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éri\"/>
    </mc:Choice>
  </mc:AlternateContent>
  <xr:revisionPtr revIDLastSave="0" documentId="10_ncr:8100000_{378FC52A-A4B5-48B7-A506-E4AC46076933}" xr6:coauthVersionLast="34" xr6:coauthVersionMax="34" xr10:uidLastSave="{00000000-0000-0000-0000-000000000000}"/>
  <bookViews>
    <workbookView xWindow="0" yWindow="0" windowWidth="28800" windowHeight="12225" xr2:uid="{6325B2E2-2468-4146-B4B5-DDC009000432}"/>
  </bookViews>
  <sheets>
    <sheet name="modèle" sheetId="3" r:id="rId1"/>
    <sheet name="sept" sheetId="4" r:id="rId2"/>
  </sheets>
  <externalReferences>
    <externalReference r:id="rId3"/>
  </externalReferences>
  <definedNames>
    <definedName name="_xlnm._FilterDatabase" localSheetId="0" hidden="1">modèle!$B$6:$AH$206</definedName>
    <definedName name="_xlnm._FilterDatabase" localSheetId="1" hidden="1">sept!$A$6:$Z$208</definedName>
    <definedName name="AnnéeCalendrier" localSheetId="0">#REF!</definedName>
    <definedName name="AnnéeCalendrier" localSheetId="1">#REF!</definedName>
    <definedName name="AnnéeCalendrier">#REF!</definedName>
    <definedName name="CléCongé" localSheetId="0">[1]Janvier!#REF!</definedName>
    <definedName name="CléCongé" localSheetId="1">[1]Janvier!#REF!</definedName>
    <definedName name="CléCongé">[1]Janvier!#REF!</definedName>
    <definedName name="CléMaladie" localSheetId="0">[1]Janvier!#REF!</definedName>
    <definedName name="CléMaladie" localSheetId="1">[1]Janvier!#REF!</definedName>
    <definedName name="CléMaladie">[1]Janvier!#REF!</definedName>
    <definedName name="CléPersonnalisée1" localSheetId="0">[1]Janvier!#REF!</definedName>
    <definedName name="CléPersonnalisée1" localSheetId="1">[1]Janvier!#REF!</definedName>
    <definedName name="CléPersonnalisée1">[1]Janvier!#REF!</definedName>
    <definedName name="CléPersonnalisée2" localSheetId="0">[1]Janvier!#REF!</definedName>
    <definedName name="CléPersonnalisée2" localSheetId="1">[1]Janvier!#REF!</definedName>
    <definedName name="CléPersonnalisée2">[1]Janvier!#REF!</definedName>
    <definedName name="CléPersonnel" localSheetId="0">[1]Janvier!#REF!</definedName>
    <definedName name="CléPersonnel" localSheetId="1">[1]Janvier!#REF!</definedName>
    <definedName name="CléPersonnel">[1]Janvier!#REF!</definedName>
    <definedName name="_xlnm.Print_Titles" localSheetId="0">modèle!$3:$6</definedName>
    <definedName name="_xlnm.Print_Titles" localSheetId="1">sept!$3:$6</definedName>
    <definedName name="Janvier" localSheetId="0">[1]Janvier!#REF!</definedName>
    <definedName name="Janvier" localSheetId="1">[1]Janvier!#REF!</definedName>
    <definedName name="Janvier">[1]Janvier!#REF!</definedName>
    <definedName name="JOURSEM" localSheetId="0">#REF!</definedName>
    <definedName name="JOURSEM" localSheetId="1">#REF!</definedName>
    <definedName name="JOURSEM">#REF!</definedName>
    <definedName name="MOIS" localSheetId="0">#REF!</definedName>
    <definedName name="MOIS" localSheetId="1">#REF!</definedName>
    <definedName name="MOIS">#REF!</definedName>
    <definedName name="NomMois" localSheetId="0">#REF!</definedName>
    <definedName name="NomMois" localSheetId="1">#REF!</definedName>
    <definedName name="NomMois">#REF!</definedName>
    <definedName name="NuméroSemaine" localSheetId="0">#REF!</definedName>
    <definedName name="NuméroSemaine" localSheetId="1">#REF!</definedName>
    <definedName name="NuméroSemaine">#REF!</definedName>
    <definedName name="_xlnm.Print_Area" localSheetId="0">modèle!$A$1:$AB$210</definedName>
    <definedName name="_xlnm.Print_Area" localSheetId="1">sept!$A$1:$T$212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27" i="4" l="1"/>
  <c r="V127" i="4"/>
  <c r="Y127" i="4" s="1"/>
  <c r="W127" i="4"/>
  <c r="Z127" i="4" s="1"/>
  <c r="U201" i="4" l="1"/>
  <c r="AB232" i="3" l="1"/>
  <c r="AA232" i="3"/>
  <c r="Z232" i="3"/>
  <c r="Y232" i="3"/>
  <c r="AB230" i="3"/>
  <c r="AA230" i="3"/>
  <c r="Z230" i="3"/>
  <c r="Y230" i="3"/>
  <c r="AB229" i="3"/>
  <c r="AA229" i="3"/>
  <c r="Z229" i="3"/>
  <c r="Y229" i="3"/>
  <c r="AB228" i="3"/>
  <c r="AA228" i="3"/>
  <c r="Z228" i="3"/>
  <c r="Y228" i="3"/>
  <c r="AB227" i="3"/>
  <c r="AA227" i="3"/>
  <c r="Z227" i="3"/>
  <c r="Y227" i="3"/>
  <c r="AB226" i="3"/>
  <c r="AB231" i="3" s="1"/>
  <c r="AB233" i="3" s="1"/>
  <c r="AA226" i="3"/>
  <c r="AA231" i="3" s="1"/>
  <c r="AA233" i="3" s="1"/>
  <c r="Z226" i="3"/>
  <c r="Z231" i="3" s="1"/>
  <c r="Z233" i="3" s="1"/>
  <c r="Y226" i="3"/>
  <c r="AB224" i="3"/>
  <c r="AA224" i="3"/>
  <c r="Z224" i="3"/>
  <c r="Y224" i="3"/>
  <c r="AB222" i="3"/>
  <c r="AA222" i="3"/>
  <c r="Z222" i="3"/>
  <c r="Y222" i="3"/>
  <c r="AB220" i="3"/>
  <c r="AA220" i="3"/>
  <c r="Z220" i="3"/>
  <c r="Y220" i="3"/>
  <c r="AB219" i="3"/>
  <c r="AB221" i="3" s="1"/>
  <c r="AB223" i="3" s="1"/>
  <c r="AB225" i="3" s="1"/>
  <c r="AA219" i="3"/>
  <c r="AA221" i="3" s="1"/>
  <c r="AA223" i="3" s="1"/>
  <c r="AA225" i="3" s="1"/>
  <c r="Z219" i="3"/>
  <c r="Z221" i="3" s="1"/>
  <c r="Z223" i="3" s="1"/>
  <c r="Z225" i="3" s="1"/>
  <c r="Y219" i="3"/>
  <c r="Y221" i="3" s="1"/>
  <c r="Y223" i="3" s="1"/>
  <c r="Y225" i="3" s="1"/>
  <c r="X232" i="3"/>
  <c r="W232" i="3"/>
  <c r="V232" i="3"/>
  <c r="U232" i="3"/>
  <c r="X230" i="3"/>
  <c r="W230" i="3"/>
  <c r="V230" i="3"/>
  <c r="U230" i="3"/>
  <c r="X229" i="3"/>
  <c r="W229" i="3"/>
  <c r="V229" i="3"/>
  <c r="U229" i="3"/>
  <c r="X228" i="3"/>
  <c r="W228" i="3"/>
  <c r="V228" i="3"/>
  <c r="U228" i="3"/>
  <c r="X227" i="3"/>
  <c r="W227" i="3"/>
  <c r="V227" i="3"/>
  <c r="U227" i="3"/>
  <c r="X226" i="3"/>
  <c r="X231" i="3" s="1"/>
  <c r="X233" i="3" s="1"/>
  <c r="W226" i="3"/>
  <c r="W231" i="3" s="1"/>
  <c r="W233" i="3" s="1"/>
  <c r="V226" i="3"/>
  <c r="V231" i="3" s="1"/>
  <c r="V233" i="3" s="1"/>
  <c r="U226" i="3"/>
  <c r="U231" i="3" s="1"/>
  <c r="U233" i="3" s="1"/>
  <c r="X224" i="3"/>
  <c r="W224" i="3"/>
  <c r="V224" i="3"/>
  <c r="U224" i="3"/>
  <c r="X222" i="3"/>
  <c r="W222" i="3"/>
  <c r="V222" i="3"/>
  <c r="U222" i="3"/>
  <c r="X220" i="3"/>
  <c r="W220" i="3"/>
  <c r="V220" i="3"/>
  <c r="U220" i="3"/>
  <c r="X219" i="3"/>
  <c r="X221" i="3" s="1"/>
  <c r="X223" i="3" s="1"/>
  <c r="X225" i="3" s="1"/>
  <c r="W219" i="3"/>
  <c r="W221" i="3" s="1"/>
  <c r="W223" i="3" s="1"/>
  <c r="W225" i="3" s="1"/>
  <c r="V219" i="3"/>
  <c r="V221" i="3" s="1"/>
  <c r="V223" i="3" s="1"/>
  <c r="U219" i="3"/>
  <c r="U221" i="3" s="1"/>
  <c r="U223" i="3" s="1"/>
  <c r="U225" i="3" s="1"/>
  <c r="T232" i="3"/>
  <c r="S232" i="3"/>
  <c r="R232" i="3"/>
  <c r="Q232" i="3"/>
  <c r="T230" i="3"/>
  <c r="S230" i="3"/>
  <c r="R230" i="3"/>
  <c r="Q230" i="3"/>
  <c r="T229" i="3"/>
  <c r="S229" i="3"/>
  <c r="R229" i="3"/>
  <c r="Q229" i="3"/>
  <c r="T228" i="3"/>
  <c r="S228" i="3"/>
  <c r="R228" i="3"/>
  <c r="Q228" i="3"/>
  <c r="T227" i="3"/>
  <c r="S227" i="3"/>
  <c r="R227" i="3"/>
  <c r="Q227" i="3"/>
  <c r="T226" i="3"/>
  <c r="T231" i="3" s="1"/>
  <c r="T233" i="3" s="1"/>
  <c r="S226" i="3"/>
  <c r="S231" i="3" s="1"/>
  <c r="S233" i="3" s="1"/>
  <c r="R226" i="3"/>
  <c r="R231" i="3" s="1"/>
  <c r="R233" i="3" s="1"/>
  <c r="Q226" i="3"/>
  <c r="Q231" i="3" s="1"/>
  <c r="Q233" i="3" s="1"/>
  <c r="T224" i="3"/>
  <c r="S224" i="3"/>
  <c r="R224" i="3"/>
  <c r="Q224" i="3"/>
  <c r="T222" i="3"/>
  <c r="S222" i="3"/>
  <c r="R222" i="3"/>
  <c r="Q222" i="3"/>
  <c r="T220" i="3"/>
  <c r="S220" i="3"/>
  <c r="R220" i="3"/>
  <c r="Q220" i="3"/>
  <c r="T219" i="3"/>
  <c r="T221" i="3" s="1"/>
  <c r="T223" i="3" s="1"/>
  <c r="T225" i="3" s="1"/>
  <c r="S219" i="3"/>
  <c r="S221" i="3" s="1"/>
  <c r="S223" i="3" s="1"/>
  <c r="S225" i="3" s="1"/>
  <c r="R219" i="3"/>
  <c r="R221" i="3" s="1"/>
  <c r="R223" i="3" s="1"/>
  <c r="R225" i="3" s="1"/>
  <c r="Q219" i="3"/>
  <c r="Q221" i="3" s="1"/>
  <c r="Q223" i="3" s="1"/>
  <c r="Q225" i="3" s="1"/>
  <c r="P232" i="3"/>
  <c r="O232" i="3"/>
  <c r="N232" i="3"/>
  <c r="M232" i="3"/>
  <c r="P230" i="3"/>
  <c r="O230" i="3"/>
  <c r="N230" i="3"/>
  <c r="M230" i="3"/>
  <c r="P229" i="3"/>
  <c r="O229" i="3"/>
  <c r="N229" i="3"/>
  <c r="M229" i="3"/>
  <c r="P228" i="3"/>
  <c r="O228" i="3"/>
  <c r="N228" i="3"/>
  <c r="M228" i="3"/>
  <c r="P227" i="3"/>
  <c r="O227" i="3"/>
  <c r="N227" i="3"/>
  <c r="M227" i="3"/>
  <c r="P226" i="3"/>
  <c r="P231" i="3" s="1"/>
  <c r="P233" i="3" s="1"/>
  <c r="O226" i="3"/>
  <c r="O231" i="3" s="1"/>
  <c r="O233" i="3" s="1"/>
  <c r="N226" i="3"/>
  <c r="N231" i="3" s="1"/>
  <c r="N233" i="3" s="1"/>
  <c r="M226" i="3"/>
  <c r="M231" i="3" s="1"/>
  <c r="M233" i="3" s="1"/>
  <c r="P224" i="3"/>
  <c r="O224" i="3"/>
  <c r="N224" i="3"/>
  <c r="M224" i="3"/>
  <c r="P222" i="3"/>
  <c r="O222" i="3"/>
  <c r="N222" i="3"/>
  <c r="M222" i="3"/>
  <c r="P220" i="3"/>
  <c r="O220" i="3"/>
  <c r="N220" i="3"/>
  <c r="M220" i="3"/>
  <c r="P219" i="3"/>
  <c r="P221" i="3" s="1"/>
  <c r="P223" i="3" s="1"/>
  <c r="P225" i="3" s="1"/>
  <c r="O219" i="3"/>
  <c r="O221" i="3" s="1"/>
  <c r="O223" i="3" s="1"/>
  <c r="O225" i="3" s="1"/>
  <c r="N219" i="3"/>
  <c r="N221" i="3" s="1"/>
  <c r="M219" i="3"/>
  <c r="M221" i="3" s="1"/>
  <c r="M223" i="3" s="1"/>
  <c r="M225" i="3" s="1"/>
  <c r="L232" i="3"/>
  <c r="K232" i="3"/>
  <c r="J232" i="3"/>
  <c r="I232" i="3"/>
  <c r="L230" i="3"/>
  <c r="K230" i="3"/>
  <c r="J230" i="3"/>
  <c r="I230" i="3"/>
  <c r="L229" i="3"/>
  <c r="K229" i="3"/>
  <c r="J229" i="3"/>
  <c r="I229" i="3"/>
  <c r="L228" i="3"/>
  <c r="K228" i="3"/>
  <c r="J228" i="3"/>
  <c r="I228" i="3"/>
  <c r="L227" i="3"/>
  <c r="K227" i="3"/>
  <c r="J227" i="3"/>
  <c r="I227" i="3"/>
  <c r="L226" i="3"/>
  <c r="L231" i="3" s="1"/>
  <c r="L233" i="3" s="1"/>
  <c r="K226" i="3"/>
  <c r="J226" i="3"/>
  <c r="J231" i="3" s="1"/>
  <c r="J233" i="3" s="1"/>
  <c r="I226" i="3"/>
  <c r="L224" i="3"/>
  <c r="K224" i="3"/>
  <c r="J224" i="3"/>
  <c r="I224" i="3"/>
  <c r="L222" i="3"/>
  <c r="K222" i="3"/>
  <c r="J222" i="3"/>
  <c r="I222" i="3"/>
  <c r="L220" i="3"/>
  <c r="K220" i="3"/>
  <c r="J220" i="3"/>
  <c r="I220" i="3"/>
  <c r="L219" i="3"/>
  <c r="L221" i="3" s="1"/>
  <c r="K219" i="3"/>
  <c r="K221" i="3" s="1"/>
  <c r="K223" i="3" s="1"/>
  <c r="K225" i="3" s="1"/>
  <c r="J219" i="3"/>
  <c r="J221" i="3" s="1"/>
  <c r="I219" i="3"/>
  <c r="I221" i="3" s="1"/>
  <c r="I223" i="3" s="1"/>
  <c r="I225" i="3" s="1"/>
  <c r="H232" i="3"/>
  <c r="G232" i="3"/>
  <c r="F232" i="3"/>
  <c r="E232" i="3"/>
  <c r="H230" i="3"/>
  <c r="G230" i="3"/>
  <c r="F230" i="3"/>
  <c r="E230" i="3"/>
  <c r="H229" i="3"/>
  <c r="G229" i="3"/>
  <c r="F229" i="3"/>
  <c r="E229" i="3"/>
  <c r="H228" i="3"/>
  <c r="G228" i="3"/>
  <c r="F228" i="3"/>
  <c r="E228" i="3"/>
  <c r="H227" i="3"/>
  <c r="G227" i="3"/>
  <c r="F227" i="3"/>
  <c r="E227" i="3"/>
  <c r="H226" i="3"/>
  <c r="H231" i="3" s="1"/>
  <c r="H233" i="3" s="1"/>
  <c r="G226" i="3"/>
  <c r="G231" i="3" s="1"/>
  <c r="G233" i="3" s="1"/>
  <c r="F226" i="3"/>
  <c r="F231" i="3" s="1"/>
  <c r="F233" i="3" s="1"/>
  <c r="E226" i="3"/>
  <c r="E231" i="3" s="1"/>
  <c r="E233" i="3" s="1"/>
  <c r="H224" i="3"/>
  <c r="G224" i="3"/>
  <c r="F224" i="3"/>
  <c r="E224" i="3"/>
  <c r="H222" i="3"/>
  <c r="G222" i="3"/>
  <c r="F222" i="3"/>
  <c r="E222" i="3"/>
  <c r="H220" i="3"/>
  <c r="G220" i="3"/>
  <c r="F220" i="3"/>
  <c r="E220" i="3"/>
  <c r="H219" i="3"/>
  <c r="H221" i="3" s="1"/>
  <c r="H223" i="3" s="1"/>
  <c r="H225" i="3" s="1"/>
  <c r="G219" i="3"/>
  <c r="G221" i="3" s="1"/>
  <c r="G223" i="3" s="1"/>
  <c r="G225" i="3" s="1"/>
  <c r="F219" i="3"/>
  <c r="F221" i="3" s="1"/>
  <c r="F223" i="3" s="1"/>
  <c r="F225" i="3" s="1"/>
  <c r="E219" i="3"/>
  <c r="E221" i="3" s="1"/>
  <c r="E223" i="3" s="1"/>
  <c r="E225" i="3" s="1"/>
  <c r="T234" i="4"/>
  <c r="S234" i="4"/>
  <c r="R234" i="4"/>
  <c r="Q234" i="4"/>
  <c r="T232" i="4"/>
  <c r="S232" i="4"/>
  <c r="R232" i="4"/>
  <c r="Q232" i="4"/>
  <c r="T231" i="4"/>
  <c r="S231" i="4"/>
  <c r="R231" i="4"/>
  <c r="Q231" i="4"/>
  <c r="T230" i="4"/>
  <c r="S230" i="4"/>
  <c r="R230" i="4"/>
  <c r="Q230" i="4"/>
  <c r="T229" i="4"/>
  <c r="S229" i="4"/>
  <c r="R229" i="4"/>
  <c r="Q229" i="4"/>
  <c r="T228" i="4"/>
  <c r="T233" i="4" s="1"/>
  <c r="T235" i="4" s="1"/>
  <c r="S228" i="4"/>
  <c r="S233" i="4" s="1"/>
  <c r="S235" i="4" s="1"/>
  <c r="R228" i="4"/>
  <c r="Q228" i="4"/>
  <c r="Q233" i="4" s="1"/>
  <c r="Q235" i="4" s="1"/>
  <c r="T226" i="4"/>
  <c r="S226" i="4"/>
  <c r="R226" i="4"/>
  <c r="Q226" i="4"/>
  <c r="T224" i="4"/>
  <c r="S224" i="4"/>
  <c r="R224" i="4"/>
  <c r="Q224" i="4"/>
  <c r="T222" i="4"/>
  <c r="S222" i="4"/>
  <c r="R222" i="4"/>
  <c r="Q222" i="4"/>
  <c r="T221" i="4"/>
  <c r="T223" i="4" s="1"/>
  <c r="T225" i="4" s="1"/>
  <c r="T227" i="4" s="1"/>
  <c r="S221" i="4"/>
  <c r="R221" i="4"/>
  <c r="R223" i="4" s="1"/>
  <c r="R225" i="4" s="1"/>
  <c r="R227" i="4" s="1"/>
  <c r="Q221" i="4"/>
  <c r="Q223" i="4" s="1"/>
  <c r="Q225" i="4" s="1"/>
  <c r="P234" i="4"/>
  <c r="O234" i="4"/>
  <c r="N234" i="4"/>
  <c r="M234" i="4"/>
  <c r="P232" i="4"/>
  <c r="O232" i="4"/>
  <c r="N232" i="4"/>
  <c r="M232" i="4"/>
  <c r="P231" i="4"/>
  <c r="O231" i="4"/>
  <c r="N231" i="4"/>
  <c r="M231" i="4"/>
  <c r="P230" i="4"/>
  <c r="O230" i="4"/>
  <c r="N230" i="4"/>
  <c r="M230" i="4"/>
  <c r="P229" i="4"/>
  <c r="O229" i="4"/>
  <c r="N229" i="4"/>
  <c r="M229" i="4"/>
  <c r="P228" i="4"/>
  <c r="P233" i="4" s="1"/>
  <c r="P235" i="4" s="1"/>
  <c r="O228" i="4"/>
  <c r="O233" i="4" s="1"/>
  <c r="O235" i="4" s="1"/>
  <c r="N228" i="4"/>
  <c r="N233" i="4" s="1"/>
  <c r="N235" i="4" s="1"/>
  <c r="M228" i="4"/>
  <c r="P226" i="4"/>
  <c r="O226" i="4"/>
  <c r="N226" i="4"/>
  <c r="M226" i="4"/>
  <c r="P224" i="4"/>
  <c r="O224" i="4"/>
  <c r="N224" i="4"/>
  <c r="M224" i="4"/>
  <c r="P222" i="4"/>
  <c r="O222" i="4"/>
  <c r="N222" i="4"/>
  <c r="M222" i="4"/>
  <c r="P221" i="4"/>
  <c r="P223" i="4" s="1"/>
  <c r="P225" i="4" s="1"/>
  <c r="P227" i="4" s="1"/>
  <c r="O221" i="4"/>
  <c r="N221" i="4"/>
  <c r="M221" i="4"/>
  <c r="M223" i="4" s="1"/>
  <c r="M225" i="4" s="1"/>
  <c r="M227" i="4" s="1"/>
  <c r="L234" i="4"/>
  <c r="K234" i="4"/>
  <c r="J234" i="4"/>
  <c r="I234" i="4"/>
  <c r="L232" i="4"/>
  <c r="K232" i="4"/>
  <c r="J232" i="4"/>
  <c r="I232" i="4"/>
  <c r="L231" i="4"/>
  <c r="K231" i="4"/>
  <c r="J231" i="4"/>
  <c r="I231" i="4"/>
  <c r="L230" i="4"/>
  <c r="K230" i="4"/>
  <c r="J230" i="4"/>
  <c r="I230" i="4"/>
  <c r="L229" i="4"/>
  <c r="K229" i="4"/>
  <c r="J229" i="4"/>
  <c r="I229" i="4"/>
  <c r="L228" i="4"/>
  <c r="L233" i="4" s="1"/>
  <c r="L235" i="4" s="1"/>
  <c r="K228" i="4"/>
  <c r="K233" i="4" s="1"/>
  <c r="K235" i="4" s="1"/>
  <c r="J228" i="4"/>
  <c r="J233" i="4" s="1"/>
  <c r="J235" i="4" s="1"/>
  <c r="I228" i="4"/>
  <c r="I233" i="4" s="1"/>
  <c r="L226" i="4"/>
  <c r="K226" i="4"/>
  <c r="J226" i="4"/>
  <c r="I226" i="4"/>
  <c r="L224" i="4"/>
  <c r="K224" i="4"/>
  <c r="J224" i="4"/>
  <c r="I224" i="4"/>
  <c r="L222" i="4"/>
  <c r="K222" i="4"/>
  <c r="J222" i="4"/>
  <c r="I222" i="4"/>
  <c r="L221" i="4"/>
  <c r="L223" i="4" s="1"/>
  <c r="L225" i="4" s="1"/>
  <c r="L227" i="4" s="1"/>
  <c r="K221" i="4"/>
  <c r="J221" i="4"/>
  <c r="J223" i="4" s="1"/>
  <c r="J225" i="4" s="1"/>
  <c r="J227" i="4" s="1"/>
  <c r="I221" i="4"/>
  <c r="I223" i="4" s="1"/>
  <c r="I225" i="4" s="1"/>
  <c r="I227" i="4" s="1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54" i="3"/>
  <c r="AC55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6" i="3"/>
  <c r="AC107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8" i="3"/>
  <c r="AC129" i="3"/>
  <c r="AC130" i="3"/>
  <c r="AC131" i="3"/>
  <c r="AC132" i="3"/>
  <c r="AC133" i="3"/>
  <c r="AC134" i="3"/>
  <c r="AC135" i="3"/>
  <c r="AC136" i="3"/>
  <c r="AC137" i="3"/>
  <c r="AC138" i="3"/>
  <c r="AC139" i="3"/>
  <c r="AC140" i="3"/>
  <c r="AC141" i="3"/>
  <c r="AC142" i="3"/>
  <c r="AC143" i="3"/>
  <c r="AC144" i="3"/>
  <c r="AC145" i="3"/>
  <c r="AC146" i="3"/>
  <c r="AC147" i="3"/>
  <c r="AC148" i="3"/>
  <c r="AC149" i="3"/>
  <c r="AC150" i="3"/>
  <c r="AC151" i="3"/>
  <c r="AC152" i="3"/>
  <c r="AC153" i="3"/>
  <c r="AC154" i="3"/>
  <c r="AC155" i="3"/>
  <c r="AC156" i="3"/>
  <c r="AC157" i="3"/>
  <c r="AC158" i="3"/>
  <c r="AC159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75" i="3"/>
  <c r="AC176" i="3"/>
  <c r="AC177" i="3"/>
  <c r="AC178" i="3"/>
  <c r="AC179" i="3"/>
  <c r="AC180" i="3"/>
  <c r="AC181" i="3"/>
  <c r="AC182" i="3"/>
  <c r="AC183" i="3"/>
  <c r="AC184" i="3"/>
  <c r="AC185" i="3"/>
  <c r="AC186" i="3"/>
  <c r="AC187" i="3"/>
  <c r="AC188" i="3"/>
  <c r="AC189" i="3"/>
  <c r="AC190" i="3"/>
  <c r="AC191" i="3"/>
  <c r="AC192" i="3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8" i="3"/>
  <c r="AC7" i="3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U111" i="4"/>
  <c r="U112" i="4"/>
  <c r="U113" i="4"/>
  <c r="U114" i="4"/>
  <c r="U115" i="4"/>
  <c r="U116" i="4"/>
  <c r="U117" i="4"/>
  <c r="U118" i="4"/>
  <c r="U119" i="4"/>
  <c r="U120" i="4"/>
  <c r="U121" i="4"/>
  <c r="U122" i="4"/>
  <c r="U123" i="4"/>
  <c r="U124" i="4"/>
  <c r="U125" i="4"/>
  <c r="U126" i="4"/>
  <c r="U128" i="4"/>
  <c r="U129" i="4"/>
  <c r="U130" i="4"/>
  <c r="U131" i="4"/>
  <c r="U132" i="4"/>
  <c r="U133" i="4"/>
  <c r="U134" i="4"/>
  <c r="U135" i="4"/>
  <c r="U136" i="4"/>
  <c r="U137" i="4"/>
  <c r="U138" i="4"/>
  <c r="U139" i="4"/>
  <c r="U140" i="4"/>
  <c r="U141" i="4"/>
  <c r="U142" i="4"/>
  <c r="U143" i="4"/>
  <c r="U144" i="4"/>
  <c r="U145" i="4"/>
  <c r="U146" i="4"/>
  <c r="U147" i="4"/>
  <c r="U148" i="4"/>
  <c r="U149" i="4"/>
  <c r="U150" i="4"/>
  <c r="U151" i="4"/>
  <c r="U152" i="4"/>
  <c r="U153" i="4"/>
  <c r="U154" i="4"/>
  <c r="U155" i="4"/>
  <c r="U156" i="4"/>
  <c r="U157" i="4"/>
  <c r="U158" i="4"/>
  <c r="U159" i="4"/>
  <c r="U160" i="4"/>
  <c r="U161" i="4"/>
  <c r="U162" i="4"/>
  <c r="U163" i="4"/>
  <c r="U164" i="4"/>
  <c r="U165" i="4"/>
  <c r="U166" i="4"/>
  <c r="U167" i="4"/>
  <c r="U168" i="4"/>
  <c r="U169" i="4"/>
  <c r="U170" i="4"/>
  <c r="U171" i="4"/>
  <c r="U172" i="4"/>
  <c r="U173" i="4"/>
  <c r="U174" i="4"/>
  <c r="U175" i="4"/>
  <c r="U176" i="4"/>
  <c r="U177" i="4"/>
  <c r="U178" i="4"/>
  <c r="U179" i="4"/>
  <c r="U180" i="4"/>
  <c r="U181" i="4"/>
  <c r="U182" i="4"/>
  <c r="U183" i="4"/>
  <c r="U184" i="4"/>
  <c r="U185" i="4"/>
  <c r="U186" i="4"/>
  <c r="U187" i="4"/>
  <c r="U188" i="4"/>
  <c r="U189" i="4"/>
  <c r="U190" i="4"/>
  <c r="U191" i="4"/>
  <c r="U192" i="4"/>
  <c r="U193" i="4"/>
  <c r="U194" i="4"/>
  <c r="U195" i="4"/>
  <c r="U196" i="4"/>
  <c r="U197" i="4"/>
  <c r="U198" i="4"/>
  <c r="U199" i="4"/>
  <c r="U200" i="4"/>
  <c r="U203" i="4"/>
  <c r="U204" i="4"/>
  <c r="U205" i="4"/>
  <c r="U206" i="4"/>
  <c r="U207" i="4"/>
  <c r="U208" i="4"/>
  <c r="U8" i="4"/>
  <c r="U7" i="4"/>
  <c r="W23" i="4"/>
  <c r="E234" i="4"/>
  <c r="E232" i="4"/>
  <c r="E231" i="4"/>
  <c r="F230" i="4"/>
  <c r="G230" i="4"/>
  <c r="H230" i="4"/>
  <c r="E230" i="4"/>
  <c r="F229" i="4"/>
  <c r="G229" i="4"/>
  <c r="H229" i="4"/>
  <c r="E229" i="4"/>
  <c r="F228" i="4"/>
  <c r="G228" i="4"/>
  <c r="H228" i="4"/>
  <c r="E228" i="4"/>
  <c r="M233" i="4" l="1"/>
  <c r="M235" i="4" s="1"/>
  <c r="N223" i="4"/>
  <c r="N225" i="4" s="1"/>
  <c r="N227" i="4" s="1"/>
  <c r="O223" i="4"/>
  <c r="O225" i="4" s="1"/>
  <c r="O227" i="4" s="1"/>
  <c r="S223" i="4"/>
  <c r="S225" i="4" s="1"/>
  <c r="S227" i="4" s="1"/>
  <c r="I235" i="4"/>
  <c r="R233" i="4"/>
  <c r="R235" i="4" s="1"/>
  <c r="K223" i="4"/>
  <c r="K225" i="4" s="1"/>
  <c r="K227" i="4" s="1"/>
  <c r="Q227" i="4"/>
  <c r="K231" i="3"/>
  <c r="K233" i="3" s="1"/>
  <c r="I231" i="3"/>
  <c r="Y231" i="3"/>
  <c r="Y233" i="3" s="1"/>
  <c r="V225" i="3"/>
  <c r="J223" i="3"/>
  <c r="J225" i="3" s="1"/>
  <c r="I233" i="3"/>
  <c r="L223" i="3"/>
  <c r="L225" i="3" s="1"/>
  <c r="N223" i="3"/>
  <c r="N225" i="3" s="1"/>
  <c r="E233" i="4"/>
  <c r="E235" i="4" s="1"/>
  <c r="H234" i="4"/>
  <c r="G234" i="4"/>
  <c r="F234" i="4"/>
  <c r="H232" i="4"/>
  <c r="G232" i="4"/>
  <c r="F232" i="4"/>
  <c r="H231" i="4"/>
  <c r="G231" i="4"/>
  <c r="F231" i="4"/>
  <c r="H226" i="4"/>
  <c r="G226" i="4"/>
  <c r="F226" i="4"/>
  <c r="E226" i="4"/>
  <c r="H224" i="4"/>
  <c r="G224" i="4"/>
  <c r="F224" i="4"/>
  <c r="E224" i="4"/>
  <c r="H222" i="4"/>
  <c r="G222" i="4"/>
  <c r="F222" i="4"/>
  <c r="E222" i="4"/>
  <c r="H221" i="4"/>
  <c r="G221" i="4"/>
  <c r="F221" i="4"/>
  <c r="E221" i="4"/>
  <c r="I220" i="4"/>
  <c r="W208" i="4"/>
  <c r="Z208" i="4" s="1"/>
  <c r="V208" i="4"/>
  <c r="W207" i="4"/>
  <c r="Z207" i="4" s="1"/>
  <c r="V207" i="4"/>
  <c r="W206" i="4"/>
  <c r="Z206" i="4" s="1"/>
  <c r="V206" i="4"/>
  <c r="W205" i="4"/>
  <c r="Z205" i="4" s="1"/>
  <c r="V205" i="4"/>
  <c r="W204" i="4"/>
  <c r="Z204" i="4" s="1"/>
  <c r="V204" i="4"/>
  <c r="W203" i="4"/>
  <c r="Z203" i="4" s="1"/>
  <c r="V203" i="4"/>
  <c r="W200" i="4"/>
  <c r="Z200" i="4" s="1"/>
  <c r="V200" i="4"/>
  <c r="W199" i="4"/>
  <c r="Z199" i="4" s="1"/>
  <c r="V199" i="4"/>
  <c r="W198" i="4"/>
  <c r="Z198" i="4" s="1"/>
  <c r="V198" i="4"/>
  <c r="W197" i="4"/>
  <c r="Z197" i="4" s="1"/>
  <c r="V197" i="4"/>
  <c r="W196" i="4"/>
  <c r="Z196" i="4" s="1"/>
  <c r="V196" i="4"/>
  <c r="W195" i="4"/>
  <c r="Z195" i="4" s="1"/>
  <c r="V195" i="4"/>
  <c r="W194" i="4"/>
  <c r="Z194" i="4" s="1"/>
  <c r="V194" i="4"/>
  <c r="W193" i="4"/>
  <c r="Z193" i="4" s="1"/>
  <c r="V193" i="4"/>
  <c r="W192" i="4"/>
  <c r="Z192" i="4" s="1"/>
  <c r="V192" i="4"/>
  <c r="W191" i="4"/>
  <c r="Z191" i="4" s="1"/>
  <c r="V191" i="4"/>
  <c r="W190" i="4"/>
  <c r="Z190" i="4" s="1"/>
  <c r="V190" i="4"/>
  <c r="W189" i="4"/>
  <c r="Z189" i="4" s="1"/>
  <c r="V189" i="4"/>
  <c r="W188" i="4"/>
  <c r="Z188" i="4" s="1"/>
  <c r="V188" i="4"/>
  <c r="W187" i="4"/>
  <c r="Z187" i="4" s="1"/>
  <c r="V187" i="4"/>
  <c r="W186" i="4"/>
  <c r="Z186" i="4" s="1"/>
  <c r="V186" i="4"/>
  <c r="W185" i="4"/>
  <c r="Z185" i="4" s="1"/>
  <c r="V185" i="4"/>
  <c r="W184" i="4"/>
  <c r="Z184" i="4" s="1"/>
  <c r="V184" i="4"/>
  <c r="W183" i="4"/>
  <c r="Z183" i="4" s="1"/>
  <c r="V183" i="4"/>
  <c r="W182" i="4"/>
  <c r="Z182" i="4" s="1"/>
  <c r="V182" i="4"/>
  <c r="W181" i="4"/>
  <c r="Z181" i="4" s="1"/>
  <c r="V181" i="4"/>
  <c r="W180" i="4"/>
  <c r="Z180" i="4" s="1"/>
  <c r="V180" i="4"/>
  <c r="W179" i="4"/>
  <c r="Z179" i="4" s="1"/>
  <c r="V179" i="4"/>
  <c r="W178" i="4"/>
  <c r="Z178" i="4" s="1"/>
  <c r="V178" i="4"/>
  <c r="W177" i="4"/>
  <c r="Z177" i="4" s="1"/>
  <c r="V177" i="4"/>
  <c r="W176" i="4"/>
  <c r="Z176" i="4" s="1"/>
  <c r="V176" i="4"/>
  <c r="W175" i="4"/>
  <c r="Z175" i="4" s="1"/>
  <c r="V175" i="4"/>
  <c r="W174" i="4"/>
  <c r="Z174" i="4" s="1"/>
  <c r="V174" i="4"/>
  <c r="W173" i="4"/>
  <c r="Z173" i="4" s="1"/>
  <c r="V173" i="4"/>
  <c r="W172" i="4"/>
  <c r="Z172" i="4" s="1"/>
  <c r="V172" i="4"/>
  <c r="W171" i="4"/>
  <c r="Z171" i="4" s="1"/>
  <c r="V171" i="4"/>
  <c r="W170" i="4"/>
  <c r="Z170" i="4" s="1"/>
  <c r="V170" i="4"/>
  <c r="W169" i="4"/>
  <c r="Z169" i="4" s="1"/>
  <c r="V169" i="4"/>
  <c r="W168" i="4"/>
  <c r="Z168" i="4" s="1"/>
  <c r="V168" i="4"/>
  <c r="W167" i="4"/>
  <c r="Z167" i="4" s="1"/>
  <c r="V167" i="4"/>
  <c r="W166" i="4"/>
  <c r="Z166" i="4" s="1"/>
  <c r="V166" i="4"/>
  <c r="W165" i="4"/>
  <c r="Z165" i="4" s="1"/>
  <c r="V165" i="4"/>
  <c r="W164" i="4"/>
  <c r="Z164" i="4" s="1"/>
  <c r="V164" i="4"/>
  <c r="W163" i="4"/>
  <c r="Z163" i="4" s="1"/>
  <c r="V163" i="4"/>
  <c r="W162" i="4"/>
  <c r="Z162" i="4" s="1"/>
  <c r="V162" i="4"/>
  <c r="W161" i="4"/>
  <c r="Z161" i="4" s="1"/>
  <c r="V161" i="4"/>
  <c r="W160" i="4"/>
  <c r="Z160" i="4" s="1"/>
  <c r="V160" i="4"/>
  <c r="W159" i="4"/>
  <c r="Z159" i="4" s="1"/>
  <c r="V159" i="4"/>
  <c r="W158" i="4"/>
  <c r="Z158" i="4" s="1"/>
  <c r="V158" i="4"/>
  <c r="W157" i="4"/>
  <c r="Z157" i="4" s="1"/>
  <c r="V157" i="4"/>
  <c r="W156" i="4"/>
  <c r="Z156" i="4" s="1"/>
  <c r="V156" i="4"/>
  <c r="W155" i="4"/>
  <c r="Z155" i="4" s="1"/>
  <c r="V155" i="4"/>
  <c r="W154" i="4"/>
  <c r="Z154" i="4" s="1"/>
  <c r="V154" i="4"/>
  <c r="W153" i="4"/>
  <c r="Z153" i="4" s="1"/>
  <c r="V153" i="4"/>
  <c r="W152" i="4"/>
  <c r="Z152" i="4" s="1"/>
  <c r="V152" i="4"/>
  <c r="W151" i="4"/>
  <c r="Z151" i="4" s="1"/>
  <c r="V151" i="4"/>
  <c r="W150" i="4"/>
  <c r="Z150" i="4" s="1"/>
  <c r="V150" i="4"/>
  <c r="W149" i="4"/>
  <c r="Z149" i="4" s="1"/>
  <c r="V149" i="4"/>
  <c r="W148" i="4"/>
  <c r="Z148" i="4" s="1"/>
  <c r="V148" i="4"/>
  <c r="W147" i="4"/>
  <c r="Z147" i="4" s="1"/>
  <c r="V147" i="4"/>
  <c r="W146" i="4"/>
  <c r="Z146" i="4" s="1"/>
  <c r="V146" i="4"/>
  <c r="W145" i="4"/>
  <c r="Z145" i="4" s="1"/>
  <c r="V145" i="4"/>
  <c r="W144" i="4"/>
  <c r="Z144" i="4" s="1"/>
  <c r="V144" i="4"/>
  <c r="W143" i="4"/>
  <c r="Z143" i="4" s="1"/>
  <c r="V143" i="4"/>
  <c r="W142" i="4"/>
  <c r="Z142" i="4" s="1"/>
  <c r="V142" i="4"/>
  <c r="W141" i="4"/>
  <c r="Z141" i="4" s="1"/>
  <c r="V141" i="4"/>
  <c r="W140" i="4"/>
  <c r="Z140" i="4" s="1"/>
  <c r="V140" i="4"/>
  <c r="W139" i="4"/>
  <c r="Z139" i="4" s="1"/>
  <c r="V139" i="4"/>
  <c r="W138" i="4"/>
  <c r="Z138" i="4" s="1"/>
  <c r="V138" i="4"/>
  <c r="W137" i="4"/>
  <c r="Z137" i="4" s="1"/>
  <c r="V137" i="4"/>
  <c r="W136" i="4"/>
  <c r="Z136" i="4" s="1"/>
  <c r="V136" i="4"/>
  <c r="W135" i="4"/>
  <c r="Z135" i="4" s="1"/>
  <c r="V135" i="4"/>
  <c r="W134" i="4"/>
  <c r="Z134" i="4" s="1"/>
  <c r="V134" i="4"/>
  <c r="W133" i="4"/>
  <c r="Z133" i="4" s="1"/>
  <c r="V133" i="4"/>
  <c r="W132" i="4"/>
  <c r="Z132" i="4" s="1"/>
  <c r="V132" i="4"/>
  <c r="W131" i="4"/>
  <c r="Z131" i="4" s="1"/>
  <c r="V131" i="4"/>
  <c r="W130" i="4"/>
  <c r="Z130" i="4" s="1"/>
  <c r="V130" i="4"/>
  <c r="W129" i="4"/>
  <c r="Z129" i="4" s="1"/>
  <c r="V129" i="4"/>
  <c r="W128" i="4"/>
  <c r="Z128" i="4" s="1"/>
  <c r="V128" i="4"/>
  <c r="W126" i="4"/>
  <c r="Z126" i="4" s="1"/>
  <c r="V126" i="4"/>
  <c r="W125" i="4"/>
  <c r="Z125" i="4" s="1"/>
  <c r="V125" i="4"/>
  <c r="W124" i="4"/>
  <c r="Z124" i="4" s="1"/>
  <c r="V124" i="4"/>
  <c r="W123" i="4"/>
  <c r="Z123" i="4" s="1"/>
  <c r="V123" i="4"/>
  <c r="W122" i="4"/>
  <c r="Z122" i="4" s="1"/>
  <c r="V122" i="4"/>
  <c r="W121" i="4"/>
  <c r="Z121" i="4" s="1"/>
  <c r="V121" i="4"/>
  <c r="W120" i="4"/>
  <c r="Z120" i="4" s="1"/>
  <c r="V120" i="4"/>
  <c r="W119" i="4"/>
  <c r="Z119" i="4" s="1"/>
  <c r="V119" i="4"/>
  <c r="W118" i="4"/>
  <c r="Z118" i="4" s="1"/>
  <c r="V118" i="4"/>
  <c r="W117" i="4"/>
  <c r="Z117" i="4" s="1"/>
  <c r="V117" i="4"/>
  <c r="W116" i="4"/>
  <c r="Z116" i="4" s="1"/>
  <c r="V116" i="4"/>
  <c r="W115" i="4"/>
  <c r="Z115" i="4" s="1"/>
  <c r="V115" i="4"/>
  <c r="W114" i="4"/>
  <c r="Z114" i="4" s="1"/>
  <c r="V114" i="4"/>
  <c r="W113" i="4"/>
  <c r="Z113" i="4" s="1"/>
  <c r="V113" i="4"/>
  <c r="W112" i="4"/>
  <c r="Z112" i="4" s="1"/>
  <c r="V112" i="4"/>
  <c r="W111" i="4"/>
  <c r="Z111" i="4" s="1"/>
  <c r="V111" i="4"/>
  <c r="W110" i="4"/>
  <c r="Z110" i="4" s="1"/>
  <c r="V110" i="4"/>
  <c r="W109" i="4"/>
  <c r="Z109" i="4" s="1"/>
  <c r="V109" i="4"/>
  <c r="W108" i="4"/>
  <c r="Z108" i="4" s="1"/>
  <c r="V108" i="4"/>
  <c r="W107" i="4"/>
  <c r="Z107" i="4" s="1"/>
  <c r="V107" i="4"/>
  <c r="W106" i="4"/>
  <c r="Z106" i="4" s="1"/>
  <c r="V106" i="4"/>
  <c r="W105" i="4"/>
  <c r="Z105" i="4" s="1"/>
  <c r="V105" i="4"/>
  <c r="W104" i="4"/>
  <c r="Z104" i="4" s="1"/>
  <c r="V104" i="4"/>
  <c r="W103" i="4"/>
  <c r="Z103" i="4" s="1"/>
  <c r="V103" i="4"/>
  <c r="W102" i="4"/>
  <c r="Z102" i="4" s="1"/>
  <c r="V102" i="4"/>
  <c r="W101" i="4"/>
  <c r="Z101" i="4" s="1"/>
  <c r="V101" i="4"/>
  <c r="W100" i="4"/>
  <c r="Z100" i="4" s="1"/>
  <c r="V100" i="4"/>
  <c r="W99" i="4"/>
  <c r="Z99" i="4" s="1"/>
  <c r="V99" i="4"/>
  <c r="W98" i="4"/>
  <c r="Z98" i="4" s="1"/>
  <c r="V98" i="4"/>
  <c r="W97" i="4"/>
  <c r="Z97" i="4" s="1"/>
  <c r="V97" i="4"/>
  <c r="W96" i="4"/>
  <c r="Z96" i="4" s="1"/>
  <c r="V96" i="4"/>
  <c r="W95" i="4"/>
  <c r="Z95" i="4" s="1"/>
  <c r="V95" i="4"/>
  <c r="W94" i="4"/>
  <c r="Z94" i="4" s="1"/>
  <c r="V94" i="4"/>
  <c r="W93" i="4"/>
  <c r="Z93" i="4" s="1"/>
  <c r="V93" i="4"/>
  <c r="W92" i="4"/>
  <c r="Z92" i="4" s="1"/>
  <c r="V92" i="4"/>
  <c r="W91" i="4"/>
  <c r="Z91" i="4" s="1"/>
  <c r="V91" i="4"/>
  <c r="W90" i="4"/>
  <c r="Z90" i="4" s="1"/>
  <c r="V90" i="4"/>
  <c r="W89" i="4"/>
  <c r="Z89" i="4" s="1"/>
  <c r="V89" i="4"/>
  <c r="W88" i="4"/>
  <c r="Z88" i="4" s="1"/>
  <c r="V88" i="4"/>
  <c r="W87" i="4"/>
  <c r="Z87" i="4" s="1"/>
  <c r="V87" i="4"/>
  <c r="W86" i="4"/>
  <c r="Z86" i="4" s="1"/>
  <c r="V86" i="4"/>
  <c r="W85" i="4"/>
  <c r="Z85" i="4" s="1"/>
  <c r="V85" i="4"/>
  <c r="W84" i="4"/>
  <c r="Z84" i="4" s="1"/>
  <c r="V84" i="4"/>
  <c r="W83" i="4"/>
  <c r="Z83" i="4" s="1"/>
  <c r="V83" i="4"/>
  <c r="W82" i="4"/>
  <c r="Z82" i="4" s="1"/>
  <c r="V82" i="4"/>
  <c r="W81" i="4"/>
  <c r="Z81" i="4" s="1"/>
  <c r="V81" i="4"/>
  <c r="W80" i="4"/>
  <c r="Z80" i="4" s="1"/>
  <c r="V80" i="4"/>
  <c r="W79" i="4"/>
  <c r="Z79" i="4" s="1"/>
  <c r="V79" i="4"/>
  <c r="W78" i="4"/>
  <c r="Z78" i="4" s="1"/>
  <c r="V78" i="4"/>
  <c r="W77" i="4"/>
  <c r="Z77" i="4" s="1"/>
  <c r="V77" i="4"/>
  <c r="W76" i="4"/>
  <c r="Z76" i="4" s="1"/>
  <c r="V76" i="4"/>
  <c r="W75" i="4"/>
  <c r="Z75" i="4" s="1"/>
  <c r="V75" i="4"/>
  <c r="W74" i="4"/>
  <c r="Z74" i="4" s="1"/>
  <c r="V74" i="4"/>
  <c r="W73" i="4"/>
  <c r="Z73" i="4" s="1"/>
  <c r="V73" i="4"/>
  <c r="W72" i="4"/>
  <c r="Z72" i="4" s="1"/>
  <c r="V72" i="4"/>
  <c r="W71" i="4"/>
  <c r="Z71" i="4" s="1"/>
  <c r="V71" i="4"/>
  <c r="W70" i="4"/>
  <c r="Z70" i="4" s="1"/>
  <c r="V70" i="4"/>
  <c r="W69" i="4"/>
  <c r="Z69" i="4" s="1"/>
  <c r="V69" i="4"/>
  <c r="W68" i="4"/>
  <c r="Z68" i="4" s="1"/>
  <c r="V68" i="4"/>
  <c r="W67" i="4"/>
  <c r="Z67" i="4" s="1"/>
  <c r="V67" i="4"/>
  <c r="W66" i="4"/>
  <c r="Z66" i="4" s="1"/>
  <c r="V66" i="4"/>
  <c r="W65" i="4"/>
  <c r="Z65" i="4" s="1"/>
  <c r="V65" i="4"/>
  <c r="W64" i="4"/>
  <c r="Z64" i="4" s="1"/>
  <c r="V64" i="4"/>
  <c r="W63" i="4"/>
  <c r="Z63" i="4" s="1"/>
  <c r="V63" i="4"/>
  <c r="W62" i="4"/>
  <c r="Z62" i="4" s="1"/>
  <c r="V62" i="4"/>
  <c r="W61" i="4"/>
  <c r="Z61" i="4" s="1"/>
  <c r="V61" i="4"/>
  <c r="W60" i="4"/>
  <c r="Z60" i="4" s="1"/>
  <c r="V60" i="4"/>
  <c r="W59" i="4"/>
  <c r="Z59" i="4" s="1"/>
  <c r="V59" i="4"/>
  <c r="W58" i="4"/>
  <c r="Z58" i="4" s="1"/>
  <c r="V58" i="4"/>
  <c r="W57" i="4"/>
  <c r="Z57" i="4" s="1"/>
  <c r="V57" i="4"/>
  <c r="W56" i="4"/>
  <c r="Z56" i="4" s="1"/>
  <c r="V56" i="4"/>
  <c r="W55" i="4"/>
  <c r="Z55" i="4" s="1"/>
  <c r="V55" i="4"/>
  <c r="W54" i="4"/>
  <c r="Z54" i="4" s="1"/>
  <c r="V54" i="4"/>
  <c r="W53" i="4"/>
  <c r="Z53" i="4" s="1"/>
  <c r="V53" i="4"/>
  <c r="W52" i="4"/>
  <c r="Z52" i="4" s="1"/>
  <c r="V52" i="4"/>
  <c r="W51" i="4"/>
  <c r="Z51" i="4" s="1"/>
  <c r="V51" i="4"/>
  <c r="W50" i="4"/>
  <c r="Z50" i="4" s="1"/>
  <c r="V50" i="4"/>
  <c r="W49" i="4"/>
  <c r="Z49" i="4" s="1"/>
  <c r="V49" i="4"/>
  <c r="W48" i="4"/>
  <c r="Z48" i="4" s="1"/>
  <c r="V48" i="4"/>
  <c r="W47" i="4"/>
  <c r="Z47" i="4" s="1"/>
  <c r="V47" i="4"/>
  <c r="W46" i="4"/>
  <c r="Z46" i="4" s="1"/>
  <c r="V46" i="4"/>
  <c r="W45" i="4"/>
  <c r="Z45" i="4" s="1"/>
  <c r="V45" i="4"/>
  <c r="W44" i="4"/>
  <c r="Z44" i="4" s="1"/>
  <c r="V44" i="4"/>
  <c r="W43" i="4"/>
  <c r="Z43" i="4" s="1"/>
  <c r="V43" i="4"/>
  <c r="W42" i="4"/>
  <c r="Z42" i="4" s="1"/>
  <c r="V42" i="4"/>
  <c r="W41" i="4"/>
  <c r="Z41" i="4" s="1"/>
  <c r="V41" i="4"/>
  <c r="W40" i="4"/>
  <c r="Z40" i="4" s="1"/>
  <c r="V40" i="4"/>
  <c r="W39" i="4"/>
  <c r="Z39" i="4" s="1"/>
  <c r="V39" i="4"/>
  <c r="W38" i="4"/>
  <c r="Z38" i="4" s="1"/>
  <c r="V38" i="4"/>
  <c r="W37" i="4"/>
  <c r="Z37" i="4" s="1"/>
  <c r="V37" i="4"/>
  <c r="W36" i="4"/>
  <c r="Z36" i="4" s="1"/>
  <c r="V36" i="4"/>
  <c r="W35" i="4"/>
  <c r="Z35" i="4" s="1"/>
  <c r="V35" i="4"/>
  <c r="W34" i="4"/>
  <c r="Z34" i="4" s="1"/>
  <c r="V34" i="4"/>
  <c r="W33" i="4"/>
  <c r="Z33" i="4" s="1"/>
  <c r="V33" i="4"/>
  <c r="W32" i="4"/>
  <c r="Z32" i="4" s="1"/>
  <c r="V32" i="4"/>
  <c r="W31" i="4"/>
  <c r="Z31" i="4" s="1"/>
  <c r="V31" i="4"/>
  <c r="Y30" i="4"/>
  <c r="W30" i="4"/>
  <c r="Z30" i="4" s="1"/>
  <c r="V30" i="4"/>
  <c r="W29" i="4"/>
  <c r="Z29" i="4" s="1"/>
  <c r="V29" i="4"/>
  <c r="W28" i="4"/>
  <c r="Z28" i="4" s="1"/>
  <c r="V28" i="4"/>
  <c r="W27" i="4"/>
  <c r="Z27" i="4" s="1"/>
  <c r="V27" i="4"/>
  <c r="W26" i="4"/>
  <c r="Z26" i="4" s="1"/>
  <c r="V26" i="4"/>
  <c r="W25" i="4"/>
  <c r="Z25" i="4" s="1"/>
  <c r="V25" i="4"/>
  <c r="W24" i="4"/>
  <c r="Z24" i="4" s="1"/>
  <c r="V24" i="4"/>
  <c r="Z23" i="4"/>
  <c r="V23" i="4"/>
  <c r="W22" i="4"/>
  <c r="Z22" i="4" s="1"/>
  <c r="V22" i="4"/>
  <c r="W21" i="4"/>
  <c r="Z21" i="4" s="1"/>
  <c r="V21" i="4"/>
  <c r="W20" i="4"/>
  <c r="Z20" i="4" s="1"/>
  <c r="V20" i="4"/>
  <c r="W19" i="4"/>
  <c r="Z19" i="4" s="1"/>
  <c r="V19" i="4"/>
  <c r="W18" i="4"/>
  <c r="Z18" i="4" s="1"/>
  <c r="V18" i="4"/>
  <c r="W17" i="4"/>
  <c r="Z17" i="4" s="1"/>
  <c r="V17" i="4"/>
  <c r="W16" i="4"/>
  <c r="Z16" i="4" s="1"/>
  <c r="V16" i="4"/>
  <c r="W15" i="4"/>
  <c r="Z15" i="4" s="1"/>
  <c r="V15" i="4"/>
  <c r="W14" i="4"/>
  <c r="Z14" i="4" s="1"/>
  <c r="V14" i="4"/>
  <c r="W13" i="4"/>
  <c r="Z13" i="4" s="1"/>
  <c r="V13" i="4"/>
  <c r="W12" i="4"/>
  <c r="Z12" i="4" s="1"/>
  <c r="V12" i="4"/>
  <c r="W11" i="4"/>
  <c r="Z11" i="4" s="1"/>
  <c r="V11" i="4"/>
  <c r="W10" i="4"/>
  <c r="Z10" i="4" s="1"/>
  <c r="V10" i="4"/>
  <c r="W9" i="4"/>
  <c r="Z9" i="4" s="1"/>
  <c r="V9" i="4"/>
  <c r="W8" i="4"/>
  <c r="Z8" i="4" s="1"/>
  <c r="V8" i="4"/>
  <c r="W7" i="4"/>
  <c r="Z7" i="4" s="1"/>
  <c r="V7" i="4"/>
  <c r="J6" i="4"/>
  <c r="K6" i="4" s="1"/>
  <c r="L6" i="4" s="1"/>
  <c r="M6" i="4" s="1"/>
  <c r="N6" i="4" s="1"/>
  <c r="O6" i="4" s="1"/>
  <c r="P6" i="4" s="1"/>
  <c r="Q6" i="4" s="1"/>
  <c r="R6" i="4" s="1"/>
  <c r="S6" i="4" s="1"/>
  <c r="T6" i="4" s="1"/>
  <c r="H6" i="4"/>
  <c r="G6" i="4" s="1"/>
  <c r="F6" i="4" s="1"/>
  <c r="E6" i="4" s="1"/>
  <c r="I5" i="4"/>
  <c r="M5" i="4" s="1"/>
  <c r="Q5" i="4" s="1"/>
  <c r="E3" i="4"/>
  <c r="P3" i="4" s="1"/>
  <c r="F223" i="4" l="1"/>
  <c r="F225" i="4" s="1"/>
  <c r="F227" i="4" s="1"/>
  <c r="G223" i="4"/>
  <c r="H223" i="4"/>
  <c r="H225" i="4" s="1"/>
  <c r="H227" i="4" s="1"/>
  <c r="H233" i="4"/>
  <c r="H235" i="4" s="1"/>
  <c r="F233" i="4"/>
  <c r="F235" i="4" s="1"/>
  <c r="G233" i="4"/>
  <c r="G235" i="4" s="1"/>
  <c r="E223" i="4"/>
  <c r="E225" i="4" s="1"/>
  <c r="E227" i="4" s="1"/>
  <c r="N216" i="4"/>
  <c r="N214" i="4"/>
  <c r="Y182" i="4"/>
  <c r="Y183" i="4"/>
  <c r="Y117" i="4"/>
  <c r="Y118" i="4"/>
  <c r="Y83" i="4"/>
  <c r="Y84" i="4"/>
  <c r="Y150" i="4"/>
  <c r="Y151" i="4"/>
  <c r="Y38" i="4"/>
  <c r="Y39" i="4"/>
  <c r="Y67" i="4"/>
  <c r="Y68" i="4"/>
  <c r="Y99" i="4"/>
  <c r="Y101" i="4"/>
  <c r="Y102" i="4"/>
  <c r="Y134" i="4"/>
  <c r="Y135" i="4"/>
  <c r="Y166" i="4"/>
  <c r="Y167" i="4"/>
  <c r="Y198" i="4"/>
  <c r="Y200" i="4"/>
  <c r="Y204" i="4"/>
  <c r="Y206" i="4"/>
  <c r="Y208" i="4"/>
  <c r="Y31" i="4"/>
  <c r="Y46" i="4"/>
  <c r="Y47" i="4"/>
  <c r="Y59" i="4"/>
  <c r="Y60" i="4"/>
  <c r="Y75" i="4"/>
  <c r="Y76" i="4"/>
  <c r="Y91" i="4"/>
  <c r="Y92" i="4"/>
  <c r="Y109" i="4"/>
  <c r="Y110" i="4"/>
  <c r="Y125" i="4"/>
  <c r="Y126" i="4"/>
  <c r="Y142" i="4"/>
  <c r="Y143" i="4"/>
  <c r="Y158" i="4"/>
  <c r="Y159" i="4"/>
  <c r="Y174" i="4"/>
  <c r="Y175" i="4"/>
  <c r="Y190" i="4"/>
  <c r="Y191" i="4"/>
  <c r="U234" i="4"/>
  <c r="Y34" i="4"/>
  <c r="Y35" i="4"/>
  <c r="Y42" i="4"/>
  <c r="Y43" i="4"/>
  <c r="Y50" i="4"/>
  <c r="Y51" i="4"/>
  <c r="Y55" i="4"/>
  <c r="Y56" i="4"/>
  <c r="Y63" i="4"/>
  <c r="Y64" i="4"/>
  <c r="Y71" i="4"/>
  <c r="Y72" i="4"/>
  <c r="Y79" i="4"/>
  <c r="Y80" i="4"/>
  <c r="Y87" i="4"/>
  <c r="Y88" i="4"/>
  <c r="Y95" i="4"/>
  <c r="Y96" i="4"/>
  <c r="Y105" i="4"/>
  <c r="Y106" i="4"/>
  <c r="Y113" i="4"/>
  <c r="Y114" i="4"/>
  <c r="Y121" i="4"/>
  <c r="Y122" i="4"/>
  <c r="Y130" i="4"/>
  <c r="Y131" i="4"/>
  <c r="Y138" i="4"/>
  <c r="Y139" i="4"/>
  <c r="Y146" i="4"/>
  <c r="Y147" i="4"/>
  <c r="Y154" i="4"/>
  <c r="Y155" i="4"/>
  <c r="Y162" i="4"/>
  <c r="Y163" i="4"/>
  <c r="Y170" i="4"/>
  <c r="Y171" i="4"/>
  <c r="Y178" i="4"/>
  <c r="Y179" i="4"/>
  <c r="Y186" i="4"/>
  <c r="Y187" i="4"/>
  <c r="Y194" i="4"/>
  <c r="Y195" i="4"/>
  <c r="E5" i="4"/>
  <c r="Y9" i="4"/>
  <c r="Y11" i="4"/>
  <c r="Y13" i="4"/>
  <c r="Y15" i="4"/>
  <c r="Y17" i="4"/>
  <c r="Y19" i="4"/>
  <c r="Y21" i="4"/>
  <c r="Y23" i="4"/>
  <c r="Y25" i="4"/>
  <c r="Y27" i="4"/>
  <c r="Y29" i="4"/>
  <c r="Y32" i="4"/>
  <c r="Y33" i="4"/>
  <c r="Y36" i="4"/>
  <c r="Y37" i="4"/>
  <c r="Y40" i="4"/>
  <c r="Y41" i="4"/>
  <c r="Y44" i="4"/>
  <c r="Y45" i="4"/>
  <c r="Y48" i="4"/>
  <c r="Y49" i="4"/>
  <c r="Y52" i="4"/>
  <c r="Y53" i="4"/>
  <c r="Y54" i="4"/>
  <c r="Y57" i="4"/>
  <c r="Y58" i="4"/>
  <c r="Y61" i="4"/>
  <c r="Y62" i="4"/>
  <c r="Y65" i="4"/>
  <c r="Y66" i="4"/>
  <c r="Y69" i="4"/>
  <c r="Y70" i="4"/>
  <c r="Y73" i="4"/>
  <c r="Y74" i="4"/>
  <c r="Y77" i="4"/>
  <c r="Y78" i="4"/>
  <c r="Y81" i="4"/>
  <c r="Y82" i="4"/>
  <c r="Y85" i="4"/>
  <c r="Y86" i="4"/>
  <c r="Y89" i="4"/>
  <c r="Y90" i="4"/>
  <c r="Y93" i="4"/>
  <c r="Y94" i="4"/>
  <c r="Y97" i="4"/>
  <c r="Y98" i="4"/>
  <c r="Y100" i="4"/>
  <c r="Y103" i="4"/>
  <c r="Y104" i="4"/>
  <c r="Y107" i="4"/>
  <c r="Y108" i="4"/>
  <c r="Y111" i="4"/>
  <c r="Y112" i="4"/>
  <c r="Y115" i="4"/>
  <c r="Y116" i="4"/>
  <c r="Y119" i="4"/>
  <c r="Y120" i="4"/>
  <c r="Y123" i="4"/>
  <c r="Y124" i="4"/>
  <c r="Y128" i="4"/>
  <c r="Y129" i="4"/>
  <c r="Y132" i="4"/>
  <c r="Y133" i="4"/>
  <c r="Y136" i="4"/>
  <c r="Y137" i="4"/>
  <c r="Y140" i="4"/>
  <c r="Y141" i="4"/>
  <c r="Y144" i="4"/>
  <c r="Y145" i="4"/>
  <c r="Y148" i="4"/>
  <c r="Y149" i="4"/>
  <c r="Y152" i="4"/>
  <c r="Y153" i="4"/>
  <c r="Y156" i="4"/>
  <c r="Y157" i="4"/>
  <c r="Y160" i="4"/>
  <c r="Y161" i="4"/>
  <c r="Y164" i="4"/>
  <c r="Y165" i="4"/>
  <c r="Y168" i="4"/>
  <c r="Y169" i="4"/>
  <c r="Y172" i="4"/>
  <c r="Y173" i="4"/>
  <c r="Y176" i="4"/>
  <c r="Y177" i="4"/>
  <c r="Y180" i="4"/>
  <c r="Y181" i="4"/>
  <c r="Y184" i="4"/>
  <c r="Y185" i="4"/>
  <c r="Y188" i="4"/>
  <c r="Y189" i="4"/>
  <c r="Y192" i="4"/>
  <c r="Y193" i="4"/>
  <c r="Y196" i="4"/>
  <c r="Y197" i="4"/>
  <c r="G225" i="4"/>
  <c r="G227" i="4" s="1"/>
  <c r="Y7" i="4"/>
  <c r="Y8" i="4"/>
  <c r="Y10" i="4"/>
  <c r="Y12" i="4"/>
  <c r="Y14" i="4"/>
  <c r="Y16" i="4"/>
  <c r="Y18" i="4"/>
  <c r="Y20" i="4"/>
  <c r="Y22" i="4"/>
  <c r="Y24" i="4"/>
  <c r="Y26" i="4"/>
  <c r="Y28" i="4"/>
  <c r="J220" i="4"/>
  <c r="K220" i="4" s="1"/>
  <c r="L220" i="4" s="1"/>
  <c r="M220" i="4" s="1"/>
  <c r="N220" i="4" s="1"/>
  <c r="O220" i="4" s="1"/>
  <c r="P220" i="4" s="1"/>
  <c r="Q220" i="4" s="1"/>
  <c r="R220" i="4" s="1"/>
  <c r="S220" i="4" s="1"/>
  <c r="T220" i="4" s="1"/>
  <c r="H220" i="4"/>
  <c r="G220" i="4" s="1"/>
  <c r="F220" i="4" s="1"/>
  <c r="E220" i="4" s="1"/>
  <c r="Y199" i="4"/>
  <c r="Y203" i="4"/>
  <c r="Y205" i="4"/>
  <c r="Y207" i="4"/>
  <c r="U233" i="4" l="1"/>
  <c r="U235" i="4"/>
  <c r="Y210" i="4"/>
  <c r="N218" i="4" s="1"/>
  <c r="AG30" i="3"/>
  <c r="H6" i="3"/>
  <c r="G6" i="3" s="1"/>
  <c r="F6" i="3" s="1"/>
  <c r="E6" i="3" s="1"/>
  <c r="J6" i="3"/>
  <c r="K6" i="3" s="1"/>
  <c r="L6" i="3" s="1"/>
  <c r="M6" i="3" s="1"/>
  <c r="N6" i="3" s="1"/>
  <c r="O6" i="3" s="1"/>
  <c r="P6" i="3" s="1"/>
  <c r="Q6" i="3" s="1"/>
  <c r="R6" i="3" s="1"/>
  <c r="S6" i="3" s="1"/>
  <c r="T6" i="3" s="1"/>
  <c r="U6" i="3" s="1"/>
  <c r="V6" i="3" s="1"/>
  <c r="W6" i="3" s="1"/>
  <c r="X6" i="3" s="1"/>
  <c r="Y6" i="3" s="1"/>
  <c r="Z6" i="3" s="1"/>
  <c r="AA6" i="3" s="1"/>
  <c r="AB6" i="3" s="1"/>
  <c r="I5" i="3"/>
  <c r="E5" i="3" s="1"/>
  <c r="AD7" i="3"/>
  <c r="AE7" i="3"/>
  <c r="AG7" i="3" l="1"/>
  <c r="AH7" i="3"/>
  <c r="AD43" i="3" l="1"/>
  <c r="AE43" i="3"/>
  <c r="AD167" i="3"/>
  <c r="AE167" i="3"/>
  <c r="AH167" i="3" s="1"/>
  <c r="AD63" i="3"/>
  <c r="AE63" i="3"/>
  <c r="AD68" i="3"/>
  <c r="AE68" i="3"/>
  <c r="AD80" i="3"/>
  <c r="AE80" i="3"/>
  <c r="AD81" i="3"/>
  <c r="AE81" i="3"/>
  <c r="AH81" i="3" s="1"/>
  <c r="AD94" i="3"/>
  <c r="AE94" i="3"/>
  <c r="AH94" i="3" s="1"/>
  <c r="AD119" i="3"/>
  <c r="AE119" i="3"/>
  <c r="AD148" i="3"/>
  <c r="AE148" i="3"/>
  <c r="AD194" i="3"/>
  <c r="AE194" i="3"/>
  <c r="AH194" i="3" s="1"/>
  <c r="AD61" i="3"/>
  <c r="AE61" i="3"/>
  <c r="AH61" i="3" s="1"/>
  <c r="AD173" i="3"/>
  <c r="AE173" i="3"/>
  <c r="AH173" i="3" s="1"/>
  <c r="AD180" i="3"/>
  <c r="AE180" i="3"/>
  <c r="AH180" i="3" s="1"/>
  <c r="AD191" i="3"/>
  <c r="AE191" i="3"/>
  <c r="AD72" i="3"/>
  <c r="AE72" i="3"/>
  <c r="AH72" i="3" s="1"/>
  <c r="AD78" i="3"/>
  <c r="AE78" i="3"/>
  <c r="AH78" i="3" s="1"/>
  <c r="AD92" i="3"/>
  <c r="AE92" i="3"/>
  <c r="AD100" i="3"/>
  <c r="AE100" i="3"/>
  <c r="AD158" i="3"/>
  <c r="AE158" i="3"/>
  <c r="AH158" i="3" s="1"/>
  <c r="AD161" i="3"/>
  <c r="AE161" i="3"/>
  <c r="AH161" i="3" s="1"/>
  <c r="AD178" i="3"/>
  <c r="AE178" i="3"/>
  <c r="AH178" i="3" s="1"/>
  <c r="AD187" i="3"/>
  <c r="AE187" i="3"/>
  <c r="AD10" i="3"/>
  <c r="AE10" i="3"/>
  <c r="AH10" i="3" s="1"/>
  <c r="AD157" i="3"/>
  <c r="AE157" i="3"/>
  <c r="AH157" i="3" s="1"/>
  <c r="AD141" i="3"/>
  <c r="AE141" i="3"/>
  <c r="AH141" i="3" s="1"/>
  <c r="AD175" i="3"/>
  <c r="AE175" i="3"/>
  <c r="AH175" i="3" s="1"/>
  <c r="AD179" i="3"/>
  <c r="AE179" i="3"/>
  <c r="AD181" i="3"/>
  <c r="AE181" i="3"/>
  <c r="AH181" i="3" s="1"/>
  <c r="AD186" i="3"/>
  <c r="AE186" i="3"/>
  <c r="AH186" i="3" s="1"/>
  <c r="AD188" i="3"/>
  <c r="AE188" i="3"/>
  <c r="AD11" i="3"/>
  <c r="AE11" i="3"/>
  <c r="AD18" i="3"/>
  <c r="AE18" i="3"/>
  <c r="AH18" i="3" s="1"/>
  <c r="AD34" i="3"/>
  <c r="AE34" i="3"/>
  <c r="AD40" i="3"/>
  <c r="AE40" i="3"/>
  <c r="AD46" i="3"/>
  <c r="AE46" i="3"/>
  <c r="AD48" i="3"/>
  <c r="AE48" i="3"/>
  <c r="AH48" i="3" s="1"/>
  <c r="AD51" i="3"/>
  <c r="AE51" i="3"/>
  <c r="AH51" i="3" s="1"/>
  <c r="AD57" i="3"/>
  <c r="AE57" i="3"/>
  <c r="AD77" i="3"/>
  <c r="AE77" i="3"/>
  <c r="AD82" i="3"/>
  <c r="AE82" i="3"/>
  <c r="AH82" i="3" s="1"/>
  <c r="AD135" i="3"/>
  <c r="AE135" i="3"/>
  <c r="AD112" i="3"/>
  <c r="AE112" i="3"/>
  <c r="AH112" i="3" s="1"/>
  <c r="AD153" i="3"/>
  <c r="AE153" i="3"/>
  <c r="AH153" i="3" s="1"/>
  <c r="AD146" i="3"/>
  <c r="AE146" i="3"/>
  <c r="AH146" i="3" s="1"/>
  <c r="AD169" i="3"/>
  <c r="AE169" i="3"/>
  <c r="AD154" i="3"/>
  <c r="AE154" i="3"/>
  <c r="AH154" i="3" s="1"/>
  <c r="AD183" i="3"/>
  <c r="AE183" i="3"/>
  <c r="AH183" i="3" s="1"/>
  <c r="AD184" i="3"/>
  <c r="AE184" i="3"/>
  <c r="AD9" i="3"/>
  <c r="AE9" i="3"/>
  <c r="AD185" i="3"/>
  <c r="AE185" i="3"/>
  <c r="AD189" i="3"/>
  <c r="AE189" i="3"/>
  <c r="AD190" i="3"/>
  <c r="AE190" i="3"/>
  <c r="AD138" i="3"/>
  <c r="AE138" i="3"/>
  <c r="AD149" i="3"/>
  <c r="AE149" i="3"/>
  <c r="AD12" i="3"/>
  <c r="AE12" i="3"/>
  <c r="AD23" i="3"/>
  <c r="AE23" i="3"/>
  <c r="AH23" i="3" s="1"/>
  <c r="AD62" i="3"/>
  <c r="AE62" i="3"/>
  <c r="AH62" i="3" s="1"/>
  <c r="AD174" i="3"/>
  <c r="AE174" i="3"/>
  <c r="AH174" i="3" s="1"/>
  <c r="AD182" i="3"/>
  <c r="AE182" i="3"/>
  <c r="AH182" i="3" s="1"/>
  <c r="AD160" i="3"/>
  <c r="AE160" i="3"/>
  <c r="AH160" i="3" s="1"/>
  <c r="AD111" i="3"/>
  <c r="AE111" i="3"/>
  <c r="AD99" i="3"/>
  <c r="AE99" i="3"/>
  <c r="AH99" i="3" s="1"/>
  <c r="AD79" i="3"/>
  <c r="AE79" i="3"/>
  <c r="AH79" i="3" s="1"/>
  <c r="AD129" i="3"/>
  <c r="AE129" i="3"/>
  <c r="AD136" i="3"/>
  <c r="AE136" i="3"/>
  <c r="AD159" i="3"/>
  <c r="AE159" i="3"/>
  <c r="AH159" i="3" s="1"/>
  <c r="AD118" i="3"/>
  <c r="AE118" i="3"/>
  <c r="AH118" i="3" s="1"/>
  <c r="AD91" i="3"/>
  <c r="AE91" i="3"/>
  <c r="AD95" i="3"/>
  <c r="AE95" i="3"/>
  <c r="AH95" i="3" s="1"/>
  <c r="AD19" i="3"/>
  <c r="AE19" i="3"/>
  <c r="AD44" i="3"/>
  <c r="AE44" i="3"/>
  <c r="AG44" i="3" l="1"/>
  <c r="AG95" i="3"/>
  <c r="AG118" i="3"/>
  <c r="AG136" i="3"/>
  <c r="AG79" i="3"/>
  <c r="AG111" i="3"/>
  <c r="AG182" i="3"/>
  <c r="AG62" i="3"/>
  <c r="AG12" i="3"/>
  <c r="AG138" i="3"/>
  <c r="AG189" i="3"/>
  <c r="AG183" i="3"/>
  <c r="AG169" i="3"/>
  <c r="AG153" i="3"/>
  <c r="AG135" i="3"/>
  <c r="AG77" i="3"/>
  <c r="AG51" i="3"/>
  <c r="AG46" i="3"/>
  <c r="AG34" i="3"/>
  <c r="AG11" i="3"/>
  <c r="AG186" i="3"/>
  <c r="AG179" i="3"/>
  <c r="AG141" i="3"/>
  <c r="AG10" i="3"/>
  <c r="AG178" i="3"/>
  <c r="AG158" i="3"/>
  <c r="AG92" i="3"/>
  <c r="AG72" i="3"/>
  <c r="AG180" i="3"/>
  <c r="AG61" i="3"/>
  <c r="AG148" i="3"/>
  <c r="AG94" i="3"/>
  <c r="AG80" i="3"/>
  <c r="AG63" i="3"/>
  <c r="AG43" i="3"/>
  <c r="AG19" i="3"/>
  <c r="AG91" i="3"/>
  <c r="AG159" i="3"/>
  <c r="AG129" i="3"/>
  <c r="AG99" i="3"/>
  <c r="AG160" i="3"/>
  <c r="AG174" i="3"/>
  <c r="AG23" i="3"/>
  <c r="AG149" i="3"/>
  <c r="AG190" i="3"/>
  <c r="AG185" i="3"/>
  <c r="AG184" i="3"/>
  <c r="AG154" i="3"/>
  <c r="AG146" i="3"/>
  <c r="AG112" i="3"/>
  <c r="AG82" i="3"/>
  <c r="AG57" i="3"/>
  <c r="AG48" i="3"/>
  <c r="AG40" i="3"/>
  <c r="AG18" i="3"/>
  <c r="AG188" i="3"/>
  <c r="AG181" i="3"/>
  <c r="AG175" i="3"/>
  <c r="AG157" i="3"/>
  <c r="AG187" i="3"/>
  <c r="AG161" i="3"/>
  <c r="AG100" i="3"/>
  <c r="AG78" i="3"/>
  <c r="AG191" i="3"/>
  <c r="AG173" i="3"/>
  <c r="AG194" i="3"/>
  <c r="AG119" i="3"/>
  <c r="AG81" i="3"/>
  <c r="AG68" i="3"/>
  <c r="AG167" i="3"/>
  <c r="AH129" i="3"/>
  <c r="AH188" i="3"/>
  <c r="AH92" i="3"/>
  <c r="AH184" i="3"/>
  <c r="AH19" i="3"/>
  <c r="AH138" i="3"/>
  <c r="AH185" i="3"/>
  <c r="AG9" i="3"/>
  <c r="AH135" i="3"/>
  <c r="AH34" i="3"/>
  <c r="AH63" i="3"/>
  <c r="AH91" i="3"/>
  <c r="AH111" i="3"/>
  <c r="AH12" i="3"/>
  <c r="AH190" i="3"/>
  <c r="AH9" i="3"/>
  <c r="AH77" i="3"/>
  <c r="AH46" i="3"/>
  <c r="AH11" i="3"/>
  <c r="AH187" i="3"/>
  <c r="AH100" i="3"/>
  <c r="AH191" i="3"/>
  <c r="AH148" i="3"/>
  <c r="AH80" i="3"/>
  <c r="AH43" i="3"/>
  <c r="AH44" i="3"/>
  <c r="AH136" i="3"/>
  <c r="AH149" i="3"/>
  <c r="AH189" i="3"/>
  <c r="AH169" i="3"/>
  <c r="AH57" i="3"/>
  <c r="AH40" i="3"/>
  <c r="AH179" i="3"/>
  <c r="AH119" i="3"/>
  <c r="AH68" i="3"/>
  <c r="I218" i="3"/>
  <c r="AE206" i="3"/>
  <c r="AH206" i="3" s="1"/>
  <c r="AD206" i="3"/>
  <c r="AE204" i="3"/>
  <c r="AH204" i="3" s="1"/>
  <c r="AD204" i="3"/>
  <c r="AE202" i="3"/>
  <c r="AH202" i="3" s="1"/>
  <c r="AD202" i="3"/>
  <c r="AE201" i="3"/>
  <c r="AH201" i="3" s="1"/>
  <c r="AD201" i="3"/>
  <c r="AE203" i="3"/>
  <c r="AH203" i="3" s="1"/>
  <c r="AD203" i="3"/>
  <c r="AE200" i="3"/>
  <c r="AH200" i="3" s="1"/>
  <c r="AD200" i="3"/>
  <c r="AE199" i="3"/>
  <c r="AH199" i="3" s="1"/>
  <c r="AD199" i="3"/>
  <c r="AE198" i="3"/>
  <c r="AH198" i="3" s="1"/>
  <c r="AD198" i="3"/>
  <c r="AE197" i="3"/>
  <c r="AH197" i="3" s="1"/>
  <c r="AD197" i="3"/>
  <c r="AE196" i="3"/>
  <c r="AH196" i="3" s="1"/>
  <c r="AD196" i="3"/>
  <c r="AE195" i="3"/>
  <c r="AH195" i="3" s="1"/>
  <c r="AD195" i="3"/>
  <c r="AE193" i="3"/>
  <c r="AH193" i="3" s="1"/>
  <c r="AD193" i="3"/>
  <c r="AE192" i="3"/>
  <c r="AH192" i="3" s="1"/>
  <c r="AD192" i="3"/>
  <c r="AE205" i="3"/>
  <c r="AH205" i="3" s="1"/>
  <c r="AD205" i="3"/>
  <c r="AE177" i="3"/>
  <c r="AH177" i="3" s="1"/>
  <c r="AD177" i="3"/>
  <c r="AE176" i="3"/>
  <c r="AH176" i="3" s="1"/>
  <c r="AD176" i="3"/>
  <c r="AE172" i="3"/>
  <c r="AH172" i="3" s="1"/>
  <c r="AD172" i="3"/>
  <c r="AE171" i="3"/>
  <c r="AH171" i="3" s="1"/>
  <c r="AD171" i="3"/>
  <c r="AE170" i="3"/>
  <c r="AH170" i="3" s="1"/>
  <c r="AD170" i="3"/>
  <c r="AE168" i="3"/>
  <c r="AH168" i="3" s="1"/>
  <c r="AD168" i="3"/>
  <c r="AE166" i="3"/>
  <c r="AH166" i="3" s="1"/>
  <c r="AD166" i="3"/>
  <c r="AE165" i="3"/>
  <c r="AH165" i="3" s="1"/>
  <c r="AD165" i="3"/>
  <c r="AE164" i="3"/>
  <c r="AH164" i="3" s="1"/>
  <c r="AD164" i="3"/>
  <c r="AE163" i="3"/>
  <c r="AH163" i="3" s="1"/>
  <c r="AD163" i="3"/>
  <c r="AE162" i="3"/>
  <c r="AH162" i="3" s="1"/>
  <c r="AD162" i="3"/>
  <c r="AE156" i="3"/>
  <c r="AH156" i="3" s="1"/>
  <c r="AD156" i="3"/>
  <c r="AE155" i="3"/>
  <c r="AH155" i="3" s="1"/>
  <c r="AD155" i="3"/>
  <c r="AE152" i="3"/>
  <c r="AH152" i="3" s="1"/>
  <c r="AD152" i="3"/>
  <c r="AE151" i="3"/>
  <c r="AH151" i="3" s="1"/>
  <c r="AD151" i="3"/>
  <c r="AE150" i="3"/>
  <c r="AH150" i="3" s="1"/>
  <c r="AD150" i="3"/>
  <c r="AE147" i="3"/>
  <c r="AH147" i="3" s="1"/>
  <c r="AD147" i="3"/>
  <c r="AE145" i="3"/>
  <c r="AH145" i="3" s="1"/>
  <c r="AD145" i="3"/>
  <c r="AE144" i="3"/>
  <c r="AH144" i="3" s="1"/>
  <c r="AD144" i="3"/>
  <c r="AE143" i="3"/>
  <c r="AH143" i="3" s="1"/>
  <c r="AD143" i="3"/>
  <c r="AE142" i="3"/>
  <c r="AH142" i="3" s="1"/>
  <c r="AD142" i="3"/>
  <c r="AE140" i="3"/>
  <c r="AH140" i="3" s="1"/>
  <c r="AD140" i="3"/>
  <c r="AE139" i="3"/>
  <c r="AH139" i="3" s="1"/>
  <c r="AD139" i="3"/>
  <c r="AE137" i="3"/>
  <c r="AH137" i="3" s="1"/>
  <c r="AD137" i="3"/>
  <c r="AE134" i="3"/>
  <c r="AH134" i="3" s="1"/>
  <c r="AD134" i="3"/>
  <c r="AE133" i="3"/>
  <c r="AH133" i="3" s="1"/>
  <c r="AD133" i="3"/>
  <c r="AE132" i="3"/>
  <c r="AH132" i="3" s="1"/>
  <c r="AD132" i="3"/>
  <c r="AE131" i="3"/>
  <c r="AH131" i="3" s="1"/>
  <c r="AD131" i="3"/>
  <c r="AE130" i="3"/>
  <c r="AH130" i="3" s="1"/>
  <c r="AD130" i="3"/>
  <c r="AE128" i="3"/>
  <c r="AH128" i="3" s="1"/>
  <c r="AD128" i="3"/>
  <c r="AE126" i="3"/>
  <c r="AH126" i="3" s="1"/>
  <c r="AD126" i="3"/>
  <c r="AE125" i="3"/>
  <c r="AH125" i="3" s="1"/>
  <c r="AD125" i="3"/>
  <c r="AE124" i="3"/>
  <c r="AH124" i="3" s="1"/>
  <c r="AD124" i="3"/>
  <c r="AE123" i="3"/>
  <c r="AH123" i="3" s="1"/>
  <c r="AD123" i="3"/>
  <c r="AE122" i="3"/>
  <c r="AH122" i="3" s="1"/>
  <c r="AD122" i="3"/>
  <c r="AE121" i="3"/>
  <c r="AH121" i="3" s="1"/>
  <c r="AD121" i="3"/>
  <c r="AE120" i="3"/>
  <c r="AH120" i="3" s="1"/>
  <c r="AD120" i="3"/>
  <c r="AE117" i="3"/>
  <c r="AH117" i="3" s="1"/>
  <c r="AD117" i="3"/>
  <c r="AE116" i="3"/>
  <c r="AH116" i="3" s="1"/>
  <c r="AD116" i="3"/>
  <c r="AE115" i="3"/>
  <c r="AH115" i="3" s="1"/>
  <c r="AD115" i="3"/>
  <c r="AE114" i="3"/>
  <c r="AH114" i="3" s="1"/>
  <c r="AD114" i="3"/>
  <c r="AE113" i="3"/>
  <c r="AH113" i="3" s="1"/>
  <c r="AD113" i="3"/>
  <c r="AE110" i="3"/>
  <c r="AH110" i="3" s="1"/>
  <c r="AD110" i="3"/>
  <c r="AE109" i="3"/>
  <c r="AH109" i="3" s="1"/>
  <c r="AD109" i="3"/>
  <c r="AE108" i="3"/>
  <c r="AH108" i="3" s="1"/>
  <c r="AD108" i="3"/>
  <c r="AE107" i="3"/>
  <c r="AH107" i="3" s="1"/>
  <c r="AD107" i="3"/>
  <c r="AE106" i="3"/>
  <c r="AH106" i="3" s="1"/>
  <c r="AD106" i="3"/>
  <c r="AE105" i="3"/>
  <c r="AH105" i="3" s="1"/>
  <c r="AD105" i="3"/>
  <c r="AE104" i="3"/>
  <c r="AH104" i="3" s="1"/>
  <c r="AD104" i="3"/>
  <c r="AE103" i="3"/>
  <c r="AH103" i="3" s="1"/>
  <c r="AD103" i="3"/>
  <c r="AE102" i="3"/>
  <c r="AH102" i="3" s="1"/>
  <c r="AD102" i="3"/>
  <c r="AE101" i="3"/>
  <c r="AH101" i="3" s="1"/>
  <c r="AD101" i="3"/>
  <c r="AE98" i="3"/>
  <c r="AH98" i="3" s="1"/>
  <c r="AD98" i="3"/>
  <c r="AE97" i="3"/>
  <c r="AH97" i="3" s="1"/>
  <c r="AD97" i="3"/>
  <c r="AE96" i="3"/>
  <c r="AH96" i="3" s="1"/>
  <c r="AD96" i="3"/>
  <c r="AE93" i="3"/>
  <c r="AH93" i="3" s="1"/>
  <c r="AD93" i="3"/>
  <c r="AE90" i="3"/>
  <c r="AH90" i="3" s="1"/>
  <c r="AD90" i="3"/>
  <c r="AE89" i="3"/>
  <c r="AH89" i="3" s="1"/>
  <c r="AD89" i="3"/>
  <c r="AE88" i="3"/>
  <c r="AH88" i="3" s="1"/>
  <c r="AD88" i="3"/>
  <c r="AE87" i="3"/>
  <c r="AH87" i="3" s="1"/>
  <c r="AD87" i="3"/>
  <c r="AE86" i="3"/>
  <c r="AH86" i="3" s="1"/>
  <c r="AD86" i="3"/>
  <c r="AE85" i="3"/>
  <c r="AH85" i="3" s="1"/>
  <c r="AD85" i="3"/>
  <c r="AE84" i="3"/>
  <c r="AH84" i="3" s="1"/>
  <c r="AD84" i="3"/>
  <c r="AE83" i="3"/>
  <c r="AH83" i="3" s="1"/>
  <c r="AD83" i="3"/>
  <c r="AE76" i="3"/>
  <c r="AH76" i="3" s="1"/>
  <c r="AD76" i="3"/>
  <c r="AE75" i="3"/>
  <c r="AH75" i="3" s="1"/>
  <c r="AD75" i="3"/>
  <c r="AE74" i="3"/>
  <c r="AH74" i="3" s="1"/>
  <c r="AD74" i="3"/>
  <c r="AE73" i="3"/>
  <c r="AH73" i="3" s="1"/>
  <c r="AD73" i="3"/>
  <c r="AE71" i="3"/>
  <c r="AH71" i="3" s="1"/>
  <c r="AD71" i="3"/>
  <c r="AE70" i="3"/>
  <c r="AH70" i="3" s="1"/>
  <c r="AD70" i="3"/>
  <c r="AE69" i="3"/>
  <c r="AH69" i="3" s="1"/>
  <c r="AD69" i="3"/>
  <c r="AE67" i="3"/>
  <c r="AH67" i="3" s="1"/>
  <c r="AD67" i="3"/>
  <c r="AE66" i="3"/>
  <c r="AH66" i="3" s="1"/>
  <c r="AD66" i="3"/>
  <c r="AE65" i="3"/>
  <c r="AH65" i="3" s="1"/>
  <c r="AD65" i="3"/>
  <c r="AE64" i="3"/>
  <c r="AH64" i="3" s="1"/>
  <c r="AD64" i="3"/>
  <c r="AE60" i="3"/>
  <c r="AH60" i="3" s="1"/>
  <c r="AD60" i="3"/>
  <c r="AE59" i="3"/>
  <c r="AH59" i="3" s="1"/>
  <c r="AD59" i="3"/>
  <c r="AE58" i="3"/>
  <c r="AH58" i="3" s="1"/>
  <c r="AD58" i="3"/>
  <c r="AE56" i="3"/>
  <c r="AH56" i="3" s="1"/>
  <c r="AD56" i="3"/>
  <c r="AE55" i="3"/>
  <c r="AH55" i="3" s="1"/>
  <c r="AD55" i="3"/>
  <c r="AE54" i="3"/>
  <c r="AH54" i="3" s="1"/>
  <c r="AD54" i="3"/>
  <c r="AE53" i="3"/>
  <c r="AH53" i="3" s="1"/>
  <c r="AD53" i="3"/>
  <c r="AE52" i="3"/>
  <c r="AH52" i="3" s="1"/>
  <c r="AD52" i="3"/>
  <c r="AE50" i="3"/>
  <c r="AH50" i="3" s="1"/>
  <c r="AD50" i="3"/>
  <c r="AE49" i="3"/>
  <c r="AH49" i="3" s="1"/>
  <c r="AD49" i="3"/>
  <c r="AE47" i="3"/>
  <c r="AH47" i="3" s="1"/>
  <c r="AD47" i="3"/>
  <c r="AE45" i="3"/>
  <c r="AH45" i="3" s="1"/>
  <c r="AD45" i="3"/>
  <c r="AE42" i="3"/>
  <c r="AH42" i="3" s="1"/>
  <c r="AD42" i="3"/>
  <c r="AE41" i="3"/>
  <c r="AH41" i="3" s="1"/>
  <c r="AD41" i="3"/>
  <c r="AE39" i="3"/>
  <c r="AH39" i="3" s="1"/>
  <c r="AD39" i="3"/>
  <c r="AE38" i="3"/>
  <c r="AH38" i="3" s="1"/>
  <c r="AD38" i="3"/>
  <c r="AE37" i="3"/>
  <c r="AH37" i="3" s="1"/>
  <c r="AD37" i="3"/>
  <c r="AE36" i="3"/>
  <c r="AH36" i="3" s="1"/>
  <c r="AD36" i="3"/>
  <c r="AE35" i="3"/>
  <c r="AH35" i="3" s="1"/>
  <c r="AD35" i="3"/>
  <c r="AE33" i="3"/>
  <c r="AH33" i="3" s="1"/>
  <c r="AD33" i="3"/>
  <c r="AE32" i="3"/>
  <c r="AH32" i="3" s="1"/>
  <c r="AD32" i="3"/>
  <c r="AE31" i="3"/>
  <c r="AH31" i="3" s="1"/>
  <c r="AD31" i="3"/>
  <c r="AE30" i="3"/>
  <c r="AH30" i="3" s="1"/>
  <c r="AD30" i="3"/>
  <c r="AE29" i="3"/>
  <c r="AH29" i="3" s="1"/>
  <c r="AD29" i="3"/>
  <c r="AE28" i="3"/>
  <c r="AH28" i="3" s="1"/>
  <c r="AD28" i="3"/>
  <c r="AE27" i="3"/>
  <c r="AH27" i="3" s="1"/>
  <c r="AD27" i="3"/>
  <c r="AE26" i="3"/>
  <c r="AH26" i="3" s="1"/>
  <c r="AD26" i="3"/>
  <c r="AE25" i="3"/>
  <c r="AH25" i="3" s="1"/>
  <c r="AD25" i="3"/>
  <c r="AE24" i="3"/>
  <c r="AH24" i="3" s="1"/>
  <c r="AD24" i="3"/>
  <c r="AE22" i="3"/>
  <c r="AH22" i="3" s="1"/>
  <c r="AD22" i="3"/>
  <c r="AE21" i="3"/>
  <c r="AH21" i="3" s="1"/>
  <c r="AD21" i="3"/>
  <c r="AE20" i="3"/>
  <c r="AH20" i="3" s="1"/>
  <c r="AD20" i="3"/>
  <c r="AE17" i="3"/>
  <c r="AH17" i="3" s="1"/>
  <c r="AD17" i="3"/>
  <c r="AE16" i="3"/>
  <c r="AH16" i="3" s="1"/>
  <c r="AD16" i="3"/>
  <c r="AE15" i="3"/>
  <c r="AH15" i="3" s="1"/>
  <c r="AD15" i="3"/>
  <c r="AE14" i="3"/>
  <c r="AH14" i="3" s="1"/>
  <c r="AD14" i="3"/>
  <c r="AE13" i="3"/>
  <c r="AH13" i="3" s="1"/>
  <c r="AD13" i="3"/>
  <c r="AE8" i="3"/>
  <c r="AH8" i="3" s="1"/>
  <c r="AD8" i="3"/>
  <c r="M5" i="3"/>
  <c r="Q5" i="3" s="1"/>
  <c r="U5" i="3" s="1"/>
  <c r="Y5" i="3" s="1"/>
  <c r="E3" i="3"/>
  <c r="P3" i="3" s="1"/>
  <c r="AG13" i="3" l="1"/>
  <c r="AG15" i="3"/>
  <c r="AG17" i="3"/>
  <c r="AG21" i="3"/>
  <c r="AG24" i="3"/>
  <c r="AG26" i="3"/>
  <c r="AG28" i="3"/>
  <c r="AG32" i="3"/>
  <c r="AG35" i="3"/>
  <c r="AG37" i="3"/>
  <c r="AG39" i="3"/>
  <c r="AG42" i="3"/>
  <c r="AG47" i="3"/>
  <c r="AG50" i="3"/>
  <c r="AG53" i="3"/>
  <c r="AG55" i="3"/>
  <c r="AG58" i="3"/>
  <c r="AG60" i="3"/>
  <c r="AG65" i="3"/>
  <c r="AG67" i="3"/>
  <c r="AG70" i="3"/>
  <c r="AG73" i="3"/>
  <c r="AG75" i="3"/>
  <c r="AG83" i="3"/>
  <c r="AG85" i="3"/>
  <c r="AG87" i="3"/>
  <c r="AG89" i="3"/>
  <c r="AG93" i="3"/>
  <c r="AG97" i="3"/>
  <c r="AG101" i="3"/>
  <c r="AG103" i="3"/>
  <c r="AG105" i="3"/>
  <c r="AG107" i="3"/>
  <c r="AG109" i="3"/>
  <c r="AG113" i="3"/>
  <c r="AG115" i="3"/>
  <c r="AG117" i="3"/>
  <c r="AG121" i="3"/>
  <c r="AG123" i="3"/>
  <c r="AG125" i="3"/>
  <c r="AG128" i="3"/>
  <c r="AG131" i="3"/>
  <c r="AG133" i="3"/>
  <c r="AG137" i="3"/>
  <c r="AG140" i="3"/>
  <c r="AG143" i="3"/>
  <c r="AG145" i="3"/>
  <c r="AG150" i="3"/>
  <c r="AG152" i="3"/>
  <c r="AG156" i="3"/>
  <c r="AG163" i="3"/>
  <c r="AG165" i="3"/>
  <c r="AG168" i="3"/>
  <c r="AG171" i="3"/>
  <c r="AG176" i="3"/>
  <c r="AG195" i="3"/>
  <c r="AG197" i="3"/>
  <c r="AG199" i="3"/>
  <c r="AG14" i="3"/>
  <c r="AG16" i="3"/>
  <c r="AG20" i="3"/>
  <c r="AG22" i="3"/>
  <c r="AG25" i="3"/>
  <c r="AG27" i="3"/>
  <c r="AG29" i="3"/>
  <c r="AG31" i="3"/>
  <c r="AG33" i="3"/>
  <c r="AG36" i="3"/>
  <c r="AG38" i="3"/>
  <c r="AG41" i="3"/>
  <c r="AG45" i="3"/>
  <c r="AG49" i="3"/>
  <c r="AG52" i="3"/>
  <c r="AG54" i="3"/>
  <c r="AG56" i="3"/>
  <c r="AG59" i="3"/>
  <c r="AG64" i="3"/>
  <c r="AG66" i="3"/>
  <c r="AG69" i="3"/>
  <c r="AG71" i="3"/>
  <c r="AG74" i="3"/>
  <c r="AG76" i="3"/>
  <c r="AG84" i="3"/>
  <c r="AG86" i="3"/>
  <c r="AG88" i="3"/>
  <c r="AG90" i="3"/>
  <c r="AG96" i="3"/>
  <c r="AG98" i="3"/>
  <c r="AG102" i="3"/>
  <c r="AG104" i="3"/>
  <c r="AG106" i="3"/>
  <c r="AG108" i="3"/>
  <c r="AG110" i="3"/>
  <c r="AG114" i="3"/>
  <c r="AG116" i="3"/>
  <c r="AG120" i="3"/>
  <c r="AG122" i="3"/>
  <c r="AG124" i="3"/>
  <c r="AG126" i="3"/>
  <c r="AG130" i="3"/>
  <c r="AG132" i="3"/>
  <c r="AG134" i="3"/>
  <c r="AG139" i="3"/>
  <c r="AG142" i="3"/>
  <c r="AG144" i="3"/>
  <c r="AG147" i="3"/>
  <c r="AG151" i="3"/>
  <c r="AG155" i="3"/>
  <c r="AG162" i="3"/>
  <c r="AG164" i="3"/>
  <c r="AG166" i="3"/>
  <c r="AG170" i="3"/>
  <c r="AG172" i="3"/>
  <c r="AG177" i="3"/>
  <c r="AG192" i="3"/>
  <c r="AG193" i="3"/>
  <c r="AG196" i="3"/>
  <c r="AG198" i="3"/>
  <c r="AG200" i="3"/>
  <c r="AG201" i="3"/>
  <c r="AG204" i="3"/>
  <c r="AG205" i="3"/>
  <c r="AG203" i="3"/>
  <c r="AG202" i="3"/>
  <c r="AG206" i="3"/>
  <c r="AG8" i="3"/>
  <c r="AC232" i="3"/>
  <c r="N212" i="3"/>
  <c r="J218" i="3"/>
  <c r="H218" i="3"/>
  <c r="G218" i="3" s="1"/>
  <c r="N214" i="3"/>
  <c r="AC231" i="3"/>
  <c r="AG208" i="3" l="1"/>
  <c r="N216" i="3" s="1"/>
  <c r="AC233" i="3"/>
  <c r="K218" i="3"/>
  <c r="F218" i="3"/>
  <c r="E218" i="3" l="1"/>
  <c r="L218" i="3"/>
  <c r="M218" i="3" s="1"/>
  <c r="N218" i="3" l="1"/>
  <c r="O218" i="3" l="1"/>
  <c r="P218" i="3" l="1"/>
  <c r="Q218" i="3" s="1"/>
  <c r="R218" i="3" l="1"/>
  <c r="S218" i="3" l="1"/>
  <c r="T218" i="3" l="1"/>
  <c r="U218" i="3" s="1"/>
  <c r="V218" i="3" l="1"/>
  <c r="W218" i="3" l="1"/>
  <c r="X218" i="3" l="1"/>
  <c r="Y218" i="3" s="1"/>
  <c r="Z218" i="3" l="1"/>
  <c r="AA218" i="3" l="1"/>
  <c r="AB218" i="3" l="1"/>
</calcChain>
</file>

<file path=xl/sharedStrings.xml><?xml version="1.0" encoding="utf-8"?>
<sst xmlns="http://schemas.openxmlformats.org/spreadsheetml/2006/main" count="1158" uniqueCount="54">
  <si>
    <t>REPAS CANTINE - PRIMAIRE</t>
  </si>
  <si>
    <t>MOIS DE :</t>
  </si>
  <si>
    <t>ANNÉE :</t>
  </si>
  <si>
    <t>NOM ET PRENOM DE L'ENFANT</t>
  </si>
  <si>
    <t>ECOLE</t>
  </si>
  <si>
    <t>CLASSE</t>
  </si>
  <si>
    <t>REPAS</t>
  </si>
  <si>
    <t>Commande</t>
  </si>
  <si>
    <t>Pris</t>
  </si>
  <si>
    <t>Absence</t>
  </si>
  <si>
    <t>Justificatif</t>
  </si>
  <si>
    <t>Total Facture</t>
  </si>
  <si>
    <t>Contrôle</t>
  </si>
  <si>
    <t>PRIMAIRE</t>
  </si>
  <si>
    <t>CE1</t>
  </si>
  <si>
    <t>scolaire</t>
  </si>
  <si>
    <t>CM2</t>
  </si>
  <si>
    <t>sans viande</t>
  </si>
  <si>
    <t>CE2-CM1</t>
  </si>
  <si>
    <t>CP</t>
  </si>
  <si>
    <t>CE1-CE2</t>
  </si>
  <si>
    <t>extérieur</t>
  </si>
  <si>
    <t>MATERNELLE</t>
  </si>
  <si>
    <t>MS-GS</t>
  </si>
  <si>
    <t>PS-MS</t>
  </si>
  <si>
    <t>ANIM</t>
  </si>
  <si>
    <t>SERVICE</t>
  </si>
  <si>
    <t>individuel</t>
  </si>
  <si>
    <t>sans poisson</t>
  </si>
  <si>
    <t>SANS VIANDE</t>
  </si>
  <si>
    <t>absent : noter "a"</t>
  </si>
  <si>
    <t xml:space="preserve">Total : </t>
  </si>
  <si>
    <t>ALLERGIQUE</t>
  </si>
  <si>
    <t>repas non commandé : noter "nc"</t>
  </si>
  <si>
    <t>Total de repas commandés du mois :</t>
  </si>
  <si>
    <t>Total de repas pris :</t>
  </si>
  <si>
    <t>Total de repas facturés :</t>
  </si>
  <si>
    <t>x</t>
  </si>
  <si>
    <t>Effectif Maternelles</t>
  </si>
  <si>
    <t>Effectif Primaires</t>
  </si>
  <si>
    <t>EFFECTIFS ELEVES</t>
  </si>
  <si>
    <t>Effectif Anim</t>
  </si>
  <si>
    <t>EFFECTIFS SALLE</t>
  </si>
  <si>
    <t>EFFECTIFS SERVICE</t>
  </si>
  <si>
    <t>TOT. EFFECTIFS</t>
  </si>
  <si>
    <t>Repas scolaires</t>
  </si>
  <si>
    <t>Repas sans viande</t>
  </si>
  <si>
    <t>Repas sans poisson</t>
  </si>
  <si>
    <t>Repas individuels</t>
  </si>
  <si>
    <t>Repas régime</t>
  </si>
  <si>
    <t>REPAS COMMANDES</t>
  </si>
  <si>
    <t>REPAS EXTERIEURS</t>
  </si>
  <si>
    <t>REPAS PRIS</t>
  </si>
  <si>
    <t>SANS POISSON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</si>
</sst>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yyyy"/>
    <numFmt numFmtId="166" formatCode="ddd\ d"/>
    <numFmt numFmtId="167" formatCode="ddd\ dd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6337778862885"/>
        <bgColor indexed="64"/>
      </patternFill>
    </fill>
  </fills>
  <borders count="10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theme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theme="1"/>
      </left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theme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medium">
        <color theme="1"/>
      </right>
      <top style="thin">
        <color theme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/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indexed="64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medium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/>
      <top style="thin">
        <color theme="1"/>
      </top>
      <bottom/>
      <diagonal/>
    </border>
    <border>
      <left style="medium">
        <color indexed="64"/>
      </left>
      <right/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medium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theme="1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/>
      <diagonal/>
    </border>
    <border>
      <left style="thin">
        <color theme="1"/>
      </left>
      <right style="medium">
        <color indexed="64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/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indexed="64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/>
      <top style="medium">
        <color indexed="64"/>
      </top>
      <bottom style="thin">
        <color theme="1"/>
      </bottom>
      <diagonal/>
    </border>
    <border>
      <left style="medium">
        <color theme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209">
    <xf numFmtId="0" fontId="0" fillId="0" borderId="0" xfId="0"/>
    <xf numFmtId="0" fontId="0" fillId="0" borderId="0" xfId="0" applyFont="1"/>
    <xf numFmtId="0" fontId="3" fillId="0" borderId="0" xfId="0" applyFont="1"/>
    <xf numFmtId="0" fontId="0" fillId="0" borderId="0" xfId="0" applyFont="1" applyAlignment="1" applyProtection="1">
      <alignment horizontal="left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0" fillId="0" borderId="0" xfId="0" applyFont="1" applyProtection="1">
      <protection locked="0"/>
    </xf>
    <xf numFmtId="0" fontId="4" fillId="0" borderId="0" xfId="0" applyFont="1" applyAlignment="1" applyProtection="1">
      <alignment horizontal="left" vertical="center"/>
      <protection locked="0"/>
    </xf>
    <xf numFmtId="49" fontId="6" fillId="3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64" fontId="5" fillId="0" borderId="0" xfId="0" applyNumberFormat="1" applyFont="1" applyFill="1" applyAlignment="1" applyProtection="1">
      <alignment horizontal="center" vertical="center"/>
      <protection locked="0"/>
    </xf>
    <xf numFmtId="49" fontId="6" fillId="0" borderId="0" xfId="0" applyNumberFormat="1" applyFont="1" applyFill="1" applyAlignment="1" applyProtection="1">
      <alignment horizontal="center" vertical="center"/>
      <protection locked="0"/>
    </xf>
    <xf numFmtId="165" fontId="5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ont="1" applyFill="1"/>
    <xf numFmtId="0" fontId="3" fillId="0" borderId="0" xfId="0" applyFont="1" applyFill="1"/>
    <xf numFmtId="0" fontId="1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right" vertical="center" wrapText="1"/>
    </xf>
    <xf numFmtId="166" fontId="1" fillId="3" borderId="5" xfId="0" applyNumberFormat="1" applyFont="1" applyFill="1" applyBorder="1" applyAlignment="1" applyProtection="1">
      <alignment horizontal="center" vertical="center"/>
      <protection locked="0"/>
    </xf>
    <xf numFmtId="166" fontId="1" fillId="3" borderId="6" xfId="0" applyNumberFormat="1" applyFont="1" applyFill="1" applyBorder="1" applyAlignment="1" applyProtection="1">
      <alignment horizontal="center" vertical="center"/>
      <protection locked="0"/>
    </xf>
    <xf numFmtId="166" fontId="1" fillId="0" borderId="7" xfId="0" applyNumberFormat="1" applyFont="1" applyFill="1" applyBorder="1" applyAlignment="1" applyProtection="1">
      <alignment horizontal="center" vertical="center"/>
      <protection locked="0"/>
    </xf>
    <xf numFmtId="166" fontId="1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/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3" fillId="0" borderId="0" xfId="0" applyFont="1" applyBorder="1"/>
    <xf numFmtId="0" fontId="0" fillId="6" borderId="0" xfId="0" applyFont="1" applyFill="1" applyAlignment="1">
      <alignment horizontal="left"/>
    </xf>
    <xf numFmtId="0" fontId="1" fillId="0" borderId="0" xfId="0" applyFont="1"/>
    <xf numFmtId="0" fontId="3" fillId="0" borderId="4" xfId="0" applyFont="1" applyBorder="1" applyAlignment="1">
      <alignment horizontal="center" vertical="center"/>
    </xf>
    <xf numFmtId="0" fontId="0" fillId="7" borderId="0" xfId="0" applyFont="1" applyFill="1" applyAlignment="1">
      <alignment horizontal="left"/>
    </xf>
    <xf numFmtId="0" fontId="0" fillId="8" borderId="0" xfId="0" applyFont="1" applyFill="1" applyAlignment="1">
      <alignment horizontal="left"/>
    </xf>
    <xf numFmtId="0" fontId="0" fillId="0" borderId="0" xfId="0" applyFont="1" applyAlignment="1">
      <alignment horizontal="left"/>
    </xf>
    <xf numFmtId="0" fontId="10" fillId="4" borderId="38" xfId="0" applyFont="1" applyFill="1" applyBorder="1" applyAlignment="1">
      <alignment horizontal="left"/>
    </xf>
    <xf numFmtId="0" fontId="11" fillId="4" borderId="39" xfId="0" applyFont="1" applyFill="1" applyBorder="1"/>
    <xf numFmtId="0" fontId="12" fillId="4" borderId="39" xfId="0" applyFont="1" applyFill="1" applyBorder="1"/>
    <xf numFmtId="0" fontId="12" fillId="4" borderId="40" xfId="0" applyFont="1" applyFill="1" applyBorder="1"/>
    <xf numFmtId="0" fontId="1" fillId="3" borderId="0" xfId="0" applyFont="1" applyFill="1" applyAlignment="1">
      <alignment horizontal="center" vertical="center"/>
    </xf>
    <xf numFmtId="0" fontId="10" fillId="0" borderId="0" xfId="0" applyFont="1" applyBorder="1" applyAlignment="1">
      <alignment horizontal="left"/>
    </xf>
    <xf numFmtId="0" fontId="11" fillId="0" borderId="0" xfId="0" applyFont="1" applyBorder="1"/>
    <xf numFmtId="0" fontId="12" fillId="0" borderId="0" xfId="0" applyFont="1" applyBorder="1"/>
    <xf numFmtId="0" fontId="12" fillId="0" borderId="0" xfId="0" applyFont="1"/>
    <xf numFmtId="0" fontId="1" fillId="0" borderId="0" xfId="0" applyFont="1" applyAlignment="1">
      <alignment horizontal="center" vertical="center"/>
    </xf>
    <xf numFmtId="0" fontId="10" fillId="5" borderId="38" xfId="0" applyFont="1" applyFill="1" applyBorder="1" applyAlignment="1">
      <alignment horizontal="left"/>
    </xf>
    <xf numFmtId="0" fontId="11" fillId="5" borderId="39" xfId="0" applyFont="1" applyFill="1" applyBorder="1"/>
    <xf numFmtId="0" fontId="12" fillId="5" borderId="39" xfId="0" applyFont="1" applyFill="1" applyBorder="1"/>
    <xf numFmtId="0" fontId="12" fillId="5" borderId="40" xfId="0" applyFont="1" applyFill="1" applyBorder="1"/>
    <xf numFmtId="0" fontId="0" fillId="0" borderId="0" xfId="0" applyFont="1" applyAlignment="1">
      <alignment horizontal="center" vertical="center"/>
    </xf>
    <xf numFmtId="0" fontId="7" fillId="0" borderId="4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7" fontId="13" fillId="0" borderId="42" xfId="0" applyNumberFormat="1" applyFont="1" applyBorder="1" applyAlignment="1">
      <alignment horizontal="center" vertical="center"/>
    </xf>
    <xf numFmtId="167" fontId="13" fillId="0" borderId="43" xfId="0" applyNumberFormat="1" applyFont="1" applyBorder="1" applyAlignment="1">
      <alignment horizontal="center" vertical="center"/>
    </xf>
    <xf numFmtId="167" fontId="13" fillId="0" borderId="44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7" fillId="0" borderId="45" xfId="0" applyFont="1" applyBorder="1" applyAlignment="1">
      <alignment horizontal="left" vertical="center"/>
    </xf>
    <xf numFmtId="0" fontId="7" fillId="0" borderId="46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0" fontId="7" fillId="0" borderId="48" xfId="0" applyFont="1" applyBorder="1" applyAlignment="1">
      <alignment horizontal="center" vertical="center"/>
    </xf>
    <xf numFmtId="0" fontId="0" fillId="0" borderId="49" xfId="0" applyFont="1" applyBorder="1"/>
    <xf numFmtId="0" fontId="7" fillId="0" borderId="50" xfId="0" applyFont="1" applyBorder="1" applyAlignment="1">
      <alignment horizontal="left" vertical="center"/>
    </xf>
    <xf numFmtId="0" fontId="7" fillId="0" borderId="51" xfId="0" applyFont="1" applyBorder="1" applyAlignment="1">
      <alignment horizontal="center" vertical="center"/>
    </xf>
    <xf numFmtId="0" fontId="7" fillId="0" borderId="52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13" fillId="0" borderId="45" xfId="0" applyFont="1" applyBorder="1" applyAlignment="1">
      <alignment horizontal="left" vertical="center"/>
    </xf>
    <xf numFmtId="0" fontId="13" fillId="0" borderId="46" xfId="0" applyFont="1" applyBorder="1" applyAlignment="1">
      <alignment horizontal="center" vertical="center"/>
    </xf>
    <xf numFmtId="0" fontId="13" fillId="0" borderId="47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7" fillId="0" borderId="53" xfId="0" applyFont="1" applyBorder="1" applyAlignment="1">
      <alignment horizontal="left" vertical="center"/>
    </xf>
    <xf numFmtId="0" fontId="7" fillId="0" borderId="35" xfId="0" applyFont="1" applyBorder="1" applyAlignment="1">
      <alignment horizontal="center" vertical="center"/>
    </xf>
    <xf numFmtId="0" fontId="7" fillId="0" borderId="54" xfId="0" applyFont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14" fillId="0" borderId="56" xfId="0" applyFont="1" applyBorder="1" applyAlignment="1">
      <alignment horizontal="left" vertical="center"/>
    </xf>
    <xf numFmtId="0" fontId="7" fillId="0" borderId="57" xfId="0" applyFont="1" applyBorder="1" applyAlignment="1">
      <alignment horizontal="center" vertical="center"/>
    </xf>
    <xf numFmtId="0" fontId="7" fillId="0" borderId="58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14" fillId="0" borderId="1" xfId="0" applyFont="1" applyBorder="1" applyAlignment="1">
      <alignment horizontal="left" vertical="center"/>
    </xf>
    <xf numFmtId="0" fontId="14" fillId="0" borderId="42" xfId="0" applyFont="1" applyBorder="1" applyAlignment="1">
      <alignment horizontal="center" vertical="center"/>
    </xf>
    <xf numFmtId="0" fontId="14" fillId="0" borderId="43" xfId="0" applyFont="1" applyBorder="1" applyAlignment="1">
      <alignment horizontal="center" vertical="center"/>
    </xf>
    <xf numFmtId="0" fontId="14" fillId="0" borderId="44" xfId="0" applyFont="1" applyBorder="1" applyAlignment="1">
      <alignment horizontal="center" vertical="center"/>
    </xf>
    <xf numFmtId="0" fontId="7" fillId="0" borderId="59" xfId="0" applyFont="1" applyBorder="1" applyAlignment="1">
      <alignment horizontal="left" vertical="center"/>
    </xf>
    <xf numFmtId="0" fontId="7" fillId="0" borderId="60" xfId="0" applyFont="1" applyBorder="1" applyAlignment="1">
      <alignment horizontal="center" vertical="center"/>
    </xf>
    <xf numFmtId="0" fontId="7" fillId="0" borderId="61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4" fillId="0" borderId="50" xfId="0" applyFont="1" applyBorder="1" applyAlignment="1">
      <alignment horizontal="left" vertical="center"/>
    </xf>
    <xf numFmtId="0" fontId="13" fillId="0" borderId="50" xfId="0" applyFont="1" applyBorder="1" applyAlignment="1">
      <alignment horizontal="left" vertical="center"/>
    </xf>
    <xf numFmtId="0" fontId="13" fillId="0" borderId="56" xfId="0" applyFont="1" applyBorder="1" applyAlignment="1">
      <alignment horizontal="left" vertical="center"/>
    </xf>
    <xf numFmtId="0" fontId="13" fillId="0" borderId="57" xfId="0" applyFont="1" applyBorder="1" applyAlignment="1">
      <alignment horizontal="center" vertical="center"/>
    </xf>
    <xf numFmtId="0" fontId="13" fillId="0" borderId="58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left" vertical="center" wrapText="1"/>
      <protection locked="0"/>
    </xf>
    <xf numFmtId="0" fontId="8" fillId="0" borderId="9" xfId="0" applyFont="1" applyFill="1" applyBorder="1" applyAlignment="1" applyProtection="1">
      <alignment horizontal="center" vertical="center" wrapText="1"/>
      <protection locked="0"/>
    </xf>
    <xf numFmtId="0" fontId="0" fillId="0" borderId="31" xfId="0" applyFont="1" applyFill="1" applyBorder="1" applyAlignment="1" applyProtection="1">
      <alignment horizontal="center" vertical="center" wrapText="1"/>
      <protection locked="0"/>
    </xf>
    <xf numFmtId="0" fontId="0" fillId="0" borderId="12" xfId="0" applyFont="1" applyFill="1" applyBorder="1" applyAlignment="1" applyProtection="1">
      <alignment horizontal="center" vertical="center"/>
      <protection locked="0"/>
    </xf>
    <xf numFmtId="0" fontId="0" fillId="0" borderId="13" xfId="0" applyFont="1" applyFill="1" applyBorder="1" applyAlignment="1" applyProtection="1">
      <alignment horizontal="center" vertical="center"/>
      <protection locked="0"/>
    </xf>
    <xf numFmtId="0" fontId="0" fillId="0" borderId="11" xfId="0" applyFont="1" applyFill="1" applyBorder="1" applyAlignment="1" applyProtection="1">
      <alignment horizontal="center" vertical="center" wrapText="1"/>
      <protection locked="0"/>
    </xf>
    <xf numFmtId="0" fontId="0" fillId="0" borderId="14" xfId="0" applyFont="1" applyFill="1" applyBorder="1" applyAlignment="1" applyProtection="1">
      <alignment horizontal="center" vertical="center"/>
      <protection locked="0"/>
    </xf>
    <xf numFmtId="0" fontId="0" fillId="0" borderId="15" xfId="0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 applyProtection="1">
      <alignment horizontal="center" vertical="center"/>
      <protection locked="0"/>
    </xf>
    <xf numFmtId="0" fontId="0" fillId="0" borderId="9" xfId="0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left" vertical="center" wrapText="1"/>
      <protection locked="0"/>
    </xf>
    <xf numFmtId="0" fontId="8" fillId="0" borderId="17" xfId="0" applyFont="1" applyFill="1" applyBorder="1" applyAlignment="1" applyProtection="1">
      <alignment horizontal="center" vertical="center" wrapText="1"/>
      <protection locked="0"/>
    </xf>
    <xf numFmtId="0" fontId="0" fillId="0" borderId="21" xfId="0" applyFont="1" applyFill="1" applyBorder="1" applyAlignment="1" applyProtection="1">
      <alignment horizontal="center" vertical="center" wrapText="1"/>
      <protection locked="0"/>
    </xf>
    <xf numFmtId="0" fontId="0" fillId="0" borderId="25" xfId="0" applyFont="1" applyFill="1" applyBorder="1" applyAlignment="1" applyProtection="1">
      <alignment horizontal="center" vertical="center"/>
      <protection locked="0"/>
    </xf>
    <xf numFmtId="0" fontId="0" fillId="0" borderId="26" xfId="0" applyFont="1" applyFill="1" applyBorder="1" applyAlignment="1" applyProtection="1">
      <alignment horizontal="center" vertical="center"/>
      <protection locked="0"/>
    </xf>
    <xf numFmtId="0" fontId="0" fillId="0" borderId="19" xfId="0" applyFont="1" applyFill="1" applyBorder="1" applyAlignment="1" applyProtection="1">
      <alignment horizontal="center" vertical="center" wrapText="1"/>
      <protection locked="0"/>
    </xf>
    <xf numFmtId="0" fontId="0" fillId="0" borderId="22" xfId="0" applyFont="1" applyFill="1" applyBorder="1" applyAlignment="1" applyProtection="1">
      <alignment horizontal="center" vertical="center"/>
      <protection locked="0"/>
    </xf>
    <xf numFmtId="0" fontId="0" fillId="0" borderId="20" xfId="0" applyFont="1" applyFill="1" applyBorder="1" applyAlignment="1" applyProtection="1">
      <alignment horizontal="center" vertical="center"/>
      <protection locked="0"/>
    </xf>
    <xf numFmtId="0" fontId="0" fillId="0" borderId="27" xfId="0" applyFont="1" applyFill="1" applyBorder="1" applyAlignment="1" applyProtection="1">
      <alignment horizontal="center" vertical="center"/>
      <protection locked="0"/>
    </xf>
    <xf numFmtId="0" fontId="0" fillId="0" borderId="21" xfId="0" applyFont="1" applyFill="1" applyBorder="1" applyAlignment="1" applyProtection="1">
      <alignment horizontal="center" vertical="center"/>
      <protection locked="0"/>
    </xf>
    <xf numFmtId="0" fontId="0" fillId="0" borderId="23" xfId="0" applyFont="1" applyFill="1" applyBorder="1" applyAlignment="1" applyProtection="1">
      <alignment horizontal="center" vertical="center"/>
      <protection locked="0"/>
    </xf>
    <xf numFmtId="0" fontId="8" fillId="0" borderId="30" xfId="0" applyFont="1" applyFill="1" applyBorder="1" applyAlignment="1" applyProtection="1">
      <alignment horizontal="center" vertical="center" wrapText="1"/>
      <protection locked="0"/>
    </xf>
    <xf numFmtId="0" fontId="8" fillId="0" borderId="72" xfId="0" applyFont="1" applyFill="1" applyBorder="1" applyAlignment="1" applyProtection="1">
      <alignment horizontal="center" vertical="center" wrapText="1"/>
      <protection locked="0"/>
    </xf>
    <xf numFmtId="0" fontId="0" fillId="0" borderId="20" xfId="0" applyFont="1" applyFill="1" applyBorder="1" applyAlignment="1" applyProtection="1">
      <alignment horizontal="center" vertical="center" wrapText="1"/>
      <protection locked="0"/>
    </xf>
    <xf numFmtId="0" fontId="8" fillId="0" borderId="32" xfId="0" applyFont="1" applyFill="1" applyBorder="1" applyAlignment="1" applyProtection="1">
      <alignment horizontal="left" vertical="center" wrapText="1"/>
      <protection locked="0"/>
    </xf>
    <xf numFmtId="0" fontId="8" fillId="0" borderId="33" xfId="0" applyFont="1" applyFill="1" applyBorder="1" applyAlignment="1" applyProtection="1">
      <alignment horizontal="center" vertical="center" wrapText="1"/>
      <protection locked="0"/>
    </xf>
    <xf numFmtId="0" fontId="8" fillId="0" borderId="24" xfId="0" applyFont="1" applyFill="1" applyBorder="1" applyAlignment="1" applyProtection="1">
      <alignment horizontal="center" vertical="center" wrapText="1"/>
      <protection locked="0"/>
    </xf>
    <xf numFmtId="0" fontId="8" fillId="0" borderId="35" xfId="0" applyFont="1" applyFill="1" applyBorder="1" applyAlignment="1" applyProtection="1">
      <alignment horizontal="center" vertical="center" wrapText="1"/>
      <protection locked="0"/>
    </xf>
    <xf numFmtId="0" fontId="0" fillId="0" borderId="31" xfId="0" applyFont="1" applyFill="1" applyBorder="1" applyAlignment="1" applyProtection="1">
      <alignment horizontal="center" vertical="center"/>
      <protection locked="0"/>
    </xf>
    <xf numFmtId="0" fontId="8" fillId="0" borderId="17" xfId="0" applyFont="1" applyFill="1" applyBorder="1" applyAlignment="1" applyProtection="1">
      <alignment horizontal="left" vertical="center" wrapText="1"/>
      <protection locked="0"/>
    </xf>
    <xf numFmtId="0" fontId="8" fillId="0" borderId="62" xfId="0" applyFont="1" applyFill="1" applyBorder="1" applyAlignment="1" applyProtection="1">
      <alignment horizontal="left" vertical="center" wrapText="1"/>
      <protection locked="0"/>
    </xf>
    <xf numFmtId="0" fontId="8" fillId="0" borderId="62" xfId="0" applyFont="1" applyFill="1" applyBorder="1" applyAlignment="1" applyProtection="1">
      <alignment horizontal="center" vertical="center" wrapText="1"/>
      <protection locked="0"/>
    </xf>
    <xf numFmtId="0" fontId="8" fillId="0" borderId="73" xfId="0" applyFont="1" applyFill="1" applyBorder="1" applyAlignment="1" applyProtection="1">
      <alignment horizontal="center" vertical="center" wrapText="1"/>
      <protection locked="0"/>
    </xf>
    <xf numFmtId="0" fontId="0" fillId="0" borderId="74" xfId="0" applyFont="1" applyFill="1" applyBorder="1" applyAlignment="1" applyProtection="1">
      <alignment horizontal="center" vertical="center" wrapText="1"/>
      <protection locked="0"/>
    </xf>
    <xf numFmtId="0" fontId="0" fillId="0" borderId="64" xfId="0" applyFont="1" applyFill="1" applyBorder="1" applyAlignment="1" applyProtection="1">
      <alignment horizontal="center" vertical="center"/>
      <protection locked="0"/>
    </xf>
    <xf numFmtId="0" fontId="0" fillId="0" borderId="65" xfId="0" applyFont="1" applyFill="1" applyBorder="1" applyAlignment="1" applyProtection="1">
      <alignment horizontal="center" vertical="center"/>
      <protection locked="0"/>
    </xf>
    <xf numFmtId="0" fontId="0" fillId="0" borderId="63" xfId="0" applyFont="1" applyFill="1" applyBorder="1" applyAlignment="1" applyProtection="1">
      <alignment horizontal="center" vertical="center" wrapText="1"/>
      <protection locked="0"/>
    </xf>
    <xf numFmtId="0" fontId="0" fillId="0" borderId="66" xfId="0" applyFont="1" applyFill="1" applyBorder="1" applyAlignment="1" applyProtection="1">
      <alignment horizontal="center" vertical="center"/>
      <protection locked="0"/>
    </xf>
    <xf numFmtId="0" fontId="0" fillId="0" borderId="67" xfId="0" applyFont="1" applyFill="1" applyBorder="1" applyAlignment="1" applyProtection="1">
      <alignment horizontal="center" vertical="center"/>
      <protection locked="0"/>
    </xf>
    <xf numFmtId="0" fontId="0" fillId="0" borderId="68" xfId="0" applyFont="1" applyFill="1" applyBorder="1" applyAlignment="1" applyProtection="1">
      <alignment horizontal="center" vertical="center"/>
      <protection locked="0"/>
    </xf>
    <xf numFmtId="0" fontId="0" fillId="0" borderId="69" xfId="0" applyFont="1" applyFill="1" applyBorder="1" applyAlignment="1" applyProtection="1">
      <alignment horizontal="center" vertical="center"/>
      <protection locked="0"/>
    </xf>
    <xf numFmtId="0" fontId="0" fillId="0" borderId="70" xfId="0" applyFont="1" applyFill="1" applyBorder="1" applyAlignment="1" applyProtection="1">
      <alignment horizontal="center" vertical="center"/>
      <protection locked="0"/>
    </xf>
    <xf numFmtId="0" fontId="0" fillId="0" borderId="25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8" xfId="0" applyFont="1" applyFill="1" applyBorder="1" applyAlignment="1" applyProtection="1">
      <alignment horizontal="center" vertical="center"/>
      <protection locked="0"/>
    </xf>
    <xf numFmtId="0" fontId="0" fillId="0" borderId="31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70" xfId="0" applyFont="1" applyFill="1" applyBorder="1" applyAlignment="1">
      <alignment horizontal="center" vertical="center"/>
    </xf>
    <xf numFmtId="0" fontId="0" fillId="0" borderId="68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/>
    </xf>
    <xf numFmtId="0" fontId="9" fillId="0" borderId="34" xfId="0" applyFont="1" applyFill="1" applyBorder="1" applyAlignment="1">
      <alignment horizontal="center" vertical="center"/>
    </xf>
    <xf numFmtId="0" fontId="9" fillId="0" borderId="71" xfId="0" applyFont="1" applyFill="1" applyBorder="1" applyAlignment="1">
      <alignment horizontal="center" vertical="center"/>
    </xf>
    <xf numFmtId="0" fontId="8" fillId="0" borderId="75" xfId="0" applyFont="1" applyFill="1" applyBorder="1" applyAlignment="1" applyProtection="1">
      <alignment horizontal="left" vertical="center" wrapText="1"/>
      <protection locked="0"/>
    </xf>
    <xf numFmtId="0" fontId="8" fillId="0" borderId="49" xfId="0" applyFont="1" applyFill="1" applyBorder="1" applyAlignment="1" applyProtection="1">
      <alignment horizontal="center" vertical="center" wrapText="1"/>
      <protection locked="0"/>
    </xf>
    <xf numFmtId="0" fontId="8" fillId="0" borderId="72" xfId="0" applyFont="1" applyFill="1" applyBorder="1" applyAlignment="1" applyProtection="1">
      <alignment horizontal="left" vertical="center" wrapText="1"/>
      <protection locked="0"/>
    </xf>
    <xf numFmtId="0" fontId="9" fillId="0" borderId="76" xfId="0" applyFont="1" applyFill="1" applyBorder="1" applyAlignment="1">
      <alignment horizontal="center" vertical="center"/>
    </xf>
    <xf numFmtId="0" fontId="0" fillId="0" borderId="77" xfId="0" applyFont="1" applyFill="1" applyBorder="1" applyAlignment="1">
      <alignment horizontal="center" vertical="center"/>
    </xf>
    <xf numFmtId="0" fontId="9" fillId="0" borderId="78" xfId="0" applyFont="1" applyFill="1" applyBorder="1" applyAlignment="1">
      <alignment horizontal="center" vertical="center"/>
    </xf>
    <xf numFmtId="0" fontId="7" fillId="0" borderId="42" xfId="0" applyFont="1" applyBorder="1" applyAlignment="1">
      <alignment horizontal="center" vertical="center" textRotation="90"/>
    </xf>
    <xf numFmtId="0" fontId="7" fillId="0" borderId="79" xfId="0" applyFont="1" applyBorder="1" applyAlignment="1">
      <alignment horizontal="center" vertical="center" textRotation="90"/>
    </xf>
    <xf numFmtId="0" fontId="7" fillId="0" borderId="80" xfId="0" applyFont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wrapText="1"/>
    </xf>
    <xf numFmtId="0" fontId="3" fillId="9" borderId="6" xfId="0" applyFont="1" applyFill="1" applyBorder="1" applyAlignment="1">
      <alignment vertical="center" textRotation="90" wrapText="1"/>
    </xf>
    <xf numFmtId="0" fontId="3" fillId="9" borderId="22" xfId="0" applyFont="1" applyFill="1" applyBorder="1" applyAlignment="1">
      <alignment horizontal="center" vertical="center"/>
    </xf>
    <xf numFmtId="0" fontId="3" fillId="9" borderId="36" xfId="0" applyFont="1" applyFill="1" applyBorder="1" applyAlignment="1">
      <alignment horizontal="center" vertical="center"/>
    </xf>
    <xf numFmtId="0" fontId="3" fillId="0" borderId="81" xfId="0" applyFont="1" applyBorder="1"/>
    <xf numFmtId="0" fontId="0" fillId="0" borderId="82" xfId="0" applyFont="1" applyFill="1" applyBorder="1" applyAlignment="1" applyProtection="1">
      <alignment horizontal="center" vertical="center" wrapText="1"/>
      <protection locked="0"/>
    </xf>
    <xf numFmtId="0" fontId="0" fillId="0" borderId="77" xfId="0" applyFont="1" applyFill="1" applyBorder="1" applyAlignment="1" applyProtection="1">
      <alignment horizontal="center" vertical="center"/>
      <protection locked="0"/>
    </xf>
    <xf numFmtId="0" fontId="0" fillId="0" borderId="83" xfId="0" applyFont="1" applyFill="1" applyBorder="1" applyAlignment="1" applyProtection="1">
      <alignment horizontal="center" vertical="center"/>
      <protection locked="0"/>
    </xf>
    <xf numFmtId="0" fontId="0" fillId="0" borderId="84" xfId="0" applyFont="1" applyFill="1" applyBorder="1" applyAlignment="1" applyProtection="1">
      <alignment horizontal="center" vertical="center" wrapText="1"/>
      <protection locked="0"/>
    </xf>
    <xf numFmtId="0" fontId="0" fillId="0" borderId="36" xfId="0" applyFont="1" applyFill="1" applyBorder="1" applyAlignment="1" applyProtection="1">
      <alignment horizontal="center" vertical="center"/>
      <protection locked="0"/>
    </xf>
    <xf numFmtId="0" fontId="0" fillId="0" borderId="85" xfId="0" applyFont="1" applyFill="1" applyBorder="1" applyAlignment="1" applyProtection="1">
      <alignment horizontal="center" vertical="center"/>
      <protection locked="0"/>
    </xf>
    <xf numFmtId="0" fontId="0" fillId="0" borderId="86" xfId="0" applyFont="1" applyFill="1" applyBorder="1" applyAlignment="1" applyProtection="1">
      <alignment horizontal="center" vertical="center"/>
      <protection locked="0"/>
    </xf>
    <xf numFmtId="0" fontId="0" fillId="0" borderId="87" xfId="0" applyFont="1" applyFill="1" applyBorder="1" applyAlignment="1" applyProtection="1">
      <alignment horizontal="center" vertical="center"/>
      <protection locked="0"/>
    </xf>
    <xf numFmtId="0" fontId="0" fillId="0" borderId="82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8" fillId="0" borderId="88" xfId="0" applyFont="1" applyFill="1" applyBorder="1" applyAlignment="1" applyProtection="1">
      <alignment horizontal="left" vertical="center" wrapText="1"/>
      <protection locked="0"/>
    </xf>
    <xf numFmtId="0" fontId="8" fillId="0" borderId="88" xfId="0" applyFont="1" applyFill="1" applyBorder="1" applyAlignment="1" applyProtection="1">
      <alignment horizontal="center" vertical="center" wrapText="1"/>
      <protection locked="0"/>
    </xf>
    <xf numFmtId="0" fontId="0" fillId="0" borderId="89" xfId="0" applyFont="1" applyFill="1" applyBorder="1" applyAlignment="1" applyProtection="1">
      <alignment horizontal="center" vertical="center" wrapText="1"/>
      <protection locked="0"/>
    </xf>
    <xf numFmtId="0" fontId="0" fillId="0" borderId="90" xfId="0" applyFont="1" applyFill="1" applyBorder="1" applyAlignment="1" applyProtection="1">
      <alignment horizontal="center" vertical="center"/>
      <protection locked="0"/>
    </xf>
    <xf numFmtId="0" fontId="0" fillId="0" borderId="91" xfId="0" applyFont="1" applyFill="1" applyBorder="1" applyAlignment="1" applyProtection="1">
      <alignment horizontal="center" vertical="center"/>
      <protection locked="0"/>
    </xf>
    <xf numFmtId="0" fontId="0" fillId="0" borderId="92" xfId="0" applyFont="1" applyFill="1" applyBorder="1" applyAlignment="1" applyProtection="1">
      <alignment horizontal="center" vertical="center" wrapText="1"/>
      <protection locked="0"/>
    </xf>
    <xf numFmtId="0" fontId="0" fillId="0" borderId="93" xfId="0" applyFont="1" applyFill="1" applyBorder="1" applyAlignment="1" applyProtection="1">
      <alignment horizontal="center" vertical="center"/>
      <protection locked="0"/>
    </xf>
    <xf numFmtId="0" fontId="0" fillId="0" borderId="94" xfId="0" applyFont="1" applyFill="1" applyBorder="1" applyAlignment="1" applyProtection="1">
      <alignment horizontal="center" vertical="center"/>
      <protection locked="0"/>
    </xf>
    <xf numFmtId="0" fontId="0" fillId="0" borderId="95" xfId="0" applyFont="1" applyFill="1" applyBorder="1" applyAlignment="1" applyProtection="1">
      <alignment horizontal="center" vertical="center"/>
      <protection locked="0"/>
    </xf>
    <xf numFmtId="0" fontId="0" fillId="0" borderId="89" xfId="0" applyFont="1" applyFill="1" applyBorder="1" applyAlignment="1" applyProtection="1">
      <alignment horizontal="center" vertical="center"/>
      <protection locked="0"/>
    </xf>
    <xf numFmtId="0" fontId="0" fillId="0" borderId="89" xfId="0" applyFont="1" applyFill="1" applyBorder="1" applyAlignment="1">
      <alignment horizontal="center" vertical="center"/>
    </xf>
    <xf numFmtId="0" fontId="0" fillId="0" borderId="90" xfId="0" applyFont="1" applyFill="1" applyBorder="1" applyAlignment="1">
      <alignment horizontal="center" vertical="center"/>
    </xf>
    <xf numFmtId="0" fontId="3" fillId="5" borderId="93" xfId="0" applyFont="1" applyFill="1" applyBorder="1" applyAlignment="1">
      <alignment horizontal="center" vertical="center"/>
    </xf>
    <xf numFmtId="0" fontId="9" fillId="0" borderId="96" xfId="0" applyFont="1" applyFill="1" applyBorder="1" applyAlignment="1">
      <alignment horizontal="center" vertical="center"/>
    </xf>
    <xf numFmtId="0" fontId="8" fillId="0" borderId="97" xfId="0" applyFont="1" applyFill="1" applyBorder="1" applyAlignment="1" applyProtection="1">
      <alignment horizontal="left" vertical="center" wrapText="1"/>
      <protection locked="0"/>
    </xf>
    <xf numFmtId="0" fontId="8" fillId="0" borderId="97" xfId="0" applyFont="1" applyFill="1" applyBorder="1" applyAlignment="1" applyProtection="1">
      <alignment horizontal="center" vertical="center" wrapText="1"/>
      <protection locked="0"/>
    </xf>
    <xf numFmtId="0" fontId="9" fillId="0" borderId="98" xfId="0" applyFont="1" applyFill="1" applyBorder="1" applyAlignment="1">
      <alignment horizontal="center" vertical="center"/>
    </xf>
    <xf numFmtId="0" fontId="8" fillId="0" borderId="9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4" borderId="38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5" borderId="38" xfId="0" applyFont="1" applyFill="1" applyBorder="1" applyAlignment="1">
      <alignment horizontal="center" vertical="center"/>
    </xf>
    <xf numFmtId="0" fontId="1" fillId="5" borderId="40" xfId="0" applyFont="1" applyFill="1" applyBorder="1" applyAlignment="1">
      <alignment horizontal="center"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164" fontId="5" fillId="2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65" fontId="5" fillId="2" borderId="0" xfId="0" applyNumberFormat="1" applyFont="1" applyFill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4" borderId="2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  <protection locked="0"/>
    </xf>
    <xf numFmtId="0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3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8"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2"/>
        </patternFill>
      </fill>
    </dxf>
    <dxf>
      <fill>
        <patternFill>
          <bgColor theme="4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5050"/>
        </patternFill>
      </fill>
    </dxf>
    <dxf>
      <fill>
        <patternFill>
          <bgColor theme="2"/>
        </patternFill>
      </fill>
    </dxf>
    <dxf>
      <fill>
        <patternFill>
          <bgColor theme="4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2"/>
        </patternFill>
      </fill>
    </dxf>
    <dxf>
      <fill>
        <patternFill>
          <bgColor theme="4" tint="0.79998168889431442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&#233;ri\Tableaux\Calendrier%20des%20absences%20des%20employ&#233;s%20ESSA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Noms des employ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07D52-0612-4DF1-90F5-62F24F23FBC0}">
  <dimension ref="A1:AMC233"/>
  <sheetViews>
    <sheetView tabSelected="1" zoomScale="70" zoomScaleNormal="70" workbookViewId="0">
      <selection activeCell="D197" sqref="D197"/>
    </sheetView>
  </sheetViews>
  <sheetFormatPr baseColWidth="10" defaultRowHeight="18.75" x14ac:dyDescent="0.3"/>
  <cols>
    <col min="1" max="1" width="23" style="32" customWidth="1"/>
    <col min="2" max="2" width="15.42578125" style="47" customWidth="1"/>
    <col min="3" max="4" width="11.140625" style="47" customWidth="1"/>
    <col min="5" max="28" width="11" style="1" customWidth="1"/>
    <col min="29" max="32" width="5.7109375" style="1" customWidth="1"/>
    <col min="33" max="33" width="8.28515625" style="2" customWidth="1"/>
    <col min="34" max="34" width="15.140625" style="1" customWidth="1"/>
    <col min="35" max="263" width="11.42578125" style="1"/>
    <col min="264" max="264" width="21.5703125" style="1" customWidth="1"/>
    <col min="265" max="265" width="4.140625" style="1" customWidth="1"/>
    <col min="266" max="285" width="11" style="1" customWidth="1"/>
    <col min="286" max="288" width="5.28515625" style="1" customWidth="1"/>
    <col min="289" max="289" width="8.28515625" style="1" customWidth="1"/>
    <col min="290" max="290" width="29.42578125" style="1" customWidth="1"/>
    <col min="291" max="519" width="11.42578125" style="1"/>
    <col min="520" max="520" width="21.5703125" style="1" customWidth="1"/>
    <col min="521" max="521" width="4.140625" style="1" customWidth="1"/>
    <col min="522" max="541" width="11" style="1" customWidth="1"/>
    <col min="542" max="544" width="5.28515625" style="1" customWidth="1"/>
    <col min="545" max="545" width="8.28515625" style="1" customWidth="1"/>
    <col min="546" max="546" width="29.42578125" style="1" customWidth="1"/>
    <col min="547" max="775" width="11.42578125" style="1"/>
    <col min="776" max="776" width="21.5703125" style="1" customWidth="1"/>
    <col min="777" max="777" width="4.140625" style="1" customWidth="1"/>
    <col min="778" max="797" width="11" style="1" customWidth="1"/>
    <col min="798" max="800" width="5.28515625" style="1" customWidth="1"/>
    <col min="801" max="801" width="8.28515625" style="1" customWidth="1"/>
    <col min="802" max="802" width="29.42578125" style="1" customWidth="1"/>
    <col min="803" max="1031" width="11.42578125" style="1"/>
    <col min="1032" max="1032" width="21.5703125" style="1" customWidth="1"/>
    <col min="1033" max="1033" width="4.140625" style="1" customWidth="1"/>
    <col min="1034" max="1053" width="11" style="1" customWidth="1"/>
    <col min="1054" max="1056" width="5.28515625" style="1" customWidth="1"/>
    <col min="1057" max="1057" width="8.28515625" style="1" customWidth="1"/>
    <col min="1058" max="1058" width="29.42578125" style="1" customWidth="1"/>
    <col min="1059" max="1287" width="11.42578125" style="1"/>
    <col min="1288" max="1288" width="21.5703125" style="1" customWidth="1"/>
    <col min="1289" max="1289" width="4.140625" style="1" customWidth="1"/>
    <col min="1290" max="1309" width="11" style="1" customWidth="1"/>
    <col min="1310" max="1312" width="5.28515625" style="1" customWidth="1"/>
    <col min="1313" max="1313" width="8.28515625" style="1" customWidth="1"/>
    <col min="1314" max="1314" width="29.42578125" style="1" customWidth="1"/>
    <col min="1315" max="1543" width="11.42578125" style="1"/>
    <col min="1544" max="1544" width="21.5703125" style="1" customWidth="1"/>
    <col min="1545" max="1545" width="4.140625" style="1" customWidth="1"/>
    <col min="1546" max="1565" width="11" style="1" customWidth="1"/>
    <col min="1566" max="1568" width="5.28515625" style="1" customWidth="1"/>
    <col min="1569" max="1569" width="8.28515625" style="1" customWidth="1"/>
    <col min="1570" max="1570" width="29.42578125" style="1" customWidth="1"/>
    <col min="1571" max="1799" width="11.42578125" style="1"/>
    <col min="1800" max="1800" width="21.5703125" style="1" customWidth="1"/>
    <col min="1801" max="1801" width="4.140625" style="1" customWidth="1"/>
    <col min="1802" max="1821" width="11" style="1" customWidth="1"/>
    <col min="1822" max="1824" width="5.28515625" style="1" customWidth="1"/>
    <col min="1825" max="1825" width="8.28515625" style="1" customWidth="1"/>
    <col min="1826" max="1826" width="29.42578125" style="1" customWidth="1"/>
    <col min="1827" max="2055" width="11.42578125" style="1"/>
    <col min="2056" max="2056" width="21.5703125" style="1" customWidth="1"/>
    <col min="2057" max="2057" width="4.140625" style="1" customWidth="1"/>
    <col min="2058" max="2077" width="11" style="1" customWidth="1"/>
    <col min="2078" max="2080" width="5.28515625" style="1" customWidth="1"/>
    <col min="2081" max="2081" width="8.28515625" style="1" customWidth="1"/>
    <col min="2082" max="2082" width="29.42578125" style="1" customWidth="1"/>
    <col min="2083" max="2311" width="11.42578125" style="1"/>
    <col min="2312" max="2312" width="21.5703125" style="1" customWidth="1"/>
    <col min="2313" max="2313" width="4.140625" style="1" customWidth="1"/>
    <col min="2314" max="2333" width="11" style="1" customWidth="1"/>
    <col min="2334" max="2336" width="5.28515625" style="1" customWidth="1"/>
    <col min="2337" max="2337" width="8.28515625" style="1" customWidth="1"/>
    <col min="2338" max="2338" width="29.42578125" style="1" customWidth="1"/>
    <col min="2339" max="2567" width="11.42578125" style="1"/>
    <col min="2568" max="2568" width="21.5703125" style="1" customWidth="1"/>
    <col min="2569" max="2569" width="4.140625" style="1" customWidth="1"/>
    <col min="2570" max="2589" width="11" style="1" customWidth="1"/>
    <col min="2590" max="2592" width="5.28515625" style="1" customWidth="1"/>
    <col min="2593" max="2593" width="8.28515625" style="1" customWidth="1"/>
    <col min="2594" max="2594" width="29.42578125" style="1" customWidth="1"/>
    <col min="2595" max="2823" width="11.42578125" style="1"/>
    <col min="2824" max="2824" width="21.5703125" style="1" customWidth="1"/>
    <col min="2825" max="2825" width="4.140625" style="1" customWidth="1"/>
    <col min="2826" max="2845" width="11" style="1" customWidth="1"/>
    <col min="2846" max="2848" width="5.28515625" style="1" customWidth="1"/>
    <col min="2849" max="2849" width="8.28515625" style="1" customWidth="1"/>
    <col min="2850" max="2850" width="29.42578125" style="1" customWidth="1"/>
    <col min="2851" max="3079" width="11.42578125" style="1"/>
    <col min="3080" max="3080" width="21.5703125" style="1" customWidth="1"/>
    <col min="3081" max="3081" width="4.140625" style="1" customWidth="1"/>
    <col min="3082" max="3101" width="11" style="1" customWidth="1"/>
    <col min="3102" max="3104" width="5.28515625" style="1" customWidth="1"/>
    <col min="3105" max="3105" width="8.28515625" style="1" customWidth="1"/>
    <col min="3106" max="3106" width="29.42578125" style="1" customWidth="1"/>
    <col min="3107" max="3335" width="11.42578125" style="1"/>
    <col min="3336" max="3336" width="21.5703125" style="1" customWidth="1"/>
    <col min="3337" max="3337" width="4.140625" style="1" customWidth="1"/>
    <col min="3338" max="3357" width="11" style="1" customWidth="1"/>
    <col min="3358" max="3360" width="5.28515625" style="1" customWidth="1"/>
    <col min="3361" max="3361" width="8.28515625" style="1" customWidth="1"/>
    <col min="3362" max="3362" width="29.42578125" style="1" customWidth="1"/>
    <col min="3363" max="3591" width="11.42578125" style="1"/>
    <col min="3592" max="3592" width="21.5703125" style="1" customWidth="1"/>
    <col min="3593" max="3593" width="4.140625" style="1" customWidth="1"/>
    <col min="3594" max="3613" width="11" style="1" customWidth="1"/>
    <col min="3614" max="3616" width="5.28515625" style="1" customWidth="1"/>
    <col min="3617" max="3617" width="8.28515625" style="1" customWidth="1"/>
    <col min="3618" max="3618" width="29.42578125" style="1" customWidth="1"/>
    <col min="3619" max="3847" width="11.42578125" style="1"/>
    <col min="3848" max="3848" width="21.5703125" style="1" customWidth="1"/>
    <col min="3849" max="3849" width="4.140625" style="1" customWidth="1"/>
    <col min="3850" max="3869" width="11" style="1" customWidth="1"/>
    <col min="3870" max="3872" width="5.28515625" style="1" customWidth="1"/>
    <col min="3873" max="3873" width="8.28515625" style="1" customWidth="1"/>
    <col min="3874" max="3874" width="29.42578125" style="1" customWidth="1"/>
    <col min="3875" max="4103" width="11.42578125" style="1"/>
    <col min="4104" max="4104" width="21.5703125" style="1" customWidth="1"/>
    <col min="4105" max="4105" width="4.140625" style="1" customWidth="1"/>
    <col min="4106" max="4125" width="11" style="1" customWidth="1"/>
    <col min="4126" max="4128" width="5.28515625" style="1" customWidth="1"/>
    <col min="4129" max="4129" width="8.28515625" style="1" customWidth="1"/>
    <col min="4130" max="4130" width="29.42578125" style="1" customWidth="1"/>
    <col min="4131" max="4359" width="11.42578125" style="1"/>
    <col min="4360" max="4360" width="21.5703125" style="1" customWidth="1"/>
    <col min="4361" max="4361" width="4.140625" style="1" customWidth="1"/>
    <col min="4362" max="4381" width="11" style="1" customWidth="1"/>
    <col min="4382" max="4384" width="5.28515625" style="1" customWidth="1"/>
    <col min="4385" max="4385" width="8.28515625" style="1" customWidth="1"/>
    <col min="4386" max="4386" width="29.42578125" style="1" customWidth="1"/>
    <col min="4387" max="4615" width="11.42578125" style="1"/>
    <col min="4616" max="4616" width="21.5703125" style="1" customWidth="1"/>
    <col min="4617" max="4617" width="4.140625" style="1" customWidth="1"/>
    <col min="4618" max="4637" width="11" style="1" customWidth="1"/>
    <col min="4638" max="4640" width="5.28515625" style="1" customWidth="1"/>
    <col min="4641" max="4641" width="8.28515625" style="1" customWidth="1"/>
    <col min="4642" max="4642" width="29.42578125" style="1" customWidth="1"/>
    <col min="4643" max="4871" width="11.42578125" style="1"/>
    <col min="4872" max="4872" width="21.5703125" style="1" customWidth="1"/>
    <col min="4873" max="4873" width="4.140625" style="1" customWidth="1"/>
    <col min="4874" max="4893" width="11" style="1" customWidth="1"/>
    <col min="4894" max="4896" width="5.28515625" style="1" customWidth="1"/>
    <col min="4897" max="4897" width="8.28515625" style="1" customWidth="1"/>
    <col min="4898" max="4898" width="29.42578125" style="1" customWidth="1"/>
    <col min="4899" max="5127" width="11.42578125" style="1"/>
    <col min="5128" max="5128" width="21.5703125" style="1" customWidth="1"/>
    <col min="5129" max="5129" width="4.140625" style="1" customWidth="1"/>
    <col min="5130" max="5149" width="11" style="1" customWidth="1"/>
    <col min="5150" max="5152" width="5.28515625" style="1" customWidth="1"/>
    <col min="5153" max="5153" width="8.28515625" style="1" customWidth="1"/>
    <col min="5154" max="5154" width="29.42578125" style="1" customWidth="1"/>
    <col min="5155" max="5383" width="11.42578125" style="1"/>
    <col min="5384" max="5384" width="21.5703125" style="1" customWidth="1"/>
    <col min="5385" max="5385" width="4.140625" style="1" customWidth="1"/>
    <col min="5386" max="5405" width="11" style="1" customWidth="1"/>
    <col min="5406" max="5408" width="5.28515625" style="1" customWidth="1"/>
    <col min="5409" max="5409" width="8.28515625" style="1" customWidth="1"/>
    <col min="5410" max="5410" width="29.42578125" style="1" customWidth="1"/>
    <col min="5411" max="5639" width="11.42578125" style="1"/>
    <col min="5640" max="5640" width="21.5703125" style="1" customWidth="1"/>
    <col min="5641" max="5641" width="4.140625" style="1" customWidth="1"/>
    <col min="5642" max="5661" width="11" style="1" customWidth="1"/>
    <col min="5662" max="5664" width="5.28515625" style="1" customWidth="1"/>
    <col min="5665" max="5665" width="8.28515625" style="1" customWidth="1"/>
    <col min="5666" max="5666" width="29.42578125" style="1" customWidth="1"/>
    <col min="5667" max="5895" width="11.42578125" style="1"/>
    <col min="5896" max="5896" width="21.5703125" style="1" customWidth="1"/>
    <col min="5897" max="5897" width="4.140625" style="1" customWidth="1"/>
    <col min="5898" max="5917" width="11" style="1" customWidth="1"/>
    <col min="5918" max="5920" width="5.28515625" style="1" customWidth="1"/>
    <col min="5921" max="5921" width="8.28515625" style="1" customWidth="1"/>
    <col min="5922" max="5922" width="29.42578125" style="1" customWidth="1"/>
    <col min="5923" max="6151" width="11.42578125" style="1"/>
    <col min="6152" max="6152" width="21.5703125" style="1" customWidth="1"/>
    <col min="6153" max="6153" width="4.140625" style="1" customWidth="1"/>
    <col min="6154" max="6173" width="11" style="1" customWidth="1"/>
    <col min="6174" max="6176" width="5.28515625" style="1" customWidth="1"/>
    <col min="6177" max="6177" width="8.28515625" style="1" customWidth="1"/>
    <col min="6178" max="6178" width="29.42578125" style="1" customWidth="1"/>
    <col min="6179" max="6407" width="11.42578125" style="1"/>
    <col min="6408" max="6408" width="21.5703125" style="1" customWidth="1"/>
    <col min="6409" max="6409" width="4.140625" style="1" customWidth="1"/>
    <col min="6410" max="6429" width="11" style="1" customWidth="1"/>
    <col min="6430" max="6432" width="5.28515625" style="1" customWidth="1"/>
    <col min="6433" max="6433" width="8.28515625" style="1" customWidth="1"/>
    <col min="6434" max="6434" width="29.42578125" style="1" customWidth="1"/>
    <col min="6435" max="6663" width="11.42578125" style="1"/>
    <col min="6664" max="6664" width="21.5703125" style="1" customWidth="1"/>
    <col min="6665" max="6665" width="4.140625" style="1" customWidth="1"/>
    <col min="6666" max="6685" width="11" style="1" customWidth="1"/>
    <col min="6686" max="6688" width="5.28515625" style="1" customWidth="1"/>
    <col min="6689" max="6689" width="8.28515625" style="1" customWidth="1"/>
    <col min="6690" max="6690" width="29.42578125" style="1" customWidth="1"/>
    <col min="6691" max="6919" width="11.42578125" style="1"/>
    <col min="6920" max="6920" width="21.5703125" style="1" customWidth="1"/>
    <col min="6921" max="6921" width="4.140625" style="1" customWidth="1"/>
    <col min="6922" max="6941" width="11" style="1" customWidth="1"/>
    <col min="6942" max="6944" width="5.28515625" style="1" customWidth="1"/>
    <col min="6945" max="6945" width="8.28515625" style="1" customWidth="1"/>
    <col min="6946" max="6946" width="29.42578125" style="1" customWidth="1"/>
    <col min="6947" max="7175" width="11.42578125" style="1"/>
    <col min="7176" max="7176" width="21.5703125" style="1" customWidth="1"/>
    <col min="7177" max="7177" width="4.140625" style="1" customWidth="1"/>
    <col min="7178" max="7197" width="11" style="1" customWidth="1"/>
    <col min="7198" max="7200" width="5.28515625" style="1" customWidth="1"/>
    <col min="7201" max="7201" width="8.28515625" style="1" customWidth="1"/>
    <col min="7202" max="7202" width="29.42578125" style="1" customWidth="1"/>
    <col min="7203" max="7431" width="11.42578125" style="1"/>
    <col min="7432" max="7432" width="21.5703125" style="1" customWidth="1"/>
    <col min="7433" max="7433" width="4.140625" style="1" customWidth="1"/>
    <col min="7434" max="7453" width="11" style="1" customWidth="1"/>
    <col min="7454" max="7456" width="5.28515625" style="1" customWidth="1"/>
    <col min="7457" max="7457" width="8.28515625" style="1" customWidth="1"/>
    <col min="7458" max="7458" width="29.42578125" style="1" customWidth="1"/>
    <col min="7459" max="7687" width="11.42578125" style="1"/>
    <col min="7688" max="7688" width="21.5703125" style="1" customWidth="1"/>
    <col min="7689" max="7689" width="4.140625" style="1" customWidth="1"/>
    <col min="7690" max="7709" width="11" style="1" customWidth="1"/>
    <col min="7710" max="7712" width="5.28515625" style="1" customWidth="1"/>
    <col min="7713" max="7713" width="8.28515625" style="1" customWidth="1"/>
    <col min="7714" max="7714" width="29.42578125" style="1" customWidth="1"/>
    <col min="7715" max="7943" width="11.42578125" style="1"/>
    <col min="7944" max="7944" width="21.5703125" style="1" customWidth="1"/>
    <col min="7945" max="7945" width="4.140625" style="1" customWidth="1"/>
    <col min="7946" max="7965" width="11" style="1" customWidth="1"/>
    <col min="7966" max="7968" width="5.28515625" style="1" customWidth="1"/>
    <col min="7969" max="7969" width="8.28515625" style="1" customWidth="1"/>
    <col min="7970" max="7970" width="29.42578125" style="1" customWidth="1"/>
    <col min="7971" max="8199" width="11.42578125" style="1"/>
    <col min="8200" max="8200" width="21.5703125" style="1" customWidth="1"/>
    <col min="8201" max="8201" width="4.140625" style="1" customWidth="1"/>
    <col min="8202" max="8221" width="11" style="1" customWidth="1"/>
    <col min="8222" max="8224" width="5.28515625" style="1" customWidth="1"/>
    <col min="8225" max="8225" width="8.28515625" style="1" customWidth="1"/>
    <col min="8226" max="8226" width="29.42578125" style="1" customWidth="1"/>
    <col min="8227" max="8455" width="11.42578125" style="1"/>
    <col min="8456" max="8456" width="21.5703125" style="1" customWidth="1"/>
    <col min="8457" max="8457" width="4.140625" style="1" customWidth="1"/>
    <col min="8458" max="8477" width="11" style="1" customWidth="1"/>
    <col min="8478" max="8480" width="5.28515625" style="1" customWidth="1"/>
    <col min="8481" max="8481" width="8.28515625" style="1" customWidth="1"/>
    <col min="8482" max="8482" width="29.42578125" style="1" customWidth="1"/>
    <col min="8483" max="8711" width="11.42578125" style="1"/>
    <col min="8712" max="8712" width="21.5703125" style="1" customWidth="1"/>
    <col min="8713" max="8713" width="4.140625" style="1" customWidth="1"/>
    <col min="8714" max="8733" width="11" style="1" customWidth="1"/>
    <col min="8734" max="8736" width="5.28515625" style="1" customWidth="1"/>
    <col min="8737" max="8737" width="8.28515625" style="1" customWidth="1"/>
    <col min="8738" max="8738" width="29.42578125" style="1" customWidth="1"/>
    <col min="8739" max="8967" width="11.42578125" style="1"/>
    <col min="8968" max="8968" width="21.5703125" style="1" customWidth="1"/>
    <col min="8969" max="8969" width="4.140625" style="1" customWidth="1"/>
    <col min="8970" max="8989" width="11" style="1" customWidth="1"/>
    <col min="8990" max="8992" width="5.28515625" style="1" customWidth="1"/>
    <col min="8993" max="8993" width="8.28515625" style="1" customWidth="1"/>
    <col min="8994" max="8994" width="29.42578125" style="1" customWidth="1"/>
    <col min="8995" max="9223" width="11.42578125" style="1"/>
    <col min="9224" max="9224" width="21.5703125" style="1" customWidth="1"/>
    <col min="9225" max="9225" width="4.140625" style="1" customWidth="1"/>
    <col min="9226" max="9245" width="11" style="1" customWidth="1"/>
    <col min="9246" max="9248" width="5.28515625" style="1" customWidth="1"/>
    <col min="9249" max="9249" width="8.28515625" style="1" customWidth="1"/>
    <col min="9250" max="9250" width="29.42578125" style="1" customWidth="1"/>
    <col min="9251" max="9479" width="11.42578125" style="1"/>
    <col min="9480" max="9480" width="21.5703125" style="1" customWidth="1"/>
    <col min="9481" max="9481" width="4.140625" style="1" customWidth="1"/>
    <col min="9482" max="9501" width="11" style="1" customWidth="1"/>
    <col min="9502" max="9504" width="5.28515625" style="1" customWidth="1"/>
    <col min="9505" max="9505" width="8.28515625" style="1" customWidth="1"/>
    <col min="9506" max="9506" width="29.42578125" style="1" customWidth="1"/>
    <col min="9507" max="9735" width="11.42578125" style="1"/>
    <col min="9736" max="9736" width="21.5703125" style="1" customWidth="1"/>
    <col min="9737" max="9737" width="4.140625" style="1" customWidth="1"/>
    <col min="9738" max="9757" width="11" style="1" customWidth="1"/>
    <col min="9758" max="9760" width="5.28515625" style="1" customWidth="1"/>
    <col min="9761" max="9761" width="8.28515625" style="1" customWidth="1"/>
    <col min="9762" max="9762" width="29.42578125" style="1" customWidth="1"/>
    <col min="9763" max="9991" width="11.42578125" style="1"/>
    <col min="9992" max="9992" width="21.5703125" style="1" customWidth="1"/>
    <col min="9993" max="9993" width="4.140625" style="1" customWidth="1"/>
    <col min="9994" max="10013" width="11" style="1" customWidth="1"/>
    <col min="10014" max="10016" width="5.28515625" style="1" customWidth="1"/>
    <col min="10017" max="10017" width="8.28515625" style="1" customWidth="1"/>
    <col min="10018" max="10018" width="29.42578125" style="1" customWidth="1"/>
    <col min="10019" max="10247" width="11.42578125" style="1"/>
    <col min="10248" max="10248" width="21.5703125" style="1" customWidth="1"/>
    <col min="10249" max="10249" width="4.140625" style="1" customWidth="1"/>
    <col min="10250" max="10269" width="11" style="1" customWidth="1"/>
    <col min="10270" max="10272" width="5.28515625" style="1" customWidth="1"/>
    <col min="10273" max="10273" width="8.28515625" style="1" customWidth="1"/>
    <col min="10274" max="10274" width="29.42578125" style="1" customWidth="1"/>
    <col min="10275" max="10503" width="11.42578125" style="1"/>
    <col min="10504" max="10504" width="21.5703125" style="1" customWidth="1"/>
    <col min="10505" max="10505" width="4.140625" style="1" customWidth="1"/>
    <col min="10506" max="10525" width="11" style="1" customWidth="1"/>
    <col min="10526" max="10528" width="5.28515625" style="1" customWidth="1"/>
    <col min="10529" max="10529" width="8.28515625" style="1" customWidth="1"/>
    <col min="10530" max="10530" width="29.42578125" style="1" customWidth="1"/>
    <col min="10531" max="10759" width="11.42578125" style="1"/>
    <col min="10760" max="10760" width="21.5703125" style="1" customWidth="1"/>
    <col min="10761" max="10761" width="4.140625" style="1" customWidth="1"/>
    <col min="10762" max="10781" width="11" style="1" customWidth="1"/>
    <col min="10782" max="10784" width="5.28515625" style="1" customWidth="1"/>
    <col min="10785" max="10785" width="8.28515625" style="1" customWidth="1"/>
    <col min="10786" max="10786" width="29.42578125" style="1" customWidth="1"/>
    <col min="10787" max="11015" width="11.42578125" style="1"/>
    <col min="11016" max="11016" width="21.5703125" style="1" customWidth="1"/>
    <col min="11017" max="11017" width="4.140625" style="1" customWidth="1"/>
    <col min="11018" max="11037" width="11" style="1" customWidth="1"/>
    <col min="11038" max="11040" width="5.28515625" style="1" customWidth="1"/>
    <col min="11041" max="11041" width="8.28515625" style="1" customWidth="1"/>
    <col min="11042" max="11042" width="29.42578125" style="1" customWidth="1"/>
    <col min="11043" max="11271" width="11.42578125" style="1"/>
    <col min="11272" max="11272" width="21.5703125" style="1" customWidth="1"/>
    <col min="11273" max="11273" width="4.140625" style="1" customWidth="1"/>
    <col min="11274" max="11293" width="11" style="1" customWidth="1"/>
    <col min="11294" max="11296" width="5.28515625" style="1" customWidth="1"/>
    <col min="11297" max="11297" width="8.28515625" style="1" customWidth="1"/>
    <col min="11298" max="11298" width="29.42578125" style="1" customWidth="1"/>
    <col min="11299" max="11527" width="11.42578125" style="1"/>
    <col min="11528" max="11528" width="21.5703125" style="1" customWidth="1"/>
    <col min="11529" max="11529" width="4.140625" style="1" customWidth="1"/>
    <col min="11530" max="11549" width="11" style="1" customWidth="1"/>
    <col min="11550" max="11552" width="5.28515625" style="1" customWidth="1"/>
    <col min="11553" max="11553" width="8.28515625" style="1" customWidth="1"/>
    <col min="11554" max="11554" width="29.42578125" style="1" customWidth="1"/>
    <col min="11555" max="11783" width="11.42578125" style="1"/>
    <col min="11784" max="11784" width="21.5703125" style="1" customWidth="1"/>
    <col min="11785" max="11785" width="4.140625" style="1" customWidth="1"/>
    <col min="11786" max="11805" width="11" style="1" customWidth="1"/>
    <col min="11806" max="11808" width="5.28515625" style="1" customWidth="1"/>
    <col min="11809" max="11809" width="8.28515625" style="1" customWidth="1"/>
    <col min="11810" max="11810" width="29.42578125" style="1" customWidth="1"/>
    <col min="11811" max="12039" width="11.42578125" style="1"/>
    <col min="12040" max="12040" width="21.5703125" style="1" customWidth="1"/>
    <col min="12041" max="12041" width="4.140625" style="1" customWidth="1"/>
    <col min="12042" max="12061" width="11" style="1" customWidth="1"/>
    <col min="12062" max="12064" width="5.28515625" style="1" customWidth="1"/>
    <col min="12065" max="12065" width="8.28515625" style="1" customWidth="1"/>
    <col min="12066" max="12066" width="29.42578125" style="1" customWidth="1"/>
    <col min="12067" max="12295" width="11.42578125" style="1"/>
    <col min="12296" max="12296" width="21.5703125" style="1" customWidth="1"/>
    <col min="12297" max="12297" width="4.140625" style="1" customWidth="1"/>
    <col min="12298" max="12317" width="11" style="1" customWidth="1"/>
    <col min="12318" max="12320" width="5.28515625" style="1" customWidth="1"/>
    <col min="12321" max="12321" width="8.28515625" style="1" customWidth="1"/>
    <col min="12322" max="12322" width="29.42578125" style="1" customWidth="1"/>
    <col min="12323" max="12551" width="11.42578125" style="1"/>
    <col min="12552" max="12552" width="21.5703125" style="1" customWidth="1"/>
    <col min="12553" max="12553" width="4.140625" style="1" customWidth="1"/>
    <col min="12554" max="12573" width="11" style="1" customWidth="1"/>
    <col min="12574" max="12576" width="5.28515625" style="1" customWidth="1"/>
    <col min="12577" max="12577" width="8.28515625" style="1" customWidth="1"/>
    <col min="12578" max="12578" width="29.42578125" style="1" customWidth="1"/>
    <col min="12579" max="12807" width="11.42578125" style="1"/>
    <col min="12808" max="12808" width="21.5703125" style="1" customWidth="1"/>
    <col min="12809" max="12809" width="4.140625" style="1" customWidth="1"/>
    <col min="12810" max="12829" width="11" style="1" customWidth="1"/>
    <col min="12830" max="12832" width="5.28515625" style="1" customWidth="1"/>
    <col min="12833" max="12833" width="8.28515625" style="1" customWidth="1"/>
    <col min="12834" max="12834" width="29.42578125" style="1" customWidth="1"/>
    <col min="12835" max="13063" width="11.42578125" style="1"/>
    <col min="13064" max="13064" width="21.5703125" style="1" customWidth="1"/>
    <col min="13065" max="13065" width="4.140625" style="1" customWidth="1"/>
    <col min="13066" max="13085" width="11" style="1" customWidth="1"/>
    <col min="13086" max="13088" width="5.28515625" style="1" customWidth="1"/>
    <col min="13089" max="13089" width="8.28515625" style="1" customWidth="1"/>
    <col min="13090" max="13090" width="29.42578125" style="1" customWidth="1"/>
    <col min="13091" max="13319" width="11.42578125" style="1"/>
    <col min="13320" max="13320" width="21.5703125" style="1" customWidth="1"/>
    <col min="13321" max="13321" width="4.140625" style="1" customWidth="1"/>
    <col min="13322" max="13341" width="11" style="1" customWidth="1"/>
    <col min="13342" max="13344" width="5.28515625" style="1" customWidth="1"/>
    <col min="13345" max="13345" width="8.28515625" style="1" customWidth="1"/>
    <col min="13346" max="13346" width="29.42578125" style="1" customWidth="1"/>
    <col min="13347" max="13575" width="11.42578125" style="1"/>
    <col min="13576" max="13576" width="21.5703125" style="1" customWidth="1"/>
    <col min="13577" max="13577" width="4.140625" style="1" customWidth="1"/>
    <col min="13578" max="13597" width="11" style="1" customWidth="1"/>
    <col min="13598" max="13600" width="5.28515625" style="1" customWidth="1"/>
    <col min="13601" max="13601" width="8.28515625" style="1" customWidth="1"/>
    <col min="13602" max="13602" width="29.42578125" style="1" customWidth="1"/>
    <col min="13603" max="13831" width="11.42578125" style="1"/>
    <col min="13832" max="13832" width="21.5703125" style="1" customWidth="1"/>
    <col min="13833" max="13833" width="4.140625" style="1" customWidth="1"/>
    <col min="13834" max="13853" width="11" style="1" customWidth="1"/>
    <col min="13854" max="13856" width="5.28515625" style="1" customWidth="1"/>
    <col min="13857" max="13857" width="8.28515625" style="1" customWidth="1"/>
    <col min="13858" max="13858" width="29.42578125" style="1" customWidth="1"/>
    <col min="13859" max="14087" width="11.42578125" style="1"/>
    <col min="14088" max="14088" width="21.5703125" style="1" customWidth="1"/>
    <col min="14089" max="14089" width="4.140625" style="1" customWidth="1"/>
    <col min="14090" max="14109" width="11" style="1" customWidth="1"/>
    <col min="14110" max="14112" width="5.28515625" style="1" customWidth="1"/>
    <col min="14113" max="14113" width="8.28515625" style="1" customWidth="1"/>
    <col min="14114" max="14114" width="29.42578125" style="1" customWidth="1"/>
    <col min="14115" max="14343" width="11.42578125" style="1"/>
    <col min="14344" max="14344" width="21.5703125" style="1" customWidth="1"/>
    <col min="14345" max="14345" width="4.140625" style="1" customWidth="1"/>
    <col min="14346" max="14365" width="11" style="1" customWidth="1"/>
    <col min="14366" max="14368" width="5.28515625" style="1" customWidth="1"/>
    <col min="14369" max="14369" width="8.28515625" style="1" customWidth="1"/>
    <col min="14370" max="14370" width="29.42578125" style="1" customWidth="1"/>
    <col min="14371" max="14599" width="11.42578125" style="1"/>
    <col min="14600" max="14600" width="21.5703125" style="1" customWidth="1"/>
    <col min="14601" max="14601" width="4.140625" style="1" customWidth="1"/>
    <col min="14602" max="14621" width="11" style="1" customWidth="1"/>
    <col min="14622" max="14624" width="5.28515625" style="1" customWidth="1"/>
    <col min="14625" max="14625" width="8.28515625" style="1" customWidth="1"/>
    <col min="14626" max="14626" width="29.42578125" style="1" customWidth="1"/>
    <col min="14627" max="14855" width="11.42578125" style="1"/>
    <col min="14856" max="14856" width="21.5703125" style="1" customWidth="1"/>
    <col min="14857" max="14857" width="4.140625" style="1" customWidth="1"/>
    <col min="14858" max="14877" width="11" style="1" customWidth="1"/>
    <col min="14878" max="14880" width="5.28515625" style="1" customWidth="1"/>
    <col min="14881" max="14881" width="8.28515625" style="1" customWidth="1"/>
    <col min="14882" max="14882" width="29.42578125" style="1" customWidth="1"/>
    <col min="14883" max="15111" width="11.42578125" style="1"/>
    <col min="15112" max="15112" width="21.5703125" style="1" customWidth="1"/>
    <col min="15113" max="15113" width="4.140625" style="1" customWidth="1"/>
    <col min="15114" max="15133" width="11" style="1" customWidth="1"/>
    <col min="15134" max="15136" width="5.28515625" style="1" customWidth="1"/>
    <col min="15137" max="15137" width="8.28515625" style="1" customWidth="1"/>
    <col min="15138" max="15138" width="29.42578125" style="1" customWidth="1"/>
    <col min="15139" max="15367" width="11.42578125" style="1"/>
    <col min="15368" max="15368" width="21.5703125" style="1" customWidth="1"/>
    <col min="15369" max="15369" width="4.140625" style="1" customWidth="1"/>
    <col min="15370" max="15389" width="11" style="1" customWidth="1"/>
    <col min="15390" max="15392" width="5.28515625" style="1" customWidth="1"/>
    <col min="15393" max="15393" width="8.28515625" style="1" customWidth="1"/>
    <col min="15394" max="15394" width="29.42578125" style="1" customWidth="1"/>
    <col min="15395" max="15623" width="11.42578125" style="1"/>
    <col min="15624" max="15624" width="21.5703125" style="1" customWidth="1"/>
    <col min="15625" max="15625" width="4.140625" style="1" customWidth="1"/>
    <col min="15626" max="15645" width="11" style="1" customWidth="1"/>
    <col min="15646" max="15648" width="5.28515625" style="1" customWidth="1"/>
    <col min="15649" max="15649" width="8.28515625" style="1" customWidth="1"/>
    <col min="15650" max="15650" width="29.42578125" style="1" customWidth="1"/>
    <col min="15651" max="15879" width="11.42578125" style="1"/>
    <col min="15880" max="15880" width="21.5703125" style="1" customWidth="1"/>
    <col min="15881" max="15881" width="4.140625" style="1" customWidth="1"/>
    <col min="15882" max="15901" width="11" style="1" customWidth="1"/>
    <col min="15902" max="15904" width="5.28515625" style="1" customWidth="1"/>
    <col min="15905" max="15905" width="8.28515625" style="1" customWidth="1"/>
    <col min="15906" max="15906" width="29.42578125" style="1" customWidth="1"/>
    <col min="15907" max="16135" width="11.42578125" style="1"/>
    <col min="16136" max="16136" width="21.5703125" style="1" customWidth="1"/>
    <col min="16137" max="16137" width="4.140625" style="1" customWidth="1"/>
    <col min="16138" max="16157" width="11" style="1" customWidth="1"/>
    <col min="16158" max="16160" width="5.28515625" style="1" customWidth="1"/>
    <col min="16161" max="16161" width="8.28515625" style="1" customWidth="1"/>
    <col min="16162" max="16162" width="29.42578125" style="1" customWidth="1"/>
    <col min="16163" max="16384" width="11.42578125" style="1"/>
  </cols>
  <sheetData>
    <row r="1" spans="1:38" ht="31.5" customHeight="1" x14ac:dyDescent="0.3">
      <c r="A1" s="199" t="s">
        <v>0</v>
      </c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199"/>
      <c r="R1" s="199"/>
      <c r="S1" s="199"/>
      <c r="T1" s="199"/>
      <c r="U1" s="199"/>
      <c r="V1" s="199"/>
      <c r="W1" s="199"/>
      <c r="X1" s="199"/>
      <c r="Y1" s="199"/>
      <c r="Z1" s="199"/>
      <c r="AA1" s="199"/>
      <c r="AB1" s="199"/>
    </row>
    <row r="2" spans="1:38" ht="10.5" customHeight="1" x14ac:dyDescent="0.3">
      <c r="A2" s="3"/>
      <c r="B2" s="4"/>
      <c r="C2" s="4"/>
      <c r="D2" s="4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ht="23.25" customHeight="1" x14ac:dyDescent="0.3">
      <c r="A3" s="6" t="s">
        <v>1</v>
      </c>
      <c r="B3" s="8"/>
      <c r="C3" s="8"/>
      <c r="D3" s="8"/>
      <c r="E3" s="200">
        <f>I6</f>
        <v>43353</v>
      </c>
      <c r="F3" s="200"/>
      <c r="G3" s="200"/>
      <c r="H3" s="200"/>
      <c r="I3" s="200"/>
      <c r="J3" s="200"/>
      <c r="K3" s="200"/>
      <c r="L3" s="200"/>
      <c r="M3" s="7"/>
      <c r="N3" s="201" t="s">
        <v>2</v>
      </c>
      <c r="O3" s="201"/>
      <c r="P3" s="202">
        <f>E3</f>
        <v>43353</v>
      </c>
      <c r="Q3" s="202"/>
      <c r="R3" s="202"/>
      <c r="S3" s="202"/>
      <c r="T3" s="202"/>
      <c r="U3" s="202"/>
      <c r="V3" s="202"/>
      <c r="W3" s="202"/>
      <c r="X3" s="202"/>
      <c r="Y3" s="202"/>
      <c r="Z3" s="202"/>
      <c r="AA3" s="202"/>
      <c r="AB3" s="202"/>
    </row>
    <row r="4" spans="1:38" s="14" customFormat="1" ht="23.25" customHeight="1" thickBot="1" x14ac:dyDescent="0.35">
      <c r="A4" s="9"/>
      <c r="B4" s="10"/>
      <c r="C4" s="10"/>
      <c r="D4" s="10"/>
      <c r="E4" s="11"/>
      <c r="F4" s="11"/>
      <c r="G4" s="11"/>
      <c r="H4" s="11"/>
      <c r="I4" s="11"/>
      <c r="J4" s="11"/>
      <c r="K4" s="11"/>
      <c r="L4" s="11"/>
      <c r="M4" s="12"/>
      <c r="N4" s="10"/>
      <c r="O4" s="10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G4" s="15"/>
    </row>
    <row r="5" spans="1:38" ht="27" customHeight="1" thickBot="1" x14ac:dyDescent="0.35">
      <c r="A5" s="6"/>
      <c r="B5" s="8"/>
      <c r="C5" s="8"/>
      <c r="D5" s="8"/>
      <c r="E5" s="203">
        <f>I5-1</f>
        <v>36</v>
      </c>
      <c r="F5" s="204"/>
      <c r="G5" s="204"/>
      <c r="H5" s="205"/>
      <c r="I5" s="206">
        <f>WEEKNUM(I6,2)</f>
        <v>37</v>
      </c>
      <c r="J5" s="207"/>
      <c r="K5" s="207"/>
      <c r="L5" s="208"/>
      <c r="M5" s="203">
        <f>I5+1</f>
        <v>38</v>
      </c>
      <c r="N5" s="204"/>
      <c r="O5" s="204"/>
      <c r="P5" s="205"/>
      <c r="Q5" s="203">
        <f>M5+1</f>
        <v>39</v>
      </c>
      <c r="R5" s="204"/>
      <c r="S5" s="204"/>
      <c r="T5" s="205"/>
      <c r="U5" s="203">
        <f>Q5+1</f>
        <v>40</v>
      </c>
      <c r="V5" s="204"/>
      <c r="W5" s="204"/>
      <c r="X5" s="205"/>
      <c r="Y5" s="203">
        <f>U5+1</f>
        <v>41</v>
      </c>
      <c r="Z5" s="204"/>
      <c r="AA5" s="204"/>
      <c r="AB5" s="205"/>
    </row>
    <row r="6" spans="1:38" s="22" customFormat="1" ht="57.75" customHeight="1" thickBot="1" x14ac:dyDescent="0.3">
      <c r="A6" s="16" t="s">
        <v>3</v>
      </c>
      <c r="B6" s="16" t="s">
        <v>4</v>
      </c>
      <c r="C6" s="17" t="s">
        <v>5</v>
      </c>
      <c r="D6" s="16" t="s">
        <v>6</v>
      </c>
      <c r="E6" s="21">
        <f>F6-1</f>
        <v>43346</v>
      </c>
      <c r="F6" s="18">
        <f>G6-2</f>
        <v>43347</v>
      </c>
      <c r="G6" s="18">
        <f>H6-1</f>
        <v>43349</v>
      </c>
      <c r="H6" s="19">
        <f>I6-3</f>
        <v>43350</v>
      </c>
      <c r="I6" s="20">
        <v>43353</v>
      </c>
      <c r="J6" s="18">
        <f>I6+1</f>
        <v>43354</v>
      </c>
      <c r="K6" s="18">
        <f>J6+2</f>
        <v>43356</v>
      </c>
      <c r="L6" s="19">
        <f>K6+1</f>
        <v>43357</v>
      </c>
      <c r="M6" s="21">
        <f>L6+3</f>
        <v>43360</v>
      </c>
      <c r="N6" s="18">
        <f>M6+1</f>
        <v>43361</v>
      </c>
      <c r="O6" s="18">
        <f>N6+2</f>
        <v>43363</v>
      </c>
      <c r="P6" s="19">
        <f>O6+1</f>
        <v>43364</v>
      </c>
      <c r="Q6" s="21">
        <f>P6+3</f>
        <v>43367</v>
      </c>
      <c r="R6" s="18">
        <f>Q6+1</f>
        <v>43368</v>
      </c>
      <c r="S6" s="18">
        <f>R6+2</f>
        <v>43370</v>
      </c>
      <c r="T6" s="19">
        <f>S6+1</f>
        <v>43371</v>
      </c>
      <c r="U6" s="21">
        <f>T6+3</f>
        <v>43374</v>
      </c>
      <c r="V6" s="18">
        <f>U6+1</f>
        <v>43375</v>
      </c>
      <c r="W6" s="18">
        <f>V6+2</f>
        <v>43377</v>
      </c>
      <c r="X6" s="19">
        <f>W6+1</f>
        <v>43378</v>
      </c>
      <c r="Y6" s="21">
        <f>X6+3</f>
        <v>43381</v>
      </c>
      <c r="Z6" s="18">
        <f>Y6+1</f>
        <v>43382</v>
      </c>
      <c r="AA6" s="18">
        <f>Z6+2</f>
        <v>43384</v>
      </c>
      <c r="AB6" s="19">
        <f>AA6+1</f>
        <v>43385</v>
      </c>
      <c r="AC6" s="156" t="s">
        <v>7</v>
      </c>
      <c r="AD6" s="157" t="s">
        <v>8</v>
      </c>
      <c r="AE6" s="157" t="s">
        <v>9</v>
      </c>
      <c r="AF6" s="158" t="s">
        <v>10</v>
      </c>
      <c r="AG6" s="160" t="s">
        <v>11</v>
      </c>
      <c r="AH6" s="159" t="s">
        <v>12</v>
      </c>
    </row>
    <row r="7" spans="1:38" ht="27" customHeight="1" x14ac:dyDescent="0.25">
      <c r="A7" s="97"/>
      <c r="B7" s="98" t="s">
        <v>13</v>
      </c>
      <c r="C7" s="98" t="s">
        <v>20</v>
      </c>
      <c r="D7" s="98"/>
      <c r="E7" s="99"/>
      <c r="F7" s="100"/>
      <c r="G7" s="100"/>
      <c r="H7" s="101"/>
      <c r="I7" s="102"/>
      <c r="J7" s="100"/>
      <c r="K7" s="100"/>
      <c r="L7" s="103"/>
      <c r="M7" s="104"/>
      <c r="N7" s="100"/>
      <c r="O7" s="100"/>
      <c r="P7" s="105"/>
      <c r="Q7" s="106"/>
      <c r="R7" s="100"/>
      <c r="S7" s="100"/>
      <c r="T7" s="101"/>
      <c r="U7" s="106"/>
      <c r="V7" s="100"/>
      <c r="W7" s="100"/>
      <c r="X7" s="101"/>
      <c r="Y7" s="106"/>
      <c r="Z7" s="100"/>
      <c r="AA7" s="100"/>
      <c r="AB7" s="101"/>
      <c r="AC7" s="142">
        <f>IF(D7="extérieur","0",COUNTA(E7:AB7))</f>
        <v>0</v>
      </c>
      <c r="AD7" s="143">
        <f t="shared" ref="AD7:AD38" si="0">COUNTIF(E7:AB7,"1")+COUNTIF(E7:AB7,"nc")</f>
        <v>0</v>
      </c>
      <c r="AE7" s="154">
        <f t="shared" ref="AE7:AE38" si="1">COUNTIF(E7:AB7,"a")</f>
        <v>0</v>
      </c>
      <c r="AF7" s="100"/>
      <c r="AG7" s="95">
        <f>IF(D7="extérieur","0",AD7+AE7-AF7)</f>
        <v>0</v>
      </c>
      <c r="AH7" s="155" t="str">
        <f t="shared" ref="AH7:AH38" si="2">IF(AE7=0,IF(AF7=0,"","pas d'abs. !"),IF(ISBLANK(AF7),"saisir justif",IF(AF7&gt;AE7,"erreur justif","")))</f>
        <v/>
      </c>
    </row>
    <row r="8" spans="1:38" ht="27" customHeight="1" x14ac:dyDescent="0.25">
      <c r="A8" s="107"/>
      <c r="B8" s="108" t="s">
        <v>22</v>
      </c>
      <c r="C8" s="108" t="s">
        <v>23</v>
      </c>
      <c r="D8" s="108" t="s">
        <v>15</v>
      </c>
      <c r="E8" s="109">
        <v>1</v>
      </c>
      <c r="F8" s="110">
        <v>1</v>
      </c>
      <c r="G8" s="110">
        <v>1</v>
      </c>
      <c r="H8" s="111">
        <v>1</v>
      </c>
      <c r="I8" s="112">
        <v>1</v>
      </c>
      <c r="J8" s="110">
        <v>1</v>
      </c>
      <c r="K8" s="110">
        <v>1</v>
      </c>
      <c r="L8" s="113">
        <v>1</v>
      </c>
      <c r="M8" s="114">
        <v>1</v>
      </c>
      <c r="N8" s="110">
        <v>1</v>
      </c>
      <c r="O8" s="110">
        <v>1</v>
      </c>
      <c r="P8" s="115">
        <v>1</v>
      </c>
      <c r="Q8" s="116">
        <v>1</v>
      </c>
      <c r="R8" s="110">
        <v>1</v>
      </c>
      <c r="S8" s="110">
        <v>1</v>
      </c>
      <c r="T8" s="111">
        <v>1</v>
      </c>
      <c r="U8" s="116">
        <v>1</v>
      </c>
      <c r="V8" s="110">
        <v>1</v>
      </c>
      <c r="W8" s="110">
        <v>1</v>
      </c>
      <c r="X8" s="111">
        <v>1</v>
      </c>
      <c r="Y8" s="116">
        <v>1</v>
      </c>
      <c r="Z8" s="110">
        <v>1</v>
      </c>
      <c r="AA8" s="110">
        <v>1</v>
      </c>
      <c r="AB8" s="111">
        <v>1</v>
      </c>
      <c r="AC8" s="142">
        <f>IF(D8="extérieur","0",COUNTA(E8:AB8))</f>
        <v>24</v>
      </c>
      <c r="AD8" s="139">
        <f t="shared" si="0"/>
        <v>24</v>
      </c>
      <c r="AE8" s="140">
        <f t="shared" si="1"/>
        <v>0</v>
      </c>
      <c r="AF8" s="110"/>
      <c r="AG8" s="161">
        <f>IF(D8="extérieur","0",AD8+AE8-AF8)</f>
        <v>24</v>
      </c>
      <c r="AH8" s="146" t="str">
        <f t="shared" si="2"/>
        <v/>
      </c>
    </row>
    <row r="9" spans="1:38" ht="27" customHeight="1" x14ac:dyDescent="0.25">
      <c r="A9" s="107"/>
      <c r="B9" s="108" t="s">
        <v>13</v>
      </c>
      <c r="C9" s="108" t="s">
        <v>16</v>
      </c>
      <c r="D9" s="108"/>
      <c r="E9" s="99"/>
      <c r="F9" s="100"/>
      <c r="G9" s="100"/>
      <c r="H9" s="111"/>
      <c r="I9" s="102"/>
      <c r="J9" s="100"/>
      <c r="K9" s="100"/>
      <c r="L9" s="113"/>
      <c r="M9" s="114"/>
      <c r="N9" s="110"/>
      <c r="O9" s="110"/>
      <c r="P9" s="115"/>
      <c r="Q9" s="116"/>
      <c r="R9" s="110"/>
      <c r="S9" s="110"/>
      <c r="T9" s="111"/>
      <c r="U9" s="116"/>
      <c r="V9" s="110"/>
      <c r="W9" s="110"/>
      <c r="X9" s="111"/>
      <c r="Y9" s="116"/>
      <c r="Z9" s="110"/>
      <c r="AA9" s="110"/>
      <c r="AB9" s="111"/>
      <c r="AC9" s="142">
        <f t="shared" ref="AC9:AC72" si="3">IF(D9="extérieur","0",COUNTA(E9:AB9))</f>
        <v>0</v>
      </c>
      <c r="AD9" s="139">
        <f t="shared" si="0"/>
        <v>0</v>
      </c>
      <c r="AE9" s="140">
        <f t="shared" si="1"/>
        <v>0</v>
      </c>
      <c r="AF9" s="110"/>
      <c r="AG9" s="94">
        <f>IF(D9="extérieur","0",AD9+AE9-AF9)</f>
        <v>0</v>
      </c>
      <c r="AH9" s="146" t="str">
        <f t="shared" si="2"/>
        <v/>
      </c>
    </row>
    <row r="10" spans="1:38" ht="27" customHeight="1" x14ac:dyDescent="0.25">
      <c r="A10" s="107"/>
      <c r="B10" s="108" t="s">
        <v>22</v>
      </c>
      <c r="C10" s="108" t="s">
        <v>24</v>
      </c>
      <c r="D10" s="108"/>
      <c r="E10" s="99"/>
      <c r="F10" s="100"/>
      <c r="G10" s="100"/>
      <c r="H10" s="111"/>
      <c r="I10" s="102"/>
      <c r="J10" s="100"/>
      <c r="K10" s="100"/>
      <c r="L10" s="113"/>
      <c r="M10" s="114"/>
      <c r="N10" s="110"/>
      <c r="O10" s="110"/>
      <c r="P10" s="115"/>
      <c r="Q10" s="116"/>
      <c r="R10" s="110"/>
      <c r="S10" s="110"/>
      <c r="T10" s="111"/>
      <c r="U10" s="116"/>
      <c r="V10" s="110"/>
      <c r="W10" s="110"/>
      <c r="X10" s="111"/>
      <c r="Y10" s="116"/>
      <c r="Z10" s="110"/>
      <c r="AA10" s="110"/>
      <c r="AB10" s="111"/>
      <c r="AC10" s="142">
        <f t="shared" si="3"/>
        <v>0</v>
      </c>
      <c r="AD10" s="139">
        <f t="shared" si="0"/>
        <v>0</v>
      </c>
      <c r="AE10" s="139">
        <f t="shared" si="1"/>
        <v>0</v>
      </c>
      <c r="AF10" s="110"/>
      <c r="AG10" s="94">
        <f t="shared" ref="AG10:AG73" si="4">IF(D10="extérieur","0",AD10+AE10-AF10)</f>
        <v>0</v>
      </c>
      <c r="AH10" s="146" t="str">
        <f t="shared" si="2"/>
        <v/>
      </c>
    </row>
    <row r="11" spans="1:38" ht="27" customHeight="1" x14ac:dyDescent="0.25">
      <c r="A11" s="107"/>
      <c r="B11" s="108" t="s">
        <v>13</v>
      </c>
      <c r="C11" s="108" t="s">
        <v>19</v>
      </c>
      <c r="D11" s="108"/>
      <c r="E11" s="99"/>
      <c r="F11" s="100"/>
      <c r="G11" s="100"/>
      <c r="H11" s="111"/>
      <c r="I11" s="102"/>
      <c r="J11" s="100"/>
      <c r="K11" s="100"/>
      <c r="L11" s="113"/>
      <c r="M11" s="114"/>
      <c r="N11" s="110"/>
      <c r="O11" s="110"/>
      <c r="P11" s="115"/>
      <c r="Q11" s="116"/>
      <c r="R11" s="110"/>
      <c r="S11" s="110"/>
      <c r="T11" s="117"/>
      <c r="U11" s="116"/>
      <c r="V11" s="110"/>
      <c r="W11" s="110"/>
      <c r="X11" s="117"/>
      <c r="Y11" s="116"/>
      <c r="Z11" s="110"/>
      <c r="AA11" s="110"/>
      <c r="AB11" s="117"/>
      <c r="AC11" s="142">
        <f t="shared" si="3"/>
        <v>0</v>
      </c>
      <c r="AD11" s="139">
        <f t="shared" si="0"/>
        <v>0</v>
      </c>
      <c r="AE11" s="139">
        <f t="shared" si="1"/>
        <v>0</v>
      </c>
      <c r="AF11" s="110"/>
      <c r="AG11" s="94">
        <f t="shared" si="4"/>
        <v>0</v>
      </c>
      <c r="AH11" s="153" t="str">
        <f t="shared" si="2"/>
        <v/>
      </c>
    </row>
    <row r="12" spans="1:38" ht="27" customHeight="1" x14ac:dyDescent="0.25">
      <c r="A12" s="107"/>
      <c r="B12" s="108" t="s">
        <v>13</v>
      </c>
      <c r="C12" s="108" t="s">
        <v>18</v>
      </c>
      <c r="D12" s="108"/>
      <c r="E12" s="109"/>
      <c r="F12" s="110"/>
      <c r="G12" s="110"/>
      <c r="H12" s="111"/>
      <c r="I12" s="112"/>
      <c r="J12" s="110"/>
      <c r="K12" s="110"/>
      <c r="L12" s="113"/>
      <c r="M12" s="114"/>
      <c r="N12" s="110"/>
      <c r="O12" s="110"/>
      <c r="P12" s="115"/>
      <c r="Q12" s="116"/>
      <c r="R12" s="110"/>
      <c r="S12" s="110"/>
      <c r="T12" s="117"/>
      <c r="U12" s="116"/>
      <c r="V12" s="110"/>
      <c r="W12" s="110"/>
      <c r="X12" s="117"/>
      <c r="Y12" s="116"/>
      <c r="Z12" s="110"/>
      <c r="AA12" s="110"/>
      <c r="AB12" s="117"/>
      <c r="AC12" s="142">
        <f t="shared" si="3"/>
        <v>0</v>
      </c>
      <c r="AD12" s="139">
        <f t="shared" si="0"/>
        <v>0</v>
      </c>
      <c r="AE12" s="139">
        <f t="shared" si="1"/>
        <v>0</v>
      </c>
      <c r="AF12" s="110"/>
      <c r="AG12" s="94">
        <f t="shared" si="4"/>
        <v>0</v>
      </c>
      <c r="AH12" s="147" t="str">
        <f t="shared" si="2"/>
        <v/>
      </c>
    </row>
    <row r="13" spans="1:38" ht="27" customHeight="1" x14ac:dyDescent="0.25">
      <c r="A13" s="107"/>
      <c r="B13" s="108" t="s">
        <v>13</v>
      </c>
      <c r="C13" s="108" t="s">
        <v>14</v>
      </c>
      <c r="D13" s="108" t="s">
        <v>15</v>
      </c>
      <c r="E13" s="99"/>
      <c r="F13" s="100"/>
      <c r="G13" s="100"/>
      <c r="H13" s="111"/>
      <c r="I13" s="102"/>
      <c r="J13" s="100"/>
      <c r="K13" s="100"/>
      <c r="L13" s="113"/>
      <c r="M13" s="114"/>
      <c r="N13" s="110"/>
      <c r="O13" s="110"/>
      <c r="P13" s="115"/>
      <c r="Q13" s="116"/>
      <c r="R13" s="110"/>
      <c r="S13" s="110"/>
      <c r="T13" s="111"/>
      <c r="U13" s="116"/>
      <c r="V13" s="110"/>
      <c r="W13" s="110"/>
      <c r="X13" s="111"/>
      <c r="Y13" s="116"/>
      <c r="Z13" s="110"/>
      <c r="AA13" s="110"/>
      <c r="AB13" s="111"/>
      <c r="AC13" s="142">
        <f t="shared" si="3"/>
        <v>0</v>
      </c>
      <c r="AD13" s="139">
        <f t="shared" si="0"/>
        <v>0</v>
      </c>
      <c r="AE13" s="139">
        <f t="shared" si="1"/>
        <v>0</v>
      </c>
      <c r="AF13" s="110"/>
      <c r="AG13" s="94">
        <f t="shared" si="4"/>
        <v>0</v>
      </c>
      <c r="AH13" s="147" t="str">
        <f t="shared" si="2"/>
        <v/>
      </c>
    </row>
    <row r="14" spans="1:38" ht="27" customHeight="1" x14ac:dyDescent="0.25">
      <c r="A14" s="107"/>
      <c r="B14" s="108" t="s">
        <v>22</v>
      </c>
      <c r="C14" s="108" t="s">
        <v>24</v>
      </c>
      <c r="D14" s="108" t="s">
        <v>15</v>
      </c>
      <c r="E14" s="99"/>
      <c r="F14" s="100">
        <v>1</v>
      </c>
      <c r="G14" s="100"/>
      <c r="H14" s="111">
        <v>1</v>
      </c>
      <c r="I14" s="102"/>
      <c r="J14" s="100">
        <v>1</v>
      </c>
      <c r="K14" s="100"/>
      <c r="L14" s="113">
        <v>1</v>
      </c>
      <c r="M14" s="114"/>
      <c r="N14" s="110">
        <v>1</v>
      </c>
      <c r="O14" s="110"/>
      <c r="P14" s="115">
        <v>1</v>
      </c>
      <c r="Q14" s="116"/>
      <c r="R14" s="110">
        <v>1</v>
      </c>
      <c r="S14" s="110"/>
      <c r="T14" s="111">
        <v>1</v>
      </c>
      <c r="U14" s="116"/>
      <c r="V14" s="110">
        <v>1</v>
      </c>
      <c r="W14" s="110"/>
      <c r="X14" s="111">
        <v>1</v>
      </c>
      <c r="Y14" s="116"/>
      <c r="Z14" s="110">
        <v>1</v>
      </c>
      <c r="AA14" s="110"/>
      <c r="AB14" s="111">
        <v>1</v>
      </c>
      <c r="AC14" s="142">
        <f t="shared" si="3"/>
        <v>12</v>
      </c>
      <c r="AD14" s="139">
        <f t="shared" si="0"/>
        <v>12</v>
      </c>
      <c r="AE14" s="139">
        <f t="shared" si="1"/>
        <v>0</v>
      </c>
      <c r="AF14" s="110"/>
      <c r="AG14" s="94">
        <f t="shared" si="4"/>
        <v>12</v>
      </c>
      <c r="AH14" s="147" t="str">
        <f t="shared" si="2"/>
        <v/>
      </c>
    </row>
    <row r="15" spans="1:38" ht="27" customHeight="1" x14ac:dyDescent="0.25">
      <c r="A15" s="107"/>
      <c r="B15" s="108" t="s">
        <v>13</v>
      </c>
      <c r="C15" s="108" t="s">
        <v>16</v>
      </c>
      <c r="D15" s="108" t="s">
        <v>17</v>
      </c>
      <c r="E15" s="109">
        <v>1</v>
      </c>
      <c r="F15" s="110">
        <v>1</v>
      </c>
      <c r="G15" s="110">
        <v>1</v>
      </c>
      <c r="H15" s="111">
        <v>1</v>
      </c>
      <c r="I15" s="112">
        <v>1</v>
      </c>
      <c r="J15" s="110">
        <v>1</v>
      </c>
      <c r="K15" s="110">
        <v>1</v>
      </c>
      <c r="L15" s="113">
        <v>1</v>
      </c>
      <c r="M15" s="114">
        <v>1</v>
      </c>
      <c r="N15" s="110">
        <v>1</v>
      </c>
      <c r="O15" s="110">
        <v>1</v>
      </c>
      <c r="P15" s="115">
        <v>1</v>
      </c>
      <c r="Q15" s="116">
        <v>1</v>
      </c>
      <c r="R15" s="110">
        <v>1</v>
      </c>
      <c r="S15" s="110">
        <v>1</v>
      </c>
      <c r="T15" s="111">
        <v>1</v>
      </c>
      <c r="U15" s="116">
        <v>1</v>
      </c>
      <c r="V15" s="110">
        <v>1</v>
      </c>
      <c r="W15" s="110">
        <v>1</v>
      </c>
      <c r="X15" s="111">
        <v>1</v>
      </c>
      <c r="Y15" s="116">
        <v>1</v>
      </c>
      <c r="Z15" s="110">
        <v>1</v>
      </c>
      <c r="AA15" s="110">
        <v>1</v>
      </c>
      <c r="AB15" s="111">
        <v>1</v>
      </c>
      <c r="AC15" s="142">
        <f t="shared" si="3"/>
        <v>24</v>
      </c>
      <c r="AD15" s="139">
        <f t="shared" si="0"/>
        <v>24</v>
      </c>
      <c r="AE15" s="139">
        <f t="shared" si="1"/>
        <v>0</v>
      </c>
      <c r="AF15" s="110"/>
      <c r="AG15" s="94">
        <f t="shared" si="4"/>
        <v>24</v>
      </c>
      <c r="AH15" s="147" t="str">
        <f t="shared" si="2"/>
        <v/>
      </c>
      <c r="AL15" s="23"/>
    </row>
    <row r="16" spans="1:38" ht="27" customHeight="1" x14ac:dyDescent="0.25">
      <c r="A16" s="107"/>
      <c r="B16" s="108" t="s">
        <v>22</v>
      </c>
      <c r="C16" s="108" t="s">
        <v>23</v>
      </c>
      <c r="D16" s="108" t="s">
        <v>15</v>
      </c>
      <c r="E16" s="99"/>
      <c r="F16" s="100"/>
      <c r="G16" s="100">
        <v>1</v>
      </c>
      <c r="H16" s="111">
        <v>1</v>
      </c>
      <c r="I16" s="102">
        <v>1</v>
      </c>
      <c r="J16" s="100"/>
      <c r="K16" s="100"/>
      <c r="L16" s="113">
        <v>1</v>
      </c>
      <c r="M16" s="114">
        <v>1</v>
      </c>
      <c r="N16" s="110"/>
      <c r="O16" s="110">
        <v>1</v>
      </c>
      <c r="P16" s="115">
        <v>1</v>
      </c>
      <c r="Q16" s="116">
        <v>1</v>
      </c>
      <c r="R16" s="110"/>
      <c r="S16" s="110">
        <v>1</v>
      </c>
      <c r="T16" s="111">
        <v>1</v>
      </c>
      <c r="U16" s="116">
        <v>1</v>
      </c>
      <c r="V16" s="110"/>
      <c r="W16" s="110">
        <v>1</v>
      </c>
      <c r="X16" s="111">
        <v>1</v>
      </c>
      <c r="Y16" s="116">
        <v>1</v>
      </c>
      <c r="Z16" s="110"/>
      <c r="AA16" s="110">
        <v>1</v>
      </c>
      <c r="AB16" s="111">
        <v>1</v>
      </c>
      <c r="AC16" s="142">
        <f t="shared" si="3"/>
        <v>16</v>
      </c>
      <c r="AD16" s="139">
        <f t="shared" si="0"/>
        <v>16</v>
      </c>
      <c r="AE16" s="139">
        <f t="shared" si="1"/>
        <v>0</v>
      </c>
      <c r="AF16" s="110"/>
      <c r="AG16" s="94">
        <f t="shared" si="4"/>
        <v>16</v>
      </c>
      <c r="AH16" s="147" t="str">
        <f t="shared" si="2"/>
        <v/>
      </c>
      <c r="AL16" s="23"/>
    </row>
    <row r="17" spans="1:38" ht="27" customHeight="1" x14ac:dyDescent="0.25">
      <c r="A17" s="107"/>
      <c r="B17" s="108" t="s">
        <v>13</v>
      </c>
      <c r="C17" s="108" t="s">
        <v>18</v>
      </c>
      <c r="D17" s="108" t="s">
        <v>15</v>
      </c>
      <c r="E17" s="99"/>
      <c r="F17" s="100"/>
      <c r="G17" s="100"/>
      <c r="H17" s="111"/>
      <c r="I17" s="102"/>
      <c r="J17" s="100"/>
      <c r="K17" s="100"/>
      <c r="L17" s="113"/>
      <c r="M17" s="114"/>
      <c r="N17" s="110"/>
      <c r="O17" s="110"/>
      <c r="P17" s="115"/>
      <c r="Q17" s="116"/>
      <c r="R17" s="110"/>
      <c r="S17" s="110"/>
      <c r="T17" s="111"/>
      <c r="U17" s="116"/>
      <c r="V17" s="110"/>
      <c r="W17" s="110"/>
      <c r="X17" s="111"/>
      <c r="Y17" s="116"/>
      <c r="Z17" s="110"/>
      <c r="AA17" s="110"/>
      <c r="AB17" s="111"/>
      <c r="AC17" s="142">
        <f t="shared" si="3"/>
        <v>0</v>
      </c>
      <c r="AD17" s="139">
        <f t="shared" si="0"/>
        <v>0</v>
      </c>
      <c r="AE17" s="139">
        <f t="shared" si="1"/>
        <v>0</v>
      </c>
      <c r="AF17" s="110"/>
      <c r="AG17" s="94">
        <f t="shared" si="4"/>
        <v>0</v>
      </c>
      <c r="AH17" s="147" t="str">
        <f t="shared" si="2"/>
        <v/>
      </c>
      <c r="AL17" s="23"/>
    </row>
    <row r="18" spans="1:38" ht="27" customHeight="1" x14ac:dyDescent="0.25">
      <c r="A18" s="107"/>
      <c r="B18" s="108" t="s">
        <v>13</v>
      </c>
      <c r="C18" s="108" t="s">
        <v>19</v>
      </c>
      <c r="D18" s="108" t="s">
        <v>15</v>
      </c>
      <c r="E18" s="109"/>
      <c r="F18" s="110"/>
      <c r="G18" s="110"/>
      <c r="H18" s="111"/>
      <c r="I18" s="112"/>
      <c r="J18" s="110"/>
      <c r="K18" s="110"/>
      <c r="L18" s="113"/>
      <c r="M18" s="114"/>
      <c r="N18" s="110"/>
      <c r="O18" s="110"/>
      <c r="P18" s="115"/>
      <c r="Q18" s="116"/>
      <c r="R18" s="110"/>
      <c r="S18" s="110"/>
      <c r="T18" s="111"/>
      <c r="U18" s="116"/>
      <c r="V18" s="110"/>
      <c r="W18" s="110"/>
      <c r="X18" s="111"/>
      <c r="Y18" s="116"/>
      <c r="Z18" s="110"/>
      <c r="AA18" s="110"/>
      <c r="AB18" s="111"/>
      <c r="AC18" s="142">
        <f t="shared" si="3"/>
        <v>0</v>
      </c>
      <c r="AD18" s="139">
        <f t="shared" si="0"/>
        <v>0</v>
      </c>
      <c r="AE18" s="139">
        <f t="shared" si="1"/>
        <v>0</v>
      </c>
      <c r="AF18" s="110"/>
      <c r="AG18" s="94">
        <f t="shared" si="4"/>
        <v>0</v>
      </c>
      <c r="AH18" s="147" t="str">
        <f t="shared" si="2"/>
        <v/>
      </c>
    </row>
    <row r="19" spans="1:38" ht="27" customHeight="1" x14ac:dyDescent="0.25">
      <c r="A19" s="107"/>
      <c r="B19" s="108" t="s">
        <v>13</v>
      </c>
      <c r="C19" s="108" t="s">
        <v>14</v>
      </c>
      <c r="D19" s="108"/>
      <c r="E19" s="99"/>
      <c r="F19" s="100"/>
      <c r="G19" s="100"/>
      <c r="H19" s="111"/>
      <c r="I19" s="102"/>
      <c r="J19" s="100"/>
      <c r="K19" s="100"/>
      <c r="L19" s="113"/>
      <c r="M19" s="114"/>
      <c r="N19" s="110"/>
      <c r="O19" s="110"/>
      <c r="P19" s="115"/>
      <c r="Q19" s="116"/>
      <c r="R19" s="110"/>
      <c r="S19" s="110"/>
      <c r="T19" s="111"/>
      <c r="U19" s="116"/>
      <c r="V19" s="110"/>
      <c r="W19" s="110"/>
      <c r="X19" s="111"/>
      <c r="Y19" s="116"/>
      <c r="Z19" s="110"/>
      <c r="AA19" s="110"/>
      <c r="AB19" s="111"/>
      <c r="AC19" s="142">
        <f t="shared" si="3"/>
        <v>0</v>
      </c>
      <c r="AD19" s="139">
        <f t="shared" si="0"/>
        <v>0</v>
      </c>
      <c r="AE19" s="139">
        <f t="shared" si="1"/>
        <v>0</v>
      </c>
      <c r="AF19" s="110"/>
      <c r="AG19" s="94">
        <f t="shared" si="4"/>
        <v>0</v>
      </c>
      <c r="AH19" s="147" t="str">
        <f t="shared" si="2"/>
        <v/>
      </c>
    </row>
    <row r="20" spans="1:38" ht="27" customHeight="1" x14ac:dyDescent="0.25">
      <c r="A20" s="107"/>
      <c r="B20" s="108" t="s">
        <v>22</v>
      </c>
      <c r="C20" s="108" t="s">
        <v>24</v>
      </c>
      <c r="D20" s="108" t="s">
        <v>15</v>
      </c>
      <c r="E20" s="109">
        <v>1</v>
      </c>
      <c r="F20" s="110">
        <v>1</v>
      </c>
      <c r="G20" s="110">
        <v>1</v>
      </c>
      <c r="H20" s="111">
        <v>1</v>
      </c>
      <c r="I20" s="112">
        <v>1</v>
      </c>
      <c r="J20" s="110">
        <v>1</v>
      </c>
      <c r="K20" s="110">
        <v>1</v>
      </c>
      <c r="L20" s="113">
        <v>1</v>
      </c>
      <c r="M20" s="114">
        <v>1</v>
      </c>
      <c r="N20" s="110">
        <v>1</v>
      </c>
      <c r="O20" s="110">
        <v>1</v>
      </c>
      <c r="P20" s="115">
        <v>1</v>
      </c>
      <c r="Q20" s="116">
        <v>1</v>
      </c>
      <c r="R20" s="110">
        <v>1</v>
      </c>
      <c r="S20" s="110">
        <v>1</v>
      </c>
      <c r="T20" s="111">
        <v>1</v>
      </c>
      <c r="U20" s="116">
        <v>1</v>
      </c>
      <c r="V20" s="110">
        <v>1</v>
      </c>
      <c r="W20" s="110">
        <v>1</v>
      </c>
      <c r="X20" s="111">
        <v>1</v>
      </c>
      <c r="Y20" s="116">
        <v>1</v>
      </c>
      <c r="Z20" s="110">
        <v>1</v>
      </c>
      <c r="AA20" s="110">
        <v>1</v>
      </c>
      <c r="AB20" s="111">
        <v>1</v>
      </c>
      <c r="AC20" s="142">
        <f t="shared" si="3"/>
        <v>24</v>
      </c>
      <c r="AD20" s="139">
        <f t="shared" si="0"/>
        <v>24</v>
      </c>
      <c r="AE20" s="139">
        <f t="shared" si="1"/>
        <v>0</v>
      </c>
      <c r="AF20" s="110"/>
      <c r="AG20" s="94">
        <f t="shared" si="4"/>
        <v>24</v>
      </c>
      <c r="AH20" s="147" t="str">
        <f t="shared" si="2"/>
        <v/>
      </c>
    </row>
    <row r="21" spans="1:38" ht="27" customHeight="1" x14ac:dyDescent="0.25">
      <c r="A21" s="107"/>
      <c r="B21" s="108" t="s">
        <v>13</v>
      </c>
      <c r="C21" s="108" t="s">
        <v>18</v>
      </c>
      <c r="D21" s="108" t="s">
        <v>15</v>
      </c>
      <c r="E21" s="99"/>
      <c r="F21" s="100"/>
      <c r="G21" s="100"/>
      <c r="H21" s="111"/>
      <c r="I21" s="102"/>
      <c r="J21" s="100"/>
      <c r="K21" s="100"/>
      <c r="L21" s="113"/>
      <c r="M21" s="114"/>
      <c r="N21" s="110"/>
      <c r="O21" s="110"/>
      <c r="P21" s="115"/>
      <c r="Q21" s="116"/>
      <c r="R21" s="110"/>
      <c r="S21" s="110"/>
      <c r="T21" s="111"/>
      <c r="U21" s="116"/>
      <c r="V21" s="110"/>
      <c r="W21" s="110"/>
      <c r="X21" s="111"/>
      <c r="Y21" s="116"/>
      <c r="Z21" s="110"/>
      <c r="AA21" s="110"/>
      <c r="AB21" s="111"/>
      <c r="AC21" s="142">
        <f t="shared" si="3"/>
        <v>0</v>
      </c>
      <c r="AD21" s="139">
        <f t="shared" si="0"/>
        <v>0</v>
      </c>
      <c r="AE21" s="139">
        <f t="shared" si="1"/>
        <v>0</v>
      </c>
      <c r="AF21" s="110"/>
      <c r="AG21" s="94">
        <f t="shared" si="4"/>
        <v>0</v>
      </c>
      <c r="AH21" s="147" t="str">
        <f t="shared" si="2"/>
        <v/>
      </c>
    </row>
    <row r="22" spans="1:38" ht="27" customHeight="1" x14ac:dyDescent="0.25">
      <c r="A22" s="107"/>
      <c r="B22" s="108" t="s">
        <v>13</v>
      </c>
      <c r="C22" s="108" t="s">
        <v>16</v>
      </c>
      <c r="D22" s="108" t="s">
        <v>15</v>
      </c>
      <c r="E22" s="99">
        <v>1</v>
      </c>
      <c r="F22" s="100">
        <v>1</v>
      </c>
      <c r="G22" s="100">
        <v>1</v>
      </c>
      <c r="H22" s="111">
        <v>1</v>
      </c>
      <c r="I22" s="102">
        <v>1</v>
      </c>
      <c r="J22" s="100">
        <v>1</v>
      </c>
      <c r="K22" s="100">
        <v>1</v>
      </c>
      <c r="L22" s="113">
        <v>1</v>
      </c>
      <c r="M22" s="114">
        <v>1</v>
      </c>
      <c r="N22" s="110">
        <v>1</v>
      </c>
      <c r="O22" s="110">
        <v>1</v>
      </c>
      <c r="P22" s="115">
        <v>1</v>
      </c>
      <c r="Q22" s="116">
        <v>1</v>
      </c>
      <c r="R22" s="110">
        <v>1</v>
      </c>
      <c r="S22" s="110">
        <v>1</v>
      </c>
      <c r="T22" s="111">
        <v>1</v>
      </c>
      <c r="U22" s="116">
        <v>1</v>
      </c>
      <c r="V22" s="110">
        <v>1</v>
      </c>
      <c r="W22" s="110">
        <v>1</v>
      </c>
      <c r="X22" s="111">
        <v>1</v>
      </c>
      <c r="Y22" s="116">
        <v>1</v>
      </c>
      <c r="Z22" s="110">
        <v>1</v>
      </c>
      <c r="AA22" s="110">
        <v>1</v>
      </c>
      <c r="AB22" s="111">
        <v>1</v>
      </c>
      <c r="AC22" s="142">
        <f t="shared" si="3"/>
        <v>24</v>
      </c>
      <c r="AD22" s="139">
        <f t="shared" si="0"/>
        <v>24</v>
      </c>
      <c r="AE22" s="139">
        <f t="shared" si="1"/>
        <v>0</v>
      </c>
      <c r="AF22" s="110"/>
      <c r="AG22" s="94">
        <f t="shared" si="4"/>
        <v>24</v>
      </c>
      <c r="AH22" s="147" t="str">
        <f t="shared" si="2"/>
        <v/>
      </c>
    </row>
    <row r="23" spans="1:38" ht="27" customHeight="1" x14ac:dyDescent="0.25">
      <c r="A23" s="107"/>
      <c r="B23" s="108" t="s">
        <v>13</v>
      </c>
      <c r="C23" s="108" t="s">
        <v>18</v>
      </c>
      <c r="D23" s="108"/>
      <c r="E23" s="109"/>
      <c r="F23" s="110"/>
      <c r="G23" s="110"/>
      <c r="H23" s="111"/>
      <c r="I23" s="112"/>
      <c r="J23" s="110"/>
      <c r="K23" s="110"/>
      <c r="L23" s="113"/>
      <c r="M23" s="114"/>
      <c r="N23" s="110"/>
      <c r="O23" s="110"/>
      <c r="P23" s="115"/>
      <c r="Q23" s="116"/>
      <c r="R23" s="110"/>
      <c r="S23" s="110"/>
      <c r="T23" s="111"/>
      <c r="U23" s="116"/>
      <c r="V23" s="110"/>
      <c r="W23" s="110"/>
      <c r="X23" s="111"/>
      <c r="Y23" s="116"/>
      <c r="Z23" s="110"/>
      <c r="AA23" s="110"/>
      <c r="AB23" s="111"/>
      <c r="AC23" s="142">
        <f t="shared" si="3"/>
        <v>0</v>
      </c>
      <c r="AD23" s="139">
        <f t="shared" si="0"/>
        <v>0</v>
      </c>
      <c r="AE23" s="139">
        <f t="shared" si="1"/>
        <v>0</v>
      </c>
      <c r="AF23" s="110"/>
      <c r="AG23" s="94">
        <f t="shared" si="4"/>
        <v>0</v>
      </c>
      <c r="AH23" s="147" t="str">
        <f t="shared" si="2"/>
        <v/>
      </c>
    </row>
    <row r="24" spans="1:38" ht="27" customHeight="1" x14ac:dyDescent="0.25">
      <c r="A24" s="107"/>
      <c r="B24" s="108" t="s">
        <v>22</v>
      </c>
      <c r="C24" s="108" t="s">
        <v>23</v>
      </c>
      <c r="D24" s="108" t="s">
        <v>15</v>
      </c>
      <c r="E24" s="99">
        <v>1</v>
      </c>
      <c r="F24" s="100">
        <v>1</v>
      </c>
      <c r="G24" s="100">
        <v>1</v>
      </c>
      <c r="H24" s="111">
        <v>1</v>
      </c>
      <c r="I24" s="102">
        <v>1</v>
      </c>
      <c r="J24" s="100">
        <v>1</v>
      </c>
      <c r="K24" s="100">
        <v>1</v>
      </c>
      <c r="L24" s="113">
        <v>1</v>
      </c>
      <c r="M24" s="114">
        <v>1</v>
      </c>
      <c r="N24" s="110">
        <v>1</v>
      </c>
      <c r="O24" s="110">
        <v>1</v>
      </c>
      <c r="P24" s="115">
        <v>1</v>
      </c>
      <c r="Q24" s="116">
        <v>1</v>
      </c>
      <c r="R24" s="110">
        <v>1</v>
      </c>
      <c r="S24" s="110">
        <v>1</v>
      </c>
      <c r="T24" s="111">
        <v>1</v>
      </c>
      <c r="U24" s="116">
        <v>1</v>
      </c>
      <c r="V24" s="110">
        <v>1</v>
      </c>
      <c r="W24" s="110">
        <v>1</v>
      </c>
      <c r="X24" s="111">
        <v>1</v>
      </c>
      <c r="Y24" s="116">
        <v>1</v>
      </c>
      <c r="Z24" s="110">
        <v>1</v>
      </c>
      <c r="AA24" s="110">
        <v>1</v>
      </c>
      <c r="AB24" s="111">
        <v>1</v>
      </c>
      <c r="AC24" s="142">
        <f t="shared" si="3"/>
        <v>24</v>
      </c>
      <c r="AD24" s="139">
        <f t="shared" si="0"/>
        <v>24</v>
      </c>
      <c r="AE24" s="139">
        <f t="shared" si="1"/>
        <v>0</v>
      </c>
      <c r="AF24" s="110"/>
      <c r="AG24" s="94">
        <f t="shared" si="4"/>
        <v>24</v>
      </c>
      <c r="AH24" s="147" t="str">
        <f t="shared" si="2"/>
        <v/>
      </c>
    </row>
    <row r="25" spans="1:38" ht="27" customHeight="1" x14ac:dyDescent="0.25">
      <c r="A25" s="107"/>
      <c r="B25" s="108" t="s">
        <v>13</v>
      </c>
      <c r="C25" s="108" t="s">
        <v>14</v>
      </c>
      <c r="D25" s="108" t="s">
        <v>15</v>
      </c>
      <c r="E25" s="99">
        <v>1</v>
      </c>
      <c r="F25" s="100">
        <v>1</v>
      </c>
      <c r="G25" s="100">
        <v>1</v>
      </c>
      <c r="H25" s="111">
        <v>1</v>
      </c>
      <c r="I25" s="102">
        <v>1</v>
      </c>
      <c r="J25" s="100">
        <v>1</v>
      </c>
      <c r="K25" s="100">
        <v>1</v>
      </c>
      <c r="L25" s="113">
        <v>1</v>
      </c>
      <c r="M25" s="114">
        <v>1</v>
      </c>
      <c r="N25" s="110">
        <v>1</v>
      </c>
      <c r="O25" s="110">
        <v>1</v>
      </c>
      <c r="P25" s="115">
        <v>1</v>
      </c>
      <c r="Q25" s="116">
        <v>1</v>
      </c>
      <c r="R25" s="110">
        <v>1</v>
      </c>
      <c r="S25" s="110">
        <v>1</v>
      </c>
      <c r="T25" s="111">
        <v>1</v>
      </c>
      <c r="U25" s="116">
        <v>1</v>
      </c>
      <c r="V25" s="110">
        <v>1</v>
      </c>
      <c r="W25" s="110">
        <v>1</v>
      </c>
      <c r="X25" s="111">
        <v>1</v>
      </c>
      <c r="Y25" s="116">
        <v>1</v>
      </c>
      <c r="Z25" s="110">
        <v>1</v>
      </c>
      <c r="AA25" s="110">
        <v>1</v>
      </c>
      <c r="AB25" s="111">
        <v>1</v>
      </c>
      <c r="AC25" s="142">
        <f t="shared" si="3"/>
        <v>24</v>
      </c>
      <c r="AD25" s="139">
        <f t="shared" si="0"/>
        <v>24</v>
      </c>
      <c r="AE25" s="139">
        <f t="shared" si="1"/>
        <v>0</v>
      </c>
      <c r="AF25" s="110"/>
      <c r="AG25" s="94">
        <f t="shared" si="4"/>
        <v>24</v>
      </c>
      <c r="AH25" s="147" t="str">
        <f t="shared" si="2"/>
        <v/>
      </c>
    </row>
    <row r="26" spans="1:38" ht="27" customHeight="1" x14ac:dyDescent="0.25">
      <c r="A26" s="107"/>
      <c r="B26" s="108" t="s">
        <v>13</v>
      </c>
      <c r="C26" s="108" t="s">
        <v>14</v>
      </c>
      <c r="D26" s="108" t="s">
        <v>15</v>
      </c>
      <c r="E26" s="109">
        <v>1</v>
      </c>
      <c r="F26" s="110">
        <v>1</v>
      </c>
      <c r="G26" s="110">
        <v>1</v>
      </c>
      <c r="H26" s="111">
        <v>1</v>
      </c>
      <c r="I26" s="112">
        <v>1</v>
      </c>
      <c r="J26" s="110">
        <v>1</v>
      </c>
      <c r="K26" s="110">
        <v>1</v>
      </c>
      <c r="L26" s="113">
        <v>1</v>
      </c>
      <c r="M26" s="114">
        <v>1</v>
      </c>
      <c r="N26" s="110">
        <v>1</v>
      </c>
      <c r="O26" s="110">
        <v>1</v>
      </c>
      <c r="P26" s="115">
        <v>1</v>
      </c>
      <c r="Q26" s="116">
        <v>1</v>
      </c>
      <c r="R26" s="110">
        <v>1</v>
      </c>
      <c r="S26" s="110">
        <v>1</v>
      </c>
      <c r="T26" s="111">
        <v>1</v>
      </c>
      <c r="U26" s="116">
        <v>1</v>
      </c>
      <c r="V26" s="110">
        <v>1</v>
      </c>
      <c r="W26" s="110">
        <v>1</v>
      </c>
      <c r="X26" s="111">
        <v>1</v>
      </c>
      <c r="Y26" s="116">
        <v>1</v>
      </c>
      <c r="Z26" s="110">
        <v>1</v>
      </c>
      <c r="AA26" s="110">
        <v>1</v>
      </c>
      <c r="AB26" s="111">
        <v>1</v>
      </c>
      <c r="AC26" s="142">
        <f t="shared" si="3"/>
        <v>24</v>
      </c>
      <c r="AD26" s="139">
        <f t="shared" si="0"/>
        <v>24</v>
      </c>
      <c r="AE26" s="139">
        <f t="shared" si="1"/>
        <v>0</v>
      </c>
      <c r="AF26" s="110"/>
      <c r="AG26" s="94">
        <f t="shared" si="4"/>
        <v>24</v>
      </c>
      <c r="AH26" s="147" t="str">
        <f t="shared" si="2"/>
        <v/>
      </c>
    </row>
    <row r="27" spans="1:38" ht="27" customHeight="1" x14ac:dyDescent="0.25">
      <c r="A27" s="107"/>
      <c r="B27" s="108" t="s">
        <v>13</v>
      </c>
      <c r="C27" s="108" t="s">
        <v>16</v>
      </c>
      <c r="D27" s="108" t="s">
        <v>15</v>
      </c>
      <c r="E27" s="99">
        <v>1</v>
      </c>
      <c r="F27" s="100">
        <v>1</v>
      </c>
      <c r="G27" s="100">
        <v>1</v>
      </c>
      <c r="H27" s="111">
        <v>1</v>
      </c>
      <c r="I27" s="102">
        <v>1</v>
      </c>
      <c r="J27" s="100">
        <v>1</v>
      </c>
      <c r="K27" s="100">
        <v>1</v>
      </c>
      <c r="L27" s="113">
        <v>1</v>
      </c>
      <c r="M27" s="114">
        <v>1</v>
      </c>
      <c r="N27" s="110">
        <v>1</v>
      </c>
      <c r="O27" s="110">
        <v>1</v>
      </c>
      <c r="P27" s="115">
        <v>1</v>
      </c>
      <c r="Q27" s="116">
        <v>1</v>
      </c>
      <c r="R27" s="110">
        <v>1</v>
      </c>
      <c r="S27" s="110">
        <v>1</v>
      </c>
      <c r="T27" s="111">
        <v>1</v>
      </c>
      <c r="U27" s="116">
        <v>1</v>
      </c>
      <c r="V27" s="110">
        <v>1</v>
      </c>
      <c r="W27" s="110">
        <v>1</v>
      </c>
      <c r="X27" s="111">
        <v>1</v>
      </c>
      <c r="Y27" s="116">
        <v>1</v>
      </c>
      <c r="Z27" s="110">
        <v>1</v>
      </c>
      <c r="AA27" s="110">
        <v>1</v>
      </c>
      <c r="AB27" s="111">
        <v>1</v>
      </c>
      <c r="AC27" s="142">
        <f t="shared" si="3"/>
        <v>24</v>
      </c>
      <c r="AD27" s="139">
        <f t="shared" si="0"/>
        <v>24</v>
      </c>
      <c r="AE27" s="139">
        <f t="shared" si="1"/>
        <v>0</v>
      </c>
      <c r="AF27" s="110"/>
      <c r="AG27" s="94">
        <f t="shared" si="4"/>
        <v>24</v>
      </c>
      <c r="AH27" s="147" t="str">
        <f t="shared" si="2"/>
        <v/>
      </c>
    </row>
    <row r="28" spans="1:38" ht="27" customHeight="1" x14ac:dyDescent="0.25">
      <c r="A28" s="107"/>
      <c r="B28" s="108" t="s">
        <v>13</v>
      </c>
      <c r="C28" s="108" t="s">
        <v>16</v>
      </c>
      <c r="D28" s="108" t="s">
        <v>15</v>
      </c>
      <c r="E28" s="109">
        <v>1</v>
      </c>
      <c r="F28" s="110">
        <v>1</v>
      </c>
      <c r="G28" s="110">
        <v>1</v>
      </c>
      <c r="H28" s="111">
        <v>1</v>
      </c>
      <c r="I28" s="112">
        <v>1</v>
      </c>
      <c r="J28" s="110">
        <v>1</v>
      </c>
      <c r="K28" s="110">
        <v>1</v>
      </c>
      <c r="L28" s="113">
        <v>1</v>
      </c>
      <c r="M28" s="114">
        <v>1</v>
      </c>
      <c r="N28" s="110">
        <v>1</v>
      </c>
      <c r="O28" s="110">
        <v>1</v>
      </c>
      <c r="P28" s="115">
        <v>1</v>
      </c>
      <c r="Q28" s="116">
        <v>1</v>
      </c>
      <c r="R28" s="110">
        <v>1</v>
      </c>
      <c r="S28" s="110">
        <v>1</v>
      </c>
      <c r="T28" s="111">
        <v>1</v>
      </c>
      <c r="U28" s="116">
        <v>1</v>
      </c>
      <c r="V28" s="110">
        <v>1</v>
      </c>
      <c r="W28" s="110">
        <v>1</v>
      </c>
      <c r="X28" s="111">
        <v>1</v>
      </c>
      <c r="Y28" s="116">
        <v>1</v>
      </c>
      <c r="Z28" s="110">
        <v>1</v>
      </c>
      <c r="AA28" s="110">
        <v>1</v>
      </c>
      <c r="AB28" s="111">
        <v>1</v>
      </c>
      <c r="AC28" s="142">
        <f t="shared" si="3"/>
        <v>24</v>
      </c>
      <c r="AD28" s="139">
        <f t="shared" si="0"/>
        <v>24</v>
      </c>
      <c r="AE28" s="139">
        <f t="shared" si="1"/>
        <v>0</v>
      </c>
      <c r="AF28" s="110"/>
      <c r="AG28" s="94">
        <f t="shared" si="4"/>
        <v>24</v>
      </c>
      <c r="AH28" s="147" t="str">
        <f t="shared" si="2"/>
        <v/>
      </c>
    </row>
    <row r="29" spans="1:38" ht="27" customHeight="1" x14ac:dyDescent="0.25">
      <c r="A29" s="107"/>
      <c r="B29" s="108" t="s">
        <v>13</v>
      </c>
      <c r="C29" s="108" t="s">
        <v>16</v>
      </c>
      <c r="D29" s="108" t="s">
        <v>15</v>
      </c>
      <c r="E29" s="99">
        <v>1</v>
      </c>
      <c r="F29" s="100">
        <v>1</v>
      </c>
      <c r="G29" s="100">
        <v>1</v>
      </c>
      <c r="H29" s="111">
        <v>1</v>
      </c>
      <c r="I29" s="102">
        <v>1</v>
      </c>
      <c r="J29" s="100">
        <v>1</v>
      </c>
      <c r="K29" s="100">
        <v>1</v>
      </c>
      <c r="L29" s="113">
        <v>1</v>
      </c>
      <c r="M29" s="114">
        <v>1</v>
      </c>
      <c r="N29" s="110">
        <v>1</v>
      </c>
      <c r="O29" s="110">
        <v>1</v>
      </c>
      <c r="P29" s="115">
        <v>1</v>
      </c>
      <c r="Q29" s="116">
        <v>1</v>
      </c>
      <c r="R29" s="110">
        <v>1</v>
      </c>
      <c r="S29" s="110">
        <v>1</v>
      </c>
      <c r="T29" s="111">
        <v>1</v>
      </c>
      <c r="U29" s="116">
        <v>1</v>
      </c>
      <c r="V29" s="110">
        <v>1</v>
      </c>
      <c r="W29" s="110">
        <v>1</v>
      </c>
      <c r="X29" s="111">
        <v>1</v>
      </c>
      <c r="Y29" s="116">
        <v>1</v>
      </c>
      <c r="Z29" s="110">
        <v>1</v>
      </c>
      <c r="AA29" s="110">
        <v>1</v>
      </c>
      <c r="AB29" s="111">
        <v>1</v>
      </c>
      <c r="AC29" s="142">
        <f t="shared" si="3"/>
        <v>24</v>
      </c>
      <c r="AD29" s="139">
        <f t="shared" si="0"/>
        <v>24</v>
      </c>
      <c r="AE29" s="139">
        <f t="shared" si="1"/>
        <v>0</v>
      </c>
      <c r="AF29" s="110"/>
      <c r="AG29" s="94">
        <f t="shared" si="4"/>
        <v>24</v>
      </c>
      <c r="AH29" s="147" t="str">
        <f t="shared" si="2"/>
        <v/>
      </c>
    </row>
    <row r="30" spans="1:38" ht="27" customHeight="1" x14ac:dyDescent="0.25">
      <c r="A30" s="107"/>
      <c r="B30" s="108" t="s">
        <v>13</v>
      </c>
      <c r="C30" s="108" t="s">
        <v>14</v>
      </c>
      <c r="D30" s="108" t="s">
        <v>21</v>
      </c>
      <c r="E30" s="109">
        <v>1</v>
      </c>
      <c r="F30" s="110">
        <v>1</v>
      </c>
      <c r="G30" s="110">
        <v>1</v>
      </c>
      <c r="H30" s="111">
        <v>1</v>
      </c>
      <c r="I30" s="112">
        <v>1</v>
      </c>
      <c r="J30" s="110">
        <v>1</v>
      </c>
      <c r="K30" s="110">
        <v>1</v>
      </c>
      <c r="L30" s="113">
        <v>1</v>
      </c>
      <c r="M30" s="114">
        <v>1</v>
      </c>
      <c r="N30" s="110">
        <v>1</v>
      </c>
      <c r="O30" s="110">
        <v>1</v>
      </c>
      <c r="P30" s="115">
        <v>1</v>
      </c>
      <c r="Q30" s="116">
        <v>1</v>
      </c>
      <c r="R30" s="110">
        <v>1</v>
      </c>
      <c r="S30" s="110">
        <v>1</v>
      </c>
      <c r="T30" s="111">
        <v>1</v>
      </c>
      <c r="U30" s="116">
        <v>1</v>
      </c>
      <c r="V30" s="110">
        <v>1</v>
      </c>
      <c r="W30" s="110">
        <v>1</v>
      </c>
      <c r="X30" s="111">
        <v>1</v>
      </c>
      <c r="Y30" s="116">
        <v>1</v>
      </c>
      <c r="Z30" s="110">
        <v>1</v>
      </c>
      <c r="AA30" s="110">
        <v>1</v>
      </c>
      <c r="AB30" s="111">
        <v>1</v>
      </c>
      <c r="AC30" s="142" t="str">
        <f t="shared" si="3"/>
        <v>0</v>
      </c>
      <c r="AD30" s="139">
        <f t="shared" si="0"/>
        <v>24</v>
      </c>
      <c r="AE30" s="139">
        <f t="shared" si="1"/>
        <v>0</v>
      </c>
      <c r="AF30" s="110"/>
      <c r="AG30" s="94" t="str">
        <f t="shared" si="4"/>
        <v>0</v>
      </c>
      <c r="AH30" s="147" t="str">
        <f t="shared" si="2"/>
        <v/>
      </c>
    </row>
    <row r="31" spans="1:38" ht="27" customHeight="1" x14ac:dyDescent="0.25">
      <c r="A31" s="107"/>
      <c r="B31" s="108" t="s">
        <v>22</v>
      </c>
      <c r="C31" s="108" t="s">
        <v>23</v>
      </c>
      <c r="D31" s="108" t="s">
        <v>15</v>
      </c>
      <c r="E31" s="99"/>
      <c r="F31" s="100"/>
      <c r="G31" s="100"/>
      <c r="H31" s="111"/>
      <c r="I31" s="102"/>
      <c r="J31" s="100"/>
      <c r="K31" s="100"/>
      <c r="L31" s="113"/>
      <c r="M31" s="114"/>
      <c r="N31" s="110"/>
      <c r="O31" s="110"/>
      <c r="P31" s="115"/>
      <c r="Q31" s="116"/>
      <c r="R31" s="110"/>
      <c r="S31" s="110"/>
      <c r="T31" s="111"/>
      <c r="U31" s="116"/>
      <c r="V31" s="110"/>
      <c r="W31" s="110"/>
      <c r="X31" s="111"/>
      <c r="Y31" s="116"/>
      <c r="Z31" s="110"/>
      <c r="AA31" s="110"/>
      <c r="AB31" s="111"/>
      <c r="AC31" s="142">
        <f t="shared" si="3"/>
        <v>0</v>
      </c>
      <c r="AD31" s="139">
        <f t="shared" si="0"/>
        <v>0</v>
      </c>
      <c r="AE31" s="139">
        <f t="shared" si="1"/>
        <v>0</v>
      </c>
      <c r="AF31" s="110"/>
      <c r="AG31" s="94">
        <f t="shared" si="4"/>
        <v>0</v>
      </c>
      <c r="AH31" s="147" t="str">
        <f t="shared" si="2"/>
        <v/>
      </c>
    </row>
    <row r="32" spans="1:38" ht="27" customHeight="1" x14ac:dyDescent="0.25">
      <c r="A32" s="107"/>
      <c r="B32" s="108" t="s">
        <v>13</v>
      </c>
      <c r="C32" s="108" t="s">
        <v>18</v>
      </c>
      <c r="D32" s="108" t="s">
        <v>15</v>
      </c>
      <c r="E32" s="99"/>
      <c r="F32" s="100"/>
      <c r="G32" s="100"/>
      <c r="H32" s="111"/>
      <c r="I32" s="102"/>
      <c r="J32" s="100"/>
      <c r="K32" s="100"/>
      <c r="L32" s="113"/>
      <c r="M32" s="114"/>
      <c r="N32" s="110"/>
      <c r="O32" s="110"/>
      <c r="P32" s="115"/>
      <c r="Q32" s="116"/>
      <c r="R32" s="110"/>
      <c r="S32" s="110"/>
      <c r="T32" s="111"/>
      <c r="U32" s="116"/>
      <c r="V32" s="110"/>
      <c r="W32" s="110"/>
      <c r="X32" s="111"/>
      <c r="Y32" s="116"/>
      <c r="Z32" s="110"/>
      <c r="AA32" s="110"/>
      <c r="AB32" s="111"/>
      <c r="AC32" s="142">
        <f t="shared" si="3"/>
        <v>0</v>
      </c>
      <c r="AD32" s="139">
        <f t="shared" si="0"/>
        <v>0</v>
      </c>
      <c r="AE32" s="139">
        <f t="shared" si="1"/>
        <v>0</v>
      </c>
      <c r="AF32" s="110"/>
      <c r="AG32" s="94">
        <f t="shared" si="4"/>
        <v>0</v>
      </c>
      <c r="AH32" s="147" t="str">
        <f t="shared" si="2"/>
        <v/>
      </c>
    </row>
    <row r="33" spans="1:34" ht="27" customHeight="1" x14ac:dyDescent="0.25">
      <c r="A33" s="107"/>
      <c r="B33" s="108" t="s">
        <v>13</v>
      </c>
      <c r="C33" s="108" t="s">
        <v>14</v>
      </c>
      <c r="D33" s="108" t="s">
        <v>15</v>
      </c>
      <c r="E33" s="109">
        <v>1</v>
      </c>
      <c r="F33" s="110">
        <v>1</v>
      </c>
      <c r="G33" s="110">
        <v>1</v>
      </c>
      <c r="H33" s="111">
        <v>1</v>
      </c>
      <c r="I33" s="112">
        <v>1</v>
      </c>
      <c r="J33" s="110">
        <v>1</v>
      </c>
      <c r="K33" s="110">
        <v>1</v>
      </c>
      <c r="L33" s="113">
        <v>1</v>
      </c>
      <c r="M33" s="114">
        <v>1</v>
      </c>
      <c r="N33" s="110">
        <v>1</v>
      </c>
      <c r="O33" s="110">
        <v>1</v>
      </c>
      <c r="P33" s="115">
        <v>1</v>
      </c>
      <c r="Q33" s="116">
        <v>1</v>
      </c>
      <c r="R33" s="110">
        <v>1</v>
      </c>
      <c r="S33" s="110">
        <v>1</v>
      </c>
      <c r="T33" s="111">
        <v>1</v>
      </c>
      <c r="U33" s="116">
        <v>1</v>
      </c>
      <c r="V33" s="110">
        <v>1</v>
      </c>
      <c r="W33" s="110">
        <v>1</v>
      </c>
      <c r="X33" s="111">
        <v>1</v>
      </c>
      <c r="Y33" s="116">
        <v>1</v>
      </c>
      <c r="Z33" s="110">
        <v>1</v>
      </c>
      <c r="AA33" s="110">
        <v>1</v>
      </c>
      <c r="AB33" s="111">
        <v>1</v>
      </c>
      <c r="AC33" s="142">
        <f t="shared" si="3"/>
        <v>24</v>
      </c>
      <c r="AD33" s="139">
        <f t="shared" si="0"/>
        <v>24</v>
      </c>
      <c r="AE33" s="139">
        <f t="shared" si="1"/>
        <v>0</v>
      </c>
      <c r="AF33" s="110"/>
      <c r="AG33" s="94">
        <f t="shared" si="4"/>
        <v>24</v>
      </c>
      <c r="AH33" s="147" t="str">
        <f t="shared" si="2"/>
        <v/>
      </c>
    </row>
    <row r="34" spans="1:34" ht="27" customHeight="1" x14ac:dyDescent="0.25">
      <c r="A34" s="107"/>
      <c r="B34" s="108" t="s">
        <v>13</v>
      </c>
      <c r="C34" s="108" t="s">
        <v>19</v>
      </c>
      <c r="D34" s="108" t="s">
        <v>15</v>
      </c>
      <c r="E34" s="99">
        <v>1</v>
      </c>
      <c r="F34" s="100">
        <v>1</v>
      </c>
      <c r="G34" s="100">
        <v>1</v>
      </c>
      <c r="H34" s="111">
        <v>1</v>
      </c>
      <c r="I34" s="102">
        <v>1</v>
      </c>
      <c r="J34" s="100">
        <v>1</v>
      </c>
      <c r="K34" s="100">
        <v>1</v>
      </c>
      <c r="L34" s="113">
        <v>1</v>
      </c>
      <c r="M34" s="114">
        <v>1</v>
      </c>
      <c r="N34" s="110">
        <v>1</v>
      </c>
      <c r="O34" s="110">
        <v>1</v>
      </c>
      <c r="P34" s="115">
        <v>1</v>
      </c>
      <c r="Q34" s="116">
        <v>1</v>
      </c>
      <c r="R34" s="110">
        <v>1</v>
      </c>
      <c r="S34" s="110">
        <v>1</v>
      </c>
      <c r="T34" s="111">
        <v>1</v>
      </c>
      <c r="U34" s="116">
        <v>1</v>
      </c>
      <c r="V34" s="110">
        <v>1</v>
      </c>
      <c r="W34" s="110">
        <v>1</v>
      </c>
      <c r="X34" s="111">
        <v>1</v>
      </c>
      <c r="Y34" s="116">
        <v>1</v>
      </c>
      <c r="Z34" s="110">
        <v>1</v>
      </c>
      <c r="AA34" s="110">
        <v>1</v>
      </c>
      <c r="AB34" s="111">
        <v>1</v>
      </c>
      <c r="AC34" s="142">
        <f t="shared" si="3"/>
        <v>24</v>
      </c>
      <c r="AD34" s="139">
        <f t="shared" si="0"/>
        <v>24</v>
      </c>
      <c r="AE34" s="139">
        <f t="shared" si="1"/>
        <v>0</v>
      </c>
      <c r="AF34" s="110"/>
      <c r="AG34" s="94">
        <f t="shared" si="4"/>
        <v>24</v>
      </c>
      <c r="AH34" s="147" t="str">
        <f t="shared" si="2"/>
        <v/>
      </c>
    </row>
    <row r="35" spans="1:34" ht="27" customHeight="1" x14ac:dyDescent="0.25">
      <c r="A35" s="107"/>
      <c r="B35" s="118" t="s">
        <v>22</v>
      </c>
      <c r="C35" s="108" t="s">
        <v>24</v>
      </c>
      <c r="D35" s="119" t="s">
        <v>15</v>
      </c>
      <c r="E35" s="109"/>
      <c r="F35" s="110"/>
      <c r="G35" s="110"/>
      <c r="H35" s="111"/>
      <c r="I35" s="112"/>
      <c r="J35" s="110"/>
      <c r="K35" s="110"/>
      <c r="L35" s="113"/>
      <c r="M35" s="114"/>
      <c r="N35" s="110"/>
      <c r="O35" s="110"/>
      <c r="P35" s="115"/>
      <c r="Q35" s="116"/>
      <c r="R35" s="110"/>
      <c r="S35" s="110"/>
      <c r="T35" s="111"/>
      <c r="U35" s="116"/>
      <c r="V35" s="110"/>
      <c r="W35" s="110"/>
      <c r="X35" s="111"/>
      <c r="Y35" s="116"/>
      <c r="Z35" s="110"/>
      <c r="AA35" s="110"/>
      <c r="AB35" s="111"/>
      <c r="AC35" s="142">
        <f t="shared" si="3"/>
        <v>0</v>
      </c>
      <c r="AD35" s="140">
        <f t="shared" si="0"/>
        <v>0</v>
      </c>
      <c r="AE35" s="140">
        <f t="shared" si="1"/>
        <v>0</v>
      </c>
      <c r="AF35" s="141"/>
      <c r="AG35" s="94">
        <f t="shared" si="4"/>
        <v>0</v>
      </c>
      <c r="AH35" s="147" t="str">
        <f t="shared" si="2"/>
        <v/>
      </c>
    </row>
    <row r="36" spans="1:34" ht="27" customHeight="1" x14ac:dyDescent="0.25">
      <c r="A36" s="107"/>
      <c r="B36" s="108" t="s">
        <v>13</v>
      </c>
      <c r="C36" s="108" t="s">
        <v>14</v>
      </c>
      <c r="D36" s="108" t="s">
        <v>15</v>
      </c>
      <c r="E36" s="99"/>
      <c r="F36" s="100"/>
      <c r="G36" s="100"/>
      <c r="H36" s="111"/>
      <c r="I36" s="102"/>
      <c r="J36" s="100"/>
      <c r="K36" s="100"/>
      <c r="L36" s="113"/>
      <c r="M36" s="114"/>
      <c r="N36" s="110"/>
      <c r="O36" s="110"/>
      <c r="P36" s="115"/>
      <c r="Q36" s="116"/>
      <c r="R36" s="110"/>
      <c r="S36" s="110"/>
      <c r="T36" s="111"/>
      <c r="U36" s="116"/>
      <c r="V36" s="110"/>
      <c r="W36" s="110"/>
      <c r="X36" s="111"/>
      <c r="Y36" s="116"/>
      <c r="Z36" s="110"/>
      <c r="AA36" s="110"/>
      <c r="AB36" s="111"/>
      <c r="AC36" s="142">
        <f t="shared" si="3"/>
        <v>0</v>
      </c>
      <c r="AD36" s="139">
        <f t="shared" si="0"/>
        <v>0</v>
      </c>
      <c r="AE36" s="139">
        <f t="shared" si="1"/>
        <v>0</v>
      </c>
      <c r="AF36" s="110"/>
      <c r="AG36" s="94">
        <f t="shared" si="4"/>
        <v>0</v>
      </c>
      <c r="AH36" s="147" t="str">
        <f t="shared" si="2"/>
        <v/>
      </c>
    </row>
    <row r="37" spans="1:34" ht="27" customHeight="1" x14ac:dyDescent="0.25">
      <c r="A37" s="107"/>
      <c r="B37" s="118" t="s">
        <v>22</v>
      </c>
      <c r="C37" s="108" t="s">
        <v>24</v>
      </c>
      <c r="D37" s="119" t="s">
        <v>15</v>
      </c>
      <c r="E37" s="109"/>
      <c r="F37" s="110"/>
      <c r="G37" s="110"/>
      <c r="H37" s="111"/>
      <c r="I37" s="112"/>
      <c r="J37" s="110"/>
      <c r="K37" s="110"/>
      <c r="L37" s="113"/>
      <c r="M37" s="114"/>
      <c r="N37" s="110"/>
      <c r="O37" s="110"/>
      <c r="P37" s="115"/>
      <c r="Q37" s="116"/>
      <c r="R37" s="110"/>
      <c r="S37" s="110"/>
      <c r="T37" s="111"/>
      <c r="U37" s="116"/>
      <c r="V37" s="110"/>
      <c r="W37" s="110"/>
      <c r="X37" s="111"/>
      <c r="Y37" s="116"/>
      <c r="Z37" s="110"/>
      <c r="AA37" s="110"/>
      <c r="AB37" s="111"/>
      <c r="AC37" s="142">
        <f t="shared" si="3"/>
        <v>0</v>
      </c>
      <c r="AD37" s="140">
        <f t="shared" si="0"/>
        <v>0</v>
      </c>
      <c r="AE37" s="140">
        <f t="shared" si="1"/>
        <v>0</v>
      </c>
      <c r="AF37" s="141"/>
      <c r="AG37" s="94">
        <f t="shared" si="4"/>
        <v>0</v>
      </c>
      <c r="AH37" s="147" t="str">
        <f t="shared" si="2"/>
        <v/>
      </c>
    </row>
    <row r="38" spans="1:34" ht="27" customHeight="1" x14ac:dyDescent="0.25">
      <c r="A38" s="107"/>
      <c r="B38" s="108" t="s">
        <v>13</v>
      </c>
      <c r="C38" s="108" t="s">
        <v>14</v>
      </c>
      <c r="D38" s="108" t="s">
        <v>15</v>
      </c>
      <c r="E38" s="99"/>
      <c r="F38" s="100"/>
      <c r="G38" s="100"/>
      <c r="H38" s="111"/>
      <c r="I38" s="102"/>
      <c r="J38" s="100"/>
      <c r="K38" s="100"/>
      <c r="L38" s="113"/>
      <c r="M38" s="114"/>
      <c r="N38" s="110"/>
      <c r="O38" s="110"/>
      <c r="P38" s="115"/>
      <c r="Q38" s="116"/>
      <c r="R38" s="110"/>
      <c r="S38" s="110"/>
      <c r="T38" s="111"/>
      <c r="U38" s="116"/>
      <c r="V38" s="110"/>
      <c r="W38" s="110"/>
      <c r="X38" s="111"/>
      <c r="Y38" s="116"/>
      <c r="Z38" s="110"/>
      <c r="AA38" s="110"/>
      <c r="AB38" s="111"/>
      <c r="AC38" s="142">
        <f t="shared" si="3"/>
        <v>0</v>
      </c>
      <c r="AD38" s="140">
        <f t="shared" si="0"/>
        <v>0</v>
      </c>
      <c r="AE38" s="140">
        <f t="shared" si="1"/>
        <v>0</v>
      </c>
      <c r="AF38" s="141"/>
      <c r="AG38" s="94">
        <f t="shared" si="4"/>
        <v>0</v>
      </c>
      <c r="AH38" s="147" t="str">
        <f t="shared" si="2"/>
        <v/>
      </c>
    </row>
    <row r="39" spans="1:34" ht="27" customHeight="1" x14ac:dyDescent="0.25">
      <c r="A39" s="107"/>
      <c r="B39" s="108" t="s">
        <v>22</v>
      </c>
      <c r="C39" s="108" t="s">
        <v>24</v>
      </c>
      <c r="D39" s="108" t="s">
        <v>15</v>
      </c>
      <c r="E39" s="109">
        <v>1</v>
      </c>
      <c r="F39" s="110">
        <v>1</v>
      </c>
      <c r="G39" s="110">
        <v>1</v>
      </c>
      <c r="H39" s="111">
        <v>1</v>
      </c>
      <c r="I39" s="112">
        <v>1</v>
      </c>
      <c r="J39" s="110">
        <v>1</v>
      </c>
      <c r="K39" s="110">
        <v>1</v>
      </c>
      <c r="L39" s="113">
        <v>1</v>
      </c>
      <c r="M39" s="114">
        <v>1</v>
      </c>
      <c r="N39" s="110">
        <v>1</v>
      </c>
      <c r="O39" s="110">
        <v>1</v>
      </c>
      <c r="P39" s="115">
        <v>1</v>
      </c>
      <c r="Q39" s="116">
        <v>1</v>
      </c>
      <c r="R39" s="110">
        <v>1</v>
      </c>
      <c r="S39" s="110">
        <v>1</v>
      </c>
      <c r="T39" s="111">
        <v>1</v>
      </c>
      <c r="U39" s="116">
        <v>1</v>
      </c>
      <c r="V39" s="110">
        <v>1</v>
      </c>
      <c r="W39" s="110">
        <v>1</v>
      </c>
      <c r="X39" s="111">
        <v>1</v>
      </c>
      <c r="Y39" s="116">
        <v>1</v>
      </c>
      <c r="Z39" s="110">
        <v>1</v>
      </c>
      <c r="AA39" s="110">
        <v>1</v>
      </c>
      <c r="AB39" s="111">
        <v>1</v>
      </c>
      <c r="AC39" s="142">
        <f t="shared" si="3"/>
        <v>24</v>
      </c>
      <c r="AD39" s="139">
        <f t="shared" ref="AD39:AD70" si="5">COUNTIF(E39:AB39,"1")+COUNTIF(E39:AB39,"nc")</f>
        <v>24</v>
      </c>
      <c r="AE39" s="139">
        <f t="shared" ref="AE39:AE70" si="6">COUNTIF(E39:AB39,"a")</f>
        <v>0</v>
      </c>
      <c r="AF39" s="110"/>
      <c r="AG39" s="94">
        <f t="shared" si="4"/>
        <v>24</v>
      </c>
      <c r="AH39" s="147" t="str">
        <f t="shared" ref="AH39:AH70" si="7">IF(AE39=0,IF(AF39=0,"","pas d'abs. !"),IF(ISBLANK(AF39),"saisir justif",IF(AF39&gt;AE39,"erreur justif","")))</f>
        <v/>
      </c>
    </row>
    <row r="40" spans="1:34" ht="27" customHeight="1" x14ac:dyDescent="0.25">
      <c r="A40" s="107"/>
      <c r="B40" s="108" t="s">
        <v>13</v>
      </c>
      <c r="C40" s="108" t="s">
        <v>19</v>
      </c>
      <c r="D40" s="108" t="s">
        <v>15</v>
      </c>
      <c r="E40" s="99">
        <v>1</v>
      </c>
      <c r="F40" s="100">
        <v>1</v>
      </c>
      <c r="G40" s="100">
        <v>1</v>
      </c>
      <c r="H40" s="111">
        <v>1</v>
      </c>
      <c r="I40" s="102">
        <v>1</v>
      </c>
      <c r="J40" s="100">
        <v>1</v>
      </c>
      <c r="K40" s="100">
        <v>1</v>
      </c>
      <c r="L40" s="113">
        <v>1</v>
      </c>
      <c r="M40" s="114">
        <v>1</v>
      </c>
      <c r="N40" s="110">
        <v>1</v>
      </c>
      <c r="O40" s="110">
        <v>1</v>
      </c>
      <c r="P40" s="115">
        <v>1</v>
      </c>
      <c r="Q40" s="116">
        <v>1</v>
      </c>
      <c r="R40" s="110">
        <v>1</v>
      </c>
      <c r="S40" s="110">
        <v>1</v>
      </c>
      <c r="T40" s="111">
        <v>1</v>
      </c>
      <c r="U40" s="116">
        <v>1</v>
      </c>
      <c r="V40" s="110">
        <v>1</v>
      </c>
      <c r="W40" s="110">
        <v>1</v>
      </c>
      <c r="X40" s="111">
        <v>1</v>
      </c>
      <c r="Y40" s="116">
        <v>1</v>
      </c>
      <c r="Z40" s="110">
        <v>1</v>
      </c>
      <c r="AA40" s="110">
        <v>1</v>
      </c>
      <c r="AB40" s="111">
        <v>1</v>
      </c>
      <c r="AC40" s="142">
        <f t="shared" si="3"/>
        <v>24</v>
      </c>
      <c r="AD40" s="139">
        <f t="shared" si="5"/>
        <v>24</v>
      </c>
      <c r="AE40" s="139">
        <f t="shared" si="6"/>
        <v>0</v>
      </c>
      <c r="AF40" s="110"/>
      <c r="AG40" s="94">
        <f t="shared" si="4"/>
        <v>24</v>
      </c>
      <c r="AH40" s="147" t="str">
        <f t="shared" si="7"/>
        <v/>
      </c>
    </row>
    <row r="41" spans="1:34" ht="27" customHeight="1" x14ac:dyDescent="0.25">
      <c r="A41" s="107"/>
      <c r="B41" s="108" t="s">
        <v>13</v>
      </c>
      <c r="C41" s="108" t="s">
        <v>14</v>
      </c>
      <c r="D41" s="108" t="s">
        <v>15</v>
      </c>
      <c r="E41" s="109">
        <v>1</v>
      </c>
      <c r="F41" s="110">
        <v>1</v>
      </c>
      <c r="G41" s="110">
        <v>1</v>
      </c>
      <c r="H41" s="111">
        <v>1</v>
      </c>
      <c r="I41" s="112"/>
      <c r="J41" s="110"/>
      <c r="K41" s="110"/>
      <c r="L41" s="113"/>
      <c r="M41" s="114"/>
      <c r="N41" s="110"/>
      <c r="O41" s="110"/>
      <c r="P41" s="115"/>
      <c r="Q41" s="116"/>
      <c r="R41" s="110"/>
      <c r="S41" s="110"/>
      <c r="T41" s="111"/>
      <c r="U41" s="116"/>
      <c r="V41" s="110"/>
      <c r="W41" s="110"/>
      <c r="X41" s="111"/>
      <c r="Y41" s="116"/>
      <c r="Z41" s="110"/>
      <c r="AA41" s="110"/>
      <c r="AB41" s="111"/>
      <c r="AC41" s="142">
        <f t="shared" si="3"/>
        <v>4</v>
      </c>
      <c r="AD41" s="139">
        <f t="shared" si="5"/>
        <v>4</v>
      </c>
      <c r="AE41" s="139">
        <f t="shared" si="6"/>
        <v>0</v>
      </c>
      <c r="AF41" s="110"/>
      <c r="AG41" s="94">
        <f t="shared" si="4"/>
        <v>4</v>
      </c>
      <c r="AH41" s="147" t="str">
        <f t="shared" si="7"/>
        <v/>
      </c>
    </row>
    <row r="42" spans="1:34" ht="27" customHeight="1" x14ac:dyDescent="0.25">
      <c r="A42" s="107"/>
      <c r="B42" s="108" t="s">
        <v>13</v>
      </c>
      <c r="C42" s="108" t="s">
        <v>14</v>
      </c>
      <c r="D42" s="108" t="s">
        <v>15</v>
      </c>
      <c r="E42" s="99">
        <v>1</v>
      </c>
      <c r="F42" s="100">
        <v>1</v>
      </c>
      <c r="G42" s="100">
        <v>1</v>
      </c>
      <c r="H42" s="111">
        <v>1</v>
      </c>
      <c r="I42" s="102">
        <v>1</v>
      </c>
      <c r="J42" s="100">
        <v>1</v>
      </c>
      <c r="K42" s="100">
        <v>1</v>
      </c>
      <c r="L42" s="113">
        <v>1</v>
      </c>
      <c r="M42" s="114">
        <v>1</v>
      </c>
      <c r="N42" s="110">
        <v>1</v>
      </c>
      <c r="O42" s="110">
        <v>1</v>
      </c>
      <c r="P42" s="115">
        <v>1</v>
      </c>
      <c r="Q42" s="116">
        <v>1</v>
      </c>
      <c r="R42" s="110">
        <v>1</v>
      </c>
      <c r="S42" s="110">
        <v>1</v>
      </c>
      <c r="T42" s="111">
        <v>1</v>
      </c>
      <c r="U42" s="116">
        <v>1</v>
      </c>
      <c r="V42" s="110">
        <v>1</v>
      </c>
      <c r="W42" s="110">
        <v>1</v>
      </c>
      <c r="X42" s="111">
        <v>1</v>
      </c>
      <c r="Y42" s="116">
        <v>1</v>
      </c>
      <c r="Z42" s="110">
        <v>1</v>
      </c>
      <c r="AA42" s="110">
        <v>1</v>
      </c>
      <c r="AB42" s="111">
        <v>1</v>
      </c>
      <c r="AC42" s="142">
        <f t="shared" si="3"/>
        <v>24</v>
      </c>
      <c r="AD42" s="139">
        <f t="shared" si="5"/>
        <v>24</v>
      </c>
      <c r="AE42" s="139">
        <f t="shared" si="6"/>
        <v>0</v>
      </c>
      <c r="AF42" s="110"/>
      <c r="AG42" s="94">
        <f t="shared" si="4"/>
        <v>24</v>
      </c>
      <c r="AH42" s="147" t="str">
        <f t="shared" si="7"/>
        <v/>
      </c>
    </row>
    <row r="43" spans="1:34" ht="27" customHeight="1" x14ac:dyDescent="0.25">
      <c r="A43" s="107"/>
      <c r="B43" s="108" t="s">
        <v>22</v>
      </c>
      <c r="C43" s="108" t="s">
        <v>24</v>
      </c>
      <c r="D43" s="108"/>
      <c r="E43" s="109"/>
      <c r="F43" s="110"/>
      <c r="G43" s="110"/>
      <c r="H43" s="111"/>
      <c r="I43" s="112"/>
      <c r="J43" s="110"/>
      <c r="K43" s="110"/>
      <c r="L43" s="113"/>
      <c r="M43" s="114"/>
      <c r="N43" s="110"/>
      <c r="O43" s="110"/>
      <c r="P43" s="115"/>
      <c r="Q43" s="116"/>
      <c r="R43" s="110"/>
      <c r="S43" s="110"/>
      <c r="T43" s="111"/>
      <c r="U43" s="116"/>
      <c r="V43" s="110"/>
      <c r="W43" s="110"/>
      <c r="X43" s="111"/>
      <c r="Y43" s="116"/>
      <c r="Z43" s="110"/>
      <c r="AA43" s="110"/>
      <c r="AB43" s="111"/>
      <c r="AC43" s="142">
        <f t="shared" si="3"/>
        <v>0</v>
      </c>
      <c r="AD43" s="139">
        <f t="shared" si="5"/>
        <v>0</v>
      </c>
      <c r="AE43" s="139">
        <f t="shared" si="6"/>
        <v>0</v>
      </c>
      <c r="AF43" s="110"/>
      <c r="AG43" s="94">
        <f t="shared" si="4"/>
        <v>0</v>
      </c>
      <c r="AH43" s="147" t="str">
        <f t="shared" si="7"/>
        <v/>
      </c>
    </row>
    <row r="44" spans="1:34" ht="27" customHeight="1" x14ac:dyDescent="0.25">
      <c r="A44" s="107"/>
      <c r="B44" s="108" t="s">
        <v>13</v>
      </c>
      <c r="C44" s="108" t="s">
        <v>14</v>
      </c>
      <c r="D44" s="108"/>
      <c r="E44" s="99"/>
      <c r="F44" s="100"/>
      <c r="G44" s="100"/>
      <c r="H44" s="111"/>
      <c r="I44" s="102"/>
      <c r="J44" s="100"/>
      <c r="K44" s="100"/>
      <c r="L44" s="113"/>
      <c r="M44" s="114"/>
      <c r="N44" s="110"/>
      <c r="O44" s="110"/>
      <c r="P44" s="115"/>
      <c r="Q44" s="116"/>
      <c r="R44" s="110"/>
      <c r="S44" s="110"/>
      <c r="T44" s="111"/>
      <c r="U44" s="116"/>
      <c r="V44" s="110"/>
      <c r="W44" s="110"/>
      <c r="X44" s="111"/>
      <c r="Y44" s="116"/>
      <c r="Z44" s="110"/>
      <c r="AA44" s="110"/>
      <c r="AB44" s="111"/>
      <c r="AC44" s="142">
        <f t="shared" si="3"/>
        <v>0</v>
      </c>
      <c r="AD44" s="139">
        <f t="shared" si="5"/>
        <v>0</v>
      </c>
      <c r="AE44" s="139">
        <f t="shared" si="6"/>
        <v>0</v>
      </c>
      <c r="AF44" s="110"/>
      <c r="AG44" s="94">
        <f t="shared" si="4"/>
        <v>0</v>
      </c>
      <c r="AH44" s="147" t="str">
        <f t="shared" si="7"/>
        <v/>
      </c>
    </row>
    <row r="45" spans="1:34" ht="27" customHeight="1" x14ac:dyDescent="0.25">
      <c r="A45" s="107"/>
      <c r="B45" s="108" t="s">
        <v>13</v>
      </c>
      <c r="C45" s="108" t="s">
        <v>20</v>
      </c>
      <c r="D45" s="108" t="s">
        <v>15</v>
      </c>
      <c r="E45" s="109">
        <v>1</v>
      </c>
      <c r="F45" s="110">
        <v>1</v>
      </c>
      <c r="G45" s="110">
        <v>1</v>
      </c>
      <c r="H45" s="111">
        <v>1</v>
      </c>
      <c r="I45" s="112">
        <v>1</v>
      </c>
      <c r="J45" s="110">
        <v>1</v>
      </c>
      <c r="K45" s="110">
        <v>1</v>
      </c>
      <c r="L45" s="113">
        <v>1</v>
      </c>
      <c r="M45" s="114">
        <v>1</v>
      </c>
      <c r="N45" s="110">
        <v>1</v>
      </c>
      <c r="O45" s="110">
        <v>1</v>
      </c>
      <c r="P45" s="115">
        <v>1</v>
      </c>
      <c r="Q45" s="116">
        <v>1</v>
      </c>
      <c r="R45" s="110">
        <v>1</v>
      </c>
      <c r="S45" s="110">
        <v>1</v>
      </c>
      <c r="T45" s="111">
        <v>1</v>
      </c>
      <c r="U45" s="116">
        <v>1</v>
      </c>
      <c r="V45" s="110">
        <v>1</v>
      </c>
      <c r="W45" s="110">
        <v>1</v>
      </c>
      <c r="X45" s="111">
        <v>1</v>
      </c>
      <c r="Y45" s="116">
        <v>1</v>
      </c>
      <c r="Z45" s="110">
        <v>1</v>
      </c>
      <c r="AA45" s="110">
        <v>1</v>
      </c>
      <c r="AB45" s="111">
        <v>1</v>
      </c>
      <c r="AC45" s="142">
        <f t="shared" si="3"/>
        <v>24</v>
      </c>
      <c r="AD45" s="139">
        <f t="shared" si="5"/>
        <v>24</v>
      </c>
      <c r="AE45" s="139">
        <f t="shared" si="6"/>
        <v>0</v>
      </c>
      <c r="AF45" s="110"/>
      <c r="AG45" s="94">
        <f t="shared" si="4"/>
        <v>24</v>
      </c>
      <c r="AH45" s="147" t="str">
        <f t="shared" si="7"/>
        <v/>
      </c>
    </row>
    <row r="46" spans="1:34" ht="27" customHeight="1" x14ac:dyDescent="0.25">
      <c r="A46" s="107"/>
      <c r="B46" s="108" t="s">
        <v>13</v>
      </c>
      <c r="C46" s="108" t="s">
        <v>19</v>
      </c>
      <c r="D46" s="108" t="s">
        <v>15</v>
      </c>
      <c r="E46" s="99">
        <v>1</v>
      </c>
      <c r="F46" s="100">
        <v>1</v>
      </c>
      <c r="G46" s="100">
        <v>1</v>
      </c>
      <c r="H46" s="111">
        <v>1</v>
      </c>
      <c r="I46" s="102">
        <v>1</v>
      </c>
      <c r="J46" s="100">
        <v>1</v>
      </c>
      <c r="K46" s="100">
        <v>1</v>
      </c>
      <c r="L46" s="113">
        <v>1</v>
      </c>
      <c r="M46" s="114">
        <v>1</v>
      </c>
      <c r="N46" s="110">
        <v>1</v>
      </c>
      <c r="O46" s="110">
        <v>1</v>
      </c>
      <c r="P46" s="115">
        <v>1</v>
      </c>
      <c r="Q46" s="116">
        <v>1</v>
      </c>
      <c r="R46" s="110">
        <v>1</v>
      </c>
      <c r="S46" s="110">
        <v>1</v>
      </c>
      <c r="T46" s="111">
        <v>1</v>
      </c>
      <c r="U46" s="116">
        <v>1</v>
      </c>
      <c r="V46" s="110">
        <v>1</v>
      </c>
      <c r="W46" s="110">
        <v>1</v>
      </c>
      <c r="X46" s="111">
        <v>1</v>
      </c>
      <c r="Y46" s="116">
        <v>1</v>
      </c>
      <c r="Z46" s="110">
        <v>1</v>
      </c>
      <c r="AA46" s="110">
        <v>1</v>
      </c>
      <c r="AB46" s="111">
        <v>1</v>
      </c>
      <c r="AC46" s="142">
        <f t="shared" si="3"/>
        <v>24</v>
      </c>
      <c r="AD46" s="139">
        <f t="shared" si="5"/>
        <v>24</v>
      </c>
      <c r="AE46" s="139">
        <f t="shared" si="6"/>
        <v>0</v>
      </c>
      <c r="AF46" s="110"/>
      <c r="AG46" s="94">
        <f t="shared" si="4"/>
        <v>24</v>
      </c>
      <c r="AH46" s="147" t="str">
        <f t="shared" si="7"/>
        <v/>
      </c>
    </row>
    <row r="47" spans="1:34" ht="27" customHeight="1" x14ac:dyDescent="0.25">
      <c r="A47" s="107"/>
      <c r="B47" s="108" t="s">
        <v>22</v>
      </c>
      <c r="C47" s="108" t="s">
        <v>23</v>
      </c>
      <c r="D47" s="108" t="s">
        <v>15</v>
      </c>
      <c r="E47" s="109">
        <v>1</v>
      </c>
      <c r="F47" s="110">
        <v>1</v>
      </c>
      <c r="G47" s="110">
        <v>1</v>
      </c>
      <c r="H47" s="111">
        <v>1</v>
      </c>
      <c r="I47" s="112">
        <v>1</v>
      </c>
      <c r="J47" s="110">
        <v>1</v>
      </c>
      <c r="K47" s="110">
        <v>1</v>
      </c>
      <c r="L47" s="113">
        <v>1</v>
      </c>
      <c r="M47" s="114">
        <v>1</v>
      </c>
      <c r="N47" s="110">
        <v>1</v>
      </c>
      <c r="O47" s="110">
        <v>1</v>
      </c>
      <c r="P47" s="115">
        <v>1</v>
      </c>
      <c r="Q47" s="116">
        <v>1</v>
      </c>
      <c r="R47" s="110">
        <v>1</v>
      </c>
      <c r="S47" s="110">
        <v>1</v>
      </c>
      <c r="T47" s="111">
        <v>1</v>
      </c>
      <c r="U47" s="116">
        <v>1</v>
      </c>
      <c r="V47" s="110">
        <v>1</v>
      </c>
      <c r="W47" s="110">
        <v>1</v>
      </c>
      <c r="X47" s="111">
        <v>1</v>
      </c>
      <c r="Y47" s="116">
        <v>1</v>
      </c>
      <c r="Z47" s="110">
        <v>1</v>
      </c>
      <c r="AA47" s="110">
        <v>1</v>
      </c>
      <c r="AB47" s="111">
        <v>1</v>
      </c>
      <c r="AC47" s="142">
        <f t="shared" si="3"/>
        <v>24</v>
      </c>
      <c r="AD47" s="139">
        <f t="shared" si="5"/>
        <v>24</v>
      </c>
      <c r="AE47" s="139">
        <f t="shared" si="6"/>
        <v>0</v>
      </c>
      <c r="AF47" s="110"/>
      <c r="AG47" s="94">
        <f t="shared" si="4"/>
        <v>24</v>
      </c>
      <c r="AH47" s="147" t="str">
        <f t="shared" si="7"/>
        <v/>
      </c>
    </row>
    <row r="48" spans="1:34" ht="27" customHeight="1" x14ac:dyDescent="0.25">
      <c r="A48" s="107"/>
      <c r="B48" s="108" t="s">
        <v>13</v>
      </c>
      <c r="C48" s="108" t="s">
        <v>19</v>
      </c>
      <c r="D48" s="108" t="s">
        <v>15</v>
      </c>
      <c r="E48" s="99">
        <v>1</v>
      </c>
      <c r="F48" s="100">
        <v>1</v>
      </c>
      <c r="G48" s="100">
        <v>1</v>
      </c>
      <c r="H48" s="111">
        <v>1</v>
      </c>
      <c r="I48" s="102">
        <v>1</v>
      </c>
      <c r="J48" s="100">
        <v>1</v>
      </c>
      <c r="K48" s="100">
        <v>1</v>
      </c>
      <c r="L48" s="113">
        <v>1</v>
      </c>
      <c r="M48" s="114">
        <v>1</v>
      </c>
      <c r="N48" s="110">
        <v>1</v>
      </c>
      <c r="O48" s="110">
        <v>1</v>
      </c>
      <c r="P48" s="115">
        <v>1</v>
      </c>
      <c r="Q48" s="116">
        <v>1</v>
      </c>
      <c r="R48" s="110">
        <v>1</v>
      </c>
      <c r="S48" s="110">
        <v>1</v>
      </c>
      <c r="T48" s="111">
        <v>1</v>
      </c>
      <c r="U48" s="116">
        <v>1</v>
      </c>
      <c r="V48" s="110">
        <v>1</v>
      </c>
      <c r="W48" s="110">
        <v>1</v>
      </c>
      <c r="X48" s="111">
        <v>1</v>
      </c>
      <c r="Y48" s="116">
        <v>1</v>
      </c>
      <c r="Z48" s="110">
        <v>1</v>
      </c>
      <c r="AA48" s="110">
        <v>1</v>
      </c>
      <c r="AB48" s="111">
        <v>1</v>
      </c>
      <c r="AC48" s="142">
        <f t="shared" si="3"/>
        <v>24</v>
      </c>
      <c r="AD48" s="139">
        <f t="shared" si="5"/>
        <v>24</v>
      </c>
      <c r="AE48" s="139">
        <f t="shared" si="6"/>
        <v>0</v>
      </c>
      <c r="AF48" s="110"/>
      <c r="AG48" s="94">
        <f t="shared" si="4"/>
        <v>24</v>
      </c>
      <c r="AH48" s="147" t="str">
        <f t="shared" si="7"/>
        <v/>
      </c>
    </row>
    <row r="49" spans="1:34" ht="27" customHeight="1" x14ac:dyDescent="0.25">
      <c r="A49" s="107"/>
      <c r="B49" s="108" t="s">
        <v>13</v>
      </c>
      <c r="C49" s="108" t="s">
        <v>20</v>
      </c>
      <c r="D49" s="108" t="s">
        <v>15</v>
      </c>
      <c r="E49" s="109"/>
      <c r="F49" s="110"/>
      <c r="G49" s="110"/>
      <c r="H49" s="111"/>
      <c r="I49" s="112"/>
      <c r="J49" s="110"/>
      <c r="K49" s="110"/>
      <c r="L49" s="113"/>
      <c r="M49" s="114"/>
      <c r="N49" s="110"/>
      <c r="O49" s="110"/>
      <c r="P49" s="115"/>
      <c r="Q49" s="116"/>
      <c r="R49" s="110"/>
      <c r="S49" s="110"/>
      <c r="T49" s="111"/>
      <c r="U49" s="116"/>
      <c r="V49" s="110"/>
      <c r="W49" s="110"/>
      <c r="X49" s="111"/>
      <c r="Y49" s="116"/>
      <c r="Z49" s="110"/>
      <c r="AA49" s="110"/>
      <c r="AB49" s="111"/>
      <c r="AC49" s="142">
        <f t="shared" si="3"/>
        <v>0</v>
      </c>
      <c r="AD49" s="139">
        <f t="shared" si="5"/>
        <v>0</v>
      </c>
      <c r="AE49" s="139">
        <f t="shared" si="6"/>
        <v>0</v>
      </c>
      <c r="AF49" s="110"/>
      <c r="AG49" s="94">
        <f t="shared" si="4"/>
        <v>0</v>
      </c>
      <c r="AH49" s="147" t="str">
        <f t="shared" si="7"/>
        <v/>
      </c>
    </row>
    <row r="50" spans="1:34" ht="27" customHeight="1" x14ac:dyDescent="0.25">
      <c r="A50" s="107"/>
      <c r="B50" s="108" t="s">
        <v>13</v>
      </c>
      <c r="C50" s="108" t="s">
        <v>20</v>
      </c>
      <c r="D50" s="108" t="s">
        <v>15</v>
      </c>
      <c r="E50" s="99">
        <v>1</v>
      </c>
      <c r="F50" s="100">
        <v>1</v>
      </c>
      <c r="G50" s="100">
        <v>1</v>
      </c>
      <c r="H50" s="111">
        <v>1</v>
      </c>
      <c r="I50" s="102">
        <v>1</v>
      </c>
      <c r="J50" s="100">
        <v>1</v>
      </c>
      <c r="K50" s="100">
        <v>1</v>
      </c>
      <c r="L50" s="113">
        <v>1</v>
      </c>
      <c r="M50" s="114">
        <v>1</v>
      </c>
      <c r="N50" s="110">
        <v>1</v>
      </c>
      <c r="O50" s="110">
        <v>1</v>
      </c>
      <c r="P50" s="115">
        <v>1</v>
      </c>
      <c r="Q50" s="116">
        <v>1</v>
      </c>
      <c r="R50" s="110">
        <v>1</v>
      </c>
      <c r="S50" s="110">
        <v>1</v>
      </c>
      <c r="T50" s="111">
        <v>1</v>
      </c>
      <c r="U50" s="116">
        <v>1</v>
      </c>
      <c r="V50" s="110">
        <v>1</v>
      </c>
      <c r="W50" s="110">
        <v>1</v>
      </c>
      <c r="X50" s="111">
        <v>1</v>
      </c>
      <c r="Y50" s="116">
        <v>1</v>
      </c>
      <c r="Z50" s="110">
        <v>1</v>
      </c>
      <c r="AA50" s="110">
        <v>1</v>
      </c>
      <c r="AB50" s="111">
        <v>1</v>
      </c>
      <c r="AC50" s="142">
        <f t="shared" si="3"/>
        <v>24</v>
      </c>
      <c r="AD50" s="139">
        <f t="shared" si="5"/>
        <v>24</v>
      </c>
      <c r="AE50" s="139">
        <f t="shared" si="6"/>
        <v>0</v>
      </c>
      <c r="AF50" s="110"/>
      <c r="AG50" s="94">
        <f t="shared" si="4"/>
        <v>24</v>
      </c>
      <c r="AH50" s="147" t="str">
        <f t="shared" si="7"/>
        <v/>
      </c>
    </row>
    <row r="51" spans="1:34" ht="27" customHeight="1" x14ac:dyDescent="0.25">
      <c r="A51" s="107"/>
      <c r="B51" s="108" t="s">
        <v>13</v>
      </c>
      <c r="C51" s="108" t="s">
        <v>19</v>
      </c>
      <c r="D51" s="108" t="s">
        <v>15</v>
      </c>
      <c r="E51" s="99"/>
      <c r="F51" s="100"/>
      <c r="G51" s="100"/>
      <c r="H51" s="111"/>
      <c r="I51" s="102"/>
      <c r="J51" s="100"/>
      <c r="K51" s="100"/>
      <c r="L51" s="113"/>
      <c r="M51" s="114"/>
      <c r="N51" s="110"/>
      <c r="O51" s="110"/>
      <c r="P51" s="115"/>
      <c r="Q51" s="116"/>
      <c r="R51" s="110"/>
      <c r="S51" s="110"/>
      <c r="T51" s="111"/>
      <c r="U51" s="116"/>
      <c r="V51" s="110"/>
      <c r="W51" s="110"/>
      <c r="X51" s="111"/>
      <c r="Y51" s="116"/>
      <c r="Z51" s="110"/>
      <c r="AA51" s="110"/>
      <c r="AB51" s="111"/>
      <c r="AC51" s="142">
        <f t="shared" si="3"/>
        <v>0</v>
      </c>
      <c r="AD51" s="139">
        <f t="shared" si="5"/>
        <v>0</v>
      </c>
      <c r="AE51" s="139">
        <f t="shared" si="6"/>
        <v>0</v>
      </c>
      <c r="AF51" s="110"/>
      <c r="AG51" s="94">
        <f t="shared" si="4"/>
        <v>0</v>
      </c>
      <c r="AH51" s="147" t="str">
        <f t="shared" si="7"/>
        <v/>
      </c>
    </row>
    <row r="52" spans="1:34" ht="27" customHeight="1" x14ac:dyDescent="0.25">
      <c r="A52" s="107"/>
      <c r="B52" s="108" t="s">
        <v>22</v>
      </c>
      <c r="C52" s="108" t="s">
        <v>23</v>
      </c>
      <c r="D52" s="108" t="s">
        <v>15</v>
      </c>
      <c r="E52" s="109"/>
      <c r="F52" s="110"/>
      <c r="G52" s="110"/>
      <c r="H52" s="111"/>
      <c r="I52" s="112"/>
      <c r="J52" s="110"/>
      <c r="K52" s="110"/>
      <c r="L52" s="113"/>
      <c r="M52" s="114"/>
      <c r="N52" s="110"/>
      <c r="O52" s="110"/>
      <c r="P52" s="115"/>
      <c r="Q52" s="116"/>
      <c r="R52" s="110"/>
      <c r="S52" s="110"/>
      <c r="T52" s="111"/>
      <c r="U52" s="116"/>
      <c r="V52" s="110"/>
      <c r="W52" s="110"/>
      <c r="X52" s="111"/>
      <c r="Y52" s="116"/>
      <c r="Z52" s="110"/>
      <c r="AA52" s="110"/>
      <c r="AB52" s="111"/>
      <c r="AC52" s="142">
        <f t="shared" si="3"/>
        <v>0</v>
      </c>
      <c r="AD52" s="139">
        <f t="shared" si="5"/>
        <v>0</v>
      </c>
      <c r="AE52" s="139">
        <f t="shared" si="6"/>
        <v>0</v>
      </c>
      <c r="AF52" s="110"/>
      <c r="AG52" s="94">
        <f t="shared" si="4"/>
        <v>0</v>
      </c>
      <c r="AH52" s="147" t="str">
        <f t="shared" si="7"/>
        <v/>
      </c>
    </row>
    <row r="53" spans="1:34" ht="27" customHeight="1" x14ac:dyDescent="0.25">
      <c r="A53" s="107"/>
      <c r="B53" s="108" t="s">
        <v>13</v>
      </c>
      <c r="C53" s="108" t="s">
        <v>14</v>
      </c>
      <c r="D53" s="108" t="s">
        <v>15</v>
      </c>
      <c r="E53" s="99">
        <v>1</v>
      </c>
      <c r="F53" s="100">
        <v>1</v>
      </c>
      <c r="G53" s="100">
        <v>1</v>
      </c>
      <c r="H53" s="111">
        <v>1</v>
      </c>
      <c r="I53" s="102">
        <v>1</v>
      </c>
      <c r="J53" s="100">
        <v>1</v>
      </c>
      <c r="K53" s="100">
        <v>1</v>
      </c>
      <c r="L53" s="113">
        <v>1</v>
      </c>
      <c r="M53" s="114">
        <v>1</v>
      </c>
      <c r="N53" s="110">
        <v>1</v>
      </c>
      <c r="O53" s="110">
        <v>1</v>
      </c>
      <c r="P53" s="115">
        <v>1</v>
      </c>
      <c r="Q53" s="116">
        <v>1</v>
      </c>
      <c r="R53" s="110">
        <v>1</v>
      </c>
      <c r="S53" s="110">
        <v>1</v>
      </c>
      <c r="T53" s="111">
        <v>1</v>
      </c>
      <c r="U53" s="116">
        <v>1</v>
      </c>
      <c r="V53" s="110">
        <v>1</v>
      </c>
      <c r="W53" s="110">
        <v>1</v>
      </c>
      <c r="X53" s="111">
        <v>1</v>
      </c>
      <c r="Y53" s="116">
        <v>1</v>
      </c>
      <c r="Z53" s="110">
        <v>1</v>
      </c>
      <c r="AA53" s="110">
        <v>1</v>
      </c>
      <c r="AB53" s="111">
        <v>1</v>
      </c>
      <c r="AC53" s="142">
        <f t="shared" si="3"/>
        <v>24</v>
      </c>
      <c r="AD53" s="139">
        <f t="shared" si="5"/>
        <v>24</v>
      </c>
      <c r="AE53" s="139">
        <f t="shared" si="6"/>
        <v>0</v>
      </c>
      <c r="AF53" s="110"/>
      <c r="AG53" s="94">
        <f t="shared" si="4"/>
        <v>24</v>
      </c>
      <c r="AH53" s="147" t="str">
        <f t="shared" si="7"/>
        <v/>
      </c>
    </row>
    <row r="54" spans="1:34" ht="27" customHeight="1" x14ac:dyDescent="0.25">
      <c r="A54" s="107"/>
      <c r="B54" s="108" t="s">
        <v>13</v>
      </c>
      <c r="C54" s="108" t="s">
        <v>20</v>
      </c>
      <c r="D54" s="108" t="s">
        <v>15</v>
      </c>
      <c r="E54" s="109"/>
      <c r="F54" s="110">
        <v>1</v>
      </c>
      <c r="G54" s="110"/>
      <c r="H54" s="111">
        <v>1</v>
      </c>
      <c r="I54" s="112"/>
      <c r="J54" s="110">
        <v>1</v>
      </c>
      <c r="K54" s="110"/>
      <c r="L54" s="113">
        <v>1</v>
      </c>
      <c r="M54" s="114"/>
      <c r="N54" s="110">
        <v>1</v>
      </c>
      <c r="O54" s="110"/>
      <c r="P54" s="115">
        <v>1</v>
      </c>
      <c r="Q54" s="116"/>
      <c r="R54" s="110">
        <v>1</v>
      </c>
      <c r="S54" s="110"/>
      <c r="T54" s="111">
        <v>1</v>
      </c>
      <c r="U54" s="116"/>
      <c r="V54" s="110">
        <v>1</v>
      </c>
      <c r="W54" s="110"/>
      <c r="X54" s="111">
        <v>1</v>
      </c>
      <c r="Y54" s="116"/>
      <c r="Z54" s="110">
        <v>1</v>
      </c>
      <c r="AA54" s="110"/>
      <c r="AB54" s="111">
        <v>1</v>
      </c>
      <c r="AC54" s="142">
        <f t="shared" si="3"/>
        <v>12</v>
      </c>
      <c r="AD54" s="139">
        <f t="shared" si="5"/>
        <v>12</v>
      </c>
      <c r="AE54" s="139">
        <f t="shared" si="6"/>
        <v>0</v>
      </c>
      <c r="AF54" s="110"/>
      <c r="AG54" s="94">
        <f t="shared" si="4"/>
        <v>12</v>
      </c>
      <c r="AH54" s="147" t="str">
        <f t="shared" si="7"/>
        <v/>
      </c>
    </row>
    <row r="55" spans="1:34" ht="27" customHeight="1" x14ac:dyDescent="0.25">
      <c r="A55" s="107"/>
      <c r="B55" s="108" t="s">
        <v>13</v>
      </c>
      <c r="C55" s="108" t="s">
        <v>16</v>
      </c>
      <c r="D55" s="108" t="s">
        <v>15</v>
      </c>
      <c r="E55" s="99"/>
      <c r="F55" s="100">
        <v>1</v>
      </c>
      <c r="G55" s="100"/>
      <c r="H55" s="111">
        <v>1</v>
      </c>
      <c r="I55" s="102"/>
      <c r="J55" s="100">
        <v>1</v>
      </c>
      <c r="K55" s="100"/>
      <c r="L55" s="113">
        <v>1</v>
      </c>
      <c r="M55" s="114"/>
      <c r="N55" s="110">
        <v>1</v>
      </c>
      <c r="O55" s="110"/>
      <c r="P55" s="115">
        <v>1</v>
      </c>
      <c r="Q55" s="116"/>
      <c r="R55" s="110">
        <v>1</v>
      </c>
      <c r="S55" s="110"/>
      <c r="T55" s="111">
        <v>1</v>
      </c>
      <c r="U55" s="116"/>
      <c r="V55" s="110">
        <v>1</v>
      </c>
      <c r="W55" s="110"/>
      <c r="X55" s="111">
        <v>1</v>
      </c>
      <c r="Y55" s="116"/>
      <c r="Z55" s="110">
        <v>1</v>
      </c>
      <c r="AA55" s="110"/>
      <c r="AB55" s="111">
        <v>1</v>
      </c>
      <c r="AC55" s="142">
        <f t="shared" si="3"/>
        <v>12</v>
      </c>
      <c r="AD55" s="139">
        <f t="shared" si="5"/>
        <v>12</v>
      </c>
      <c r="AE55" s="139">
        <f t="shared" si="6"/>
        <v>0</v>
      </c>
      <c r="AF55" s="110"/>
      <c r="AG55" s="94">
        <f t="shared" si="4"/>
        <v>12</v>
      </c>
      <c r="AH55" s="147" t="str">
        <f t="shared" si="7"/>
        <v/>
      </c>
    </row>
    <row r="56" spans="1:34" ht="27" customHeight="1" x14ac:dyDescent="0.25">
      <c r="A56" s="107"/>
      <c r="B56" s="108" t="s">
        <v>22</v>
      </c>
      <c r="C56" s="108" t="s">
        <v>23</v>
      </c>
      <c r="D56" s="108" t="s">
        <v>15</v>
      </c>
      <c r="E56" s="109"/>
      <c r="F56" s="110"/>
      <c r="G56" s="110"/>
      <c r="H56" s="111"/>
      <c r="I56" s="112"/>
      <c r="J56" s="110"/>
      <c r="K56" s="110"/>
      <c r="L56" s="113"/>
      <c r="M56" s="114"/>
      <c r="N56" s="110"/>
      <c r="O56" s="110"/>
      <c r="P56" s="115"/>
      <c r="Q56" s="116"/>
      <c r="R56" s="110"/>
      <c r="S56" s="110"/>
      <c r="T56" s="111"/>
      <c r="U56" s="116"/>
      <c r="V56" s="110"/>
      <c r="W56" s="110"/>
      <c r="X56" s="111"/>
      <c r="Y56" s="116"/>
      <c r="Z56" s="110"/>
      <c r="AA56" s="110"/>
      <c r="AB56" s="111"/>
      <c r="AC56" s="142">
        <f t="shared" si="3"/>
        <v>0</v>
      </c>
      <c r="AD56" s="139">
        <f t="shared" si="5"/>
        <v>0</v>
      </c>
      <c r="AE56" s="139">
        <f t="shared" si="6"/>
        <v>0</v>
      </c>
      <c r="AF56" s="110"/>
      <c r="AG56" s="94">
        <f t="shared" si="4"/>
        <v>0</v>
      </c>
      <c r="AH56" s="147" t="str">
        <f t="shared" si="7"/>
        <v/>
      </c>
    </row>
    <row r="57" spans="1:34" ht="27" customHeight="1" x14ac:dyDescent="0.25">
      <c r="A57" s="107"/>
      <c r="B57" s="108" t="s">
        <v>13</v>
      </c>
      <c r="C57" s="108" t="s">
        <v>19</v>
      </c>
      <c r="D57" s="108" t="s">
        <v>15</v>
      </c>
      <c r="E57" s="99"/>
      <c r="F57" s="100"/>
      <c r="G57" s="100"/>
      <c r="H57" s="111"/>
      <c r="I57" s="102"/>
      <c r="J57" s="100"/>
      <c r="K57" s="100"/>
      <c r="L57" s="113"/>
      <c r="M57" s="114"/>
      <c r="N57" s="110"/>
      <c r="O57" s="110"/>
      <c r="P57" s="115"/>
      <c r="Q57" s="116"/>
      <c r="R57" s="110"/>
      <c r="S57" s="110"/>
      <c r="T57" s="111"/>
      <c r="U57" s="116"/>
      <c r="V57" s="110"/>
      <c r="W57" s="110"/>
      <c r="X57" s="111"/>
      <c r="Y57" s="116"/>
      <c r="Z57" s="110"/>
      <c r="AA57" s="110"/>
      <c r="AB57" s="111"/>
      <c r="AC57" s="142">
        <f t="shared" si="3"/>
        <v>0</v>
      </c>
      <c r="AD57" s="139">
        <f t="shared" si="5"/>
        <v>0</v>
      </c>
      <c r="AE57" s="139">
        <f t="shared" si="6"/>
        <v>0</v>
      </c>
      <c r="AF57" s="110"/>
      <c r="AG57" s="94">
        <f t="shared" si="4"/>
        <v>0</v>
      </c>
      <c r="AH57" s="147" t="str">
        <f t="shared" si="7"/>
        <v/>
      </c>
    </row>
    <row r="58" spans="1:34" ht="27" customHeight="1" x14ac:dyDescent="0.25">
      <c r="A58" s="107"/>
      <c r="B58" s="108" t="s">
        <v>13</v>
      </c>
      <c r="C58" s="108" t="s">
        <v>20</v>
      </c>
      <c r="D58" s="108" t="s">
        <v>15</v>
      </c>
      <c r="E58" s="99"/>
      <c r="F58" s="100"/>
      <c r="G58" s="100"/>
      <c r="H58" s="111"/>
      <c r="I58" s="102"/>
      <c r="J58" s="100"/>
      <c r="K58" s="100"/>
      <c r="L58" s="113"/>
      <c r="M58" s="114"/>
      <c r="N58" s="110"/>
      <c r="O58" s="110"/>
      <c r="P58" s="115"/>
      <c r="Q58" s="116"/>
      <c r="R58" s="110"/>
      <c r="S58" s="110"/>
      <c r="T58" s="111"/>
      <c r="U58" s="116"/>
      <c r="V58" s="110"/>
      <c r="W58" s="110"/>
      <c r="X58" s="111"/>
      <c r="Y58" s="116"/>
      <c r="Z58" s="110"/>
      <c r="AA58" s="110"/>
      <c r="AB58" s="111"/>
      <c r="AC58" s="142">
        <f t="shared" si="3"/>
        <v>0</v>
      </c>
      <c r="AD58" s="139">
        <f t="shared" si="5"/>
        <v>0</v>
      </c>
      <c r="AE58" s="139">
        <f t="shared" si="6"/>
        <v>0</v>
      </c>
      <c r="AF58" s="110"/>
      <c r="AG58" s="94">
        <f t="shared" si="4"/>
        <v>0</v>
      </c>
      <c r="AH58" s="147" t="str">
        <f t="shared" si="7"/>
        <v/>
      </c>
    </row>
    <row r="59" spans="1:34" ht="27" customHeight="1" x14ac:dyDescent="0.25">
      <c r="A59" s="107"/>
      <c r="B59" s="108" t="s">
        <v>22</v>
      </c>
      <c r="C59" s="108" t="s">
        <v>24</v>
      </c>
      <c r="D59" s="108" t="s">
        <v>15</v>
      </c>
      <c r="E59" s="109"/>
      <c r="F59" s="110"/>
      <c r="G59" s="110"/>
      <c r="H59" s="111"/>
      <c r="I59" s="112"/>
      <c r="J59" s="110"/>
      <c r="K59" s="110"/>
      <c r="L59" s="113"/>
      <c r="M59" s="114"/>
      <c r="N59" s="110"/>
      <c r="O59" s="110"/>
      <c r="P59" s="115"/>
      <c r="Q59" s="116"/>
      <c r="R59" s="110"/>
      <c r="S59" s="110"/>
      <c r="T59" s="111"/>
      <c r="U59" s="116"/>
      <c r="V59" s="110"/>
      <c r="W59" s="110"/>
      <c r="X59" s="111"/>
      <c r="Y59" s="116"/>
      <c r="Z59" s="110"/>
      <c r="AA59" s="110"/>
      <c r="AB59" s="111"/>
      <c r="AC59" s="142">
        <f t="shared" si="3"/>
        <v>0</v>
      </c>
      <c r="AD59" s="139">
        <f t="shared" si="5"/>
        <v>0</v>
      </c>
      <c r="AE59" s="139">
        <f t="shared" si="6"/>
        <v>0</v>
      </c>
      <c r="AF59" s="110"/>
      <c r="AG59" s="94">
        <f t="shared" si="4"/>
        <v>0</v>
      </c>
      <c r="AH59" s="147" t="str">
        <f t="shared" si="7"/>
        <v/>
      </c>
    </row>
    <row r="60" spans="1:34" ht="27" customHeight="1" x14ac:dyDescent="0.25">
      <c r="A60" s="107"/>
      <c r="B60" s="108" t="s">
        <v>13</v>
      </c>
      <c r="C60" s="108" t="s">
        <v>16</v>
      </c>
      <c r="D60" s="108" t="s">
        <v>15</v>
      </c>
      <c r="E60" s="99">
        <v>1</v>
      </c>
      <c r="F60" s="100">
        <v>1</v>
      </c>
      <c r="G60" s="100">
        <v>1</v>
      </c>
      <c r="H60" s="111">
        <v>1</v>
      </c>
      <c r="I60" s="102">
        <v>1</v>
      </c>
      <c r="J60" s="100">
        <v>1</v>
      </c>
      <c r="K60" s="100">
        <v>1</v>
      </c>
      <c r="L60" s="113">
        <v>1</v>
      </c>
      <c r="M60" s="114">
        <v>1</v>
      </c>
      <c r="N60" s="110">
        <v>1</v>
      </c>
      <c r="O60" s="110">
        <v>1</v>
      </c>
      <c r="P60" s="115">
        <v>1</v>
      </c>
      <c r="Q60" s="116">
        <v>1</v>
      </c>
      <c r="R60" s="110">
        <v>1</v>
      </c>
      <c r="S60" s="110">
        <v>1</v>
      </c>
      <c r="T60" s="111">
        <v>1</v>
      </c>
      <c r="U60" s="116">
        <v>1</v>
      </c>
      <c r="V60" s="110">
        <v>1</v>
      </c>
      <c r="W60" s="110">
        <v>1</v>
      </c>
      <c r="X60" s="111">
        <v>1</v>
      </c>
      <c r="Y60" s="116">
        <v>1</v>
      </c>
      <c r="Z60" s="110">
        <v>1</v>
      </c>
      <c r="AA60" s="110">
        <v>1</v>
      </c>
      <c r="AB60" s="111">
        <v>1</v>
      </c>
      <c r="AC60" s="142">
        <f t="shared" si="3"/>
        <v>24</v>
      </c>
      <c r="AD60" s="139">
        <f t="shared" si="5"/>
        <v>24</v>
      </c>
      <c r="AE60" s="139">
        <f t="shared" si="6"/>
        <v>0</v>
      </c>
      <c r="AF60" s="110"/>
      <c r="AG60" s="94">
        <f t="shared" si="4"/>
        <v>24</v>
      </c>
      <c r="AH60" s="147" t="str">
        <f t="shared" si="7"/>
        <v/>
      </c>
    </row>
    <row r="61" spans="1:34" ht="27" customHeight="1" x14ac:dyDescent="0.25">
      <c r="A61" s="107"/>
      <c r="B61" s="108" t="s">
        <v>22</v>
      </c>
      <c r="C61" s="108" t="s">
        <v>23</v>
      </c>
      <c r="D61" s="108"/>
      <c r="E61" s="99"/>
      <c r="F61" s="100"/>
      <c r="G61" s="100"/>
      <c r="H61" s="111"/>
      <c r="I61" s="102"/>
      <c r="J61" s="100"/>
      <c r="K61" s="100"/>
      <c r="L61" s="113"/>
      <c r="M61" s="114"/>
      <c r="N61" s="110"/>
      <c r="O61" s="110"/>
      <c r="P61" s="115"/>
      <c r="Q61" s="116"/>
      <c r="R61" s="110"/>
      <c r="S61" s="110"/>
      <c r="T61" s="111"/>
      <c r="U61" s="116"/>
      <c r="V61" s="110"/>
      <c r="W61" s="110"/>
      <c r="X61" s="111"/>
      <c r="Y61" s="116"/>
      <c r="Z61" s="110"/>
      <c r="AA61" s="110"/>
      <c r="AB61" s="111"/>
      <c r="AC61" s="142">
        <f t="shared" si="3"/>
        <v>0</v>
      </c>
      <c r="AD61" s="139">
        <f t="shared" si="5"/>
        <v>0</v>
      </c>
      <c r="AE61" s="139">
        <f t="shared" si="6"/>
        <v>0</v>
      </c>
      <c r="AF61" s="110"/>
      <c r="AG61" s="94">
        <f t="shared" si="4"/>
        <v>0</v>
      </c>
      <c r="AH61" s="147" t="str">
        <f t="shared" si="7"/>
        <v/>
      </c>
    </row>
    <row r="62" spans="1:34" ht="27" customHeight="1" x14ac:dyDescent="0.25">
      <c r="A62" s="107"/>
      <c r="B62" s="108" t="s">
        <v>13</v>
      </c>
      <c r="C62" s="108" t="s">
        <v>18</v>
      </c>
      <c r="D62" s="108"/>
      <c r="E62" s="109"/>
      <c r="F62" s="110"/>
      <c r="G62" s="110"/>
      <c r="H62" s="111"/>
      <c r="I62" s="112"/>
      <c r="J62" s="110"/>
      <c r="K62" s="110"/>
      <c r="L62" s="113"/>
      <c r="M62" s="114"/>
      <c r="N62" s="110"/>
      <c r="O62" s="110"/>
      <c r="P62" s="115"/>
      <c r="Q62" s="116"/>
      <c r="R62" s="110"/>
      <c r="S62" s="110"/>
      <c r="T62" s="111"/>
      <c r="U62" s="116"/>
      <c r="V62" s="110"/>
      <c r="W62" s="110"/>
      <c r="X62" s="111"/>
      <c r="Y62" s="116"/>
      <c r="Z62" s="110"/>
      <c r="AA62" s="110"/>
      <c r="AB62" s="111"/>
      <c r="AC62" s="142">
        <f t="shared" si="3"/>
        <v>0</v>
      </c>
      <c r="AD62" s="139">
        <f t="shared" si="5"/>
        <v>0</v>
      </c>
      <c r="AE62" s="139">
        <f t="shared" si="6"/>
        <v>0</v>
      </c>
      <c r="AF62" s="110"/>
      <c r="AG62" s="94">
        <f t="shared" si="4"/>
        <v>0</v>
      </c>
      <c r="AH62" s="147" t="str">
        <f t="shared" si="7"/>
        <v/>
      </c>
    </row>
    <row r="63" spans="1:34" ht="27" customHeight="1" x14ac:dyDescent="0.25">
      <c r="A63" s="107"/>
      <c r="B63" s="108" t="s">
        <v>22</v>
      </c>
      <c r="C63" s="108" t="s">
        <v>24</v>
      </c>
      <c r="D63" s="108"/>
      <c r="E63" s="99"/>
      <c r="F63" s="100"/>
      <c r="G63" s="100"/>
      <c r="H63" s="111"/>
      <c r="I63" s="102"/>
      <c r="J63" s="100"/>
      <c r="K63" s="100"/>
      <c r="L63" s="113"/>
      <c r="M63" s="114"/>
      <c r="N63" s="110"/>
      <c r="O63" s="110"/>
      <c r="P63" s="115"/>
      <c r="Q63" s="116"/>
      <c r="R63" s="110"/>
      <c r="S63" s="110"/>
      <c r="T63" s="111"/>
      <c r="U63" s="116"/>
      <c r="V63" s="110"/>
      <c r="W63" s="110"/>
      <c r="X63" s="111"/>
      <c r="Y63" s="116"/>
      <c r="Z63" s="110"/>
      <c r="AA63" s="110"/>
      <c r="AB63" s="111"/>
      <c r="AC63" s="142">
        <f t="shared" si="3"/>
        <v>0</v>
      </c>
      <c r="AD63" s="139">
        <f t="shared" si="5"/>
        <v>0</v>
      </c>
      <c r="AE63" s="139">
        <f t="shared" si="6"/>
        <v>0</v>
      </c>
      <c r="AF63" s="110"/>
      <c r="AG63" s="94">
        <f t="shared" si="4"/>
        <v>0</v>
      </c>
      <c r="AH63" s="147" t="str">
        <f t="shared" si="7"/>
        <v/>
      </c>
    </row>
    <row r="64" spans="1:34" ht="27" customHeight="1" x14ac:dyDescent="0.25">
      <c r="A64" s="107"/>
      <c r="B64" s="108" t="s">
        <v>22</v>
      </c>
      <c r="C64" s="108" t="s">
        <v>24</v>
      </c>
      <c r="D64" s="108" t="s">
        <v>15</v>
      </c>
      <c r="E64" s="99"/>
      <c r="F64" s="100"/>
      <c r="G64" s="100"/>
      <c r="H64" s="111"/>
      <c r="I64" s="102"/>
      <c r="J64" s="100"/>
      <c r="K64" s="100"/>
      <c r="L64" s="113"/>
      <c r="M64" s="114"/>
      <c r="N64" s="110"/>
      <c r="O64" s="110"/>
      <c r="P64" s="115"/>
      <c r="Q64" s="116"/>
      <c r="R64" s="110"/>
      <c r="S64" s="110"/>
      <c r="T64" s="111"/>
      <c r="U64" s="116"/>
      <c r="V64" s="110"/>
      <c r="W64" s="110"/>
      <c r="X64" s="111"/>
      <c r="Y64" s="116"/>
      <c r="Z64" s="110"/>
      <c r="AA64" s="110"/>
      <c r="AB64" s="111"/>
      <c r="AC64" s="142">
        <f t="shared" si="3"/>
        <v>0</v>
      </c>
      <c r="AD64" s="139">
        <f t="shared" si="5"/>
        <v>0</v>
      </c>
      <c r="AE64" s="139">
        <f t="shared" si="6"/>
        <v>0</v>
      </c>
      <c r="AF64" s="110"/>
      <c r="AG64" s="94">
        <f t="shared" si="4"/>
        <v>0</v>
      </c>
      <c r="AH64" s="147" t="str">
        <f t="shared" si="7"/>
        <v/>
      </c>
    </row>
    <row r="65" spans="1:34" ht="27" customHeight="1" x14ac:dyDescent="0.25">
      <c r="A65" s="107"/>
      <c r="B65" s="108" t="s">
        <v>22</v>
      </c>
      <c r="C65" s="108" t="s">
        <v>23</v>
      </c>
      <c r="D65" s="108" t="s">
        <v>15</v>
      </c>
      <c r="E65" s="99"/>
      <c r="F65" s="100"/>
      <c r="G65" s="100"/>
      <c r="H65" s="111"/>
      <c r="I65" s="102"/>
      <c r="J65" s="100"/>
      <c r="K65" s="100"/>
      <c r="L65" s="113"/>
      <c r="M65" s="114"/>
      <c r="N65" s="110"/>
      <c r="O65" s="110"/>
      <c r="P65" s="115"/>
      <c r="Q65" s="116"/>
      <c r="R65" s="110"/>
      <c r="S65" s="110"/>
      <c r="T65" s="111"/>
      <c r="U65" s="116"/>
      <c r="V65" s="110"/>
      <c r="W65" s="110"/>
      <c r="X65" s="111"/>
      <c r="Y65" s="116"/>
      <c r="Z65" s="110"/>
      <c r="AA65" s="110"/>
      <c r="AB65" s="111"/>
      <c r="AC65" s="142">
        <f t="shared" si="3"/>
        <v>0</v>
      </c>
      <c r="AD65" s="139">
        <f t="shared" si="5"/>
        <v>0</v>
      </c>
      <c r="AE65" s="139">
        <f t="shared" si="6"/>
        <v>0</v>
      </c>
      <c r="AF65" s="110"/>
      <c r="AG65" s="94">
        <f t="shared" si="4"/>
        <v>0</v>
      </c>
      <c r="AH65" s="147" t="str">
        <f t="shared" si="7"/>
        <v/>
      </c>
    </row>
    <row r="66" spans="1:34" ht="27" customHeight="1" x14ac:dyDescent="0.25">
      <c r="A66" s="107"/>
      <c r="B66" s="108" t="s">
        <v>13</v>
      </c>
      <c r="C66" s="108" t="s">
        <v>18</v>
      </c>
      <c r="D66" s="108" t="s">
        <v>15</v>
      </c>
      <c r="E66" s="109"/>
      <c r="F66" s="110"/>
      <c r="G66" s="110"/>
      <c r="H66" s="111"/>
      <c r="I66" s="112"/>
      <c r="J66" s="110"/>
      <c r="K66" s="110"/>
      <c r="L66" s="113"/>
      <c r="M66" s="114"/>
      <c r="N66" s="110"/>
      <c r="O66" s="110"/>
      <c r="P66" s="115"/>
      <c r="Q66" s="116"/>
      <c r="R66" s="110"/>
      <c r="S66" s="110"/>
      <c r="T66" s="111"/>
      <c r="U66" s="116"/>
      <c r="V66" s="110"/>
      <c r="W66" s="110"/>
      <c r="X66" s="111"/>
      <c r="Y66" s="116"/>
      <c r="Z66" s="110"/>
      <c r="AA66" s="110"/>
      <c r="AB66" s="111"/>
      <c r="AC66" s="142">
        <f t="shared" si="3"/>
        <v>0</v>
      </c>
      <c r="AD66" s="139">
        <f t="shared" si="5"/>
        <v>0</v>
      </c>
      <c r="AE66" s="139">
        <f t="shared" si="6"/>
        <v>0</v>
      </c>
      <c r="AF66" s="110"/>
      <c r="AG66" s="94">
        <f t="shared" si="4"/>
        <v>0</v>
      </c>
      <c r="AH66" s="147" t="str">
        <f t="shared" si="7"/>
        <v/>
      </c>
    </row>
    <row r="67" spans="1:34" ht="27" customHeight="1" x14ac:dyDescent="0.25">
      <c r="A67" s="107"/>
      <c r="B67" s="108" t="s">
        <v>13</v>
      </c>
      <c r="C67" s="108" t="s">
        <v>14</v>
      </c>
      <c r="D67" s="108" t="s">
        <v>15</v>
      </c>
      <c r="E67" s="99"/>
      <c r="F67" s="100"/>
      <c r="G67" s="100"/>
      <c r="H67" s="111"/>
      <c r="I67" s="102"/>
      <c r="J67" s="100"/>
      <c r="K67" s="100"/>
      <c r="L67" s="113"/>
      <c r="M67" s="114"/>
      <c r="N67" s="110"/>
      <c r="O67" s="110"/>
      <c r="P67" s="115"/>
      <c r="Q67" s="116"/>
      <c r="R67" s="110"/>
      <c r="S67" s="110"/>
      <c r="T67" s="111"/>
      <c r="U67" s="116"/>
      <c r="V67" s="110"/>
      <c r="W67" s="110"/>
      <c r="X67" s="111"/>
      <c r="Y67" s="116"/>
      <c r="Z67" s="110"/>
      <c r="AA67" s="110"/>
      <c r="AB67" s="111"/>
      <c r="AC67" s="142">
        <f t="shared" si="3"/>
        <v>0</v>
      </c>
      <c r="AD67" s="139">
        <f t="shared" si="5"/>
        <v>0</v>
      </c>
      <c r="AE67" s="139">
        <f t="shared" si="6"/>
        <v>0</v>
      </c>
      <c r="AF67" s="110"/>
      <c r="AG67" s="94">
        <f t="shared" si="4"/>
        <v>0</v>
      </c>
      <c r="AH67" s="147" t="str">
        <f t="shared" si="7"/>
        <v/>
      </c>
    </row>
    <row r="68" spans="1:34" ht="27" customHeight="1" x14ac:dyDescent="0.25">
      <c r="A68" s="107"/>
      <c r="B68" s="108" t="s">
        <v>22</v>
      </c>
      <c r="C68" s="108" t="s">
        <v>24</v>
      </c>
      <c r="D68" s="108"/>
      <c r="E68" s="109"/>
      <c r="F68" s="110"/>
      <c r="G68" s="110"/>
      <c r="H68" s="111"/>
      <c r="I68" s="112"/>
      <c r="J68" s="110"/>
      <c r="K68" s="110"/>
      <c r="L68" s="113"/>
      <c r="M68" s="114"/>
      <c r="N68" s="110"/>
      <c r="O68" s="110"/>
      <c r="P68" s="115"/>
      <c r="Q68" s="116"/>
      <c r="R68" s="110"/>
      <c r="S68" s="110"/>
      <c r="T68" s="111"/>
      <c r="U68" s="116"/>
      <c r="V68" s="110"/>
      <c r="W68" s="110"/>
      <c r="X68" s="111"/>
      <c r="Y68" s="116"/>
      <c r="Z68" s="110"/>
      <c r="AA68" s="110"/>
      <c r="AB68" s="111"/>
      <c r="AC68" s="142">
        <f t="shared" si="3"/>
        <v>0</v>
      </c>
      <c r="AD68" s="139">
        <f t="shared" si="5"/>
        <v>0</v>
      </c>
      <c r="AE68" s="139">
        <f t="shared" si="6"/>
        <v>0</v>
      </c>
      <c r="AF68" s="110"/>
      <c r="AG68" s="94">
        <f t="shared" si="4"/>
        <v>0</v>
      </c>
      <c r="AH68" s="147" t="str">
        <f t="shared" si="7"/>
        <v/>
      </c>
    </row>
    <row r="69" spans="1:34" ht="27" customHeight="1" x14ac:dyDescent="0.25">
      <c r="A69" s="107"/>
      <c r="B69" s="108" t="s">
        <v>22</v>
      </c>
      <c r="C69" s="108" t="s">
        <v>23</v>
      </c>
      <c r="D69" s="108" t="s">
        <v>15</v>
      </c>
      <c r="E69" s="99"/>
      <c r="F69" s="100">
        <v>1</v>
      </c>
      <c r="G69" s="100">
        <v>1</v>
      </c>
      <c r="H69" s="111">
        <v>1</v>
      </c>
      <c r="I69" s="102">
        <v>1</v>
      </c>
      <c r="J69" s="100">
        <v>1</v>
      </c>
      <c r="K69" s="100">
        <v>1</v>
      </c>
      <c r="L69" s="113">
        <v>1</v>
      </c>
      <c r="M69" s="114">
        <v>1</v>
      </c>
      <c r="N69" s="110">
        <v>1</v>
      </c>
      <c r="O69" s="110">
        <v>1</v>
      </c>
      <c r="P69" s="115">
        <v>1</v>
      </c>
      <c r="Q69" s="116">
        <v>1</v>
      </c>
      <c r="R69" s="110">
        <v>1</v>
      </c>
      <c r="S69" s="110">
        <v>1</v>
      </c>
      <c r="T69" s="111">
        <v>1</v>
      </c>
      <c r="U69" s="116">
        <v>1</v>
      </c>
      <c r="V69" s="110">
        <v>1</v>
      </c>
      <c r="W69" s="110">
        <v>1</v>
      </c>
      <c r="X69" s="111">
        <v>1</v>
      </c>
      <c r="Y69" s="116">
        <v>1</v>
      </c>
      <c r="Z69" s="110">
        <v>1</v>
      </c>
      <c r="AA69" s="110">
        <v>1</v>
      </c>
      <c r="AB69" s="111">
        <v>1</v>
      </c>
      <c r="AC69" s="142">
        <f t="shared" si="3"/>
        <v>23</v>
      </c>
      <c r="AD69" s="139">
        <f t="shared" si="5"/>
        <v>23</v>
      </c>
      <c r="AE69" s="139">
        <f t="shared" si="6"/>
        <v>0</v>
      </c>
      <c r="AF69" s="110"/>
      <c r="AG69" s="94">
        <f t="shared" si="4"/>
        <v>23</v>
      </c>
      <c r="AH69" s="147" t="str">
        <f t="shared" si="7"/>
        <v/>
      </c>
    </row>
    <row r="70" spans="1:34" ht="27" customHeight="1" x14ac:dyDescent="0.25">
      <c r="A70" s="107"/>
      <c r="B70" s="108" t="s">
        <v>13</v>
      </c>
      <c r="C70" s="108" t="s">
        <v>16</v>
      </c>
      <c r="D70" s="108" t="s">
        <v>15</v>
      </c>
      <c r="E70" s="109">
        <v>1</v>
      </c>
      <c r="F70" s="110">
        <v>1</v>
      </c>
      <c r="G70" s="110">
        <v>1</v>
      </c>
      <c r="H70" s="111">
        <v>1</v>
      </c>
      <c r="I70" s="112">
        <v>1</v>
      </c>
      <c r="J70" s="110">
        <v>1</v>
      </c>
      <c r="K70" s="110">
        <v>1</v>
      </c>
      <c r="L70" s="113">
        <v>1</v>
      </c>
      <c r="M70" s="114">
        <v>1</v>
      </c>
      <c r="N70" s="110">
        <v>1</v>
      </c>
      <c r="O70" s="110">
        <v>1</v>
      </c>
      <c r="P70" s="115">
        <v>1</v>
      </c>
      <c r="Q70" s="116">
        <v>1</v>
      </c>
      <c r="R70" s="110">
        <v>1</v>
      </c>
      <c r="S70" s="110">
        <v>1</v>
      </c>
      <c r="T70" s="111">
        <v>1</v>
      </c>
      <c r="U70" s="116">
        <v>1</v>
      </c>
      <c r="V70" s="110">
        <v>1</v>
      </c>
      <c r="W70" s="110">
        <v>1</v>
      </c>
      <c r="X70" s="111">
        <v>1</v>
      </c>
      <c r="Y70" s="116">
        <v>1</v>
      </c>
      <c r="Z70" s="110">
        <v>1</v>
      </c>
      <c r="AA70" s="110">
        <v>1</v>
      </c>
      <c r="AB70" s="111">
        <v>1</v>
      </c>
      <c r="AC70" s="142">
        <f t="shared" si="3"/>
        <v>24</v>
      </c>
      <c r="AD70" s="139">
        <f t="shared" si="5"/>
        <v>24</v>
      </c>
      <c r="AE70" s="139">
        <f t="shared" si="6"/>
        <v>0</v>
      </c>
      <c r="AF70" s="110"/>
      <c r="AG70" s="94">
        <f t="shared" si="4"/>
        <v>24</v>
      </c>
      <c r="AH70" s="147" t="str">
        <f t="shared" si="7"/>
        <v/>
      </c>
    </row>
    <row r="71" spans="1:34" ht="27" customHeight="1" x14ac:dyDescent="0.25">
      <c r="A71" s="107"/>
      <c r="B71" s="108" t="s">
        <v>13</v>
      </c>
      <c r="C71" s="108" t="s">
        <v>20</v>
      </c>
      <c r="D71" s="108" t="s">
        <v>15</v>
      </c>
      <c r="E71" s="99">
        <v>1</v>
      </c>
      <c r="F71" s="100">
        <v>1</v>
      </c>
      <c r="G71" s="100">
        <v>1</v>
      </c>
      <c r="H71" s="111">
        <v>1</v>
      </c>
      <c r="I71" s="102">
        <v>1</v>
      </c>
      <c r="J71" s="100">
        <v>1</v>
      </c>
      <c r="K71" s="100">
        <v>1</v>
      </c>
      <c r="L71" s="113">
        <v>1</v>
      </c>
      <c r="M71" s="114">
        <v>1</v>
      </c>
      <c r="N71" s="110">
        <v>1</v>
      </c>
      <c r="O71" s="110">
        <v>1</v>
      </c>
      <c r="P71" s="115">
        <v>1</v>
      </c>
      <c r="Q71" s="116">
        <v>1</v>
      </c>
      <c r="R71" s="110">
        <v>1</v>
      </c>
      <c r="S71" s="110">
        <v>1</v>
      </c>
      <c r="T71" s="111">
        <v>1</v>
      </c>
      <c r="U71" s="116">
        <v>1</v>
      </c>
      <c r="V71" s="110">
        <v>1</v>
      </c>
      <c r="W71" s="110">
        <v>1</v>
      </c>
      <c r="X71" s="111">
        <v>1</v>
      </c>
      <c r="Y71" s="116">
        <v>1</v>
      </c>
      <c r="Z71" s="110">
        <v>1</v>
      </c>
      <c r="AA71" s="110">
        <v>1</v>
      </c>
      <c r="AB71" s="111">
        <v>1</v>
      </c>
      <c r="AC71" s="142">
        <f t="shared" si="3"/>
        <v>24</v>
      </c>
      <c r="AD71" s="139">
        <f t="shared" ref="AD71:AD102" si="8">COUNTIF(E71:AB71,"1")+COUNTIF(E71:AB71,"nc")</f>
        <v>24</v>
      </c>
      <c r="AE71" s="139">
        <f t="shared" ref="AE71:AE102" si="9">COUNTIF(E71:AB71,"a")</f>
        <v>0</v>
      </c>
      <c r="AF71" s="110"/>
      <c r="AG71" s="94">
        <f t="shared" si="4"/>
        <v>24</v>
      </c>
      <c r="AH71" s="147" t="str">
        <f t="shared" ref="AH71:AH102" si="10">IF(AE71=0,IF(AF71=0,"","pas d'abs. !"),IF(ISBLANK(AF71),"saisir justif",IF(AF71&gt;AE71,"erreur justif","")))</f>
        <v/>
      </c>
    </row>
    <row r="72" spans="1:34" ht="27" customHeight="1" x14ac:dyDescent="0.25">
      <c r="A72" s="107"/>
      <c r="B72" s="108" t="s">
        <v>22</v>
      </c>
      <c r="C72" s="108" t="s">
        <v>23</v>
      </c>
      <c r="D72" s="108"/>
      <c r="E72" s="109"/>
      <c r="F72" s="110"/>
      <c r="G72" s="110"/>
      <c r="H72" s="111"/>
      <c r="I72" s="112"/>
      <c r="J72" s="110"/>
      <c r="K72" s="110"/>
      <c r="L72" s="113"/>
      <c r="M72" s="114"/>
      <c r="N72" s="110"/>
      <c r="O72" s="110"/>
      <c r="P72" s="115"/>
      <c r="Q72" s="116"/>
      <c r="R72" s="110"/>
      <c r="S72" s="110"/>
      <c r="T72" s="111"/>
      <c r="U72" s="116"/>
      <c r="V72" s="110"/>
      <c r="W72" s="110"/>
      <c r="X72" s="111"/>
      <c r="Y72" s="116"/>
      <c r="Z72" s="110"/>
      <c r="AA72" s="110"/>
      <c r="AB72" s="111"/>
      <c r="AC72" s="142">
        <f t="shared" si="3"/>
        <v>0</v>
      </c>
      <c r="AD72" s="139">
        <f t="shared" si="8"/>
        <v>0</v>
      </c>
      <c r="AE72" s="139">
        <f t="shared" si="9"/>
        <v>0</v>
      </c>
      <c r="AF72" s="110"/>
      <c r="AG72" s="94">
        <f t="shared" si="4"/>
        <v>0</v>
      </c>
      <c r="AH72" s="147" t="str">
        <f t="shared" si="10"/>
        <v/>
      </c>
    </row>
    <row r="73" spans="1:34" ht="27" customHeight="1" x14ac:dyDescent="0.25">
      <c r="A73" s="107"/>
      <c r="B73" s="108" t="s">
        <v>13</v>
      </c>
      <c r="C73" s="108" t="s">
        <v>16</v>
      </c>
      <c r="D73" s="108" t="s">
        <v>15</v>
      </c>
      <c r="E73" s="99">
        <v>1</v>
      </c>
      <c r="F73" s="100">
        <v>1</v>
      </c>
      <c r="G73" s="100"/>
      <c r="H73" s="111"/>
      <c r="I73" s="102">
        <v>1</v>
      </c>
      <c r="J73" s="100">
        <v>1</v>
      </c>
      <c r="K73" s="100"/>
      <c r="L73" s="113"/>
      <c r="M73" s="114">
        <v>1</v>
      </c>
      <c r="N73" s="110">
        <v>1</v>
      </c>
      <c r="O73" s="110"/>
      <c r="P73" s="115"/>
      <c r="Q73" s="116">
        <v>1</v>
      </c>
      <c r="R73" s="110">
        <v>1</v>
      </c>
      <c r="S73" s="110"/>
      <c r="T73" s="111"/>
      <c r="U73" s="116">
        <v>1</v>
      </c>
      <c r="V73" s="110">
        <v>1</v>
      </c>
      <c r="W73" s="110"/>
      <c r="X73" s="111"/>
      <c r="Y73" s="116">
        <v>1</v>
      </c>
      <c r="Z73" s="110">
        <v>1</v>
      </c>
      <c r="AA73" s="110"/>
      <c r="AB73" s="111"/>
      <c r="AC73" s="142">
        <f t="shared" ref="AC73:AC137" si="11">IF(D73="extérieur","0",COUNTA(E73:AB73))</f>
        <v>12</v>
      </c>
      <c r="AD73" s="139">
        <f t="shared" si="8"/>
        <v>12</v>
      </c>
      <c r="AE73" s="139">
        <f t="shared" si="9"/>
        <v>0</v>
      </c>
      <c r="AF73" s="110"/>
      <c r="AG73" s="94">
        <f t="shared" si="4"/>
        <v>12</v>
      </c>
      <c r="AH73" s="147" t="str">
        <f t="shared" si="10"/>
        <v/>
      </c>
    </row>
    <row r="74" spans="1:34" ht="27" customHeight="1" x14ac:dyDescent="0.25">
      <c r="A74" s="107"/>
      <c r="B74" s="108" t="s">
        <v>13</v>
      </c>
      <c r="C74" s="108" t="s">
        <v>20</v>
      </c>
      <c r="D74" s="108" t="s">
        <v>15</v>
      </c>
      <c r="E74" s="109">
        <v>1</v>
      </c>
      <c r="F74" s="110">
        <v>1</v>
      </c>
      <c r="G74" s="110"/>
      <c r="H74" s="111"/>
      <c r="I74" s="112">
        <v>1</v>
      </c>
      <c r="J74" s="110">
        <v>1</v>
      </c>
      <c r="K74" s="110"/>
      <c r="L74" s="113"/>
      <c r="M74" s="114">
        <v>1</v>
      </c>
      <c r="N74" s="110">
        <v>1</v>
      </c>
      <c r="O74" s="110"/>
      <c r="P74" s="115"/>
      <c r="Q74" s="116">
        <v>1</v>
      </c>
      <c r="R74" s="110">
        <v>1</v>
      </c>
      <c r="S74" s="110"/>
      <c r="T74" s="111"/>
      <c r="U74" s="116">
        <v>1</v>
      </c>
      <c r="V74" s="110">
        <v>1</v>
      </c>
      <c r="W74" s="110"/>
      <c r="X74" s="111"/>
      <c r="Y74" s="116">
        <v>1</v>
      </c>
      <c r="Z74" s="110">
        <v>1</v>
      </c>
      <c r="AA74" s="110"/>
      <c r="AB74" s="111"/>
      <c r="AC74" s="142">
        <f t="shared" si="11"/>
        <v>12</v>
      </c>
      <c r="AD74" s="139">
        <f t="shared" si="8"/>
        <v>12</v>
      </c>
      <c r="AE74" s="139">
        <f t="shared" si="9"/>
        <v>0</v>
      </c>
      <c r="AF74" s="110"/>
      <c r="AG74" s="94">
        <f t="shared" ref="AG74:AG138" si="12">IF(D74="extérieur","0",AD74+AE74-AF74)</f>
        <v>12</v>
      </c>
      <c r="AH74" s="147" t="str">
        <f t="shared" si="10"/>
        <v/>
      </c>
    </row>
    <row r="75" spans="1:34" ht="27" customHeight="1" x14ac:dyDescent="0.25">
      <c r="A75" s="107"/>
      <c r="B75" s="108" t="s">
        <v>13</v>
      </c>
      <c r="C75" s="108" t="s">
        <v>16</v>
      </c>
      <c r="D75" s="108" t="s">
        <v>15</v>
      </c>
      <c r="E75" s="99"/>
      <c r="F75" s="100"/>
      <c r="G75" s="100">
        <v>1</v>
      </c>
      <c r="H75" s="111"/>
      <c r="I75" s="102"/>
      <c r="J75" s="100"/>
      <c r="K75" s="100">
        <v>1</v>
      </c>
      <c r="L75" s="113"/>
      <c r="M75" s="114"/>
      <c r="N75" s="110"/>
      <c r="O75" s="110">
        <v>1</v>
      </c>
      <c r="P75" s="115"/>
      <c r="Q75" s="116"/>
      <c r="R75" s="110"/>
      <c r="S75" s="110">
        <v>1</v>
      </c>
      <c r="T75" s="111"/>
      <c r="U75" s="116"/>
      <c r="V75" s="110"/>
      <c r="W75" s="110">
        <v>1</v>
      </c>
      <c r="X75" s="111"/>
      <c r="Y75" s="116"/>
      <c r="Z75" s="110"/>
      <c r="AA75" s="110">
        <v>1</v>
      </c>
      <c r="AB75" s="111"/>
      <c r="AC75" s="142">
        <f t="shared" si="11"/>
        <v>6</v>
      </c>
      <c r="AD75" s="139">
        <f t="shared" si="8"/>
        <v>6</v>
      </c>
      <c r="AE75" s="139">
        <f t="shared" si="9"/>
        <v>0</v>
      </c>
      <c r="AF75" s="110"/>
      <c r="AG75" s="94">
        <f t="shared" si="12"/>
        <v>6</v>
      </c>
      <c r="AH75" s="147" t="str">
        <f t="shared" si="10"/>
        <v/>
      </c>
    </row>
    <row r="76" spans="1:34" ht="27" customHeight="1" x14ac:dyDescent="0.25">
      <c r="A76" s="107"/>
      <c r="B76" s="108" t="s">
        <v>13</v>
      </c>
      <c r="C76" s="108" t="s">
        <v>20</v>
      </c>
      <c r="D76" s="108" t="s">
        <v>17</v>
      </c>
      <c r="E76" s="109">
        <v>1</v>
      </c>
      <c r="F76" s="110">
        <v>1</v>
      </c>
      <c r="G76" s="110">
        <v>1</v>
      </c>
      <c r="H76" s="111">
        <v>1</v>
      </c>
      <c r="I76" s="112">
        <v>1</v>
      </c>
      <c r="J76" s="110">
        <v>1</v>
      </c>
      <c r="K76" s="110">
        <v>1</v>
      </c>
      <c r="L76" s="113">
        <v>1</v>
      </c>
      <c r="M76" s="114">
        <v>1</v>
      </c>
      <c r="N76" s="110">
        <v>1</v>
      </c>
      <c r="O76" s="110">
        <v>1</v>
      </c>
      <c r="P76" s="115">
        <v>1</v>
      </c>
      <c r="Q76" s="116">
        <v>1</v>
      </c>
      <c r="R76" s="110">
        <v>1</v>
      </c>
      <c r="S76" s="110">
        <v>1</v>
      </c>
      <c r="T76" s="111">
        <v>1</v>
      </c>
      <c r="U76" s="116">
        <v>1</v>
      </c>
      <c r="V76" s="110">
        <v>1</v>
      </c>
      <c r="W76" s="110">
        <v>1</v>
      </c>
      <c r="X76" s="111">
        <v>1</v>
      </c>
      <c r="Y76" s="116">
        <v>1</v>
      </c>
      <c r="Z76" s="110">
        <v>1</v>
      </c>
      <c r="AA76" s="110">
        <v>1</v>
      </c>
      <c r="AB76" s="111">
        <v>1</v>
      </c>
      <c r="AC76" s="142">
        <f t="shared" si="11"/>
        <v>24</v>
      </c>
      <c r="AD76" s="139">
        <f t="shared" si="8"/>
        <v>24</v>
      </c>
      <c r="AE76" s="139">
        <f t="shared" si="9"/>
        <v>0</v>
      </c>
      <c r="AF76" s="110"/>
      <c r="AG76" s="94">
        <f t="shared" si="12"/>
        <v>24</v>
      </c>
      <c r="AH76" s="147" t="str">
        <f t="shared" si="10"/>
        <v/>
      </c>
    </row>
    <row r="77" spans="1:34" ht="27" customHeight="1" x14ac:dyDescent="0.25">
      <c r="A77" s="107"/>
      <c r="B77" s="108" t="s">
        <v>13</v>
      </c>
      <c r="C77" s="108" t="s">
        <v>19</v>
      </c>
      <c r="D77" s="108" t="s">
        <v>17</v>
      </c>
      <c r="E77" s="99">
        <v>1</v>
      </c>
      <c r="F77" s="100">
        <v>1</v>
      </c>
      <c r="G77" s="100">
        <v>1</v>
      </c>
      <c r="H77" s="111">
        <v>1</v>
      </c>
      <c r="I77" s="102">
        <v>1</v>
      </c>
      <c r="J77" s="100">
        <v>1</v>
      </c>
      <c r="K77" s="100">
        <v>1</v>
      </c>
      <c r="L77" s="113">
        <v>1</v>
      </c>
      <c r="M77" s="114">
        <v>1</v>
      </c>
      <c r="N77" s="110">
        <v>1</v>
      </c>
      <c r="O77" s="110">
        <v>1</v>
      </c>
      <c r="P77" s="115">
        <v>1</v>
      </c>
      <c r="Q77" s="116">
        <v>1</v>
      </c>
      <c r="R77" s="110">
        <v>1</v>
      </c>
      <c r="S77" s="110">
        <v>1</v>
      </c>
      <c r="T77" s="111">
        <v>1</v>
      </c>
      <c r="U77" s="116">
        <v>1</v>
      </c>
      <c r="V77" s="110">
        <v>1</v>
      </c>
      <c r="W77" s="110">
        <v>1</v>
      </c>
      <c r="X77" s="111">
        <v>1</v>
      </c>
      <c r="Y77" s="116">
        <v>1</v>
      </c>
      <c r="Z77" s="110">
        <v>1</v>
      </c>
      <c r="AA77" s="110">
        <v>1</v>
      </c>
      <c r="AB77" s="111">
        <v>1</v>
      </c>
      <c r="AC77" s="142">
        <f t="shared" si="11"/>
        <v>24</v>
      </c>
      <c r="AD77" s="139">
        <f t="shared" si="8"/>
        <v>24</v>
      </c>
      <c r="AE77" s="139">
        <f t="shared" si="9"/>
        <v>0</v>
      </c>
      <c r="AF77" s="110"/>
      <c r="AG77" s="94">
        <f t="shared" si="12"/>
        <v>24</v>
      </c>
      <c r="AH77" s="147" t="str">
        <f t="shared" si="10"/>
        <v/>
      </c>
    </row>
    <row r="78" spans="1:34" ht="27" customHeight="1" x14ac:dyDescent="0.25">
      <c r="A78" s="107"/>
      <c r="B78" s="108" t="s">
        <v>22</v>
      </c>
      <c r="C78" s="108" t="s">
        <v>23</v>
      </c>
      <c r="D78" s="108"/>
      <c r="E78" s="99"/>
      <c r="F78" s="100"/>
      <c r="G78" s="100"/>
      <c r="H78" s="111"/>
      <c r="I78" s="102"/>
      <c r="J78" s="100"/>
      <c r="K78" s="100"/>
      <c r="L78" s="113"/>
      <c r="M78" s="114"/>
      <c r="N78" s="110"/>
      <c r="O78" s="110"/>
      <c r="P78" s="115"/>
      <c r="Q78" s="116"/>
      <c r="R78" s="110"/>
      <c r="S78" s="110"/>
      <c r="T78" s="111"/>
      <c r="U78" s="116"/>
      <c r="V78" s="110"/>
      <c r="W78" s="110"/>
      <c r="X78" s="111"/>
      <c r="Y78" s="116"/>
      <c r="Z78" s="110"/>
      <c r="AA78" s="110"/>
      <c r="AB78" s="111"/>
      <c r="AC78" s="142">
        <f t="shared" si="11"/>
        <v>0</v>
      </c>
      <c r="AD78" s="139">
        <f t="shared" si="8"/>
        <v>0</v>
      </c>
      <c r="AE78" s="139">
        <f t="shared" si="9"/>
        <v>0</v>
      </c>
      <c r="AF78" s="110"/>
      <c r="AG78" s="94">
        <f t="shared" si="12"/>
        <v>0</v>
      </c>
      <c r="AH78" s="147" t="str">
        <f t="shared" si="10"/>
        <v/>
      </c>
    </row>
    <row r="79" spans="1:34" ht="27" customHeight="1" x14ac:dyDescent="0.25">
      <c r="A79" s="107"/>
      <c r="B79" s="108" t="s">
        <v>13</v>
      </c>
      <c r="C79" s="108" t="s">
        <v>20</v>
      </c>
      <c r="D79" s="108"/>
      <c r="E79" s="99"/>
      <c r="F79" s="100"/>
      <c r="G79" s="100"/>
      <c r="H79" s="111"/>
      <c r="I79" s="102"/>
      <c r="J79" s="100"/>
      <c r="K79" s="100"/>
      <c r="L79" s="113"/>
      <c r="M79" s="114"/>
      <c r="N79" s="110"/>
      <c r="O79" s="110"/>
      <c r="P79" s="115"/>
      <c r="Q79" s="116"/>
      <c r="R79" s="110"/>
      <c r="S79" s="110"/>
      <c r="T79" s="111"/>
      <c r="U79" s="116"/>
      <c r="V79" s="110"/>
      <c r="W79" s="110"/>
      <c r="X79" s="111"/>
      <c r="Y79" s="116"/>
      <c r="Z79" s="110"/>
      <c r="AA79" s="110"/>
      <c r="AB79" s="111"/>
      <c r="AC79" s="142">
        <f t="shared" si="11"/>
        <v>0</v>
      </c>
      <c r="AD79" s="139">
        <f t="shared" si="8"/>
        <v>0</v>
      </c>
      <c r="AE79" s="139">
        <f t="shared" si="9"/>
        <v>0</v>
      </c>
      <c r="AF79" s="110"/>
      <c r="AG79" s="94">
        <f t="shared" si="12"/>
        <v>0</v>
      </c>
      <c r="AH79" s="147" t="str">
        <f t="shared" si="10"/>
        <v/>
      </c>
    </row>
    <row r="80" spans="1:34" ht="27" customHeight="1" x14ac:dyDescent="0.25">
      <c r="A80" s="107"/>
      <c r="B80" s="108" t="s">
        <v>22</v>
      </c>
      <c r="C80" s="108" t="s">
        <v>24</v>
      </c>
      <c r="D80" s="108"/>
      <c r="E80" s="109"/>
      <c r="F80" s="110"/>
      <c r="G80" s="110"/>
      <c r="H80" s="111"/>
      <c r="I80" s="112"/>
      <c r="J80" s="110"/>
      <c r="K80" s="110"/>
      <c r="L80" s="113"/>
      <c r="M80" s="114"/>
      <c r="N80" s="110"/>
      <c r="O80" s="110"/>
      <c r="P80" s="115"/>
      <c r="Q80" s="116"/>
      <c r="R80" s="110"/>
      <c r="S80" s="110"/>
      <c r="T80" s="111"/>
      <c r="U80" s="116"/>
      <c r="V80" s="110"/>
      <c r="W80" s="110"/>
      <c r="X80" s="111"/>
      <c r="Y80" s="116"/>
      <c r="Z80" s="110"/>
      <c r="AA80" s="110"/>
      <c r="AB80" s="111"/>
      <c r="AC80" s="142">
        <f t="shared" si="11"/>
        <v>0</v>
      </c>
      <c r="AD80" s="139">
        <f t="shared" si="8"/>
        <v>0</v>
      </c>
      <c r="AE80" s="139">
        <f t="shared" si="9"/>
        <v>0</v>
      </c>
      <c r="AF80" s="110"/>
      <c r="AG80" s="94">
        <f t="shared" si="12"/>
        <v>0</v>
      </c>
      <c r="AH80" s="147" t="str">
        <f t="shared" si="10"/>
        <v/>
      </c>
    </row>
    <row r="81" spans="1:34" ht="27" customHeight="1" x14ac:dyDescent="0.25">
      <c r="A81" s="107"/>
      <c r="B81" s="108" t="s">
        <v>22</v>
      </c>
      <c r="C81" s="108" t="s">
        <v>24</v>
      </c>
      <c r="D81" s="108"/>
      <c r="E81" s="99"/>
      <c r="F81" s="100"/>
      <c r="G81" s="100"/>
      <c r="H81" s="111"/>
      <c r="I81" s="102"/>
      <c r="J81" s="100"/>
      <c r="K81" s="100"/>
      <c r="L81" s="113"/>
      <c r="M81" s="114"/>
      <c r="N81" s="110"/>
      <c r="O81" s="110"/>
      <c r="P81" s="115"/>
      <c r="Q81" s="116"/>
      <c r="R81" s="110"/>
      <c r="S81" s="110"/>
      <c r="T81" s="111"/>
      <c r="U81" s="116"/>
      <c r="V81" s="110"/>
      <c r="W81" s="110"/>
      <c r="X81" s="111"/>
      <c r="Y81" s="116"/>
      <c r="Z81" s="110"/>
      <c r="AA81" s="110"/>
      <c r="AB81" s="111"/>
      <c r="AC81" s="142">
        <f t="shared" si="11"/>
        <v>0</v>
      </c>
      <c r="AD81" s="139">
        <f t="shared" si="8"/>
        <v>0</v>
      </c>
      <c r="AE81" s="139">
        <f t="shared" si="9"/>
        <v>0</v>
      </c>
      <c r="AF81" s="110"/>
      <c r="AG81" s="94">
        <f t="shared" si="12"/>
        <v>0</v>
      </c>
      <c r="AH81" s="147" t="str">
        <f t="shared" si="10"/>
        <v/>
      </c>
    </row>
    <row r="82" spans="1:34" ht="27" customHeight="1" x14ac:dyDescent="0.25">
      <c r="A82" s="107"/>
      <c r="B82" s="108" t="s">
        <v>13</v>
      </c>
      <c r="C82" s="108" t="s">
        <v>19</v>
      </c>
      <c r="D82" s="108" t="s">
        <v>15</v>
      </c>
      <c r="E82" s="109">
        <v>1</v>
      </c>
      <c r="F82" s="110">
        <v>1</v>
      </c>
      <c r="G82" s="110">
        <v>1</v>
      </c>
      <c r="H82" s="111">
        <v>1</v>
      </c>
      <c r="I82" s="112">
        <v>1</v>
      </c>
      <c r="J82" s="110">
        <v>1</v>
      </c>
      <c r="K82" s="110">
        <v>1</v>
      </c>
      <c r="L82" s="113">
        <v>1</v>
      </c>
      <c r="M82" s="114">
        <v>1</v>
      </c>
      <c r="N82" s="110">
        <v>1</v>
      </c>
      <c r="O82" s="110">
        <v>1</v>
      </c>
      <c r="P82" s="115">
        <v>1</v>
      </c>
      <c r="Q82" s="116">
        <v>1</v>
      </c>
      <c r="R82" s="110">
        <v>1</v>
      </c>
      <c r="S82" s="110">
        <v>1</v>
      </c>
      <c r="T82" s="111">
        <v>1</v>
      </c>
      <c r="U82" s="116">
        <v>1</v>
      </c>
      <c r="V82" s="110">
        <v>1</v>
      </c>
      <c r="W82" s="110">
        <v>1</v>
      </c>
      <c r="X82" s="111">
        <v>1</v>
      </c>
      <c r="Y82" s="116">
        <v>1</v>
      </c>
      <c r="Z82" s="110">
        <v>1</v>
      </c>
      <c r="AA82" s="110">
        <v>1</v>
      </c>
      <c r="AB82" s="111">
        <v>1</v>
      </c>
      <c r="AC82" s="142">
        <f t="shared" si="11"/>
        <v>24</v>
      </c>
      <c r="AD82" s="139">
        <f t="shared" si="8"/>
        <v>24</v>
      </c>
      <c r="AE82" s="139">
        <f t="shared" si="9"/>
        <v>0</v>
      </c>
      <c r="AF82" s="110"/>
      <c r="AG82" s="94">
        <f t="shared" si="12"/>
        <v>24</v>
      </c>
      <c r="AH82" s="147" t="str">
        <f t="shared" si="10"/>
        <v/>
      </c>
    </row>
    <row r="83" spans="1:34" ht="27" customHeight="1" x14ac:dyDescent="0.25">
      <c r="A83" s="107"/>
      <c r="B83" s="108" t="s">
        <v>22</v>
      </c>
      <c r="C83" s="108" t="s">
        <v>23</v>
      </c>
      <c r="D83" s="108" t="s">
        <v>15</v>
      </c>
      <c r="E83" s="99"/>
      <c r="F83" s="100">
        <v>1</v>
      </c>
      <c r="G83" s="100">
        <v>1</v>
      </c>
      <c r="H83" s="111">
        <v>1</v>
      </c>
      <c r="I83" s="102">
        <v>1</v>
      </c>
      <c r="J83" s="100">
        <v>1</v>
      </c>
      <c r="K83" s="100">
        <v>1</v>
      </c>
      <c r="L83" s="113">
        <v>1</v>
      </c>
      <c r="M83" s="114">
        <v>1</v>
      </c>
      <c r="N83" s="110">
        <v>1</v>
      </c>
      <c r="O83" s="110">
        <v>1</v>
      </c>
      <c r="P83" s="115">
        <v>1</v>
      </c>
      <c r="Q83" s="116">
        <v>1</v>
      </c>
      <c r="R83" s="110">
        <v>1</v>
      </c>
      <c r="S83" s="110">
        <v>1</v>
      </c>
      <c r="T83" s="111">
        <v>1</v>
      </c>
      <c r="U83" s="116">
        <v>1</v>
      </c>
      <c r="V83" s="110">
        <v>1</v>
      </c>
      <c r="W83" s="110">
        <v>1</v>
      </c>
      <c r="X83" s="111">
        <v>1</v>
      </c>
      <c r="Y83" s="116">
        <v>1</v>
      </c>
      <c r="Z83" s="110">
        <v>1</v>
      </c>
      <c r="AA83" s="110">
        <v>1</v>
      </c>
      <c r="AB83" s="111">
        <v>1</v>
      </c>
      <c r="AC83" s="142">
        <f t="shared" si="11"/>
        <v>23</v>
      </c>
      <c r="AD83" s="139">
        <f t="shared" si="8"/>
        <v>23</v>
      </c>
      <c r="AE83" s="139">
        <f t="shared" si="9"/>
        <v>0</v>
      </c>
      <c r="AF83" s="110"/>
      <c r="AG83" s="94">
        <f t="shared" si="12"/>
        <v>23</v>
      </c>
      <c r="AH83" s="147" t="str">
        <f t="shared" si="10"/>
        <v/>
      </c>
    </row>
    <row r="84" spans="1:34" ht="27" customHeight="1" x14ac:dyDescent="0.25">
      <c r="A84" s="107"/>
      <c r="B84" s="108" t="s">
        <v>13</v>
      </c>
      <c r="C84" s="108" t="s">
        <v>16</v>
      </c>
      <c r="D84" s="108" t="s">
        <v>15</v>
      </c>
      <c r="E84" s="99">
        <v>1</v>
      </c>
      <c r="F84" s="100">
        <v>1</v>
      </c>
      <c r="G84" s="100">
        <v>1</v>
      </c>
      <c r="H84" s="111">
        <v>1</v>
      </c>
      <c r="I84" s="102">
        <v>1</v>
      </c>
      <c r="J84" s="100">
        <v>1</v>
      </c>
      <c r="K84" s="100">
        <v>1</v>
      </c>
      <c r="L84" s="113">
        <v>1</v>
      </c>
      <c r="M84" s="114">
        <v>1</v>
      </c>
      <c r="N84" s="110">
        <v>1</v>
      </c>
      <c r="O84" s="110">
        <v>1</v>
      </c>
      <c r="P84" s="115">
        <v>1</v>
      </c>
      <c r="Q84" s="116">
        <v>1</v>
      </c>
      <c r="R84" s="110">
        <v>1</v>
      </c>
      <c r="S84" s="110">
        <v>1</v>
      </c>
      <c r="T84" s="111">
        <v>1</v>
      </c>
      <c r="U84" s="116">
        <v>1</v>
      </c>
      <c r="V84" s="110">
        <v>1</v>
      </c>
      <c r="W84" s="110">
        <v>1</v>
      </c>
      <c r="X84" s="111">
        <v>1</v>
      </c>
      <c r="Y84" s="116">
        <v>1</v>
      </c>
      <c r="Z84" s="110">
        <v>1</v>
      </c>
      <c r="AA84" s="110">
        <v>1</v>
      </c>
      <c r="AB84" s="111">
        <v>1</v>
      </c>
      <c r="AC84" s="142">
        <f t="shared" si="11"/>
        <v>24</v>
      </c>
      <c r="AD84" s="139">
        <f t="shared" si="8"/>
        <v>24</v>
      </c>
      <c r="AE84" s="139">
        <f t="shared" si="9"/>
        <v>0</v>
      </c>
      <c r="AF84" s="110"/>
      <c r="AG84" s="94">
        <f t="shared" si="12"/>
        <v>24</v>
      </c>
      <c r="AH84" s="147" t="str">
        <f t="shared" si="10"/>
        <v/>
      </c>
    </row>
    <row r="85" spans="1:34" ht="27" customHeight="1" x14ac:dyDescent="0.25">
      <c r="A85" s="107"/>
      <c r="B85" s="108" t="s">
        <v>13</v>
      </c>
      <c r="C85" s="108" t="s">
        <v>14</v>
      </c>
      <c r="D85" s="108" t="s">
        <v>15</v>
      </c>
      <c r="E85" s="109"/>
      <c r="F85" s="110"/>
      <c r="G85" s="110"/>
      <c r="H85" s="111"/>
      <c r="I85" s="112"/>
      <c r="J85" s="110"/>
      <c r="K85" s="110"/>
      <c r="L85" s="113"/>
      <c r="M85" s="114"/>
      <c r="N85" s="110"/>
      <c r="O85" s="110"/>
      <c r="P85" s="115"/>
      <c r="Q85" s="116"/>
      <c r="R85" s="110"/>
      <c r="S85" s="110"/>
      <c r="T85" s="111"/>
      <c r="U85" s="116"/>
      <c r="V85" s="110"/>
      <c r="W85" s="110"/>
      <c r="X85" s="111"/>
      <c r="Y85" s="116"/>
      <c r="Z85" s="110"/>
      <c r="AA85" s="110"/>
      <c r="AB85" s="111"/>
      <c r="AC85" s="142">
        <f t="shared" si="11"/>
        <v>0</v>
      </c>
      <c r="AD85" s="139">
        <f t="shared" si="8"/>
        <v>0</v>
      </c>
      <c r="AE85" s="139">
        <f t="shared" si="9"/>
        <v>0</v>
      </c>
      <c r="AF85" s="110"/>
      <c r="AG85" s="94">
        <f t="shared" si="12"/>
        <v>0</v>
      </c>
      <c r="AH85" s="147" t="str">
        <f t="shared" si="10"/>
        <v/>
      </c>
    </row>
    <row r="86" spans="1:34" ht="27" customHeight="1" x14ac:dyDescent="0.25">
      <c r="A86" s="107"/>
      <c r="B86" s="108" t="s">
        <v>13</v>
      </c>
      <c r="C86" s="108" t="s">
        <v>16</v>
      </c>
      <c r="D86" s="108" t="s">
        <v>15</v>
      </c>
      <c r="E86" s="99"/>
      <c r="F86" s="100"/>
      <c r="G86" s="100"/>
      <c r="H86" s="111"/>
      <c r="I86" s="102"/>
      <c r="J86" s="100"/>
      <c r="K86" s="100"/>
      <c r="L86" s="113"/>
      <c r="M86" s="114"/>
      <c r="N86" s="110"/>
      <c r="O86" s="110"/>
      <c r="P86" s="115"/>
      <c r="Q86" s="116"/>
      <c r="R86" s="110"/>
      <c r="S86" s="110"/>
      <c r="T86" s="111"/>
      <c r="U86" s="116"/>
      <c r="V86" s="110"/>
      <c r="W86" s="110"/>
      <c r="X86" s="111"/>
      <c r="Y86" s="116"/>
      <c r="Z86" s="110"/>
      <c r="AA86" s="110"/>
      <c r="AB86" s="111"/>
      <c r="AC86" s="142">
        <f t="shared" si="11"/>
        <v>0</v>
      </c>
      <c r="AD86" s="139">
        <f t="shared" si="8"/>
        <v>0</v>
      </c>
      <c r="AE86" s="139">
        <f t="shared" si="9"/>
        <v>0</v>
      </c>
      <c r="AF86" s="110"/>
      <c r="AG86" s="94">
        <f t="shared" si="12"/>
        <v>0</v>
      </c>
      <c r="AH86" s="147" t="str">
        <f t="shared" si="10"/>
        <v/>
      </c>
    </row>
    <row r="87" spans="1:34" ht="27" customHeight="1" x14ac:dyDescent="0.25">
      <c r="A87" s="107"/>
      <c r="B87" s="108" t="s">
        <v>13</v>
      </c>
      <c r="C87" s="108" t="s">
        <v>14</v>
      </c>
      <c r="D87" s="108" t="s">
        <v>15</v>
      </c>
      <c r="E87" s="109">
        <v>1</v>
      </c>
      <c r="F87" s="110">
        <v>1</v>
      </c>
      <c r="G87" s="110">
        <v>1</v>
      </c>
      <c r="H87" s="111">
        <v>1</v>
      </c>
      <c r="I87" s="112">
        <v>1</v>
      </c>
      <c r="J87" s="110">
        <v>1</v>
      </c>
      <c r="K87" s="110">
        <v>1</v>
      </c>
      <c r="L87" s="113">
        <v>1</v>
      </c>
      <c r="M87" s="114">
        <v>1</v>
      </c>
      <c r="N87" s="110">
        <v>1</v>
      </c>
      <c r="O87" s="110">
        <v>1</v>
      </c>
      <c r="P87" s="115">
        <v>1</v>
      </c>
      <c r="Q87" s="116">
        <v>1</v>
      </c>
      <c r="R87" s="110">
        <v>1</v>
      </c>
      <c r="S87" s="110">
        <v>1</v>
      </c>
      <c r="T87" s="111">
        <v>1</v>
      </c>
      <c r="U87" s="116">
        <v>1</v>
      </c>
      <c r="V87" s="110">
        <v>1</v>
      </c>
      <c r="W87" s="110">
        <v>1</v>
      </c>
      <c r="X87" s="111">
        <v>1</v>
      </c>
      <c r="Y87" s="116">
        <v>1</v>
      </c>
      <c r="Z87" s="110">
        <v>1</v>
      </c>
      <c r="AA87" s="110">
        <v>1</v>
      </c>
      <c r="AB87" s="111">
        <v>1</v>
      </c>
      <c r="AC87" s="142">
        <f t="shared" si="11"/>
        <v>24</v>
      </c>
      <c r="AD87" s="139">
        <f t="shared" si="8"/>
        <v>24</v>
      </c>
      <c r="AE87" s="139">
        <f t="shared" si="9"/>
        <v>0</v>
      </c>
      <c r="AF87" s="110"/>
      <c r="AG87" s="94">
        <f t="shared" si="12"/>
        <v>24</v>
      </c>
      <c r="AH87" s="147" t="str">
        <f t="shared" si="10"/>
        <v/>
      </c>
    </row>
    <row r="88" spans="1:34" ht="27" customHeight="1" x14ac:dyDescent="0.25">
      <c r="A88" s="107"/>
      <c r="B88" s="108" t="s">
        <v>13</v>
      </c>
      <c r="C88" s="108" t="s">
        <v>20</v>
      </c>
      <c r="D88" s="108" t="s">
        <v>15</v>
      </c>
      <c r="E88" s="99"/>
      <c r="F88" s="100"/>
      <c r="G88" s="100"/>
      <c r="H88" s="111"/>
      <c r="I88" s="102"/>
      <c r="J88" s="100"/>
      <c r="K88" s="100"/>
      <c r="L88" s="113"/>
      <c r="M88" s="114"/>
      <c r="N88" s="110"/>
      <c r="O88" s="110"/>
      <c r="P88" s="115"/>
      <c r="Q88" s="116"/>
      <c r="R88" s="110"/>
      <c r="S88" s="110"/>
      <c r="T88" s="111"/>
      <c r="U88" s="116"/>
      <c r="V88" s="110"/>
      <c r="W88" s="110"/>
      <c r="X88" s="111"/>
      <c r="Y88" s="116"/>
      <c r="Z88" s="110"/>
      <c r="AA88" s="110"/>
      <c r="AB88" s="111"/>
      <c r="AC88" s="142">
        <f t="shared" si="11"/>
        <v>0</v>
      </c>
      <c r="AD88" s="139">
        <f t="shared" si="8"/>
        <v>0</v>
      </c>
      <c r="AE88" s="139">
        <f t="shared" si="9"/>
        <v>0</v>
      </c>
      <c r="AF88" s="110"/>
      <c r="AG88" s="94">
        <f t="shared" si="12"/>
        <v>0</v>
      </c>
      <c r="AH88" s="147" t="str">
        <f t="shared" si="10"/>
        <v/>
      </c>
    </row>
    <row r="89" spans="1:34" ht="27" customHeight="1" x14ac:dyDescent="0.25">
      <c r="A89" s="107"/>
      <c r="B89" s="108" t="s">
        <v>13</v>
      </c>
      <c r="C89" s="108" t="s">
        <v>18</v>
      </c>
      <c r="D89" s="108" t="s">
        <v>15</v>
      </c>
      <c r="E89" s="109"/>
      <c r="F89" s="110"/>
      <c r="G89" s="110"/>
      <c r="H89" s="111"/>
      <c r="I89" s="112"/>
      <c r="J89" s="110"/>
      <c r="K89" s="110"/>
      <c r="L89" s="113"/>
      <c r="M89" s="114"/>
      <c r="N89" s="110"/>
      <c r="O89" s="110"/>
      <c r="P89" s="115"/>
      <c r="Q89" s="116"/>
      <c r="R89" s="110"/>
      <c r="S89" s="110"/>
      <c r="T89" s="111"/>
      <c r="U89" s="116"/>
      <c r="V89" s="110"/>
      <c r="W89" s="110"/>
      <c r="X89" s="111"/>
      <c r="Y89" s="116"/>
      <c r="Z89" s="110"/>
      <c r="AA89" s="110"/>
      <c r="AB89" s="111"/>
      <c r="AC89" s="142">
        <f t="shared" si="11"/>
        <v>0</v>
      </c>
      <c r="AD89" s="139">
        <f t="shared" si="8"/>
        <v>0</v>
      </c>
      <c r="AE89" s="139">
        <f t="shared" si="9"/>
        <v>0</v>
      </c>
      <c r="AF89" s="110"/>
      <c r="AG89" s="94">
        <f t="shared" si="12"/>
        <v>0</v>
      </c>
      <c r="AH89" s="147" t="str">
        <f t="shared" si="10"/>
        <v/>
      </c>
    </row>
    <row r="90" spans="1:34" ht="27" customHeight="1" x14ac:dyDescent="0.25">
      <c r="A90" s="107"/>
      <c r="B90" s="108" t="s">
        <v>13</v>
      </c>
      <c r="C90" s="108" t="s">
        <v>18</v>
      </c>
      <c r="D90" s="108" t="s">
        <v>15</v>
      </c>
      <c r="E90" s="99"/>
      <c r="F90" s="100"/>
      <c r="G90" s="100"/>
      <c r="H90" s="111"/>
      <c r="I90" s="102"/>
      <c r="J90" s="100">
        <v>1</v>
      </c>
      <c r="K90" s="100">
        <v>1</v>
      </c>
      <c r="L90" s="113"/>
      <c r="M90" s="114"/>
      <c r="N90" s="110"/>
      <c r="O90" s="110"/>
      <c r="P90" s="115"/>
      <c r="Q90" s="116"/>
      <c r="R90" s="110">
        <v>1</v>
      </c>
      <c r="S90" s="110">
        <v>1</v>
      </c>
      <c r="T90" s="111"/>
      <c r="U90" s="116"/>
      <c r="V90" s="110"/>
      <c r="W90" s="110"/>
      <c r="X90" s="111"/>
      <c r="Y90" s="116"/>
      <c r="Z90" s="110">
        <v>1</v>
      </c>
      <c r="AA90" s="110">
        <v>1</v>
      </c>
      <c r="AB90" s="111"/>
      <c r="AC90" s="142">
        <f t="shared" si="11"/>
        <v>6</v>
      </c>
      <c r="AD90" s="139">
        <f t="shared" si="8"/>
        <v>6</v>
      </c>
      <c r="AE90" s="139">
        <f t="shared" si="9"/>
        <v>0</v>
      </c>
      <c r="AF90" s="110"/>
      <c r="AG90" s="94">
        <f t="shared" si="12"/>
        <v>6</v>
      </c>
      <c r="AH90" s="147" t="str">
        <f t="shared" si="10"/>
        <v/>
      </c>
    </row>
    <row r="91" spans="1:34" ht="27" customHeight="1" x14ac:dyDescent="0.25">
      <c r="A91" s="107"/>
      <c r="B91" s="108" t="s">
        <v>13</v>
      </c>
      <c r="C91" s="108" t="s">
        <v>14</v>
      </c>
      <c r="D91" s="108"/>
      <c r="E91" s="109"/>
      <c r="F91" s="110"/>
      <c r="G91" s="110"/>
      <c r="H91" s="111"/>
      <c r="I91" s="112"/>
      <c r="J91" s="110"/>
      <c r="K91" s="110"/>
      <c r="L91" s="113"/>
      <c r="M91" s="114"/>
      <c r="N91" s="110"/>
      <c r="O91" s="110"/>
      <c r="P91" s="115"/>
      <c r="Q91" s="116"/>
      <c r="R91" s="110"/>
      <c r="S91" s="110"/>
      <c r="T91" s="111"/>
      <c r="U91" s="116"/>
      <c r="V91" s="110"/>
      <c r="W91" s="110"/>
      <c r="X91" s="111"/>
      <c r="Y91" s="116"/>
      <c r="Z91" s="110"/>
      <c r="AA91" s="110"/>
      <c r="AB91" s="111"/>
      <c r="AC91" s="142">
        <f t="shared" si="11"/>
        <v>0</v>
      </c>
      <c r="AD91" s="139">
        <f t="shared" si="8"/>
        <v>0</v>
      </c>
      <c r="AE91" s="139">
        <f t="shared" si="9"/>
        <v>0</v>
      </c>
      <c r="AF91" s="110"/>
      <c r="AG91" s="94">
        <f t="shared" si="12"/>
        <v>0</v>
      </c>
      <c r="AH91" s="147" t="str">
        <f t="shared" si="10"/>
        <v/>
      </c>
    </row>
    <row r="92" spans="1:34" ht="27" customHeight="1" x14ac:dyDescent="0.25">
      <c r="A92" s="107"/>
      <c r="B92" s="108" t="s">
        <v>22</v>
      </c>
      <c r="C92" s="108" t="s">
        <v>23</v>
      </c>
      <c r="D92" s="108"/>
      <c r="E92" s="99"/>
      <c r="F92" s="100"/>
      <c r="G92" s="100"/>
      <c r="H92" s="111"/>
      <c r="I92" s="102"/>
      <c r="J92" s="100"/>
      <c r="K92" s="100"/>
      <c r="L92" s="113"/>
      <c r="M92" s="114"/>
      <c r="N92" s="110"/>
      <c r="O92" s="110"/>
      <c r="P92" s="115"/>
      <c r="Q92" s="116"/>
      <c r="R92" s="110"/>
      <c r="S92" s="110"/>
      <c r="T92" s="111"/>
      <c r="U92" s="116"/>
      <c r="V92" s="110"/>
      <c r="W92" s="110"/>
      <c r="X92" s="111"/>
      <c r="Y92" s="116"/>
      <c r="Z92" s="110"/>
      <c r="AA92" s="110"/>
      <c r="AB92" s="111"/>
      <c r="AC92" s="142">
        <f t="shared" si="11"/>
        <v>0</v>
      </c>
      <c r="AD92" s="139">
        <f t="shared" si="8"/>
        <v>0</v>
      </c>
      <c r="AE92" s="139">
        <f t="shared" si="9"/>
        <v>0</v>
      </c>
      <c r="AF92" s="110"/>
      <c r="AG92" s="94">
        <f t="shared" si="12"/>
        <v>0</v>
      </c>
      <c r="AH92" s="147" t="str">
        <f t="shared" si="10"/>
        <v/>
      </c>
    </row>
    <row r="93" spans="1:34" ht="27" customHeight="1" x14ac:dyDescent="0.25">
      <c r="A93" s="107"/>
      <c r="B93" s="108" t="s">
        <v>13</v>
      </c>
      <c r="C93" s="108" t="s">
        <v>20</v>
      </c>
      <c r="D93" s="108" t="s">
        <v>15</v>
      </c>
      <c r="E93" s="99"/>
      <c r="F93" s="100"/>
      <c r="G93" s="100"/>
      <c r="H93" s="111"/>
      <c r="I93" s="102"/>
      <c r="J93" s="100"/>
      <c r="K93" s="100"/>
      <c r="L93" s="113"/>
      <c r="M93" s="114"/>
      <c r="N93" s="110"/>
      <c r="O93" s="110"/>
      <c r="P93" s="115"/>
      <c r="Q93" s="116"/>
      <c r="R93" s="110"/>
      <c r="S93" s="110"/>
      <c r="T93" s="111"/>
      <c r="U93" s="116"/>
      <c r="V93" s="110"/>
      <c r="W93" s="110"/>
      <c r="X93" s="111"/>
      <c r="Y93" s="116"/>
      <c r="Z93" s="110"/>
      <c r="AA93" s="110"/>
      <c r="AB93" s="111"/>
      <c r="AC93" s="142">
        <f t="shared" si="11"/>
        <v>0</v>
      </c>
      <c r="AD93" s="139">
        <f t="shared" si="8"/>
        <v>0</v>
      </c>
      <c r="AE93" s="139">
        <f t="shared" si="9"/>
        <v>0</v>
      </c>
      <c r="AF93" s="110"/>
      <c r="AG93" s="94">
        <f t="shared" si="12"/>
        <v>0</v>
      </c>
      <c r="AH93" s="147" t="str">
        <f t="shared" si="10"/>
        <v/>
      </c>
    </row>
    <row r="94" spans="1:34" ht="27" customHeight="1" x14ac:dyDescent="0.25">
      <c r="A94" s="107"/>
      <c r="B94" s="108" t="s">
        <v>22</v>
      </c>
      <c r="C94" s="108" t="s">
        <v>24</v>
      </c>
      <c r="D94" s="108"/>
      <c r="E94" s="99"/>
      <c r="F94" s="100"/>
      <c r="G94" s="100"/>
      <c r="H94" s="111"/>
      <c r="I94" s="102"/>
      <c r="J94" s="100"/>
      <c r="K94" s="100"/>
      <c r="L94" s="113"/>
      <c r="M94" s="114"/>
      <c r="N94" s="110"/>
      <c r="O94" s="110"/>
      <c r="P94" s="115"/>
      <c r="Q94" s="116"/>
      <c r="R94" s="110"/>
      <c r="S94" s="110"/>
      <c r="T94" s="111"/>
      <c r="U94" s="116"/>
      <c r="V94" s="110"/>
      <c r="W94" s="110"/>
      <c r="X94" s="111"/>
      <c r="Y94" s="116"/>
      <c r="Z94" s="110"/>
      <c r="AA94" s="110"/>
      <c r="AB94" s="111"/>
      <c r="AC94" s="142">
        <f t="shared" si="11"/>
        <v>0</v>
      </c>
      <c r="AD94" s="139">
        <f t="shared" si="8"/>
        <v>0</v>
      </c>
      <c r="AE94" s="139">
        <f t="shared" si="9"/>
        <v>0</v>
      </c>
      <c r="AF94" s="110"/>
      <c r="AG94" s="94">
        <f t="shared" si="12"/>
        <v>0</v>
      </c>
      <c r="AH94" s="147" t="str">
        <f t="shared" si="10"/>
        <v/>
      </c>
    </row>
    <row r="95" spans="1:34" ht="27" customHeight="1" x14ac:dyDescent="0.25">
      <c r="A95" s="107"/>
      <c r="B95" s="108" t="s">
        <v>13</v>
      </c>
      <c r="C95" s="108" t="s">
        <v>14</v>
      </c>
      <c r="D95" s="108"/>
      <c r="E95" s="99"/>
      <c r="F95" s="100"/>
      <c r="G95" s="100"/>
      <c r="H95" s="111"/>
      <c r="I95" s="102"/>
      <c r="J95" s="100"/>
      <c r="K95" s="100"/>
      <c r="L95" s="113"/>
      <c r="M95" s="114"/>
      <c r="N95" s="110"/>
      <c r="O95" s="110"/>
      <c r="P95" s="115"/>
      <c r="Q95" s="116"/>
      <c r="R95" s="110"/>
      <c r="S95" s="110"/>
      <c r="T95" s="111"/>
      <c r="U95" s="116"/>
      <c r="V95" s="110"/>
      <c r="W95" s="110"/>
      <c r="X95" s="111"/>
      <c r="Y95" s="116"/>
      <c r="Z95" s="110"/>
      <c r="AA95" s="110"/>
      <c r="AB95" s="111"/>
      <c r="AC95" s="142">
        <f t="shared" si="11"/>
        <v>0</v>
      </c>
      <c r="AD95" s="139">
        <f t="shared" si="8"/>
        <v>0</v>
      </c>
      <c r="AE95" s="139">
        <f t="shared" si="9"/>
        <v>0</v>
      </c>
      <c r="AF95" s="110"/>
      <c r="AG95" s="94">
        <f t="shared" si="12"/>
        <v>0</v>
      </c>
      <c r="AH95" s="147" t="str">
        <f t="shared" si="10"/>
        <v/>
      </c>
    </row>
    <row r="96" spans="1:34" ht="27" customHeight="1" x14ac:dyDescent="0.25">
      <c r="A96" s="107"/>
      <c r="B96" s="108" t="s">
        <v>13</v>
      </c>
      <c r="C96" s="108" t="s">
        <v>19</v>
      </c>
      <c r="D96" s="108" t="s">
        <v>15</v>
      </c>
      <c r="E96" s="99"/>
      <c r="F96" s="100"/>
      <c r="G96" s="100">
        <v>1</v>
      </c>
      <c r="H96" s="111"/>
      <c r="I96" s="102"/>
      <c r="J96" s="100"/>
      <c r="K96" s="100">
        <v>1</v>
      </c>
      <c r="L96" s="113"/>
      <c r="M96" s="114"/>
      <c r="N96" s="110"/>
      <c r="O96" s="110">
        <v>1</v>
      </c>
      <c r="P96" s="115"/>
      <c r="Q96" s="116"/>
      <c r="R96" s="110"/>
      <c r="S96" s="110">
        <v>1</v>
      </c>
      <c r="T96" s="111"/>
      <c r="U96" s="116"/>
      <c r="V96" s="110"/>
      <c r="W96" s="110">
        <v>1</v>
      </c>
      <c r="X96" s="111"/>
      <c r="Y96" s="116"/>
      <c r="Z96" s="110"/>
      <c r="AA96" s="110">
        <v>1</v>
      </c>
      <c r="AB96" s="111"/>
      <c r="AC96" s="142">
        <f t="shared" si="11"/>
        <v>6</v>
      </c>
      <c r="AD96" s="139">
        <f t="shared" si="8"/>
        <v>6</v>
      </c>
      <c r="AE96" s="139">
        <f t="shared" si="9"/>
        <v>0</v>
      </c>
      <c r="AF96" s="110"/>
      <c r="AG96" s="94">
        <f t="shared" si="12"/>
        <v>6</v>
      </c>
      <c r="AH96" s="147" t="str">
        <f t="shared" si="10"/>
        <v/>
      </c>
    </row>
    <row r="97" spans="1:34" ht="27" customHeight="1" x14ac:dyDescent="0.25">
      <c r="A97" s="107"/>
      <c r="B97" s="108" t="s">
        <v>13</v>
      </c>
      <c r="C97" s="108" t="s">
        <v>19</v>
      </c>
      <c r="D97" s="108" t="s">
        <v>15</v>
      </c>
      <c r="E97" s="109">
        <v>1</v>
      </c>
      <c r="F97" s="110">
        <v>1</v>
      </c>
      <c r="G97" s="110">
        <v>1</v>
      </c>
      <c r="H97" s="111">
        <v>1</v>
      </c>
      <c r="I97" s="112">
        <v>1</v>
      </c>
      <c r="J97" s="110">
        <v>1</v>
      </c>
      <c r="K97" s="110">
        <v>1</v>
      </c>
      <c r="L97" s="113">
        <v>1</v>
      </c>
      <c r="M97" s="114">
        <v>1</v>
      </c>
      <c r="N97" s="110">
        <v>1</v>
      </c>
      <c r="O97" s="110">
        <v>1</v>
      </c>
      <c r="P97" s="115">
        <v>1</v>
      </c>
      <c r="Q97" s="116">
        <v>1</v>
      </c>
      <c r="R97" s="110">
        <v>1</v>
      </c>
      <c r="S97" s="110">
        <v>1</v>
      </c>
      <c r="T97" s="111">
        <v>1</v>
      </c>
      <c r="U97" s="116">
        <v>1</v>
      </c>
      <c r="V97" s="110">
        <v>1</v>
      </c>
      <c r="W97" s="110">
        <v>1</v>
      </c>
      <c r="X97" s="111">
        <v>1</v>
      </c>
      <c r="Y97" s="116">
        <v>1</v>
      </c>
      <c r="Z97" s="110">
        <v>1</v>
      </c>
      <c r="AA97" s="110">
        <v>1</v>
      </c>
      <c r="AB97" s="111">
        <v>1</v>
      </c>
      <c r="AC97" s="142">
        <f t="shared" si="11"/>
        <v>24</v>
      </c>
      <c r="AD97" s="139">
        <f t="shared" si="8"/>
        <v>24</v>
      </c>
      <c r="AE97" s="139">
        <f t="shared" si="9"/>
        <v>0</v>
      </c>
      <c r="AF97" s="110"/>
      <c r="AG97" s="94">
        <f t="shared" si="12"/>
        <v>24</v>
      </c>
      <c r="AH97" s="147" t="str">
        <f t="shared" si="10"/>
        <v/>
      </c>
    </row>
    <row r="98" spans="1:34" ht="27" customHeight="1" x14ac:dyDescent="0.25">
      <c r="A98" s="107"/>
      <c r="B98" s="108" t="s">
        <v>13</v>
      </c>
      <c r="C98" s="108" t="s">
        <v>20</v>
      </c>
      <c r="D98" s="108" t="s">
        <v>15</v>
      </c>
      <c r="E98" s="99">
        <v>1</v>
      </c>
      <c r="F98" s="100">
        <v>1</v>
      </c>
      <c r="G98" s="100">
        <v>1</v>
      </c>
      <c r="H98" s="111">
        <v>1</v>
      </c>
      <c r="I98" s="102">
        <v>1</v>
      </c>
      <c r="J98" s="100">
        <v>1</v>
      </c>
      <c r="K98" s="100">
        <v>1</v>
      </c>
      <c r="L98" s="113">
        <v>1</v>
      </c>
      <c r="M98" s="114">
        <v>1</v>
      </c>
      <c r="N98" s="110">
        <v>1</v>
      </c>
      <c r="O98" s="110">
        <v>1</v>
      </c>
      <c r="P98" s="115">
        <v>1</v>
      </c>
      <c r="Q98" s="116">
        <v>1</v>
      </c>
      <c r="R98" s="110">
        <v>1</v>
      </c>
      <c r="S98" s="110">
        <v>1</v>
      </c>
      <c r="T98" s="111">
        <v>1</v>
      </c>
      <c r="U98" s="116">
        <v>1</v>
      </c>
      <c r="V98" s="110">
        <v>1</v>
      </c>
      <c r="W98" s="110">
        <v>1</v>
      </c>
      <c r="X98" s="111">
        <v>1</v>
      </c>
      <c r="Y98" s="116">
        <v>1</v>
      </c>
      <c r="Z98" s="110">
        <v>1</v>
      </c>
      <c r="AA98" s="110">
        <v>1</v>
      </c>
      <c r="AB98" s="111">
        <v>1</v>
      </c>
      <c r="AC98" s="142">
        <f t="shared" si="11"/>
        <v>24</v>
      </c>
      <c r="AD98" s="139">
        <f t="shared" si="8"/>
        <v>24</v>
      </c>
      <c r="AE98" s="139">
        <f t="shared" si="9"/>
        <v>0</v>
      </c>
      <c r="AF98" s="110"/>
      <c r="AG98" s="94">
        <f t="shared" si="12"/>
        <v>24</v>
      </c>
      <c r="AH98" s="147" t="str">
        <f t="shared" si="10"/>
        <v/>
      </c>
    </row>
    <row r="99" spans="1:34" ht="27" customHeight="1" x14ac:dyDescent="0.25">
      <c r="A99" s="107"/>
      <c r="B99" s="108" t="s">
        <v>13</v>
      </c>
      <c r="C99" s="108" t="s">
        <v>20</v>
      </c>
      <c r="D99" s="108"/>
      <c r="E99" s="99"/>
      <c r="F99" s="100"/>
      <c r="G99" s="100"/>
      <c r="H99" s="111"/>
      <c r="I99" s="102"/>
      <c r="J99" s="100"/>
      <c r="K99" s="100"/>
      <c r="L99" s="113"/>
      <c r="M99" s="114"/>
      <c r="N99" s="110"/>
      <c r="O99" s="110"/>
      <c r="P99" s="115"/>
      <c r="Q99" s="116"/>
      <c r="R99" s="110"/>
      <c r="S99" s="110"/>
      <c r="T99" s="111"/>
      <c r="U99" s="116"/>
      <c r="V99" s="110"/>
      <c r="W99" s="110"/>
      <c r="X99" s="111"/>
      <c r="Y99" s="116"/>
      <c r="Z99" s="110"/>
      <c r="AA99" s="110"/>
      <c r="AB99" s="111"/>
      <c r="AC99" s="142">
        <f t="shared" si="11"/>
        <v>0</v>
      </c>
      <c r="AD99" s="139">
        <f t="shared" si="8"/>
        <v>0</v>
      </c>
      <c r="AE99" s="139">
        <f t="shared" si="9"/>
        <v>0</v>
      </c>
      <c r="AF99" s="110"/>
      <c r="AG99" s="94">
        <f t="shared" si="12"/>
        <v>0</v>
      </c>
      <c r="AH99" s="147" t="str">
        <f t="shared" si="10"/>
        <v/>
      </c>
    </row>
    <row r="100" spans="1:34" ht="27" customHeight="1" x14ac:dyDescent="0.25">
      <c r="A100" s="107"/>
      <c r="B100" s="108" t="s">
        <v>22</v>
      </c>
      <c r="C100" s="108" t="s">
        <v>23</v>
      </c>
      <c r="D100" s="108"/>
      <c r="E100" s="99"/>
      <c r="F100" s="100"/>
      <c r="G100" s="100"/>
      <c r="H100" s="111"/>
      <c r="I100" s="102"/>
      <c r="J100" s="100"/>
      <c r="K100" s="100"/>
      <c r="L100" s="113"/>
      <c r="M100" s="114"/>
      <c r="N100" s="110"/>
      <c r="O100" s="110"/>
      <c r="P100" s="115"/>
      <c r="Q100" s="116"/>
      <c r="R100" s="110"/>
      <c r="S100" s="110"/>
      <c r="T100" s="111"/>
      <c r="U100" s="116"/>
      <c r="V100" s="110"/>
      <c r="W100" s="110"/>
      <c r="X100" s="111"/>
      <c r="Y100" s="116"/>
      <c r="Z100" s="110"/>
      <c r="AA100" s="110"/>
      <c r="AB100" s="111"/>
      <c r="AC100" s="142">
        <f t="shared" si="11"/>
        <v>0</v>
      </c>
      <c r="AD100" s="139">
        <f t="shared" si="8"/>
        <v>0</v>
      </c>
      <c r="AE100" s="139">
        <f t="shared" si="9"/>
        <v>0</v>
      </c>
      <c r="AF100" s="110"/>
      <c r="AG100" s="94">
        <f t="shared" si="12"/>
        <v>0</v>
      </c>
      <c r="AH100" s="147" t="str">
        <f t="shared" si="10"/>
        <v/>
      </c>
    </row>
    <row r="101" spans="1:34" ht="27" customHeight="1" x14ac:dyDescent="0.25">
      <c r="A101" s="107"/>
      <c r="B101" s="108" t="s">
        <v>22</v>
      </c>
      <c r="C101" s="108" t="s">
        <v>24</v>
      </c>
      <c r="D101" s="108" t="s">
        <v>15</v>
      </c>
      <c r="E101" s="109">
        <v>1</v>
      </c>
      <c r="F101" s="110">
        <v>1</v>
      </c>
      <c r="G101" s="110">
        <v>1</v>
      </c>
      <c r="H101" s="111">
        <v>1</v>
      </c>
      <c r="I101" s="112">
        <v>1</v>
      </c>
      <c r="J101" s="110">
        <v>1</v>
      </c>
      <c r="K101" s="110">
        <v>1</v>
      </c>
      <c r="L101" s="113">
        <v>1</v>
      </c>
      <c r="M101" s="114">
        <v>1</v>
      </c>
      <c r="N101" s="110">
        <v>1</v>
      </c>
      <c r="O101" s="110">
        <v>1</v>
      </c>
      <c r="P101" s="115">
        <v>1</v>
      </c>
      <c r="Q101" s="116">
        <v>1</v>
      </c>
      <c r="R101" s="110">
        <v>1</v>
      </c>
      <c r="S101" s="110">
        <v>1</v>
      </c>
      <c r="T101" s="111">
        <v>1</v>
      </c>
      <c r="U101" s="116">
        <v>1</v>
      </c>
      <c r="V101" s="110">
        <v>1</v>
      </c>
      <c r="W101" s="110">
        <v>1</v>
      </c>
      <c r="X101" s="111">
        <v>1</v>
      </c>
      <c r="Y101" s="116">
        <v>1</v>
      </c>
      <c r="Z101" s="110">
        <v>1</v>
      </c>
      <c r="AA101" s="110">
        <v>1</v>
      </c>
      <c r="AB101" s="111">
        <v>1</v>
      </c>
      <c r="AC101" s="142">
        <f t="shared" si="11"/>
        <v>24</v>
      </c>
      <c r="AD101" s="139">
        <f t="shared" si="8"/>
        <v>24</v>
      </c>
      <c r="AE101" s="139">
        <f t="shared" si="9"/>
        <v>0</v>
      </c>
      <c r="AF101" s="110"/>
      <c r="AG101" s="94">
        <f t="shared" si="12"/>
        <v>24</v>
      </c>
      <c r="AH101" s="147" t="str">
        <f t="shared" si="10"/>
        <v/>
      </c>
    </row>
    <row r="102" spans="1:34" ht="27" customHeight="1" x14ac:dyDescent="0.25">
      <c r="A102" s="107"/>
      <c r="B102" s="108" t="s">
        <v>22</v>
      </c>
      <c r="C102" s="108" t="s">
        <v>24</v>
      </c>
      <c r="D102" s="108" t="s">
        <v>15</v>
      </c>
      <c r="E102" s="99"/>
      <c r="F102" s="100"/>
      <c r="G102" s="100"/>
      <c r="H102" s="111"/>
      <c r="I102" s="102"/>
      <c r="J102" s="100"/>
      <c r="K102" s="100"/>
      <c r="L102" s="113"/>
      <c r="M102" s="114"/>
      <c r="N102" s="110"/>
      <c r="O102" s="110"/>
      <c r="P102" s="115"/>
      <c r="Q102" s="116"/>
      <c r="R102" s="110"/>
      <c r="S102" s="110"/>
      <c r="T102" s="111"/>
      <c r="U102" s="116"/>
      <c r="V102" s="110"/>
      <c r="W102" s="110"/>
      <c r="X102" s="111"/>
      <c r="Y102" s="116"/>
      <c r="Z102" s="110"/>
      <c r="AA102" s="110"/>
      <c r="AB102" s="111"/>
      <c r="AC102" s="142">
        <f t="shared" si="11"/>
        <v>0</v>
      </c>
      <c r="AD102" s="139">
        <f t="shared" si="8"/>
        <v>0</v>
      </c>
      <c r="AE102" s="139">
        <f t="shared" si="9"/>
        <v>0</v>
      </c>
      <c r="AF102" s="110"/>
      <c r="AG102" s="94">
        <f t="shared" si="12"/>
        <v>0</v>
      </c>
      <c r="AH102" s="147" t="str">
        <f t="shared" si="10"/>
        <v/>
      </c>
    </row>
    <row r="103" spans="1:34" ht="27" customHeight="1" x14ac:dyDescent="0.25">
      <c r="A103" s="107"/>
      <c r="B103" s="108" t="s">
        <v>13</v>
      </c>
      <c r="C103" s="108" t="s">
        <v>14</v>
      </c>
      <c r="D103" s="108" t="s">
        <v>15</v>
      </c>
      <c r="E103" s="109"/>
      <c r="F103" s="110"/>
      <c r="G103" s="110"/>
      <c r="H103" s="111"/>
      <c r="I103" s="112"/>
      <c r="J103" s="110"/>
      <c r="K103" s="110"/>
      <c r="L103" s="113"/>
      <c r="M103" s="114"/>
      <c r="N103" s="110"/>
      <c r="O103" s="110"/>
      <c r="P103" s="115"/>
      <c r="Q103" s="116"/>
      <c r="R103" s="110"/>
      <c r="S103" s="110"/>
      <c r="T103" s="111"/>
      <c r="U103" s="116"/>
      <c r="V103" s="110"/>
      <c r="W103" s="110"/>
      <c r="X103" s="111"/>
      <c r="Y103" s="116"/>
      <c r="Z103" s="110"/>
      <c r="AA103" s="110"/>
      <c r="AB103" s="111"/>
      <c r="AC103" s="142">
        <f t="shared" si="11"/>
        <v>0</v>
      </c>
      <c r="AD103" s="139">
        <f t="shared" ref="AD103:AD135" si="13">COUNTIF(E103:AB103,"1")+COUNTIF(E103:AB103,"nc")</f>
        <v>0</v>
      </c>
      <c r="AE103" s="139">
        <f t="shared" ref="AE103:AE135" si="14">COUNTIF(E103:AB103,"a")</f>
        <v>0</v>
      </c>
      <c r="AF103" s="110"/>
      <c r="AG103" s="94">
        <f t="shared" si="12"/>
        <v>0</v>
      </c>
      <c r="AH103" s="147" t="str">
        <f t="shared" ref="AH103:AH135" si="15">IF(AE103=0,IF(AF103=0,"","pas d'abs. !"),IF(ISBLANK(AF103),"saisir justif",IF(AF103&gt;AE103,"erreur justif","")))</f>
        <v/>
      </c>
    </row>
    <row r="104" spans="1:34" ht="27" customHeight="1" x14ac:dyDescent="0.25">
      <c r="A104" s="107"/>
      <c r="B104" s="108" t="s">
        <v>13</v>
      </c>
      <c r="C104" s="108" t="s">
        <v>16</v>
      </c>
      <c r="D104" s="108" t="s">
        <v>15</v>
      </c>
      <c r="E104" s="99"/>
      <c r="F104" s="100"/>
      <c r="G104" s="100"/>
      <c r="H104" s="111"/>
      <c r="I104" s="102"/>
      <c r="J104" s="100"/>
      <c r="K104" s="100"/>
      <c r="L104" s="113"/>
      <c r="M104" s="114"/>
      <c r="N104" s="110"/>
      <c r="O104" s="110"/>
      <c r="P104" s="115"/>
      <c r="Q104" s="116"/>
      <c r="R104" s="110"/>
      <c r="S104" s="110"/>
      <c r="T104" s="111"/>
      <c r="U104" s="116"/>
      <c r="V104" s="110"/>
      <c r="W104" s="110"/>
      <c r="X104" s="111"/>
      <c r="Y104" s="116"/>
      <c r="Z104" s="110"/>
      <c r="AA104" s="110"/>
      <c r="AB104" s="111"/>
      <c r="AC104" s="142">
        <f t="shared" si="11"/>
        <v>0</v>
      </c>
      <c r="AD104" s="139">
        <f t="shared" si="13"/>
        <v>0</v>
      </c>
      <c r="AE104" s="139">
        <f t="shared" si="14"/>
        <v>0</v>
      </c>
      <c r="AF104" s="110"/>
      <c r="AG104" s="94">
        <f t="shared" si="12"/>
        <v>0</v>
      </c>
      <c r="AH104" s="147" t="str">
        <f t="shared" si="15"/>
        <v/>
      </c>
    </row>
    <row r="105" spans="1:34" ht="27" customHeight="1" x14ac:dyDescent="0.25">
      <c r="A105" s="107"/>
      <c r="B105" s="108" t="s">
        <v>13</v>
      </c>
      <c r="C105" s="108" t="s">
        <v>14</v>
      </c>
      <c r="D105" s="108" t="s">
        <v>15</v>
      </c>
      <c r="E105" s="109"/>
      <c r="F105" s="110"/>
      <c r="G105" s="110"/>
      <c r="H105" s="111"/>
      <c r="I105" s="112"/>
      <c r="J105" s="110"/>
      <c r="K105" s="110"/>
      <c r="L105" s="113"/>
      <c r="M105" s="114"/>
      <c r="N105" s="110"/>
      <c r="O105" s="110"/>
      <c r="P105" s="115"/>
      <c r="Q105" s="116"/>
      <c r="R105" s="110"/>
      <c r="S105" s="110"/>
      <c r="T105" s="111"/>
      <c r="U105" s="116"/>
      <c r="V105" s="110"/>
      <c r="W105" s="110"/>
      <c r="X105" s="111"/>
      <c r="Y105" s="116"/>
      <c r="Z105" s="110"/>
      <c r="AA105" s="110"/>
      <c r="AB105" s="111"/>
      <c r="AC105" s="142">
        <f t="shared" si="11"/>
        <v>0</v>
      </c>
      <c r="AD105" s="139">
        <f t="shared" si="13"/>
        <v>0</v>
      </c>
      <c r="AE105" s="139">
        <f t="shared" si="14"/>
        <v>0</v>
      </c>
      <c r="AF105" s="110"/>
      <c r="AG105" s="94">
        <f t="shared" si="12"/>
        <v>0</v>
      </c>
      <c r="AH105" s="147" t="str">
        <f t="shared" si="15"/>
        <v/>
      </c>
    </row>
    <row r="106" spans="1:34" ht="27" customHeight="1" x14ac:dyDescent="0.25">
      <c r="A106" s="107"/>
      <c r="B106" s="108" t="s">
        <v>13</v>
      </c>
      <c r="C106" s="108" t="s">
        <v>19</v>
      </c>
      <c r="D106" s="108" t="s">
        <v>15</v>
      </c>
      <c r="E106" s="99"/>
      <c r="F106" s="100"/>
      <c r="G106" s="100"/>
      <c r="H106" s="111"/>
      <c r="I106" s="102"/>
      <c r="J106" s="100"/>
      <c r="K106" s="100"/>
      <c r="L106" s="113"/>
      <c r="M106" s="114"/>
      <c r="N106" s="110"/>
      <c r="O106" s="110"/>
      <c r="P106" s="115"/>
      <c r="Q106" s="116"/>
      <c r="R106" s="110"/>
      <c r="S106" s="110"/>
      <c r="T106" s="111"/>
      <c r="U106" s="116"/>
      <c r="V106" s="110"/>
      <c r="W106" s="110"/>
      <c r="X106" s="111"/>
      <c r="Y106" s="116"/>
      <c r="Z106" s="110"/>
      <c r="AA106" s="110"/>
      <c r="AB106" s="111"/>
      <c r="AC106" s="142">
        <f t="shared" si="11"/>
        <v>0</v>
      </c>
      <c r="AD106" s="139">
        <f t="shared" si="13"/>
        <v>0</v>
      </c>
      <c r="AE106" s="139">
        <f t="shared" si="14"/>
        <v>0</v>
      </c>
      <c r="AF106" s="110"/>
      <c r="AG106" s="94">
        <f t="shared" si="12"/>
        <v>0</v>
      </c>
      <c r="AH106" s="147" t="str">
        <f t="shared" si="15"/>
        <v/>
      </c>
    </row>
    <row r="107" spans="1:34" ht="27" customHeight="1" x14ac:dyDescent="0.25">
      <c r="A107" s="107"/>
      <c r="B107" s="108" t="s">
        <v>13</v>
      </c>
      <c r="C107" s="108" t="s">
        <v>14</v>
      </c>
      <c r="D107" s="108" t="s">
        <v>15</v>
      </c>
      <c r="E107" s="99"/>
      <c r="F107" s="100"/>
      <c r="G107" s="100"/>
      <c r="H107" s="111"/>
      <c r="I107" s="102"/>
      <c r="J107" s="100"/>
      <c r="K107" s="100"/>
      <c r="L107" s="113"/>
      <c r="M107" s="114"/>
      <c r="N107" s="110"/>
      <c r="O107" s="110"/>
      <c r="P107" s="115"/>
      <c r="Q107" s="116"/>
      <c r="R107" s="110"/>
      <c r="S107" s="110"/>
      <c r="T107" s="111"/>
      <c r="U107" s="116"/>
      <c r="V107" s="110"/>
      <c r="W107" s="110"/>
      <c r="X107" s="111"/>
      <c r="Y107" s="116"/>
      <c r="Z107" s="110"/>
      <c r="AA107" s="110"/>
      <c r="AB107" s="111"/>
      <c r="AC107" s="142">
        <f t="shared" si="11"/>
        <v>0</v>
      </c>
      <c r="AD107" s="139">
        <f t="shared" si="13"/>
        <v>0</v>
      </c>
      <c r="AE107" s="139">
        <f t="shared" si="14"/>
        <v>0</v>
      </c>
      <c r="AF107" s="110"/>
      <c r="AG107" s="94">
        <f t="shared" si="12"/>
        <v>0</v>
      </c>
      <c r="AH107" s="147" t="str">
        <f t="shared" si="15"/>
        <v/>
      </c>
    </row>
    <row r="108" spans="1:34" ht="27" customHeight="1" x14ac:dyDescent="0.25">
      <c r="A108" s="107"/>
      <c r="B108" s="108" t="s">
        <v>13</v>
      </c>
      <c r="C108" s="108" t="s">
        <v>18</v>
      </c>
      <c r="D108" s="108" t="s">
        <v>15</v>
      </c>
      <c r="E108" s="109"/>
      <c r="F108" s="110"/>
      <c r="G108" s="110"/>
      <c r="H108" s="111"/>
      <c r="I108" s="112"/>
      <c r="J108" s="110"/>
      <c r="K108" s="110"/>
      <c r="L108" s="113"/>
      <c r="M108" s="114"/>
      <c r="N108" s="110"/>
      <c r="O108" s="110"/>
      <c r="P108" s="115"/>
      <c r="Q108" s="116"/>
      <c r="R108" s="110"/>
      <c r="S108" s="110"/>
      <c r="T108" s="111"/>
      <c r="U108" s="116"/>
      <c r="V108" s="110"/>
      <c r="W108" s="110"/>
      <c r="X108" s="111"/>
      <c r="Y108" s="116"/>
      <c r="Z108" s="110"/>
      <c r="AA108" s="110"/>
      <c r="AB108" s="111"/>
      <c r="AC108" s="142">
        <f t="shared" si="11"/>
        <v>0</v>
      </c>
      <c r="AD108" s="139">
        <f t="shared" si="13"/>
        <v>0</v>
      </c>
      <c r="AE108" s="139">
        <f t="shared" si="14"/>
        <v>0</v>
      </c>
      <c r="AF108" s="110"/>
      <c r="AG108" s="94">
        <f t="shared" si="12"/>
        <v>0</v>
      </c>
      <c r="AH108" s="147" t="str">
        <f t="shared" si="15"/>
        <v/>
      </c>
    </row>
    <row r="109" spans="1:34" ht="27" customHeight="1" x14ac:dyDescent="0.25">
      <c r="A109" s="107"/>
      <c r="B109" s="108" t="s">
        <v>22</v>
      </c>
      <c r="C109" s="108" t="s">
        <v>24</v>
      </c>
      <c r="D109" s="108" t="s">
        <v>15</v>
      </c>
      <c r="E109" s="99">
        <v>1</v>
      </c>
      <c r="F109" s="100">
        <v>1</v>
      </c>
      <c r="G109" s="100">
        <v>1</v>
      </c>
      <c r="H109" s="111">
        <v>1</v>
      </c>
      <c r="I109" s="102">
        <v>1</v>
      </c>
      <c r="J109" s="100">
        <v>1</v>
      </c>
      <c r="K109" s="100">
        <v>1</v>
      </c>
      <c r="L109" s="113">
        <v>1</v>
      </c>
      <c r="M109" s="114">
        <v>1</v>
      </c>
      <c r="N109" s="110">
        <v>1</v>
      </c>
      <c r="O109" s="110">
        <v>1</v>
      </c>
      <c r="P109" s="115">
        <v>1</v>
      </c>
      <c r="Q109" s="116">
        <v>1</v>
      </c>
      <c r="R109" s="110">
        <v>1</v>
      </c>
      <c r="S109" s="110">
        <v>1</v>
      </c>
      <c r="T109" s="111">
        <v>1</v>
      </c>
      <c r="U109" s="116">
        <v>1</v>
      </c>
      <c r="V109" s="110">
        <v>1</v>
      </c>
      <c r="W109" s="110">
        <v>1</v>
      </c>
      <c r="X109" s="111">
        <v>1</v>
      </c>
      <c r="Y109" s="116">
        <v>1</v>
      </c>
      <c r="Z109" s="110">
        <v>1</v>
      </c>
      <c r="AA109" s="110">
        <v>1</v>
      </c>
      <c r="AB109" s="111">
        <v>1</v>
      </c>
      <c r="AC109" s="142">
        <f t="shared" si="11"/>
        <v>24</v>
      </c>
      <c r="AD109" s="139">
        <f t="shared" si="13"/>
        <v>24</v>
      </c>
      <c r="AE109" s="139">
        <f t="shared" si="14"/>
        <v>0</v>
      </c>
      <c r="AF109" s="110"/>
      <c r="AG109" s="94">
        <f t="shared" si="12"/>
        <v>24</v>
      </c>
      <c r="AH109" s="147" t="str">
        <f t="shared" si="15"/>
        <v/>
      </c>
    </row>
    <row r="110" spans="1:34" ht="27" customHeight="1" x14ac:dyDescent="0.25">
      <c r="A110" s="107"/>
      <c r="B110" s="108" t="s">
        <v>13</v>
      </c>
      <c r="C110" s="108" t="s">
        <v>20</v>
      </c>
      <c r="D110" s="108" t="s">
        <v>15</v>
      </c>
      <c r="E110" s="109">
        <v>1</v>
      </c>
      <c r="F110" s="110">
        <v>1</v>
      </c>
      <c r="G110" s="110">
        <v>1</v>
      </c>
      <c r="H110" s="111">
        <v>1</v>
      </c>
      <c r="I110" s="112">
        <v>1</v>
      </c>
      <c r="J110" s="110">
        <v>1</v>
      </c>
      <c r="K110" s="110">
        <v>1</v>
      </c>
      <c r="L110" s="113">
        <v>1</v>
      </c>
      <c r="M110" s="114">
        <v>1</v>
      </c>
      <c r="N110" s="110">
        <v>1</v>
      </c>
      <c r="O110" s="110">
        <v>1</v>
      </c>
      <c r="P110" s="115">
        <v>1</v>
      </c>
      <c r="Q110" s="116">
        <v>1</v>
      </c>
      <c r="R110" s="110">
        <v>1</v>
      </c>
      <c r="S110" s="110">
        <v>1</v>
      </c>
      <c r="T110" s="111">
        <v>1</v>
      </c>
      <c r="U110" s="116">
        <v>1</v>
      </c>
      <c r="V110" s="110">
        <v>1</v>
      </c>
      <c r="W110" s="110">
        <v>1</v>
      </c>
      <c r="X110" s="111">
        <v>1</v>
      </c>
      <c r="Y110" s="116">
        <v>1</v>
      </c>
      <c r="Z110" s="110">
        <v>1</v>
      </c>
      <c r="AA110" s="110">
        <v>1</v>
      </c>
      <c r="AB110" s="111">
        <v>1</v>
      </c>
      <c r="AC110" s="142">
        <f t="shared" si="11"/>
        <v>24</v>
      </c>
      <c r="AD110" s="139">
        <f t="shared" si="13"/>
        <v>24</v>
      </c>
      <c r="AE110" s="139">
        <f t="shared" si="14"/>
        <v>0</v>
      </c>
      <c r="AF110" s="110"/>
      <c r="AG110" s="94">
        <f t="shared" si="12"/>
        <v>24</v>
      </c>
      <c r="AH110" s="147" t="str">
        <f t="shared" si="15"/>
        <v/>
      </c>
    </row>
    <row r="111" spans="1:34" ht="27" customHeight="1" x14ac:dyDescent="0.25">
      <c r="A111" s="107"/>
      <c r="B111" s="108" t="s">
        <v>13</v>
      </c>
      <c r="C111" s="108" t="s">
        <v>20</v>
      </c>
      <c r="D111" s="108"/>
      <c r="E111" s="99"/>
      <c r="F111" s="100"/>
      <c r="G111" s="100"/>
      <c r="H111" s="111"/>
      <c r="I111" s="102"/>
      <c r="J111" s="100"/>
      <c r="K111" s="100"/>
      <c r="L111" s="113"/>
      <c r="M111" s="114"/>
      <c r="N111" s="110"/>
      <c r="O111" s="110"/>
      <c r="P111" s="115"/>
      <c r="Q111" s="116"/>
      <c r="R111" s="110"/>
      <c r="S111" s="110"/>
      <c r="T111" s="111"/>
      <c r="U111" s="116"/>
      <c r="V111" s="110"/>
      <c r="W111" s="110"/>
      <c r="X111" s="111"/>
      <c r="Y111" s="116"/>
      <c r="Z111" s="110"/>
      <c r="AA111" s="110"/>
      <c r="AB111" s="111"/>
      <c r="AC111" s="142">
        <f t="shared" si="11"/>
        <v>0</v>
      </c>
      <c r="AD111" s="139">
        <f t="shared" si="13"/>
        <v>0</v>
      </c>
      <c r="AE111" s="139">
        <f t="shared" si="14"/>
        <v>0</v>
      </c>
      <c r="AF111" s="110"/>
      <c r="AG111" s="94">
        <f t="shared" si="12"/>
        <v>0</v>
      </c>
      <c r="AH111" s="147" t="str">
        <f t="shared" si="15"/>
        <v/>
      </c>
    </row>
    <row r="112" spans="1:34" ht="27" customHeight="1" x14ac:dyDescent="0.25">
      <c r="A112" s="107"/>
      <c r="B112" s="108" t="s">
        <v>13</v>
      </c>
      <c r="C112" s="108" t="s">
        <v>16</v>
      </c>
      <c r="D112" s="108"/>
      <c r="E112" s="109"/>
      <c r="F112" s="110"/>
      <c r="G112" s="110"/>
      <c r="H112" s="111"/>
      <c r="I112" s="112"/>
      <c r="J112" s="110"/>
      <c r="K112" s="110"/>
      <c r="L112" s="113"/>
      <c r="M112" s="114"/>
      <c r="N112" s="110"/>
      <c r="O112" s="110"/>
      <c r="P112" s="115"/>
      <c r="Q112" s="116"/>
      <c r="R112" s="110"/>
      <c r="S112" s="110"/>
      <c r="T112" s="111"/>
      <c r="U112" s="116"/>
      <c r="V112" s="110"/>
      <c r="W112" s="110"/>
      <c r="X112" s="111"/>
      <c r="Y112" s="116"/>
      <c r="Z112" s="110"/>
      <c r="AA112" s="110"/>
      <c r="AB112" s="111"/>
      <c r="AC112" s="142">
        <f t="shared" si="11"/>
        <v>0</v>
      </c>
      <c r="AD112" s="139">
        <f t="shared" si="13"/>
        <v>0</v>
      </c>
      <c r="AE112" s="139">
        <f t="shared" si="14"/>
        <v>0</v>
      </c>
      <c r="AF112" s="110"/>
      <c r="AG112" s="94">
        <f t="shared" si="12"/>
        <v>0</v>
      </c>
      <c r="AH112" s="147" t="str">
        <f t="shared" si="15"/>
        <v/>
      </c>
    </row>
    <row r="113" spans="1:38" ht="27" customHeight="1" x14ac:dyDescent="0.25">
      <c r="A113" s="107"/>
      <c r="B113" s="108" t="s">
        <v>13</v>
      </c>
      <c r="C113" s="108" t="s">
        <v>18</v>
      </c>
      <c r="D113" s="108" t="s">
        <v>15</v>
      </c>
      <c r="E113" s="99">
        <v>1</v>
      </c>
      <c r="F113" s="100">
        <v>1</v>
      </c>
      <c r="G113" s="100">
        <v>1</v>
      </c>
      <c r="H113" s="111">
        <v>1</v>
      </c>
      <c r="I113" s="102">
        <v>1</v>
      </c>
      <c r="J113" s="100">
        <v>1</v>
      </c>
      <c r="K113" s="100">
        <v>1</v>
      </c>
      <c r="L113" s="113">
        <v>1</v>
      </c>
      <c r="M113" s="114">
        <v>1</v>
      </c>
      <c r="N113" s="110">
        <v>1</v>
      </c>
      <c r="O113" s="110">
        <v>1</v>
      </c>
      <c r="P113" s="115">
        <v>1</v>
      </c>
      <c r="Q113" s="116">
        <v>1</v>
      </c>
      <c r="R113" s="110">
        <v>1</v>
      </c>
      <c r="S113" s="110">
        <v>1</v>
      </c>
      <c r="T113" s="111">
        <v>1</v>
      </c>
      <c r="U113" s="116">
        <v>1</v>
      </c>
      <c r="V113" s="110">
        <v>1</v>
      </c>
      <c r="W113" s="110">
        <v>1</v>
      </c>
      <c r="X113" s="111">
        <v>1</v>
      </c>
      <c r="Y113" s="116">
        <v>1</v>
      </c>
      <c r="Z113" s="110">
        <v>1</v>
      </c>
      <c r="AA113" s="110">
        <v>1</v>
      </c>
      <c r="AB113" s="111">
        <v>1</v>
      </c>
      <c r="AC113" s="142">
        <f t="shared" si="11"/>
        <v>24</v>
      </c>
      <c r="AD113" s="139">
        <f t="shared" si="13"/>
        <v>24</v>
      </c>
      <c r="AE113" s="139">
        <f t="shared" si="14"/>
        <v>0</v>
      </c>
      <c r="AF113" s="110"/>
      <c r="AG113" s="94">
        <f t="shared" si="12"/>
        <v>24</v>
      </c>
      <c r="AH113" s="147" t="str">
        <f t="shared" si="15"/>
        <v/>
      </c>
    </row>
    <row r="114" spans="1:38" ht="27" customHeight="1" x14ac:dyDescent="0.25">
      <c r="A114" s="107"/>
      <c r="B114" s="108" t="s">
        <v>13</v>
      </c>
      <c r="C114" s="108" t="s">
        <v>18</v>
      </c>
      <c r="D114" s="108" t="s">
        <v>15</v>
      </c>
      <c r="E114" s="99"/>
      <c r="F114" s="100"/>
      <c r="G114" s="100">
        <v>1</v>
      </c>
      <c r="H114" s="111"/>
      <c r="I114" s="102"/>
      <c r="J114" s="100"/>
      <c r="K114" s="100">
        <v>1</v>
      </c>
      <c r="L114" s="113"/>
      <c r="M114" s="114"/>
      <c r="N114" s="110"/>
      <c r="O114" s="110">
        <v>1</v>
      </c>
      <c r="P114" s="115"/>
      <c r="Q114" s="116"/>
      <c r="R114" s="110"/>
      <c r="S114" s="110">
        <v>1</v>
      </c>
      <c r="T114" s="111"/>
      <c r="U114" s="116"/>
      <c r="V114" s="110"/>
      <c r="W114" s="110">
        <v>1</v>
      </c>
      <c r="X114" s="111"/>
      <c r="Y114" s="116"/>
      <c r="Z114" s="110"/>
      <c r="AA114" s="110">
        <v>1</v>
      </c>
      <c r="AB114" s="111"/>
      <c r="AC114" s="142">
        <f t="shared" si="11"/>
        <v>6</v>
      </c>
      <c r="AD114" s="139">
        <f t="shared" si="13"/>
        <v>6</v>
      </c>
      <c r="AE114" s="139">
        <f t="shared" si="14"/>
        <v>0</v>
      </c>
      <c r="AF114" s="110"/>
      <c r="AG114" s="94">
        <f t="shared" si="12"/>
        <v>6</v>
      </c>
      <c r="AH114" s="147" t="str">
        <f t="shared" si="15"/>
        <v/>
      </c>
    </row>
    <row r="115" spans="1:38" ht="27" customHeight="1" x14ac:dyDescent="0.25">
      <c r="A115" s="107"/>
      <c r="B115" s="108" t="s">
        <v>13</v>
      </c>
      <c r="C115" s="108" t="s">
        <v>18</v>
      </c>
      <c r="D115" s="108" t="s">
        <v>15</v>
      </c>
      <c r="E115" s="109"/>
      <c r="F115" s="110">
        <v>1</v>
      </c>
      <c r="G115" s="110">
        <v>1</v>
      </c>
      <c r="H115" s="111">
        <v>1</v>
      </c>
      <c r="I115" s="112">
        <v>1</v>
      </c>
      <c r="J115" s="110">
        <v>1</v>
      </c>
      <c r="K115" s="110"/>
      <c r="L115" s="113">
        <v>1</v>
      </c>
      <c r="M115" s="114"/>
      <c r="N115" s="110"/>
      <c r="O115" s="110">
        <v>1</v>
      </c>
      <c r="P115" s="115">
        <v>1</v>
      </c>
      <c r="Q115" s="116"/>
      <c r="R115" s="110">
        <v>1</v>
      </c>
      <c r="S115" s="110"/>
      <c r="T115" s="111">
        <v>1</v>
      </c>
      <c r="U115" s="116"/>
      <c r="V115" s="110">
        <v>1</v>
      </c>
      <c r="W115" s="110"/>
      <c r="X115" s="111">
        <v>1</v>
      </c>
      <c r="Y115" s="116"/>
      <c r="Z115" s="110">
        <v>1</v>
      </c>
      <c r="AA115" s="110"/>
      <c r="AB115" s="111">
        <v>1</v>
      </c>
      <c r="AC115" s="142">
        <f t="shared" si="11"/>
        <v>14</v>
      </c>
      <c r="AD115" s="139">
        <f t="shared" si="13"/>
        <v>14</v>
      </c>
      <c r="AE115" s="139">
        <f t="shared" si="14"/>
        <v>0</v>
      </c>
      <c r="AF115" s="110"/>
      <c r="AG115" s="94">
        <f t="shared" si="12"/>
        <v>14</v>
      </c>
      <c r="AH115" s="147" t="str">
        <f t="shared" si="15"/>
        <v/>
      </c>
    </row>
    <row r="116" spans="1:38" ht="27" customHeight="1" x14ac:dyDescent="0.25">
      <c r="A116" s="107"/>
      <c r="B116" s="108" t="s">
        <v>13</v>
      </c>
      <c r="C116" s="108" t="s">
        <v>14</v>
      </c>
      <c r="D116" s="108" t="s">
        <v>15</v>
      </c>
      <c r="E116" s="99">
        <v>1</v>
      </c>
      <c r="F116" s="100">
        <v>1</v>
      </c>
      <c r="G116" s="100">
        <v>1</v>
      </c>
      <c r="H116" s="111">
        <v>1</v>
      </c>
      <c r="I116" s="102">
        <v>1</v>
      </c>
      <c r="J116" s="100">
        <v>1</v>
      </c>
      <c r="K116" s="100">
        <v>1</v>
      </c>
      <c r="L116" s="113">
        <v>1</v>
      </c>
      <c r="M116" s="114">
        <v>1</v>
      </c>
      <c r="N116" s="110">
        <v>1</v>
      </c>
      <c r="O116" s="110">
        <v>1</v>
      </c>
      <c r="P116" s="115">
        <v>1</v>
      </c>
      <c r="Q116" s="116">
        <v>1</v>
      </c>
      <c r="R116" s="110">
        <v>1</v>
      </c>
      <c r="S116" s="110">
        <v>1</v>
      </c>
      <c r="T116" s="111">
        <v>1</v>
      </c>
      <c r="U116" s="116">
        <v>1</v>
      </c>
      <c r="V116" s="110">
        <v>1</v>
      </c>
      <c r="W116" s="110">
        <v>1</v>
      </c>
      <c r="X116" s="111">
        <v>1</v>
      </c>
      <c r="Y116" s="116">
        <v>1</v>
      </c>
      <c r="Z116" s="110">
        <v>1</v>
      </c>
      <c r="AA116" s="110">
        <v>1</v>
      </c>
      <c r="AB116" s="111">
        <v>1</v>
      </c>
      <c r="AC116" s="142">
        <f t="shared" si="11"/>
        <v>24</v>
      </c>
      <c r="AD116" s="139">
        <f t="shared" si="13"/>
        <v>24</v>
      </c>
      <c r="AE116" s="139">
        <f t="shared" si="14"/>
        <v>0</v>
      </c>
      <c r="AF116" s="110"/>
      <c r="AG116" s="94">
        <f t="shared" si="12"/>
        <v>24</v>
      </c>
      <c r="AH116" s="147" t="str">
        <f t="shared" si="15"/>
        <v/>
      </c>
    </row>
    <row r="117" spans="1:38" ht="27" customHeight="1" x14ac:dyDescent="0.25">
      <c r="A117" s="107"/>
      <c r="B117" s="108" t="s">
        <v>13</v>
      </c>
      <c r="C117" s="108" t="s">
        <v>18</v>
      </c>
      <c r="D117" s="108" t="s">
        <v>15</v>
      </c>
      <c r="E117" s="109">
        <v>1</v>
      </c>
      <c r="F117" s="110">
        <v>1</v>
      </c>
      <c r="G117" s="110">
        <v>1</v>
      </c>
      <c r="H117" s="111">
        <v>1</v>
      </c>
      <c r="I117" s="112">
        <v>1</v>
      </c>
      <c r="J117" s="110">
        <v>1</v>
      </c>
      <c r="K117" s="110">
        <v>1</v>
      </c>
      <c r="L117" s="113">
        <v>1</v>
      </c>
      <c r="M117" s="114">
        <v>1</v>
      </c>
      <c r="N117" s="110">
        <v>1</v>
      </c>
      <c r="O117" s="110">
        <v>1</v>
      </c>
      <c r="P117" s="115">
        <v>1</v>
      </c>
      <c r="Q117" s="116">
        <v>1</v>
      </c>
      <c r="R117" s="110">
        <v>1</v>
      </c>
      <c r="S117" s="110">
        <v>1</v>
      </c>
      <c r="T117" s="111">
        <v>1</v>
      </c>
      <c r="U117" s="116">
        <v>1</v>
      </c>
      <c r="V117" s="110">
        <v>1</v>
      </c>
      <c r="W117" s="110">
        <v>1</v>
      </c>
      <c r="X117" s="111">
        <v>1</v>
      </c>
      <c r="Y117" s="116">
        <v>1</v>
      </c>
      <c r="Z117" s="110">
        <v>1</v>
      </c>
      <c r="AA117" s="110">
        <v>1</v>
      </c>
      <c r="AB117" s="111">
        <v>1</v>
      </c>
      <c r="AC117" s="142">
        <f t="shared" si="11"/>
        <v>24</v>
      </c>
      <c r="AD117" s="139">
        <f t="shared" si="13"/>
        <v>24</v>
      </c>
      <c r="AE117" s="139">
        <f t="shared" si="14"/>
        <v>0</v>
      </c>
      <c r="AF117" s="110"/>
      <c r="AG117" s="94">
        <f t="shared" si="12"/>
        <v>24</v>
      </c>
      <c r="AH117" s="147" t="str">
        <f t="shared" si="15"/>
        <v/>
      </c>
    </row>
    <row r="118" spans="1:38" ht="27" customHeight="1" x14ac:dyDescent="0.25">
      <c r="A118" s="121"/>
      <c r="B118" s="122" t="s">
        <v>13</v>
      </c>
      <c r="C118" s="191" t="s">
        <v>14</v>
      </c>
      <c r="D118" s="98"/>
      <c r="E118" s="99"/>
      <c r="F118" s="100"/>
      <c r="G118" s="100"/>
      <c r="H118" s="101"/>
      <c r="I118" s="102"/>
      <c r="J118" s="100"/>
      <c r="K118" s="100"/>
      <c r="L118" s="103"/>
      <c r="M118" s="104"/>
      <c r="N118" s="100"/>
      <c r="O118" s="100"/>
      <c r="P118" s="105"/>
      <c r="Q118" s="106"/>
      <c r="R118" s="100"/>
      <c r="S118" s="100"/>
      <c r="T118" s="101"/>
      <c r="U118" s="106"/>
      <c r="V118" s="100"/>
      <c r="W118" s="100"/>
      <c r="X118" s="101"/>
      <c r="Y118" s="106"/>
      <c r="Z118" s="100"/>
      <c r="AA118" s="100"/>
      <c r="AB118" s="101"/>
      <c r="AC118" s="142">
        <f t="shared" si="11"/>
        <v>0</v>
      </c>
      <c r="AD118" s="143">
        <f t="shared" si="13"/>
        <v>0</v>
      </c>
      <c r="AE118" s="143">
        <f t="shared" si="14"/>
        <v>0</v>
      </c>
      <c r="AF118" s="100"/>
      <c r="AG118" s="94">
        <f t="shared" si="12"/>
        <v>0</v>
      </c>
      <c r="AH118" s="148" t="str">
        <f t="shared" si="15"/>
        <v/>
      </c>
    </row>
    <row r="119" spans="1:38" ht="27" customHeight="1" x14ac:dyDescent="0.25">
      <c r="A119" s="150"/>
      <c r="B119" s="108" t="s">
        <v>22</v>
      </c>
      <c r="C119" s="122" t="s">
        <v>24</v>
      </c>
      <c r="D119" s="151"/>
      <c r="E119" s="99"/>
      <c r="F119" s="100"/>
      <c r="G119" s="100"/>
      <c r="H119" s="101"/>
      <c r="I119" s="102"/>
      <c r="J119" s="100"/>
      <c r="K119" s="100"/>
      <c r="L119" s="103"/>
      <c r="M119" s="104"/>
      <c r="N119" s="100"/>
      <c r="O119" s="100"/>
      <c r="P119" s="105"/>
      <c r="Q119" s="106"/>
      <c r="R119" s="100"/>
      <c r="S119" s="100"/>
      <c r="T119" s="101"/>
      <c r="U119" s="106"/>
      <c r="V119" s="100"/>
      <c r="W119" s="100"/>
      <c r="X119" s="101"/>
      <c r="Y119" s="106"/>
      <c r="Z119" s="100"/>
      <c r="AA119" s="100"/>
      <c r="AB119" s="101"/>
      <c r="AC119" s="142">
        <f t="shared" si="11"/>
        <v>0</v>
      </c>
      <c r="AD119" s="143">
        <f t="shared" si="13"/>
        <v>0</v>
      </c>
      <c r="AE119" s="143">
        <f t="shared" si="14"/>
        <v>0</v>
      </c>
      <c r="AF119" s="100"/>
      <c r="AG119" s="94">
        <f t="shared" si="12"/>
        <v>0</v>
      </c>
      <c r="AH119" s="148" t="str">
        <f t="shared" si="15"/>
        <v/>
      </c>
    </row>
    <row r="120" spans="1:38" ht="27" customHeight="1" x14ac:dyDescent="0.25">
      <c r="A120" s="107"/>
      <c r="B120" s="123" t="s">
        <v>22</v>
      </c>
      <c r="C120" s="118" t="s">
        <v>24</v>
      </c>
      <c r="D120" s="119" t="s">
        <v>15</v>
      </c>
      <c r="E120" s="109"/>
      <c r="F120" s="110"/>
      <c r="G120" s="110"/>
      <c r="H120" s="111"/>
      <c r="I120" s="112"/>
      <c r="J120" s="110"/>
      <c r="K120" s="110"/>
      <c r="L120" s="113"/>
      <c r="M120" s="114"/>
      <c r="N120" s="110"/>
      <c r="O120" s="110"/>
      <c r="P120" s="115"/>
      <c r="Q120" s="116"/>
      <c r="R120" s="110"/>
      <c r="S120" s="110"/>
      <c r="T120" s="111"/>
      <c r="U120" s="116"/>
      <c r="V120" s="110"/>
      <c r="W120" s="110"/>
      <c r="X120" s="111"/>
      <c r="Y120" s="116"/>
      <c r="Z120" s="110"/>
      <c r="AA120" s="110"/>
      <c r="AB120" s="111"/>
      <c r="AC120" s="142">
        <f t="shared" si="11"/>
        <v>0</v>
      </c>
      <c r="AD120" s="139">
        <f t="shared" si="13"/>
        <v>0</v>
      </c>
      <c r="AE120" s="139">
        <f t="shared" si="14"/>
        <v>0</v>
      </c>
      <c r="AF120" s="110"/>
      <c r="AG120" s="94">
        <f t="shared" si="12"/>
        <v>0</v>
      </c>
      <c r="AH120" s="147" t="str">
        <f t="shared" si="15"/>
        <v/>
      </c>
    </row>
    <row r="121" spans="1:38" ht="27" customHeight="1" x14ac:dyDescent="0.25">
      <c r="A121" s="107"/>
      <c r="B121" s="123" t="s">
        <v>13</v>
      </c>
      <c r="C121" s="118" t="s">
        <v>19</v>
      </c>
      <c r="D121" s="108" t="s">
        <v>15</v>
      </c>
      <c r="E121" s="99"/>
      <c r="F121" s="100"/>
      <c r="G121" s="100"/>
      <c r="H121" s="111"/>
      <c r="I121" s="102"/>
      <c r="J121" s="100"/>
      <c r="K121" s="100"/>
      <c r="L121" s="113"/>
      <c r="M121" s="114"/>
      <c r="N121" s="110"/>
      <c r="O121" s="110"/>
      <c r="P121" s="115"/>
      <c r="Q121" s="116"/>
      <c r="R121" s="110"/>
      <c r="S121" s="110"/>
      <c r="T121" s="111"/>
      <c r="U121" s="116"/>
      <c r="V121" s="110"/>
      <c r="W121" s="110"/>
      <c r="X121" s="111"/>
      <c r="Y121" s="116"/>
      <c r="Z121" s="110"/>
      <c r="AA121" s="110"/>
      <c r="AB121" s="111"/>
      <c r="AC121" s="142">
        <f t="shared" si="11"/>
        <v>0</v>
      </c>
      <c r="AD121" s="139">
        <f t="shared" si="13"/>
        <v>0</v>
      </c>
      <c r="AE121" s="139">
        <f t="shared" si="14"/>
        <v>0</v>
      </c>
      <c r="AF121" s="110"/>
      <c r="AG121" s="94">
        <f t="shared" si="12"/>
        <v>0</v>
      </c>
      <c r="AH121" s="147" t="str">
        <f t="shared" si="15"/>
        <v/>
      </c>
    </row>
    <row r="122" spans="1:38" ht="27" customHeight="1" x14ac:dyDescent="0.25">
      <c r="A122" s="107"/>
      <c r="B122" s="123" t="s">
        <v>22</v>
      </c>
      <c r="C122" s="118" t="s">
        <v>24</v>
      </c>
      <c r="D122" s="108" t="s">
        <v>15</v>
      </c>
      <c r="E122" s="109"/>
      <c r="F122" s="110"/>
      <c r="G122" s="110"/>
      <c r="H122" s="111"/>
      <c r="I122" s="112"/>
      <c r="J122" s="110"/>
      <c r="K122" s="110"/>
      <c r="L122" s="113"/>
      <c r="M122" s="114"/>
      <c r="N122" s="110"/>
      <c r="O122" s="110"/>
      <c r="P122" s="115"/>
      <c r="Q122" s="116"/>
      <c r="R122" s="110"/>
      <c r="S122" s="110"/>
      <c r="T122" s="117"/>
      <c r="U122" s="116"/>
      <c r="V122" s="110"/>
      <c r="W122" s="110"/>
      <c r="X122" s="117"/>
      <c r="Y122" s="116"/>
      <c r="Z122" s="110"/>
      <c r="AA122" s="110"/>
      <c r="AB122" s="117"/>
      <c r="AC122" s="142">
        <f t="shared" si="11"/>
        <v>0</v>
      </c>
      <c r="AD122" s="139">
        <f t="shared" si="13"/>
        <v>0</v>
      </c>
      <c r="AE122" s="139">
        <f t="shared" si="14"/>
        <v>0</v>
      </c>
      <c r="AF122" s="110"/>
      <c r="AG122" s="94">
        <f t="shared" si="12"/>
        <v>0</v>
      </c>
      <c r="AH122" s="147" t="str">
        <f t="shared" si="15"/>
        <v/>
      </c>
    </row>
    <row r="123" spans="1:38" ht="27" customHeight="1" x14ac:dyDescent="0.25">
      <c r="A123" s="107"/>
      <c r="B123" s="108" t="s">
        <v>13</v>
      </c>
      <c r="C123" s="118" t="s">
        <v>18</v>
      </c>
      <c r="D123" s="108" t="s">
        <v>15</v>
      </c>
      <c r="E123" s="99">
        <v>1</v>
      </c>
      <c r="F123" s="100">
        <v>1</v>
      </c>
      <c r="G123" s="100">
        <v>1</v>
      </c>
      <c r="H123" s="111"/>
      <c r="I123" s="102">
        <v>1</v>
      </c>
      <c r="J123" s="100">
        <v>1</v>
      </c>
      <c r="K123" s="100">
        <v>1</v>
      </c>
      <c r="L123" s="113"/>
      <c r="M123" s="114">
        <v>1</v>
      </c>
      <c r="N123" s="110">
        <v>1</v>
      </c>
      <c r="O123" s="110">
        <v>1</v>
      </c>
      <c r="P123" s="115"/>
      <c r="Q123" s="116">
        <v>1</v>
      </c>
      <c r="R123" s="110">
        <v>1</v>
      </c>
      <c r="S123" s="110">
        <v>1</v>
      </c>
      <c r="T123" s="117"/>
      <c r="U123" s="116">
        <v>1</v>
      </c>
      <c r="V123" s="110">
        <v>1</v>
      </c>
      <c r="W123" s="110">
        <v>1</v>
      </c>
      <c r="X123" s="117"/>
      <c r="Y123" s="116">
        <v>1</v>
      </c>
      <c r="Z123" s="110">
        <v>1</v>
      </c>
      <c r="AA123" s="110">
        <v>1</v>
      </c>
      <c r="AB123" s="117"/>
      <c r="AC123" s="142">
        <f t="shared" si="11"/>
        <v>18</v>
      </c>
      <c r="AD123" s="139">
        <f t="shared" si="13"/>
        <v>18</v>
      </c>
      <c r="AE123" s="139">
        <f t="shared" si="14"/>
        <v>0</v>
      </c>
      <c r="AF123" s="110"/>
      <c r="AG123" s="94">
        <f t="shared" si="12"/>
        <v>18</v>
      </c>
      <c r="AH123" s="147" t="str">
        <f t="shared" si="15"/>
        <v/>
      </c>
    </row>
    <row r="124" spans="1:38" ht="27" customHeight="1" x14ac:dyDescent="0.25">
      <c r="A124" s="107"/>
      <c r="B124" s="108" t="s">
        <v>13</v>
      </c>
      <c r="C124" s="118" t="s">
        <v>14</v>
      </c>
      <c r="D124" s="108" t="s">
        <v>15</v>
      </c>
      <c r="E124" s="99">
        <v>1</v>
      </c>
      <c r="F124" s="100">
        <v>1</v>
      </c>
      <c r="G124" s="100">
        <v>1</v>
      </c>
      <c r="H124" s="111">
        <v>1</v>
      </c>
      <c r="I124" s="102">
        <v>1</v>
      </c>
      <c r="J124" s="100">
        <v>1</v>
      </c>
      <c r="K124" s="100">
        <v>1</v>
      </c>
      <c r="L124" s="113">
        <v>1</v>
      </c>
      <c r="M124" s="114">
        <v>1</v>
      </c>
      <c r="N124" s="110">
        <v>1</v>
      </c>
      <c r="O124" s="110">
        <v>1</v>
      </c>
      <c r="P124" s="115">
        <v>1</v>
      </c>
      <c r="Q124" s="116">
        <v>1</v>
      </c>
      <c r="R124" s="110">
        <v>1</v>
      </c>
      <c r="S124" s="110">
        <v>1</v>
      </c>
      <c r="T124" s="117">
        <v>1</v>
      </c>
      <c r="U124" s="116">
        <v>1</v>
      </c>
      <c r="V124" s="110">
        <v>1</v>
      </c>
      <c r="W124" s="110">
        <v>1</v>
      </c>
      <c r="X124" s="117">
        <v>1</v>
      </c>
      <c r="Y124" s="116">
        <v>1</v>
      </c>
      <c r="Z124" s="110">
        <v>1</v>
      </c>
      <c r="AA124" s="110">
        <v>1</v>
      </c>
      <c r="AB124" s="117">
        <v>1</v>
      </c>
      <c r="AC124" s="142">
        <f t="shared" si="11"/>
        <v>24</v>
      </c>
      <c r="AD124" s="139">
        <f t="shared" si="13"/>
        <v>24</v>
      </c>
      <c r="AE124" s="139">
        <f t="shared" si="14"/>
        <v>0</v>
      </c>
      <c r="AF124" s="110"/>
      <c r="AG124" s="94">
        <f t="shared" si="12"/>
        <v>24</v>
      </c>
      <c r="AH124" s="147" t="str">
        <f t="shared" si="15"/>
        <v/>
      </c>
    </row>
    <row r="125" spans="1:38" ht="27" customHeight="1" x14ac:dyDescent="0.25">
      <c r="A125" s="107"/>
      <c r="B125" s="123" t="s">
        <v>13</v>
      </c>
      <c r="C125" s="118" t="s">
        <v>18</v>
      </c>
      <c r="D125" s="108" t="s">
        <v>15</v>
      </c>
      <c r="E125" s="99"/>
      <c r="F125" s="100"/>
      <c r="G125" s="100"/>
      <c r="H125" s="111"/>
      <c r="I125" s="102"/>
      <c r="J125" s="100"/>
      <c r="K125" s="100"/>
      <c r="L125" s="113"/>
      <c r="M125" s="114"/>
      <c r="N125" s="110"/>
      <c r="O125" s="110"/>
      <c r="P125" s="115"/>
      <c r="Q125" s="116"/>
      <c r="R125" s="110"/>
      <c r="S125" s="110"/>
      <c r="T125" s="111"/>
      <c r="U125" s="116"/>
      <c r="V125" s="110"/>
      <c r="W125" s="110"/>
      <c r="X125" s="111"/>
      <c r="Y125" s="116"/>
      <c r="Z125" s="110"/>
      <c r="AA125" s="110"/>
      <c r="AB125" s="111"/>
      <c r="AC125" s="142">
        <f t="shared" si="11"/>
        <v>0</v>
      </c>
      <c r="AD125" s="139">
        <f t="shared" si="13"/>
        <v>0</v>
      </c>
      <c r="AE125" s="139">
        <f t="shared" si="14"/>
        <v>0</v>
      </c>
      <c r="AF125" s="110"/>
      <c r="AG125" s="94">
        <f t="shared" si="12"/>
        <v>0</v>
      </c>
      <c r="AH125" s="147" t="str">
        <f t="shared" si="15"/>
        <v/>
      </c>
    </row>
    <row r="126" spans="1:38" ht="27" customHeight="1" x14ac:dyDescent="0.25">
      <c r="A126" s="107"/>
      <c r="B126" s="108" t="s">
        <v>13</v>
      </c>
      <c r="C126" s="118" t="s">
        <v>18</v>
      </c>
      <c r="D126" s="108" t="s">
        <v>15</v>
      </c>
      <c r="E126" s="99">
        <v>1</v>
      </c>
      <c r="F126" s="100">
        <v>1</v>
      </c>
      <c r="G126" s="100">
        <v>1</v>
      </c>
      <c r="H126" s="111">
        <v>1</v>
      </c>
      <c r="I126" s="102">
        <v>1</v>
      </c>
      <c r="J126" s="100">
        <v>1</v>
      </c>
      <c r="K126" s="100">
        <v>1</v>
      </c>
      <c r="L126" s="113">
        <v>1</v>
      </c>
      <c r="M126" s="114">
        <v>1</v>
      </c>
      <c r="N126" s="110">
        <v>1</v>
      </c>
      <c r="O126" s="110">
        <v>1</v>
      </c>
      <c r="P126" s="115">
        <v>1</v>
      </c>
      <c r="Q126" s="116">
        <v>1</v>
      </c>
      <c r="R126" s="110">
        <v>1</v>
      </c>
      <c r="S126" s="110">
        <v>1</v>
      </c>
      <c r="T126" s="111">
        <v>1</v>
      </c>
      <c r="U126" s="116">
        <v>1</v>
      </c>
      <c r="V126" s="110">
        <v>1</v>
      </c>
      <c r="W126" s="110">
        <v>1</v>
      </c>
      <c r="X126" s="111">
        <v>1</v>
      </c>
      <c r="Y126" s="116">
        <v>1</v>
      </c>
      <c r="Z126" s="110">
        <v>1</v>
      </c>
      <c r="AA126" s="110">
        <v>1</v>
      </c>
      <c r="AB126" s="111">
        <v>1</v>
      </c>
      <c r="AC126" s="142">
        <f t="shared" si="11"/>
        <v>24</v>
      </c>
      <c r="AD126" s="139">
        <f t="shared" si="13"/>
        <v>24</v>
      </c>
      <c r="AE126" s="139">
        <f t="shared" si="14"/>
        <v>0</v>
      </c>
      <c r="AF126" s="110"/>
      <c r="AG126" s="94">
        <f t="shared" si="12"/>
        <v>24</v>
      </c>
      <c r="AH126" s="147" t="str">
        <f t="shared" si="15"/>
        <v/>
      </c>
    </row>
    <row r="127" spans="1:38" ht="27" customHeight="1" x14ac:dyDescent="0.25">
      <c r="A127" s="107"/>
      <c r="B127" s="108" t="s">
        <v>13</v>
      </c>
      <c r="C127" s="118" t="s">
        <v>16</v>
      </c>
      <c r="D127" s="108"/>
      <c r="E127" s="99"/>
      <c r="F127" s="100"/>
      <c r="G127" s="100"/>
      <c r="H127" s="111"/>
      <c r="I127" s="102"/>
      <c r="J127" s="100"/>
      <c r="K127" s="100"/>
      <c r="L127" s="113"/>
      <c r="M127" s="114"/>
      <c r="N127" s="110"/>
      <c r="O127" s="110"/>
      <c r="P127" s="115"/>
      <c r="Q127" s="116"/>
      <c r="R127" s="110"/>
      <c r="S127" s="110"/>
      <c r="T127" s="111"/>
      <c r="U127" s="116"/>
      <c r="V127" s="110"/>
      <c r="W127" s="110"/>
      <c r="X127" s="111"/>
      <c r="Y127" s="116"/>
      <c r="Z127" s="110"/>
      <c r="AA127" s="110"/>
      <c r="AB127" s="111"/>
      <c r="AC127" s="142"/>
      <c r="AD127" s="139"/>
      <c r="AE127" s="139"/>
      <c r="AF127" s="110"/>
      <c r="AG127" s="94"/>
      <c r="AH127" s="147"/>
    </row>
    <row r="128" spans="1:38" ht="27" customHeight="1" x14ac:dyDescent="0.25">
      <c r="A128" s="107"/>
      <c r="B128" s="108" t="s">
        <v>22</v>
      </c>
      <c r="C128" s="118" t="s">
        <v>23</v>
      </c>
      <c r="D128" s="108" t="s">
        <v>15</v>
      </c>
      <c r="E128" s="109">
        <v>1</v>
      </c>
      <c r="F128" s="110">
        <v>1</v>
      </c>
      <c r="G128" s="110">
        <v>1</v>
      </c>
      <c r="H128" s="111">
        <v>1</v>
      </c>
      <c r="I128" s="112">
        <v>1</v>
      </c>
      <c r="J128" s="110">
        <v>1</v>
      </c>
      <c r="K128" s="110">
        <v>1</v>
      </c>
      <c r="L128" s="113">
        <v>1</v>
      </c>
      <c r="M128" s="114">
        <v>1</v>
      </c>
      <c r="N128" s="110">
        <v>1</v>
      </c>
      <c r="O128" s="110">
        <v>1</v>
      </c>
      <c r="P128" s="115">
        <v>1</v>
      </c>
      <c r="Q128" s="116">
        <v>1</v>
      </c>
      <c r="R128" s="110">
        <v>1</v>
      </c>
      <c r="S128" s="110">
        <v>1</v>
      </c>
      <c r="T128" s="111">
        <v>1</v>
      </c>
      <c r="U128" s="116">
        <v>1</v>
      </c>
      <c r="V128" s="110">
        <v>1</v>
      </c>
      <c r="W128" s="110">
        <v>1</v>
      </c>
      <c r="X128" s="111">
        <v>1</v>
      </c>
      <c r="Y128" s="116">
        <v>1</v>
      </c>
      <c r="Z128" s="110">
        <v>1</v>
      </c>
      <c r="AA128" s="110">
        <v>1</v>
      </c>
      <c r="AB128" s="111">
        <v>1</v>
      </c>
      <c r="AC128" s="142">
        <f t="shared" si="11"/>
        <v>24</v>
      </c>
      <c r="AD128" s="139">
        <f t="shared" si="13"/>
        <v>24</v>
      </c>
      <c r="AE128" s="139">
        <f t="shared" si="14"/>
        <v>0</v>
      </c>
      <c r="AF128" s="110"/>
      <c r="AG128" s="94">
        <f t="shared" si="12"/>
        <v>24</v>
      </c>
      <c r="AH128" s="147" t="str">
        <f t="shared" si="15"/>
        <v/>
      </c>
      <c r="AL128" s="23"/>
    </row>
    <row r="129" spans="1:38" ht="27" customHeight="1" x14ac:dyDescent="0.25">
      <c r="A129" s="107"/>
      <c r="B129" s="108" t="s">
        <v>13</v>
      </c>
      <c r="C129" s="118" t="s">
        <v>14</v>
      </c>
      <c r="D129" s="108"/>
      <c r="E129" s="99"/>
      <c r="F129" s="100"/>
      <c r="G129" s="100"/>
      <c r="H129" s="111"/>
      <c r="I129" s="102"/>
      <c r="J129" s="100"/>
      <c r="K129" s="100"/>
      <c r="L129" s="113"/>
      <c r="M129" s="114"/>
      <c r="N129" s="110"/>
      <c r="O129" s="110"/>
      <c r="P129" s="115"/>
      <c r="Q129" s="116"/>
      <c r="R129" s="110"/>
      <c r="S129" s="110"/>
      <c r="T129" s="111"/>
      <c r="U129" s="116"/>
      <c r="V129" s="110"/>
      <c r="W129" s="110"/>
      <c r="X129" s="111"/>
      <c r="Y129" s="116"/>
      <c r="Z129" s="110"/>
      <c r="AA129" s="110"/>
      <c r="AB129" s="111"/>
      <c r="AC129" s="142">
        <f t="shared" si="11"/>
        <v>0</v>
      </c>
      <c r="AD129" s="139">
        <f t="shared" si="13"/>
        <v>0</v>
      </c>
      <c r="AE129" s="139">
        <f t="shared" si="14"/>
        <v>0</v>
      </c>
      <c r="AF129" s="110"/>
      <c r="AG129" s="94">
        <f t="shared" si="12"/>
        <v>0</v>
      </c>
      <c r="AH129" s="147" t="str">
        <f t="shared" si="15"/>
        <v/>
      </c>
      <c r="AL129" s="23"/>
    </row>
    <row r="130" spans="1:38" ht="27" customHeight="1" x14ac:dyDescent="0.25">
      <c r="A130" s="107"/>
      <c r="B130" s="123" t="s">
        <v>13</v>
      </c>
      <c r="C130" s="108" t="s">
        <v>20</v>
      </c>
      <c r="D130" s="108" t="s">
        <v>15</v>
      </c>
      <c r="E130" s="109">
        <v>1</v>
      </c>
      <c r="F130" s="110">
        <v>1</v>
      </c>
      <c r="G130" s="110">
        <v>1</v>
      </c>
      <c r="H130" s="111">
        <v>1</v>
      </c>
      <c r="I130" s="112">
        <v>1</v>
      </c>
      <c r="J130" s="110">
        <v>1</v>
      </c>
      <c r="K130" s="110">
        <v>1</v>
      </c>
      <c r="L130" s="113">
        <v>1</v>
      </c>
      <c r="M130" s="114">
        <v>1</v>
      </c>
      <c r="N130" s="110">
        <v>1</v>
      </c>
      <c r="O130" s="110">
        <v>1</v>
      </c>
      <c r="P130" s="115">
        <v>1</v>
      </c>
      <c r="Q130" s="116">
        <v>1</v>
      </c>
      <c r="R130" s="110">
        <v>1</v>
      </c>
      <c r="S130" s="110">
        <v>1</v>
      </c>
      <c r="T130" s="111">
        <v>1</v>
      </c>
      <c r="U130" s="116">
        <v>1</v>
      </c>
      <c r="V130" s="110">
        <v>1</v>
      </c>
      <c r="W130" s="110">
        <v>1</v>
      </c>
      <c r="X130" s="111">
        <v>1</v>
      </c>
      <c r="Y130" s="116">
        <v>1</v>
      </c>
      <c r="Z130" s="110">
        <v>1</v>
      </c>
      <c r="AA130" s="110">
        <v>1</v>
      </c>
      <c r="AB130" s="111">
        <v>1</v>
      </c>
      <c r="AC130" s="142">
        <f t="shared" si="11"/>
        <v>24</v>
      </c>
      <c r="AD130" s="139">
        <f t="shared" si="13"/>
        <v>24</v>
      </c>
      <c r="AE130" s="139">
        <f t="shared" si="14"/>
        <v>0</v>
      </c>
      <c r="AF130" s="110"/>
      <c r="AG130" s="94">
        <f t="shared" si="12"/>
        <v>24</v>
      </c>
      <c r="AH130" s="147" t="str">
        <f t="shared" si="15"/>
        <v/>
      </c>
    </row>
    <row r="131" spans="1:38" ht="27" customHeight="1" x14ac:dyDescent="0.25">
      <c r="A131" s="107"/>
      <c r="B131" s="123" t="s">
        <v>13</v>
      </c>
      <c r="C131" s="108" t="s">
        <v>20</v>
      </c>
      <c r="D131" s="108" t="s">
        <v>15</v>
      </c>
      <c r="E131" s="99"/>
      <c r="F131" s="100"/>
      <c r="G131" s="100"/>
      <c r="H131" s="111"/>
      <c r="I131" s="102"/>
      <c r="J131" s="100"/>
      <c r="K131" s="100"/>
      <c r="L131" s="113"/>
      <c r="M131" s="114"/>
      <c r="N131" s="110"/>
      <c r="O131" s="110"/>
      <c r="P131" s="115"/>
      <c r="Q131" s="116"/>
      <c r="R131" s="110"/>
      <c r="S131" s="110"/>
      <c r="T131" s="111"/>
      <c r="U131" s="116"/>
      <c r="V131" s="110"/>
      <c r="W131" s="110"/>
      <c r="X131" s="111"/>
      <c r="Y131" s="116"/>
      <c r="Z131" s="110"/>
      <c r="AA131" s="110"/>
      <c r="AB131" s="111"/>
      <c r="AC131" s="142">
        <f t="shared" si="11"/>
        <v>0</v>
      </c>
      <c r="AD131" s="139">
        <f t="shared" si="13"/>
        <v>0</v>
      </c>
      <c r="AE131" s="139">
        <f t="shared" si="14"/>
        <v>0</v>
      </c>
      <c r="AF131" s="110"/>
      <c r="AG131" s="94">
        <f t="shared" si="12"/>
        <v>0</v>
      </c>
      <c r="AH131" s="147" t="str">
        <f t="shared" si="15"/>
        <v/>
      </c>
    </row>
    <row r="132" spans="1:38" ht="27" customHeight="1" x14ac:dyDescent="0.25">
      <c r="A132" s="107"/>
      <c r="B132" s="123" t="s">
        <v>22</v>
      </c>
      <c r="C132" s="118" t="s">
        <v>24</v>
      </c>
      <c r="D132" s="108" t="s">
        <v>15</v>
      </c>
      <c r="E132" s="109">
        <v>1</v>
      </c>
      <c r="F132" s="110">
        <v>1</v>
      </c>
      <c r="G132" s="110">
        <v>1</v>
      </c>
      <c r="H132" s="111">
        <v>1</v>
      </c>
      <c r="I132" s="112">
        <v>1</v>
      </c>
      <c r="J132" s="110">
        <v>1</v>
      </c>
      <c r="K132" s="110">
        <v>1</v>
      </c>
      <c r="L132" s="113">
        <v>1</v>
      </c>
      <c r="M132" s="114">
        <v>1</v>
      </c>
      <c r="N132" s="110">
        <v>1</v>
      </c>
      <c r="O132" s="110">
        <v>1</v>
      </c>
      <c r="P132" s="115">
        <v>1</v>
      </c>
      <c r="Q132" s="116">
        <v>1</v>
      </c>
      <c r="R132" s="110">
        <v>1</v>
      </c>
      <c r="S132" s="110">
        <v>1</v>
      </c>
      <c r="T132" s="111">
        <v>1</v>
      </c>
      <c r="U132" s="116">
        <v>1</v>
      </c>
      <c r="V132" s="110">
        <v>1</v>
      </c>
      <c r="W132" s="110">
        <v>1</v>
      </c>
      <c r="X132" s="111">
        <v>1</v>
      </c>
      <c r="Y132" s="116">
        <v>1</v>
      </c>
      <c r="Z132" s="110">
        <v>1</v>
      </c>
      <c r="AA132" s="110">
        <v>1</v>
      </c>
      <c r="AB132" s="111">
        <v>1</v>
      </c>
      <c r="AC132" s="142">
        <f t="shared" si="11"/>
        <v>24</v>
      </c>
      <c r="AD132" s="139">
        <f t="shared" si="13"/>
        <v>24</v>
      </c>
      <c r="AE132" s="139">
        <f t="shared" si="14"/>
        <v>0</v>
      </c>
      <c r="AF132" s="110"/>
      <c r="AG132" s="94">
        <f t="shared" si="12"/>
        <v>24</v>
      </c>
      <c r="AH132" s="147" t="str">
        <f t="shared" si="15"/>
        <v/>
      </c>
    </row>
    <row r="133" spans="1:38" ht="27" customHeight="1" x14ac:dyDescent="0.25">
      <c r="A133" s="107"/>
      <c r="B133" s="123" t="s">
        <v>22</v>
      </c>
      <c r="C133" s="108" t="s">
        <v>24</v>
      </c>
      <c r="D133" s="108" t="s">
        <v>15</v>
      </c>
      <c r="E133" s="99"/>
      <c r="F133" s="100"/>
      <c r="G133" s="100"/>
      <c r="H133" s="111"/>
      <c r="I133" s="102"/>
      <c r="J133" s="100"/>
      <c r="K133" s="100"/>
      <c r="L133" s="113"/>
      <c r="M133" s="114"/>
      <c r="N133" s="110"/>
      <c r="O133" s="110"/>
      <c r="P133" s="115"/>
      <c r="Q133" s="116"/>
      <c r="R133" s="110"/>
      <c r="S133" s="110"/>
      <c r="T133" s="111"/>
      <c r="U133" s="116"/>
      <c r="V133" s="110"/>
      <c r="W133" s="110"/>
      <c r="X133" s="111"/>
      <c r="Y133" s="116"/>
      <c r="Z133" s="110"/>
      <c r="AA133" s="110"/>
      <c r="AB133" s="111"/>
      <c r="AC133" s="142">
        <f t="shared" si="11"/>
        <v>0</v>
      </c>
      <c r="AD133" s="139">
        <f t="shared" si="13"/>
        <v>0</v>
      </c>
      <c r="AE133" s="139">
        <f t="shared" si="14"/>
        <v>0</v>
      </c>
      <c r="AF133" s="110"/>
      <c r="AG133" s="94">
        <f t="shared" si="12"/>
        <v>0</v>
      </c>
      <c r="AH133" s="147" t="str">
        <f t="shared" si="15"/>
        <v/>
      </c>
    </row>
    <row r="134" spans="1:38" ht="27" customHeight="1" x14ac:dyDescent="0.25">
      <c r="A134" s="107"/>
      <c r="B134" s="123" t="s">
        <v>13</v>
      </c>
      <c r="C134" s="118" t="s">
        <v>19</v>
      </c>
      <c r="D134" s="119" t="s">
        <v>15</v>
      </c>
      <c r="E134" s="99"/>
      <c r="F134" s="100"/>
      <c r="G134" s="100"/>
      <c r="H134" s="111"/>
      <c r="I134" s="102"/>
      <c r="J134" s="100"/>
      <c r="K134" s="100"/>
      <c r="L134" s="113"/>
      <c r="M134" s="114"/>
      <c r="N134" s="110"/>
      <c r="O134" s="110"/>
      <c r="P134" s="115"/>
      <c r="Q134" s="116"/>
      <c r="R134" s="110"/>
      <c r="S134" s="110"/>
      <c r="T134" s="111"/>
      <c r="U134" s="116"/>
      <c r="V134" s="110"/>
      <c r="W134" s="110"/>
      <c r="X134" s="111"/>
      <c r="Y134" s="116"/>
      <c r="Z134" s="110"/>
      <c r="AA134" s="110"/>
      <c r="AB134" s="111"/>
      <c r="AC134" s="142">
        <f t="shared" si="11"/>
        <v>0</v>
      </c>
      <c r="AD134" s="139">
        <f t="shared" si="13"/>
        <v>0</v>
      </c>
      <c r="AE134" s="139">
        <f t="shared" si="14"/>
        <v>0</v>
      </c>
      <c r="AF134" s="110"/>
      <c r="AG134" s="94">
        <f t="shared" si="12"/>
        <v>0</v>
      </c>
      <c r="AH134" s="147" t="str">
        <f t="shared" si="15"/>
        <v/>
      </c>
    </row>
    <row r="135" spans="1:38" ht="27" customHeight="1" x14ac:dyDescent="0.25">
      <c r="A135" s="107"/>
      <c r="B135" s="123" t="s">
        <v>13</v>
      </c>
      <c r="C135" s="118" t="s">
        <v>19</v>
      </c>
      <c r="D135" s="119"/>
      <c r="E135" s="109"/>
      <c r="F135" s="110"/>
      <c r="G135" s="110"/>
      <c r="H135" s="111"/>
      <c r="I135" s="112"/>
      <c r="J135" s="110"/>
      <c r="K135" s="110"/>
      <c r="L135" s="113"/>
      <c r="M135" s="114"/>
      <c r="N135" s="110"/>
      <c r="O135" s="110"/>
      <c r="P135" s="115"/>
      <c r="Q135" s="116"/>
      <c r="R135" s="110"/>
      <c r="S135" s="110"/>
      <c r="T135" s="111"/>
      <c r="U135" s="116"/>
      <c r="V135" s="110"/>
      <c r="W135" s="110"/>
      <c r="X135" s="111"/>
      <c r="Y135" s="116"/>
      <c r="Z135" s="110"/>
      <c r="AA135" s="110"/>
      <c r="AB135" s="111"/>
      <c r="AC135" s="142">
        <f t="shared" si="11"/>
        <v>0</v>
      </c>
      <c r="AD135" s="139">
        <f t="shared" si="13"/>
        <v>0</v>
      </c>
      <c r="AE135" s="139">
        <f t="shared" si="14"/>
        <v>0</v>
      </c>
      <c r="AF135" s="110"/>
      <c r="AG135" s="94">
        <f t="shared" si="12"/>
        <v>0</v>
      </c>
      <c r="AH135" s="147" t="str">
        <f t="shared" si="15"/>
        <v/>
      </c>
    </row>
    <row r="136" spans="1:38" ht="27" customHeight="1" x14ac:dyDescent="0.25">
      <c r="A136" s="107"/>
      <c r="B136" s="123" t="s">
        <v>13</v>
      </c>
      <c r="C136" s="108" t="s">
        <v>14</v>
      </c>
      <c r="D136" s="108"/>
      <c r="E136" s="99"/>
      <c r="F136" s="100"/>
      <c r="G136" s="100"/>
      <c r="H136" s="111"/>
      <c r="I136" s="102"/>
      <c r="J136" s="100"/>
      <c r="K136" s="100"/>
      <c r="L136" s="113"/>
      <c r="M136" s="114"/>
      <c r="N136" s="110"/>
      <c r="O136" s="110"/>
      <c r="P136" s="115"/>
      <c r="Q136" s="116"/>
      <c r="R136" s="110"/>
      <c r="S136" s="110"/>
      <c r="T136" s="111"/>
      <c r="U136" s="116"/>
      <c r="V136" s="110"/>
      <c r="W136" s="110"/>
      <c r="X136" s="111"/>
      <c r="Y136" s="116"/>
      <c r="Z136" s="110"/>
      <c r="AA136" s="110"/>
      <c r="AB136" s="111"/>
      <c r="AC136" s="142">
        <f t="shared" si="11"/>
        <v>0</v>
      </c>
      <c r="AD136" s="139">
        <f t="shared" ref="AD136:AD167" si="16">COUNTIF(E136:AB136,"1")+COUNTIF(E136:AB136,"nc")</f>
        <v>0</v>
      </c>
      <c r="AE136" s="139">
        <f t="shared" ref="AE136:AE167" si="17">COUNTIF(E136:AB136,"a")</f>
        <v>0</v>
      </c>
      <c r="AF136" s="110"/>
      <c r="AG136" s="94">
        <f t="shared" si="12"/>
        <v>0</v>
      </c>
      <c r="AH136" s="147" t="str">
        <f t="shared" ref="AH136:AH167" si="18">IF(AE136=0,IF(AF136=0,"","pas d'abs. !"),IF(ISBLANK(AF136),"saisir justif",IF(AF136&gt;AE136,"erreur justif","")))</f>
        <v/>
      </c>
    </row>
    <row r="137" spans="1:38" ht="27" customHeight="1" x14ac:dyDescent="0.25">
      <c r="A137" s="107"/>
      <c r="B137" s="123" t="s">
        <v>22</v>
      </c>
      <c r="C137" s="124" t="s">
        <v>24</v>
      </c>
      <c r="D137" s="108" t="s">
        <v>15</v>
      </c>
      <c r="E137" s="99"/>
      <c r="F137" s="100"/>
      <c r="G137" s="100"/>
      <c r="H137" s="101"/>
      <c r="I137" s="102"/>
      <c r="J137" s="100"/>
      <c r="K137" s="100"/>
      <c r="L137" s="103"/>
      <c r="M137" s="104"/>
      <c r="N137" s="100"/>
      <c r="O137" s="100"/>
      <c r="P137" s="105"/>
      <c r="Q137" s="125"/>
      <c r="R137" s="100"/>
      <c r="S137" s="100"/>
      <c r="T137" s="101"/>
      <c r="U137" s="125"/>
      <c r="V137" s="100"/>
      <c r="W137" s="100"/>
      <c r="X137" s="101"/>
      <c r="Y137" s="125"/>
      <c r="Z137" s="100"/>
      <c r="AA137" s="100"/>
      <c r="AB137" s="101"/>
      <c r="AC137" s="142">
        <f t="shared" si="11"/>
        <v>0</v>
      </c>
      <c r="AD137" s="143">
        <f t="shared" si="16"/>
        <v>0</v>
      </c>
      <c r="AE137" s="143">
        <f t="shared" si="17"/>
        <v>0</v>
      </c>
      <c r="AF137" s="100"/>
      <c r="AG137" s="94">
        <f t="shared" si="12"/>
        <v>0</v>
      </c>
      <c r="AH137" s="147" t="str">
        <f t="shared" si="18"/>
        <v/>
      </c>
    </row>
    <row r="138" spans="1:38" ht="27" customHeight="1" x14ac:dyDescent="0.25">
      <c r="A138" s="107"/>
      <c r="B138" s="123" t="s">
        <v>13</v>
      </c>
      <c r="C138" s="118" t="s">
        <v>18</v>
      </c>
      <c r="D138" s="108"/>
      <c r="E138" s="99"/>
      <c r="F138" s="100"/>
      <c r="G138" s="100"/>
      <c r="H138" s="111"/>
      <c r="I138" s="102"/>
      <c r="J138" s="100"/>
      <c r="K138" s="100"/>
      <c r="L138" s="113"/>
      <c r="M138" s="114"/>
      <c r="N138" s="110"/>
      <c r="O138" s="110"/>
      <c r="P138" s="115"/>
      <c r="Q138" s="116"/>
      <c r="R138" s="110"/>
      <c r="S138" s="110"/>
      <c r="T138" s="111"/>
      <c r="U138" s="116"/>
      <c r="V138" s="110"/>
      <c r="W138" s="110"/>
      <c r="X138" s="111"/>
      <c r="Y138" s="116"/>
      <c r="Z138" s="110"/>
      <c r="AA138" s="110"/>
      <c r="AB138" s="111"/>
      <c r="AC138" s="142">
        <f t="shared" ref="AC138:AC201" si="19">IF(D138="extérieur","0",COUNTA(E138:AB138))</f>
        <v>0</v>
      </c>
      <c r="AD138" s="139">
        <f t="shared" si="16"/>
        <v>0</v>
      </c>
      <c r="AE138" s="139">
        <f t="shared" si="17"/>
        <v>0</v>
      </c>
      <c r="AF138" s="110"/>
      <c r="AG138" s="94">
        <f t="shared" si="12"/>
        <v>0</v>
      </c>
      <c r="AH138" s="147" t="str">
        <f t="shared" si="18"/>
        <v/>
      </c>
    </row>
    <row r="139" spans="1:38" ht="27" customHeight="1" x14ac:dyDescent="0.25">
      <c r="A139" s="107"/>
      <c r="B139" s="123" t="s">
        <v>13</v>
      </c>
      <c r="C139" s="124" t="s">
        <v>19</v>
      </c>
      <c r="D139" s="108" t="s">
        <v>15</v>
      </c>
      <c r="E139" s="99"/>
      <c r="F139" s="100"/>
      <c r="G139" s="100"/>
      <c r="H139" s="101"/>
      <c r="I139" s="102"/>
      <c r="J139" s="100"/>
      <c r="K139" s="100"/>
      <c r="L139" s="103"/>
      <c r="M139" s="104"/>
      <c r="N139" s="100"/>
      <c r="O139" s="100"/>
      <c r="P139" s="105"/>
      <c r="Q139" s="125"/>
      <c r="R139" s="100"/>
      <c r="S139" s="100"/>
      <c r="T139" s="101"/>
      <c r="U139" s="125"/>
      <c r="V139" s="100"/>
      <c r="W139" s="100"/>
      <c r="X139" s="101"/>
      <c r="Y139" s="125"/>
      <c r="Z139" s="100"/>
      <c r="AA139" s="100"/>
      <c r="AB139" s="101"/>
      <c r="AC139" s="142">
        <f t="shared" si="19"/>
        <v>0</v>
      </c>
      <c r="AD139" s="143">
        <f t="shared" si="16"/>
        <v>0</v>
      </c>
      <c r="AE139" s="143">
        <f t="shared" si="17"/>
        <v>0</v>
      </c>
      <c r="AF139" s="100"/>
      <c r="AG139" s="94">
        <f t="shared" ref="AG139:AG199" si="20">IF(D139="extérieur","0",AD139+AE139-AF139)</f>
        <v>0</v>
      </c>
      <c r="AH139" s="147" t="str">
        <f t="shared" si="18"/>
        <v/>
      </c>
    </row>
    <row r="140" spans="1:38" ht="27" customHeight="1" x14ac:dyDescent="0.25">
      <c r="A140" s="107"/>
      <c r="B140" s="108" t="s">
        <v>22</v>
      </c>
      <c r="C140" s="118" t="s">
        <v>24</v>
      </c>
      <c r="D140" s="108" t="s">
        <v>15</v>
      </c>
      <c r="E140" s="99"/>
      <c r="F140" s="100"/>
      <c r="G140" s="100"/>
      <c r="H140" s="111"/>
      <c r="I140" s="102"/>
      <c r="J140" s="100"/>
      <c r="K140" s="100"/>
      <c r="L140" s="113"/>
      <c r="M140" s="114"/>
      <c r="N140" s="110"/>
      <c r="O140" s="110"/>
      <c r="P140" s="115"/>
      <c r="Q140" s="116"/>
      <c r="R140" s="110"/>
      <c r="S140" s="110"/>
      <c r="T140" s="111"/>
      <c r="U140" s="116"/>
      <c r="V140" s="110"/>
      <c r="W140" s="110"/>
      <c r="X140" s="111"/>
      <c r="Y140" s="116"/>
      <c r="Z140" s="110"/>
      <c r="AA140" s="110"/>
      <c r="AB140" s="111"/>
      <c r="AC140" s="142">
        <f t="shared" si="19"/>
        <v>0</v>
      </c>
      <c r="AD140" s="140">
        <f t="shared" si="16"/>
        <v>0</v>
      </c>
      <c r="AE140" s="140">
        <f t="shared" si="17"/>
        <v>0</v>
      </c>
      <c r="AF140" s="141"/>
      <c r="AG140" s="94">
        <f t="shared" si="20"/>
        <v>0</v>
      </c>
      <c r="AH140" s="147" t="str">
        <f t="shared" si="18"/>
        <v/>
      </c>
    </row>
    <row r="141" spans="1:38" ht="27" customHeight="1" x14ac:dyDescent="0.25">
      <c r="A141" s="107"/>
      <c r="B141" s="123" t="s">
        <v>13</v>
      </c>
      <c r="C141" s="118" t="s">
        <v>19</v>
      </c>
      <c r="D141" s="108" t="s">
        <v>15</v>
      </c>
      <c r="E141" s="109">
        <v>1</v>
      </c>
      <c r="F141" s="110">
        <v>1</v>
      </c>
      <c r="G141" s="110">
        <v>1</v>
      </c>
      <c r="H141" s="111">
        <v>1</v>
      </c>
      <c r="I141" s="112">
        <v>1</v>
      </c>
      <c r="J141" s="110">
        <v>1</v>
      </c>
      <c r="K141" s="110">
        <v>1</v>
      </c>
      <c r="L141" s="113">
        <v>1</v>
      </c>
      <c r="M141" s="114">
        <v>1</v>
      </c>
      <c r="N141" s="110">
        <v>1</v>
      </c>
      <c r="O141" s="110">
        <v>1</v>
      </c>
      <c r="P141" s="115">
        <v>1</v>
      </c>
      <c r="Q141" s="116">
        <v>1</v>
      </c>
      <c r="R141" s="110">
        <v>1</v>
      </c>
      <c r="S141" s="110">
        <v>1</v>
      </c>
      <c r="T141" s="111">
        <v>1</v>
      </c>
      <c r="U141" s="116">
        <v>1</v>
      </c>
      <c r="V141" s="110">
        <v>1</v>
      </c>
      <c r="W141" s="110">
        <v>1</v>
      </c>
      <c r="X141" s="111">
        <v>1</v>
      </c>
      <c r="Y141" s="116">
        <v>1</v>
      </c>
      <c r="Z141" s="110">
        <v>1</v>
      </c>
      <c r="AA141" s="110">
        <v>1</v>
      </c>
      <c r="AB141" s="111">
        <v>1</v>
      </c>
      <c r="AC141" s="142">
        <f t="shared" si="19"/>
        <v>24</v>
      </c>
      <c r="AD141" s="140">
        <f t="shared" si="16"/>
        <v>24</v>
      </c>
      <c r="AE141" s="140">
        <f t="shared" si="17"/>
        <v>0</v>
      </c>
      <c r="AF141" s="141"/>
      <c r="AG141" s="94">
        <f t="shared" si="20"/>
        <v>24</v>
      </c>
      <c r="AH141" s="147" t="str">
        <f t="shared" si="18"/>
        <v/>
      </c>
    </row>
    <row r="142" spans="1:38" ht="27" customHeight="1" x14ac:dyDescent="0.25">
      <c r="A142" s="107"/>
      <c r="B142" s="108" t="s">
        <v>22</v>
      </c>
      <c r="C142" s="118" t="s">
        <v>24</v>
      </c>
      <c r="D142" s="108" t="s">
        <v>15</v>
      </c>
      <c r="E142" s="99">
        <v>1</v>
      </c>
      <c r="F142" s="100">
        <v>1</v>
      </c>
      <c r="G142" s="100">
        <v>1</v>
      </c>
      <c r="H142" s="111">
        <v>1</v>
      </c>
      <c r="I142" s="102">
        <v>1</v>
      </c>
      <c r="J142" s="100">
        <v>1</v>
      </c>
      <c r="K142" s="100">
        <v>1</v>
      </c>
      <c r="L142" s="113">
        <v>1</v>
      </c>
      <c r="M142" s="114">
        <v>1</v>
      </c>
      <c r="N142" s="110">
        <v>1</v>
      </c>
      <c r="O142" s="110">
        <v>1</v>
      </c>
      <c r="P142" s="115">
        <v>1</v>
      </c>
      <c r="Q142" s="116">
        <v>1</v>
      </c>
      <c r="R142" s="110">
        <v>1</v>
      </c>
      <c r="S142" s="110">
        <v>1</v>
      </c>
      <c r="T142" s="111">
        <v>1</v>
      </c>
      <c r="U142" s="116">
        <v>1</v>
      </c>
      <c r="V142" s="110">
        <v>1</v>
      </c>
      <c r="W142" s="110">
        <v>1</v>
      </c>
      <c r="X142" s="111">
        <v>1</v>
      </c>
      <c r="Y142" s="116">
        <v>1</v>
      </c>
      <c r="Z142" s="110">
        <v>1</v>
      </c>
      <c r="AA142" s="110">
        <v>1</v>
      </c>
      <c r="AB142" s="111">
        <v>1</v>
      </c>
      <c r="AC142" s="142">
        <f t="shared" si="19"/>
        <v>24</v>
      </c>
      <c r="AD142" s="140">
        <f t="shared" si="16"/>
        <v>24</v>
      </c>
      <c r="AE142" s="140">
        <f t="shared" si="17"/>
        <v>0</v>
      </c>
      <c r="AF142" s="141"/>
      <c r="AG142" s="94">
        <f t="shared" si="20"/>
        <v>24</v>
      </c>
      <c r="AH142" s="147" t="str">
        <f t="shared" si="18"/>
        <v/>
      </c>
    </row>
    <row r="143" spans="1:38" ht="27" customHeight="1" x14ac:dyDescent="0.25">
      <c r="A143" s="107"/>
      <c r="B143" s="123" t="s">
        <v>22</v>
      </c>
      <c r="C143" s="118" t="s">
        <v>23</v>
      </c>
      <c r="D143" s="108" t="s">
        <v>15</v>
      </c>
      <c r="E143" s="99"/>
      <c r="F143" s="100"/>
      <c r="G143" s="100"/>
      <c r="H143" s="111"/>
      <c r="I143" s="102"/>
      <c r="J143" s="100"/>
      <c r="K143" s="100"/>
      <c r="L143" s="113"/>
      <c r="M143" s="114"/>
      <c r="N143" s="110"/>
      <c r="O143" s="110"/>
      <c r="P143" s="115"/>
      <c r="Q143" s="116"/>
      <c r="R143" s="110"/>
      <c r="S143" s="110"/>
      <c r="T143" s="111"/>
      <c r="U143" s="116"/>
      <c r="V143" s="110"/>
      <c r="W143" s="110"/>
      <c r="X143" s="111"/>
      <c r="Y143" s="116"/>
      <c r="Z143" s="110"/>
      <c r="AA143" s="110"/>
      <c r="AB143" s="111"/>
      <c r="AC143" s="142">
        <f t="shared" si="19"/>
        <v>0</v>
      </c>
      <c r="AD143" s="140">
        <f t="shared" si="16"/>
        <v>0</v>
      </c>
      <c r="AE143" s="140">
        <f t="shared" si="17"/>
        <v>0</v>
      </c>
      <c r="AF143" s="141"/>
      <c r="AG143" s="94">
        <f t="shared" si="20"/>
        <v>0</v>
      </c>
      <c r="AH143" s="147" t="str">
        <f t="shared" si="18"/>
        <v/>
      </c>
    </row>
    <row r="144" spans="1:38" ht="27" customHeight="1" x14ac:dyDescent="0.25">
      <c r="A144" s="107"/>
      <c r="B144" s="123" t="s">
        <v>13</v>
      </c>
      <c r="C144" s="118" t="s">
        <v>20</v>
      </c>
      <c r="D144" s="108" t="s">
        <v>15</v>
      </c>
      <c r="E144" s="109"/>
      <c r="F144" s="110"/>
      <c r="G144" s="110"/>
      <c r="H144" s="111"/>
      <c r="I144" s="112"/>
      <c r="J144" s="110"/>
      <c r="K144" s="110"/>
      <c r="L144" s="113"/>
      <c r="M144" s="114"/>
      <c r="N144" s="110"/>
      <c r="O144" s="110"/>
      <c r="P144" s="115"/>
      <c r="Q144" s="116"/>
      <c r="R144" s="110"/>
      <c r="S144" s="110"/>
      <c r="T144" s="111"/>
      <c r="U144" s="116"/>
      <c r="V144" s="110"/>
      <c r="W144" s="110"/>
      <c r="X144" s="111"/>
      <c r="Y144" s="116"/>
      <c r="Z144" s="110"/>
      <c r="AA144" s="110"/>
      <c r="AB144" s="111"/>
      <c r="AC144" s="142">
        <f t="shared" si="19"/>
        <v>0</v>
      </c>
      <c r="AD144" s="140">
        <f t="shared" si="16"/>
        <v>0</v>
      </c>
      <c r="AE144" s="140">
        <f t="shared" si="17"/>
        <v>0</v>
      </c>
      <c r="AF144" s="141"/>
      <c r="AG144" s="94">
        <f t="shared" si="20"/>
        <v>0</v>
      </c>
      <c r="AH144" s="147" t="str">
        <f t="shared" si="18"/>
        <v/>
      </c>
    </row>
    <row r="145" spans="1:34" ht="27" customHeight="1" x14ac:dyDescent="0.25">
      <c r="A145" s="107"/>
      <c r="B145" s="108" t="s">
        <v>22</v>
      </c>
      <c r="C145" s="118" t="s">
        <v>24</v>
      </c>
      <c r="D145" s="108" t="s">
        <v>15</v>
      </c>
      <c r="E145" s="99"/>
      <c r="F145" s="100"/>
      <c r="G145" s="100"/>
      <c r="H145" s="111"/>
      <c r="I145" s="102">
        <v>1</v>
      </c>
      <c r="J145" s="100">
        <v>1</v>
      </c>
      <c r="K145" s="100">
        <v>1</v>
      </c>
      <c r="L145" s="113">
        <v>1</v>
      </c>
      <c r="M145" s="114">
        <v>1</v>
      </c>
      <c r="N145" s="110">
        <v>1</v>
      </c>
      <c r="O145" s="110">
        <v>1</v>
      </c>
      <c r="P145" s="115">
        <v>1</v>
      </c>
      <c r="Q145" s="116">
        <v>1</v>
      </c>
      <c r="R145" s="110">
        <v>1</v>
      </c>
      <c r="S145" s="110">
        <v>1</v>
      </c>
      <c r="T145" s="111">
        <v>1</v>
      </c>
      <c r="U145" s="116">
        <v>1</v>
      </c>
      <c r="V145" s="110">
        <v>1</v>
      </c>
      <c r="W145" s="110">
        <v>1</v>
      </c>
      <c r="X145" s="111">
        <v>1</v>
      </c>
      <c r="Y145" s="116">
        <v>1</v>
      </c>
      <c r="Z145" s="110">
        <v>1</v>
      </c>
      <c r="AA145" s="110">
        <v>1</v>
      </c>
      <c r="AB145" s="111">
        <v>1</v>
      </c>
      <c r="AC145" s="142">
        <f t="shared" si="19"/>
        <v>20</v>
      </c>
      <c r="AD145" s="140">
        <f t="shared" si="16"/>
        <v>20</v>
      </c>
      <c r="AE145" s="140">
        <f t="shared" si="17"/>
        <v>0</v>
      </c>
      <c r="AF145" s="141"/>
      <c r="AG145" s="94">
        <f t="shared" si="20"/>
        <v>20</v>
      </c>
      <c r="AH145" s="147" t="str">
        <f t="shared" si="18"/>
        <v/>
      </c>
    </row>
    <row r="146" spans="1:34" ht="27" customHeight="1" x14ac:dyDescent="0.25">
      <c r="A146" s="107"/>
      <c r="B146" s="108" t="s">
        <v>13</v>
      </c>
      <c r="C146" s="118" t="s">
        <v>16</v>
      </c>
      <c r="D146" s="119" t="s">
        <v>15</v>
      </c>
      <c r="E146" s="109"/>
      <c r="F146" s="110">
        <v>1</v>
      </c>
      <c r="G146" s="110">
        <v>1</v>
      </c>
      <c r="H146" s="111">
        <v>1</v>
      </c>
      <c r="I146" s="112"/>
      <c r="J146" s="110">
        <v>1</v>
      </c>
      <c r="K146" s="110">
        <v>1</v>
      </c>
      <c r="L146" s="113">
        <v>1</v>
      </c>
      <c r="M146" s="114"/>
      <c r="N146" s="110">
        <v>1</v>
      </c>
      <c r="O146" s="110">
        <v>1</v>
      </c>
      <c r="P146" s="115">
        <v>1</v>
      </c>
      <c r="Q146" s="116"/>
      <c r="R146" s="110">
        <v>1</v>
      </c>
      <c r="S146" s="110">
        <v>1</v>
      </c>
      <c r="T146" s="111">
        <v>1</v>
      </c>
      <c r="U146" s="116"/>
      <c r="V146" s="110">
        <v>1</v>
      </c>
      <c r="W146" s="110">
        <v>1</v>
      </c>
      <c r="X146" s="111">
        <v>1</v>
      </c>
      <c r="Y146" s="116"/>
      <c r="Z146" s="110">
        <v>1</v>
      </c>
      <c r="AA146" s="110">
        <v>1</v>
      </c>
      <c r="AB146" s="111">
        <v>1</v>
      </c>
      <c r="AC146" s="142">
        <f t="shared" si="19"/>
        <v>18</v>
      </c>
      <c r="AD146" s="140">
        <f t="shared" si="16"/>
        <v>18</v>
      </c>
      <c r="AE146" s="140">
        <f t="shared" si="17"/>
        <v>0</v>
      </c>
      <c r="AF146" s="141"/>
      <c r="AG146" s="94">
        <f t="shared" si="20"/>
        <v>18</v>
      </c>
      <c r="AH146" s="147" t="str">
        <f t="shared" si="18"/>
        <v/>
      </c>
    </row>
    <row r="147" spans="1:34" ht="27" customHeight="1" x14ac:dyDescent="0.25">
      <c r="A147" s="107"/>
      <c r="B147" s="123" t="s">
        <v>22</v>
      </c>
      <c r="C147" s="118" t="s">
        <v>24</v>
      </c>
      <c r="D147" s="119" t="s">
        <v>15</v>
      </c>
      <c r="E147" s="99"/>
      <c r="F147" s="100">
        <v>1</v>
      </c>
      <c r="G147" s="100">
        <v>1</v>
      </c>
      <c r="H147" s="111">
        <v>1</v>
      </c>
      <c r="I147" s="102"/>
      <c r="J147" s="100">
        <v>1</v>
      </c>
      <c r="K147" s="100">
        <v>1</v>
      </c>
      <c r="L147" s="113">
        <v>1</v>
      </c>
      <c r="M147" s="114"/>
      <c r="N147" s="110">
        <v>1</v>
      </c>
      <c r="O147" s="110">
        <v>1</v>
      </c>
      <c r="P147" s="115">
        <v>1</v>
      </c>
      <c r="Q147" s="116"/>
      <c r="R147" s="110">
        <v>1</v>
      </c>
      <c r="S147" s="110">
        <v>1</v>
      </c>
      <c r="T147" s="111">
        <v>1</v>
      </c>
      <c r="U147" s="116"/>
      <c r="V147" s="110">
        <v>1</v>
      </c>
      <c r="W147" s="110">
        <v>1</v>
      </c>
      <c r="X147" s="111">
        <v>1</v>
      </c>
      <c r="Y147" s="116"/>
      <c r="Z147" s="110">
        <v>1</v>
      </c>
      <c r="AA147" s="110">
        <v>1</v>
      </c>
      <c r="AB147" s="111">
        <v>1</v>
      </c>
      <c r="AC147" s="142">
        <f t="shared" si="19"/>
        <v>18</v>
      </c>
      <c r="AD147" s="140">
        <f t="shared" si="16"/>
        <v>18</v>
      </c>
      <c r="AE147" s="140">
        <f t="shared" si="17"/>
        <v>0</v>
      </c>
      <c r="AF147" s="141"/>
      <c r="AG147" s="94">
        <f t="shared" si="20"/>
        <v>18</v>
      </c>
      <c r="AH147" s="147" t="str">
        <f t="shared" si="18"/>
        <v/>
      </c>
    </row>
    <row r="148" spans="1:34" ht="27" customHeight="1" x14ac:dyDescent="0.25">
      <c r="A148" s="107"/>
      <c r="B148" s="123" t="s">
        <v>22</v>
      </c>
      <c r="C148" s="118" t="s">
        <v>24</v>
      </c>
      <c r="D148" s="108"/>
      <c r="E148" s="99"/>
      <c r="F148" s="100"/>
      <c r="G148" s="100"/>
      <c r="H148" s="111"/>
      <c r="I148" s="102"/>
      <c r="J148" s="100"/>
      <c r="K148" s="100"/>
      <c r="L148" s="113"/>
      <c r="M148" s="114"/>
      <c r="N148" s="110"/>
      <c r="O148" s="110"/>
      <c r="P148" s="115"/>
      <c r="Q148" s="116"/>
      <c r="R148" s="110"/>
      <c r="S148" s="110"/>
      <c r="T148" s="111"/>
      <c r="U148" s="116"/>
      <c r="V148" s="110"/>
      <c r="W148" s="110"/>
      <c r="X148" s="111"/>
      <c r="Y148" s="116"/>
      <c r="Z148" s="110"/>
      <c r="AA148" s="110"/>
      <c r="AB148" s="111"/>
      <c r="AC148" s="142">
        <f t="shared" si="19"/>
        <v>0</v>
      </c>
      <c r="AD148" s="140">
        <f t="shared" si="16"/>
        <v>0</v>
      </c>
      <c r="AE148" s="140">
        <f t="shared" si="17"/>
        <v>0</v>
      </c>
      <c r="AF148" s="141"/>
      <c r="AG148" s="94">
        <f t="shared" si="20"/>
        <v>0</v>
      </c>
      <c r="AH148" s="147" t="str">
        <f t="shared" si="18"/>
        <v/>
      </c>
    </row>
    <row r="149" spans="1:34" ht="27" customHeight="1" x14ac:dyDescent="0.25">
      <c r="A149" s="107"/>
      <c r="B149" s="123" t="s">
        <v>13</v>
      </c>
      <c r="C149" s="118" t="s">
        <v>18</v>
      </c>
      <c r="D149" s="119"/>
      <c r="E149" s="99"/>
      <c r="F149" s="100"/>
      <c r="G149" s="100"/>
      <c r="H149" s="111"/>
      <c r="I149" s="102"/>
      <c r="J149" s="100"/>
      <c r="K149" s="100"/>
      <c r="L149" s="113"/>
      <c r="M149" s="114"/>
      <c r="N149" s="110"/>
      <c r="O149" s="110"/>
      <c r="P149" s="115"/>
      <c r="Q149" s="116"/>
      <c r="R149" s="110"/>
      <c r="S149" s="110"/>
      <c r="T149" s="111"/>
      <c r="U149" s="116"/>
      <c r="V149" s="110"/>
      <c r="W149" s="110"/>
      <c r="X149" s="111"/>
      <c r="Y149" s="116"/>
      <c r="Z149" s="110"/>
      <c r="AA149" s="110"/>
      <c r="AB149" s="111"/>
      <c r="AC149" s="142">
        <f t="shared" si="19"/>
        <v>0</v>
      </c>
      <c r="AD149" s="140">
        <f t="shared" si="16"/>
        <v>0</v>
      </c>
      <c r="AE149" s="140">
        <f t="shared" si="17"/>
        <v>0</v>
      </c>
      <c r="AF149" s="141"/>
      <c r="AG149" s="94">
        <f t="shared" si="20"/>
        <v>0</v>
      </c>
      <c r="AH149" s="147" t="str">
        <f t="shared" si="18"/>
        <v/>
      </c>
    </row>
    <row r="150" spans="1:34" ht="27" customHeight="1" x14ac:dyDescent="0.25">
      <c r="A150" s="107"/>
      <c r="B150" s="123" t="s">
        <v>13</v>
      </c>
      <c r="C150" s="118" t="s">
        <v>20</v>
      </c>
      <c r="D150" s="119" t="s">
        <v>15</v>
      </c>
      <c r="E150" s="109"/>
      <c r="F150" s="110"/>
      <c r="G150" s="110"/>
      <c r="H150" s="111"/>
      <c r="I150" s="112"/>
      <c r="J150" s="110"/>
      <c r="K150" s="110"/>
      <c r="L150" s="113"/>
      <c r="M150" s="114"/>
      <c r="N150" s="110"/>
      <c r="O150" s="110"/>
      <c r="P150" s="115"/>
      <c r="Q150" s="116"/>
      <c r="R150" s="110"/>
      <c r="S150" s="110"/>
      <c r="T150" s="111"/>
      <c r="U150" s="116"/>
      <c r="V150" s="110"/>
      <c r="W150" s="110"/>
      <c r="X150" s="111"/>
      <c r="Y150" s="116"/>
      <c r="Z150" s="110"/>
      <c r="AA150" s="110"/>
      <c r="AB150" s="111"/>
      <c r="AC150" s="142">
        <f t="shared" si="19"/>
        <v>0</v>
      </c>
      <c r="AD150" s="140">
        <f t="shared" si="16"/>
        <v>0</v>
      </c>
      <c r="AE150" s="140">
        <f t="shared" si="17"/>
        <v>0</v>
      </c>
      <c r="AF150" s="141"/>
      <c r="AG150" s="94">
        <f t="shared" si="20"/>
        <v>0</v>
      </c>
      <c r="AH150" s="147" t="str">
        <f t="shared" si="18"/>
        <v/>
      </c>
    </row>
    <row r="151" spans="1:34" ht="27" customHeight="1" x14ac:dyDescent="0.25">
      <c r="A151" s="107"/>
      <c r="B151" s="123" t="s">
        <v>13</v>
      </c>
      <c r="C151" s="118" t="s">
        <v>20</v>
      </c>
      <c r="D151" s="108" t="s">
        <v>15</v>
      </c>
      <c r="E151" s="99"/>
      <c r="F151" s="100"/>
      <c r="G151" s="100"/>
      <c r="H151" s="111"/>
      <c r="I151" s="102"/>
      <c r="J151" s="100"/>
      <c r="K151" s="100"/>
      <c r="L151" s="113"/>
      <c r="M151" s="114"/>
      <c r="N151" s="110"/>
      <c r="O151" s="110"/>
      <c r="P151" s="115"/>
      <c r="Q151" s="116"/>
      <c r="R151" s="110"/>
      <c r="S151" s="110"/>
      <c r="T151" s="111"/>
      <c r="U151" s="116"/>
      <c r="V151" s="110"/>
      <c r="W151" s="110"/>
      <c r="X151" s="111"/>
      <c r="Y151" s="116"/>
      <c r="Z151" s="110"/>
      <c r="AA151" s="110"/>
      <c r="AB151" s="111"/>
      <c r="AC151" s="142">
        <f t="shared" si="19"/>
        <v>0</v>
      </c>
      <c r="AD151" s="140">
        <f t="shared" si="16"/>
        <v>0</v>
      </c>
      <c r="AE151" s="140">
        <f t="shared" si="17"/>
        <v>0</v>
      </c>
      <c r="AF151" s="141"/>
      <c r="AG151" s="94">
        <f t="shared" si="20"/>
        <v>0</v>
      </c>
      <c r="AH151" s="147" t="str">
        <f t="shared" si="18"/>
        <v/>
      </c>
    </row>
    <row r="152" spans="1:34" ht="27" customHeight="1" x14ac:dyDescent="0.25">
      <c r="A152" s="107"/>
      <c r="B152" s="123" t="s">
        <v>22</v>
      </c>
      <c r="C152" s="118" t="s">
        <v>24</v>
      </c>
      <c r="D152" s="108" t="s">
        <v>15</v>
      </c>
      <c r="E152" s="109">
        <v>1</v>
      </c>
      <c r="F152" s="110"/>
      <c r="G152" s="110"/>
      <c r="H152" s="111"/>
      <c r="I152" s="112">
        <v>1</v>
      </c>
      <c r="J152" s="110"/>
      <c r="K152" s="110"/>
      <c r="L152" s="113"/>
      <c r="M152" s="114">
        <v>1</v>
      </c>
      <c r="N152" s="110"/>
      <c r="O152" s="110"/>
      <c r="P152" s="115"/>
      <c r="Q152" s="116">
        <v>1</v>
      </c>
      <c r="R152" s="110"/>
      <c r="S152" s="110"/>
      <c r="T152" s="111"/>
      <c r="U152" s="116">
        <v>1</v>
      </c>
      <c r="V152" s="110"/>
      <c r="W152" s="110"/>
      <c r="X152" s="111"/>
      <c r="Y152" s="116">
        <v>1</v>
      </c>
      <c r="Z152" s="110"/>
      <c r="AA152" s="110"/>
      <c r="AB152" s="111"/>
      <c r="AC152" s="142">
        <f t="shared" si="19"/>
        <v>6</v>
      </c>
      <c r="AD152" s="140">
        <f t="shared" si="16"/>
        <v>6</v>
      </c>
      <c r="AE152" s="140">
        <f t="shared" si="17"/>
        <v>0</v>
      </c>
      <c r="AF152" s="141"/>
      <c r="AG152" s="94">
        <f t="shared" si="20"/>
        <v>6</v>
      </c>
      <c r="AH152" s="147" t="str">
        <f t="shared" si="18"/>
        <v/>
      </c>
    </row>
    <row r="153" spans="1:34" ht="27" customHeight="1" x14ac:dyDescent="0.25">
      <c r="A153" s="107"/>
      <c r="B153" s="123" t="s">
        <v>13</v>
      </c>
      <c r="C153" s="118" t="s">
        <v>16</v>
      </c>
      <c r="D153" s="108"/>
      <c r="E153" s="99"/>
      <c r="F153" s="100"/>
      <c r="G153" s="100"/>
      <c r="H153" s="111"/>
      <c r="I153" s="102"/>
      <c r="J153" s="100"/>
      <c r="K153" s="100"/>
      <c r="L153" s="113"/>
      <c r="M153" s="114"/>
      <c r="N153" s="110"/>
      <c r="O153" s="110"/>
      <c r="P153" s="115"/>
      <c r="Q153" s="116"/>
      <c r="R153" s="110"/>
      <c r="S153" s="110"/>
      <c r="T153" s="111"/>
      <c r="U153" s="116"/>
      <c r="V153" s="110"/>
      <c r="W153" s="110"/>
      <c r="X153" s="111"/>
      <c r="Y153" s="116"/>
      <c r="Z153" s="110"/>
      <c r="AA153" s="110"/>
      <c r="AB153" s="111"/>
      <c r="AC153" s="142">
        <f t="shared" si="19"/>
        <v>0</v>
      </c>
      <c r="AD153" s="140">
        <f t="shared" si="16"/>
        <v>0</v>
      </c>
      <c r="AE153" s="140">
        <f t="shared" si="17"/>
        <v>0</v>
      </c>
      <c r="AF153" s="141"/>
      <c r="AG153" s="94">
        <f t="shared" si="20"/>
        <v>0</v>
      </c>
      <c r="AH153" s="147" t="str">
        <f t="shared" si="18"/>
        <v/>
      </c>
    </row>
    <row r="154" spans="1:34" ht="27" customHeight="1" x14ac:dyDescent="0.25">
      <c r="A154" s="107"/>
      <c r="B154" s="123" t="s">
        <v>13</v>
      </c>
      <c r="C154" s="118" t="s">
        <v>16</v>
      </c>
      <c r="D154" s="108" t="s">
        <v>15</v>
      </c>
      <c r="E154" s="99">
        <v>1</v>
      </c>
      <c r="F154" s="100">
        <v>1</v>
      </c>
      <c r="G154" s="100">
        <v>1</v>
      </c>
      <c r="H154" s="111">
        <v>1</v>
      </c>
      <c r="I154" s="102">
        <v>1</v>
      </c>
      <c r="J154" s="100">
        <v>1</v>
      </c>
      <c r="K154" s="100">
        <v>1</v>
      </c>
      <c r="L154" s="113">
        <v>1</v>
      </c>
      <c r="M154" s="114">
        <v>1</v>
      </c>
      <c r="N154" s="110">
        <v>1</v>
      </c>
      <c r="O154" s="110">
        <v>1</v>
      </c>
      <c r="P154" s="115">
        <v>1</v>
      </c>
      <c r="Q154" s="116">
        <v>1</v>
      </c>
      <c r="R154" s="110">
        <v>1</v>
      </c>
      <c r="S154" s="110">
        <v>1</v>
      </c>
      <c r="T154" s="111">
        <v>1</v>
      </c>
      <c r="U154" s="116">
        <v>1</v>
      </c>
      <c r="V154" s="110">
        <v>1</v>
      </c>
      <c r="W154" s="110">
        <v>1</v>
      </c>
      <c r="X154" s="111">
        <v>1</v>
      </c>
      <c r="Y154" s="116">
        <v>1</v>
      </c>
      <c r="Z154" s="110">
        <v>1</v>
      </c>
      <c r="AA154" s="110">
        <v>1</v>
      </c>
      <c r="AB154" s="111">
        <v>1</v>
      </c>
      <c r="AC154" s="142">
        <f t="shared" si="19"/>
        <v>24</v>
      </c>
      <c r="AD154" s="140">
        <f t="shared" si="16"/>
        <v>24</v>
      </c>
      <c r="AE154" s="140">
        <f t="shared" si="17"/>
        <v>0</v>
      </c>
      <c r="AF154" s="141"/>
      <c r="AG154" s="94">
        <f t="shared" si="20"/>
        <v>24</v>
      </c>
      <c r="AH154" s="147" t="str">
        <f t="shared" si="18"/>
        <v/>
      </c>
    </row>
    <row r="155" spans="1:34" ht="27" customHeight="1" x14ac:dyDescent="0.25">
      <c r="A155" s="107"/>
      <c r="B155" s="123" t="s">
        <v>22</v>
      </c>
      <c r="C155" s="118" t="s">
        <v>23</v>
      </c>
      <c r="D155" s="108" t="s">
        <v>15</v>
      </c>
      <c r="E155" s="99"/>
      <c r="F155" s="100"/>
      <c r="G155" s="100"/>
      <c r="H155" s="111"/>
      <c r="I155" s="102"/>
      <c r="J155" s="100"/>
      <c r="K155" s="100"/>
      <c r="L155" s="113"/>
      <c r="M155" s="114"/>
      <c r="N155" s="110"/>
      <c r="O155" s="110"/>
      <c r="P155" s="115"/>
      <c r="Q155" s="116"/>
      <c r="R155" s="110"/>
      <c r="S155" s="110"/>
      <c r="T155" s="111"/>
      <c r="U155" s="116"/>
      <c r="V155" s="110"/>
      <c r="W155" s="110"/>
      <c r="X155" s="111"/>
      <c r="Y155" s="116"/>
      <c r="Z155" s="110"/>
      <c r="AA155" s="110"/>
      <c r="AB155" s="111"/>
      <c r="AC155" s="142">
        <f t="shared" si="19"/>
        <v>0</v>
      </c>
      <c r="AD155" s="140">
        <f t="shared" si="16"/>
        <v>0</v>
      </c>
      <c r="AE155" s="140">
        <f t="shared" si="17"/>
        <v>0</v>
      </c>
      <c r="AF155" s="141"/>
      <c r="AG155" s="94">
        <f t="shared" si="20"/>
        <v>0</v>
      </c>
      <c r="AH155" s="147" t="str">
        <f t="shared" si="18"/>
        <v/>
      </c>
    </row>
    <row r="156" spans="1:34" ht="27" customHeight="1" x14ac:dyDescent="0.25">
      <c r="A156" s="107"/>
      <c r="B156" s="108" t="s">
        <v>22</v>
      </c>
      <c r="C156" s="118" t="s">
        <v>23</v>
      </c>
      <c r="D156" s="108" t="s">
        <v>15</v>
      </c>
      <c r="E156" s="99">
        <v>1</v>
      </c>
      <c r="F156" s="100">
        <v>1</v>
      </c>
      <c r="G156" s="100">
        <v>1</v>
      </c>
      <c r="H156" s="111">
        <v>1</v>
      </c>
      <c r="I156" s="102">
        <v>1</v>
      </c>
      <c r="J156" s="100">
        <v>1</v>
      </c>
      <c r="K156" s="100">
        <v>1</v>
      </c>
      <c r="L156" s="113">
        <v>1</v>
      </c>
      <c r="M156" s="114">
        <v>1</v>
      </c>
      <c r="N156" s="110">
        <v>1</v>
      </c>
      <c r="O156" s="110">
        <v>1</v>
      </c>
      <c r="P156" s="115">
        <v>1</v>
      </c>
      <c r="Q156" s="116">
        <v>1</v>
      </c>
      <c r="R156" s="110">
        <v>1</v>
      </c>
      <c r="S156" s="110">
        <v>1</v>
      </c>
      <c r="T156" s="111">
        <v>1</v>
      </c>
      <c r="U156" s="116">
        <v>1</v>
      </c>
      <c r="V156" s="110">
        <v>1</v>
      </c>
      <c r="W156" s="110">
        <v>1</v>
      </c>
      <c r="X156" s="111">
        <v>1</v>
      </c>
      <c r="Y156" s="116">
        <v>1</v>
      </c>
      <c r="Z156" s="110">
        <v>1</v>
      </c>
      <c r="AA156" s="110">
        <v>1</v>
      </c>
      <c r="AB156" s="111">
        <v>1</v>
      </c>
      <c r="AC156" s="142">
        <f t="shared" si="19"/>
        <v>24</v>
      </c>
      <c r="AD156" s="140">
        <f t="shared" si="16"/>
        <v>24</v>
      </c>
      <c r="AE156" s="140">
        <f t="shared" si="17"/>
        <v>0</v>
      </c>
      <c r="AF156" s="141"/>
      <c r="AG156" s="94">
        <f t="shared" si="20"/>
        <v>24</v>
      </c>
      <c r="AH156" s="147" t="str">
        <f t="shared" si="18"/>
        <v/>
      </c>
    </row>
    <row r="157" spans="1:34" ht="27" customHeight="1" x14ac:dyDescent="0.25">
      <c r="A157" s="107"/>
      <c r="B157" s="123" t="s">
        <v>13</v>
      </c>
      <c r="C157" s="118" t="s">
        <v>19</v>
      </c>
      <c r="D157" s="108"/>
      <c r="E157" s="109"/>
      <c r="F157" s="110"/>
      <c r="G157" s="110"/>
      <c r="H157" s="111"/>
      <c r="I157" s="112"/>
      <c r="J157" s="110"/>
      <c r="K157" s="110"/>
      <c r="L157" s="113"/>
      <c r="M157" s="114"/>
      <c r="N157" s="110"/>
      <c r="O157" s="110"/>
      <c r="P157" s="115"/>
      <c r="Q157" s="116"/>
      <c r="R157" s="110"/>
      <c r="S157" s="110"/>
      <c r="T157" s="111"/>
      <c r="U157" s="116"/>
      <c r="V157" s="110"/>
      <c r="W157" s="110"/>
      <c r="X157" s="111"/>
      <c r="Y157" s="116"/>
      <c r="Z157" s="110"/>
      <c r="AA157" s="110"/>
      <c r="AB157" s="111"/>
      <c r="AC157" s="142">
        <f t="shared" si="19"/>
        <v>0</v>
      </c>
      <c r="AD157" s="140">
        <f t="shared" si="16"/>
        <v>0</v>
      </c>
      <c r="AE157" s="140">
        <f t="shared" si="17"/>
        <v>0</v>
      </c>
      <c r="AF157" s="141"/>
      <c r="AG157" s="94">
        <f t="shared" si="20"/>
        <v>0</v>
      </c>
      <c r="AH157" s="147" t="str">
        <f t="shared" si="18"/>
        <v/>
      </c>
    </row>
    <row r="158" spans="1:34" ht="27" customHeight="1" x14ac:dyDescent="0.25">
      <c r="A158" s="107"/>
      <c r="B158" s="123" t="s">
        <v>22</v>
      </c>
      <c r="C158" s="118" t="s">
        <v>23</v>
      </c>
      <c r="D158" s="108"/>
      <c r="E158" s="99"/>
      <c r="F158" s="100"/>
      <c r="G158" s="100"/>
      <c r="H158" s="111"/>
      <c r="I158" s="102"/>
      <c r="J158" s="100"/>
      <c r="K158" s="100"/>
      <c r="L158" s="113"/>
      <c r="M158" s="114"/>
      <c r="N158" s="110"/>
      <c r="O158" s="110"/>
      <c r="P158" s="115"/>
      <c r="Q158" s="116"/>
      <c r="R158" s="110"/>
      <c r="S158" s="110"/>
      <c r="T158" s="111"/>
      <c r="U158" s="116"/>
      <c r="V158" s="110"/>
      <c r="W158" s="110"/>
      <c r="X158" s="111"/>
      <c r="Y158" s="116"/>
      <c r="Z158" s="110"/>
      <c r="AA158" s="110"/>
      <c r="AB158" s="111"/>
      <c r="AC158" s="142">
        <f t="shared" si="19"/>
        <v>0</v>
      </c>
      <c r="AD158" s="140">
        <f t="shared" si="16"/>
        <v>0</v>
      </c>
      <c r="AE158" s="140">
        <f t="shared" si="17"/>
        <v>0</v>
      </c>
      <c r="AF158" s="141"/>
      <c r="AG158" s="94">
        <f t="shared" si="20"/>
        <v>0</v>
      </c>
      <c r="AH158" s="147" t="str">
        <f t="shared" si="18"/>
        <v/>
      </c>
    </row>
    <row r="159" spans="1:34" ht="27" customHeight="1" x14ac:dyDescent="0.25">
      <c r="A159" s="107"/>
      <c r="B159" s="123" t="s">
        <v>13</v>
      </c>
      <c r="C159" s="118" t="s">
        <v>14</v>
      </c>
      <c r="D159" s="108"/>
      <c r="E159" s="99"/>
      <c r="F159" s="100"/>
      <c r="G159" s="100"/>
      <c r="H159" s="111"/>
      <c r="I159" s="102"/>
      <c r="J159" s="100"/>
      <c r="K159" s="100"/>
      <c r="L159" s="113"/>
      <c r="M159" s="114"/>
      <c r="N159" s="110"/>
      <c r="O159" s="110"/>
      <c r="P159" s="115"/>
      <c r="Q159" s="116"/>
      <c r="R159" s="110"/>
      <c r="S159" s="110"/>
      <c r="T159" s="111"/>
      <c r="U159" s="116"/>
      <c r="V159" s="110"/>
      <c r="W159" s="110"/>
      <c r="X159" s="111"/>
      <c r="Y159" s="116"/>
      <c r="Z159" s="110"/>
      <c r="AA159" s="110"/>
      <c r="AB159" s="111"/>
      <c r="AC159" s="142">
        <f t="shared" si="19"/>
        <v>0</v>
      </c>
      <c r="AD159" s="140">
        <f t="shared" si="16"/>
        <v>0</v>
      </c>
      <c r="AE159" s="140">
        <f t="shared" si="17"/>
        <v>0</v>
      </c>
      <c r="AF159" s="141"/>
      <c r="AG159" s="94">
        <f t="shared" si="20"/>
        <v>0</v>
      </c>
      <c r="AH159" s="147" t="str">
        <f t="shared" si="18"/>
        <v/>
      </c>
    </row>
    <row r="160" spans="1:34" ht="27" customHeight="1" x14ac:dyDescent="0.25">
      <c r="A160" s="107"/>
      <c r="B160" s="123" t="s">
        <v>13</v>
      </c>
      <c r="C160" s="118" t="s">
        <v>20</v>
      </c>
      <c r="D160" s="108"/>
      <c r="E160" s="99"/>
      <c r="F160" s="100"/>
      <c r="G160" s="100"/>
      <c r="H160" s="111"/>
      <c r="I160" s="102"/>
      <c r="J160" s="100"/>
      <c r="K160" s="100"/>
      <c r="L160" s="113"/>
      <c r="M160" s="114"/>
      <c r="N160" s="110"/>
      <c r="O160" s="110"/>
      <c r="P160" s="115"/>
      <c r="Q160" s="116"/>
      <c r="R160" s="110"/>
      <c r="S160" s="110"/>
      <c r="T160" s="111"/>
      <c r="U160" s="116"/>
      <c r="V160" s="110"/>
      <c r="W160" s="110"/>
      <c r="X160" s="111"/>
      <c r="Y160" s="116"/>
      <c r="Z160" s="110"/>
      <c r="AA160" s="110"/>
      <c r="AB160" s="111"/>
      <c r="AC160" s="142">
        <f t="shared" si="19"/>
        <v>0</v>
      </c>
      <c r="AD160" s="140">
        <f t="shared" si="16"/>
        <v>0</v>
      </c>
      <c r="AE160" s="140">
        <f t="shared" si="17"/>
        <v>0</v>
      </c>
      <c r="AF160" s="141"/>
      <c r="AG160" s="94">
        <f t="shared" si="20"/>
        <v>0</v>
      </c>
      <c r="AH160" s="147" t="str">
        <f t="shared" si="18"/>
        <v/>
      </c>
    </row>
    <row r="161" spans="1:34" ht="27" customHeight="1" x14ac:dyDescent="0.25">
      <c r="A161" s="107"/>
      <c r="B161" s="123" t="s">
        <v>22</v>
      </c>
      <c r="C161" s="118" t="s">
        <v>23</v>
      </c>
      <c r="D161" s="108"/>
      <c r="E161" s="109"/>
      <c r="F161" s="110"/>
      <c r="G161" s="110"/>
      <c r="H161" s="111"/>
      <c r="I161" s="112"/>
      <c r="J161" s="110"/>
      <c r="K161" s="110"/>
      <c r="L161" s="113"/>
      <c r="M161" s="114"/>
      <c r="N161" s="110"/>
      <c r="O161" s="110"/>
      <c r="P161" s="115"/>
      <c r="Q161" s="116"/>
      <c r="R161" s="110"/>
      <c r="S161" s="110"/>
      <c r="T161" s="111"/>
      <c r="U161" s="116"/>
      <c r="V161" s="110"/>
      <c r="W161" s="110"/>
      <c r="X161" s="111"/>
      <c r="Y161" s="116"/>
      <c r="Z161" s="110"/>
      <c r="AA161" s="110"/>
      <c r="AB161" s="111"/>
      <c r="AC161" s="142">
        <f t="shared" si="19"/>
        <v>0</v>
      </c>
      <c r="AD161" s="140">
        <f t="shared" si="16"/>
        <v>0</v>
      </c>
      <c r="AE161" s="140">
        <f t="shared" si="17"/>
        <v>0</v>
      </c>
      <c r="AF161" s="141"/>
      <c r="AG161" s="94">
        <f t="shared" si="20"/>
        <v>0</v>
      </c>
      <c r="AH161" s="147" t="str">
        <f t="shared" si="18"/>
        <v/>
      </c>
    </row>
    <row r="162" spans="1:34" ht="27" customHeight="1" x14ac:dyDescent="0.25">
      <c r="A162" s="107"/>
      <c r="B162" s="123" t="s">
        <v>13</v>
      </c>
      <c r="C162" s="118" t="s">
        <v>18</v>
      </c>
      <c r="D162" s="108" t="s">
        <v>15</v>
      </c>
      <c r="E162" s="99"/>
      <c r="F162" s="100"/>
      <c r="G162" s="100"/>
      <c r="H162" s="111"/>
      <c r="I162" s="102"/>
      <c r="J162" s="100"/>
      <c r="K162" s="100"/>
      <c r="L162" s="113"/>
      <c r="M162" s="114"/>
      <c r="N162" s="110"/>
      <c r="O162" s="110"/>
      <c r="P162" s="115"/>
      <c r="Q162" s="116"/>
      <c r="R162" s="110"/>
      <c r="S162" s="110"/>
      <c r="T162" s="111"/>
      <c r="U162" s="116"/>
      <c r="V162" s="110"/>
      <c r="W162" s="110"/>
      <c r="X162" s="111"/>
      <c r="Y162" s="116"/>
      <c r="Z162" s="110"/>
      <c r="AA162" s="110"/>
      <c r="AB162" s="111"/>
      <c r="AC162" s="142">
        <f t="shared" si="19"/>
        <v>0</v>
      </c>
      <c r="AD162" s="140">
        <f t="shared" si="16"/>
        <v>0</v>
      </c>
      <c r="AE162" s="140">
        <f t="shared" si="17"/>
        <v>0</v>
      </c>
      <c r="AF162" s="141"/>
      <c r="AG162" s="94">
        <f t="shared" si="20"/>
        <v>0</v>
      </c>
      <c r="AH162" s="147" t="str">
        <f t="shared" si="18"/>
        <v/>
      </c>
    </row>
    <row r="163" spans="1:34" ht="27" customHeight="1" x14ac:dyDescent="0.25">
      <c r="A163" s="107"/>
      <c r="B163" s="123" t="s">
        <v>13</v>
      </c>
      <c r="C163" s="118" t="s">
        <v>20</v>
      </c>
      <c r="D163" s="108" t="s">
        <v>15</v>
      </c>
      <c r="E163" s="109"/>
      <c r="F163" s="110"/>
      <c r="G163" s="110"/>
      <c r="H163" s="111"/>
      <c r="I163" s="112"/>
      <c r="J163" s="110"/>
      <c r="K163" s="110"/>
      <c r="L163" s="113"/>
      <c r="M163" s="114"/>
      <c r="N163" s="110"/>
      <c r="O163" s="110"/>
      <c r="P163" s="115"/>
      <c r="Q163" s="116"/>
      <c r="R163" s="110"/>
      <c r="S163" s="110"/>
      <c r="T163" s="111"/>
      <c r="U163" s="116"/>
      <c r="V163" s="110"/>
      <c r="W163" s="110"/>
      <c r="X163" s="111"/>
      <c r="Y163" s="116"/>
      <c r="Z163" s="110"/>
      <c r="AA163" s="110"/>
      <c r="AB163" s="111"/>
      <c r="AC163" s="142">
        <f t="shared" si="19"/>
        <v>0</v>
      </c>
      <c r="AD163" s="139">
        <f t="shared" si="16"/>
        <v>0</v>
      </c>
      <c r="AE163" s="139">
        <f t="shared" si="17"/>
        <v>0</v>
      </c>
      <c r="AF163" s="110"/>
      <c r="AG163" s="94">
        <f t="shared" si="20"/>
        <v>0</v>
      </c>
      <c r="AH163" s="147" t="str">
        <f t="shared" si="18"/>
        <v/>
      </c>
    </row>
    <row r="164" spans="1:34" ht="27" customHeight="1" x14ac:dyDescent="0.25">
      <c r="A164" s="107"/>
      <c r="B164" s="123" t="s">
        <v>13</v>
      </c>
      <c r="C164" s="118" t="s">
        <v>16</v>
      </c>
      <c r="D164" s="108" t="s">
        <v>15</v>
      </c>
      <c r="E164" s="99">
        <v>1</v>
      </c>
      <c r="F164" s="100">
        <v>1</v>
      </c>
      <c r="G164" s="100">
        <v>1</v>
      </c>
      <c r="H164" s="111">
        <v>1</v>
      </c>
      <c r="I164" s="102">
        <v>1</v>
      </c>
      <c r="J164" s="100">
        <v>1</v>
      </c>
      <c r="K164" s="100">
        <v>1</v>
      </c>
      <c r="L164" s="113">
        <v>1</v>
      </c>
      <c r="M164" s="114">
        <v>1</v>
      </c>
      <c r="N164" s="110">
        <v>1</v>
      </c>
      <c r="O164" s="110">
        <v>1</v>
      </c>
      <c r="P164" s="115">
        <v>1</v>
      </c>
      <c r="Q164" s="116">
        <v>1</v>
      </c>
      <c r="R164" s="110">
        <v>1</v>
      </c>
      <c r="S164" s="110">
        <v>1</v>
      </c>
      <c r="T164" s="111">
        <v>1</v>
      </c>
      <c r="U164" s="116">
        <v>1</v>
      </c>
      <c r="V164" s="110">
        <v>1</v>
      </c>
      <c r="W164" s="110">
        <v>1</v>
      </c>
      <c r="X164" s="111">
        <v>1</v>
      </c>
      <c r="Y164" s="116">
        <v>1</v>
      </c>
      <c r="Z164" s="110">
        <v>1</v>
      </c>
      <c r="AA164" s="110">
        <v>1</v>
      </c>
      <c r="AB164" s="111">
        <v>1</v>
      </c>
      <c r="AC164" s="142">
        <f t="shared" si="19"/>
        <v>24</v>
      </c>
      <c r="AD164" s="139">
        <f t="shared" si="16"/>
        <v>24</v>
      </c>
      <c r="AE164" s="139">
        <f t="shared" si="17"/>
        <v>0</v>
      </c>
      <c r="AF164" s="110"/>
      <c r="AG164" s="94">
        <f t="shared" si="20"/>
        <v>24</v>
      </c>
      <c r="AH164" s="147" t="str">
        <f t="shared" si="18"/>
        <v/>
      </c>
    </row>
    <row r="165" spans="1:34" ht="27" customHeight="1" x14ac:dyDescent="0.25">
      <c r="A165" s="107"/>
      <c r="B165" s="123" t="s">
        <v>22</v>
      </c>
      <c r="C165" s="118" t="s">
        <v>23</v>
      </c>
      <c r="D165" s="108" t="s">
        <v>15</v>
      </c>
      <c r="E165" s="109"/>
      <c r="F165" s="110"/>
      <c r="G165" s="110"/>
      <c r="H165" s="111"/>
      <c r="I165" s="112"/>
      <c r="J165" s="110"/>
      <c r="K165" s="110"/>
      <c r="L165" s="113"/>
      <c r="M165" s="114"/>
      <c r="N165" s="110"/>
      <c r="O165" s="110"/>
      <c r="P165" s="115"/>
      <c r="Q165" s="116"/>
      <c r="R165" s="110"/>
      <c r="S165" s="110"/>
      <c r="T165" s="111"/>
      <c r="U165" s="116"/>
      <c r="V165" s="110"/>
      <c r="W165" s="110"/>
      <c r="X165" s="111"/>
      <c r="Y165" s="116"/>
      <c r="Z165" s="110"/>
      <c r="AA165" s="110"/>
      <c r="AB165" s="111"/>
      <c r="AC165" s="142">
        <f t="shared" si="19"/>
        <v>0</v>
      </c>
      <c r="AD165" s="139">
        <f t="shared" si="16"/>
        <v>0</v>
      </c>
      <c r="AE165" s="139">
        <f t="shared" si="17"/>
        <v>0</v>
      </c>
      <c r="AF165" s="110"/>
      <c r="AG165" s="94">
        <f t="shared" si="20"/>
        <v>0</v>
      </c>
      <c r="AH165" s="147" t="str">
        <f t="shared" si="18"/>
        <v/>
      </c>
    </row>
    <row r="166" spans="1:34" ht="27" customHeight="1" x14ac:dyDescent="0.25">
      <c r="A166" s="107"/>
      <c r="B166" s="123" t="s">
        <v>13</v>
      </c>
      <c r="C166" s="118" t="s">
        <v>18</v>
      </c>
      <c r="D166" s="108" t="s">
        <v>15</v>
      </c>
      <c r="E166" s="99"/>
      <c r="F166" s="100"/>
      <c r="G166" s="100"/>
      <c r="H166" s="111"/>
      <c r="I166" s="102"/>
      <c r="J166" s="100"/>
      <c r="K166" s="100"/>
      <c r="L166" s="113"/>
      <c r="M166" s="114"/>
      <c r="N166" s="110"/>
      <c r="O166" s="110"/>
      <c r="P166" s="115"/>
      <c r="Q166" s="116"/>
      <c r="R166" s="110"/>
      <c r="S166" s="110"/>
      <c r="T166" s="111"/>
      <c r="U166" s="116"/>
      <c r="V166" s="110"/>
      <c r="W166" s="110"/>
      <c r="X166" s="111"/>
      <c r="Y166" s="116"/>
      <c r="Z166" s="110"/>
      <c r="AA166" s="110"/>
      <c r="AB166" s="111"/>
      <c r="AC166" s="142">
        <f t="shared" si="19"/>
        <v>0</v>
      </c>
      <c r="AD166" s="139">
        <f t="shared" si="16"/>
        <v>0</v>
      </c>
      <c r="AE166" s="139">
        <f t="shared" si="17"/>
        <v>0</v>
      </c>
      <c r="AF166" s="110"/>
      <c r="AG166" s="94">
        <f t="shared" si="20"/>
        <v>0</v>
      </c>
      <c r="AH166" s="147" t="str">
        <f t="shared" si="18"/>
        <v/>
      </c>
    </row>
    <row r="167" spans="1:34" ht="27" customHeight="1" x14ac:dyDescent="0.25">
      <c r="A167" s="107"/>
      <c r="B167" s="123" t="s">
        <v>22</v>
      </c>
      <c r="C167" s="118" t="s">
        <v>24</v>
      </c>
      <c r="D167" s="108" t="s">
        <v>15</v>
      </c>
      <c r="E167" s="99"/>
      <c r="F167" s="100"/>
      <c r="G167" s="100"/>
      <c r="H167" s="111"/>
      <c r="I167" s="102"/>
      <c r="J167" s="100"/>
      <c r="K167" s="100"/>
      <c r="L167" s="113"/>
      <c r="M167" s="114"/>
      <c r="N167" s="110"/>
      <c r="O167" s="110"/>
      <c r="P167" s="115"/>
      <c r="Q167" s="116"/>
      <c r="R167" s="110"/>
      <c r="S167" s="110"/>
      <c r="T167" s="111"/>
      <c r="U167" s="116"/>
      <c r="V167" s="110"/>
      <c r="W167" s="110"/>
      <c r="X167" s="111"/>
      <c r="Y167" s="116"/>
      <c r="Z167" s="110"/>
      <c r="AA167" s="110"/>
      <c r="AB167" s="111"/>
      <c r="AC167" s="142">
        <f t="shared" si="19"/>
        <v>0</v>
      </c>
      <c r="AD167" s="139">
        <f t="shared" si="16"/>
        <v>0</v>
      </c>
      <c r="AE167" s="139">
        <f t="shared" si="17"/>
        <v>0</v>
      </c>
      <c r="AF167" s="110"/>
      <c r="AG167" s="94">
        <f t="shared" si="20"/>
        <v>0</v>
      </c>
      <c r="AH167" s="147" t="str">
        <f t="shared" si="18"/>
        <v/>
      </c>
    </row>
    <row r="168" spans="1:34" ht="27" customHeight="1" x14ac:dyDescent="0.25">
      <c r="A168" s="107"/>
      <c r="B168" s="123" t="s">
        <v>22</v>
      </c>
      <c r="C168" s="118" t="s">
        <v>23</v>
      </c>
      <c r="D168" s="108" t="s">
        <v>15</v>
      </c>
      <c r="E168" s="109">
        <v>1</v>
      </c>
      <c r="F168" s="110">
        <v>1</v>
      </c>
      <c r="G168" s="110">
        <v>1</v>
      </c>
      <c r="H168" s="111">
        <v>1</v>
      </c>
      <c r="I168" s="112">
        <v>1</v>
      </c>
      <c r="J168" s="110">
        <v>1</v>
      </c>
      <c r="K168" s="110">
        <v>1</v>
      </c>
      <c r="L168" s="113">
        <v>1</v>
      </c>
      <c r="M168" s="114">
        <v>1</v>
      </c>
      <c r="N168" s="110">
        <v>1</v>
      </c>
      <c r="O168" s="110">
        <v>1</v>
      </c>
      <c r="P168" s="115">
        <v>1</v>
      </c>
      <c r="Q168" s="116">
        <v>1</v>
      </c>
      <c r="R168" s="110">
        <v>1</v>
      </c>
      <c r="S168" s="110">
        <v>1</v>
      </c>
      <c r="T168" s="111">
        <v>1</v>
      </c>
      <c r="U168" s="116">
        <v>1</v>
      </c>
      <c r="V168" s="110">
        <v>1</v>
      </c>
      <c r="W168" s="110">
        <v>1</v>
      </c>
      <c r="X168" s="111">
        <v>1</v>
      </c>
      <c r="Y168" s="116">
        <v>1</v>
      </c>
      <c r="Z168" s="110">
        <v>1</v>
      </c>
      <c r="AA168" s="110">
        <v>1</v>
      </c>
      <c r="AB168" s="111">
        <v>1</v>
      </c>
      <c r="AC168" s="142">
        <f t="shared" si="19"/>
        <v>24</v>
      </c>
      <c r="AD168" s="139">
        <f t="shared" ref="AD168:AD199" si="21">COUNTIF(E168:AB168,"1")+COUNTIF(E168:AB168,"nc")</f>
        <v>24</v>
      </c>
      <c r="AE168" s="139">
        <f t="shared" ref="AE168:AE199" si="22">COUNTIF(E168:AB168,"a")</f>
        <v>0</v>
      </c>
      <c r="AF168" s="110"/>
      <c r="AG168" s="94">
        <f t="shared" si="20"/>
        <v>24</v>
      </c>
      <c r="AH168" s="147" t="str">
        <f t="shared" ref="AH168:AH199" si="23">IF(AE168=0,IF(AF168=0,"","pas d'abs. !"),IF(ISBLANK(AF168),"saisir justif",IF(AF168&gt;AE168,"erreur justif","")))</f>
        <v/>
      </c>
    </row>
    <row r="169" spans="1:34" ht="27" customHeight="1" x14ac:dyDescent="0.25">
      <c r="A169" s="107"/>
      <c r="B169" s="123" t="s">
        <v>13</v>
      </c>
      <c r="C169" s="118" t="s">
        <v>16</v>
      </c>
      <c r="D169" s="108"/>
      <c r="E169" s="99"/>
      <c r="F169" s="100"/>
      <c r="G169" s="100"/>
      <c r="H169" s="111"/>
      <c r="I169" s="102"/>
      <c r="J169" s="100"/>
      <c r="K169" s="100"/>
      <c r="L169" s="113"/>
      <c r="M169" s="114"/>
      <c r="N169" s="110"/>
      <c r="O169" s="110"/>
      <c r="P169" s="115"/>
      <c r="Q169" s="116"/>
      <c r="R169" s="110"/>
      <c r="S169" s="110"/>
      <c r="T169" s="111"/>
      <c r="U169" s="116"/>
      <c r="V169" s="110"/>
      <c r="W169" s="110"/>
      <c r="X169" s="111"/>
      <c r="Y169" s="116"/>
      <c r="Z169" s="110"/>
      <c r="AA169" s="110"/>
      <c r="AB169" s="111"/>
      <c r="AC169" s="142">
        <f t="shared" si="19"/>
        <v>0</v>
      </c>
      <c r="AD169" s="139">
        <f t="shared" si="21"/>
        <v>0</v>
      </c>
      <c r="AE169" s="139">
        <f t="shared" si="22"/>
        <v>0</v>
      </c>
      <c r="AF169" s="110"/>
      <c r="AG169" s="94">
        <f t="shared" si="20"/>
        <v>0</v>
      </c>
      <c r="AH169" s="147" t="str">
        <f t="shared" si="23"/>
        <v/>
      </c>
    </row>
    <row r="170" spans="1:34" ht="27" customHeight="1" x14ac:dyDescent="0.25">
      <c r="A170" s="107"/>
      <c r="B170" s="123" t="s">
        <v>22</v>
      </c>
      <c r="C170" s="118" t="s">
        <v>23</v>
      </c>
      <c r="D170" s="108" t="s">
        <v>15</v>
      </c>
      <c r="E170" s="109">
        <v>1</v>
      </c>
      <c r="F170" s="110">
        <v>1</v>
      </c>
      <c r="G170" s="110">
        <v>1</v>
      </c>
      <c r="H170" s="111">
        <v>1</v>
      </c>
      <c r="I170" s="112">
        <v>1</v>
      </c>
      <c r="J170" s="110">
        <v>1</v>
      </c>
      <c r="K170" s="110">
        <v>1</v>
      </c>
      <c r="L170" s="113">
        <v>1</v>
      </c>
      <c r="M170" s="114">
        <v>1</v>
      </c>
      <c r="N170" s="110">
        <v>1</v>
      </c>
      <c r="O170" s="110">
        <v>1</v>
      </c>
      <c r="P170" s="115">
        <v>1</v>
      </c>
      <c r="Q170" s="116">
        <v>1</v>
      </c>
      <c r="R170" s="110">
        <v>1</v>
      </c>
      <c r="S170" s="110">
        <v>1</v>
      </c>
      <c r="T170" s="111">
        <v>1</v>
      </c>
      <c r="U170" s="116">
        <v>1</v>
      </c>
      <c r="V170" s="110">
        <v>1</v>
      </c>
      <c r="W170" s="110">
        <v>1</v>
      </c>
      <c r="X170" s="111">
        <v>1</v>
      </c>
      <c r="Y170" s="116">
        <v>1</v>
      </c>
      <c r="Z170" s="110">
        <v>1</v>
      </c>
      <c r="AA170" s="110">
        <v>1</v>
      </c>
      <c r="AB170" s="111">
        <v>1</v>
      </c>
      <c r="AC170" s="142">
        <f t="shared" si="19"/>
        <v>24</v>
      </c>
      <c r="AD170" s="139">
        <f t="shared" si="21"/>
        <v>24</v>
      </c>
      <c r="AE170" s="139">
        <f t="shared" si="22"/>
        <v>0</v>
      </c>
      <c r="AF170" s="110"/>
      <c r="AG170" s="94">
        <f t="shared" si="20"/>
        <v>24</v>
      </c>
      <c r="AH170" s="147" t="str">
        <f t="shared" si="23"/>
        <v/>
      </c>
    </row>
    <row r="171" spans="1:34" ht="27" customHeight="1" x14ac:dyDescent="0.25">
      <c r="A171" s="107"/>
      <c r="B171" s="123" t="s">
        <v>13</v>
      </c>
      <c r="C171" s="118" t="s">
        <v>20</v>
      </c>
      <c r="D171" s="108" t="s">
        <v>15</v>
      </c>
      <c r="E171" s="99"/>
      <c r="F171" s="100">
        <v>1</v>
      </c>
      <c r="G171" s="100">
        <v>1</v>
      </c>
      <c r="H171" s="111"/>
      <c r="I171" s="102"/>
      <c r="J171" s="100">
        <v>1</v>
      </c>
      <c r="K171" s="100">
        <v>1</v>
      </c>
      <c r="L171" s="113"/>
      <c r="M171" s="114"/>
      <c r="N171" s="110">
        <v>1</v>
      </c>
      <c r="O171" s="110">
        <v>1</v>
      </c>
      <c r="P171" s="115"/>
      <c r="Q171" s="116"/>
      <c r="R171" s="110">
        <v>1</v>
      </c>
      <c r="S171" s="110">
        <v>1</v>
      </c>
      <c r="T171" s="111"/>
      <c r="U171" s="116"/>
      <c r="V171" s="110">
        <v>1</v>
      </c>
      <c r="W171" s="110">
        <v>1</v>
      </c>
      <c r="X171" s="111"/>
      <c r="Y171" s="116"/>
      <c r="Z171" s="110">
        <v>1</v>
      </c>
      <c r="AA171" s="110">
        <v>1</v>
      </c>
      <c r="AB171" s="111"/>
      <c r="AC171" s="142">
        <f t="shared" si="19"/>
        <v>12</v>
      </c>
      <c r="AD171" s="139">
        <f t="shared" si="21"/>
        <v>12</v>
      </c>
      <c r="AE171" s="139">
        <f t="shared" si="22"/>
        <v>0</v>
      </c>
      <c r="AF171" s="110"/>
      <c r="AG171" s="94">
        <f t="shared" si="20"/>
        <v>12</v>
      </c>
      <c r="AH171" s="147" t="str">
        <f t="shared" si="23"/>
        <v/>
      </c>
    </row>
    <row r="172" spans="1:34" ht="27" customHeight="1" x14ac:dyDescent="0.25">
      <c r="A172" s="107"/>
      <c r="B172" s="123" t="s">
        <v>13</v>
      </c>
      <c r="C172" s="118" t="s">
        <v>19</v>
      </c>
      <c r="D172" s="108" t="s">
        <v>15</v>
      </c>
      <c r="E172" s="99"/>
      <c r="F172" s="100">
        <v>1</v>
      </c>
      <c r="G172" s="100">
        <v>1</v>
      </c>
      <c r="H172" s="111"/>
      <c r="I172" s="102"/>
      <c r="J172" s="100">
        <v>1</v>
      </c>
      <c r="K172" s="100">
        <v>1</v>
      </c>
      <c r="L172" s="113"/>
      <c r="M172" s="114"/>
      <c r="N172" s="110">
        <v>1</v>
      </c>
      <c r="O172" s="110">
        <v>1</v>
      </c>
      <c r="P172" s="115"/>
      <c r="Q172" s="116"/>
      <c r="R172" s="110">
        <v>1</v>
      </c>
      <c r="S172" s="110">
        <v>1</v>
      </c>
      <c r="T172" s="111"/>
      <c r="U172" s="116"/>
      <c r="V172" s="110">
        <v>1</v>
      </c>
      <c r="W172" s="110">
        <v>1</v>
      </c>
      <c r="X172" s="111"/>
      <c r="Y172" s="116"/>
      <c r="Z172" s="110">
        <v>1</v>
      </c>
      <c r="AA172" s="110">
        <v>1</v>
      </c>
      <c r="AB172" s="111"/>
      <c r="AC172" s="142">
        <f t="shared" si="19"/>
        <v>12</v>
      </c>
      <c r="AD172" s="139">
        <f t="shared" si="21"/>
        <v>12</v>
      </c>
      <c r="AE172" s="139">
        <f t="shared" si="22"/>
        <v>0</v>
      </c>
      <c r="AF172" s="110"/>
      <c r="AG172" s="94">
        <f t="shared" si="20"/>
        <v>12</v>
      </c>
      <c r="AH172" s="147" t="str">
        <f t="shared" si="23"/>
        <v/>
      </c>
    </row>
    <row r="173" spans="1:34" ht="27" customHeight="1" x14ac:dyDescent="0.25">
      <c r="A173" s="107"/>
      <c r="B173" s="123" t="s">
        <v>22</v>
      </c>
      <c r="C173" s="118" t="s">
        <v>23</v>
      </c>
      <c r="D173" s="108" t="s">
        <v>15</v>
      </c>
      <c r="E173" s="99"/>
      <c r="F173" s="100"/>
      <c r="G173" s="100"/>
      <c r="H173" s="111"/>
      <c r="I173" s="102"/>
      <c r="J173" s="100"/>
      <c r="K173" s="100"/>
      <c r="L173" s="113"/>
      <c r="M173" s="114"/>
      <c r="N173" s="110"/>
      <c r="O173" s="110"/>
      <c r="P173" s="115"/>
      <c r="Q173" s="116"/>
      <c r="R173" s="110"/>
      <c r="S173" s="110"/>
      <c r="T173" s="111"/>
      <c r="U173" s="116"/>
      <c r="V173" s="110"/>
      <c r="W173" s="110"/>
      <c r="X173" s="111"/>
      <c r="Y173" s="116"/>
      <c r="Z173" s="110"/>
      <c r="AA173" s="110"/>
      <c r="AB173" s="111"/>
      <c r="AC173" s="142">
        <f t="shared" si="19"/>
        <v>0</v>
      </c>
      <c r="AD173" s="139">
        <f t="shared" si="21"/>
        <v>0</v>
      </c>
      <c r="AE173" s="139">
        <f t="shared" si="22"/>
        <v>0</v>
      </c>
      <c r="AF173" s="110"/>
      <c r="AG173" s="94">
        <f t="shared" si="20"/>
        <v>0</v>
      </c>
      <c r="AH173" s="147" t="str">
        <f t="shared" si="23"/>
        <v/>
      </c>
    </row>
    <row r="174" spans="1:34" ht="27" customHeight="1" x14ac:dyDescent="0.25">
      <c r="A174" s="107"/>
      <c r="B174" s="123" t="s">
        <v>13</v>
      </c>
      <c r="C174" s="118" t="s">
        <v>20</v>
      </c>
      <c r="D174" s="108"/>
      <c r="E174" s="109"/>
      <c r="F174" s="110"/>
      <c r="G174" s="110"/>
      <c r="H174" s="111"/>
      <c r="I174" s="112"/>
      <c r="J174" s="110"/>
      <c r="K174" s="110"/>
      <c r="L174" s="113"/>
      <c r="M174" s="114"/>
      <c r="N174" s="110"/>
      <c r="O174" s="110"/>
      <c r="P174" s="115"/>
      <c r="Q174" s="116"/>
      <c r="R174" s="110"/>
      <c r="S174" s="110"/>
      <c r="T174" s="111"/>
      <c r="U174" s="116"/>
      <c r="V174" s="110"/>
      <c r="W174" s="110"/>
      <c r="X174" s="111"/>
      <c r="Y174" s="116"/>
      <c r="Z174" s="110"/>
      <c r="AA174" s="110"/>
      <c r="AB174" s="111"/>
      <c r="AC174" s="142">
        <f t="shared" si="19"/>
        <v>0</v>
      </c>
      <c r="AD174" s="139">
        <f t="shared" si="21"/>
        <v>0</v>
      </c>
      <c r="AE174" s="139">
        <f t="shared" si="22"/>
        <v>0</v>
      </c>
      <c r="AF174" s="110"/>
      <c r="AG174" s="94">
        <f t="shared" si="20"/>
        <v>0</v>
      </c>
      <c r="AH174" s="147" t="str">
        <f t="shared" si="23"/>
        <v/>
      </c>
    </row>
    <row r="175" spans="1:34" ht="27" customHeight="1" x14ac:dyDescent="0.25">
      <c r="A175" s="107"/>
      <c r="B175" s="123" t="s">
        <v>13</v>
      </c>
      <c r="C175" s="118" t="s">
        <v>19</v>
      </c>
      <c r="D175" s="108"/>
      <c r="E175" s="99"/>
      <c r="F175" s="100"/>
      <c r="G175" s="100"/>
      <c r="H175" s="111"/>
      <c r="I175" s="102"/>
      <c r="J175" s="100"/>
      <c r="K175" s="100"/>
      <c r="L175" s="113"/>
      <c r="M175" s="114"/>
      <c r="N175" s="110"/>
      <c r="O175" s="110"/>
      <c r="P175" s="115"/>
      <c r="Q175" s="116"/>
      <c r="R175" s="110"/>
      <c r="S175" s="110"/>
      <c r="T175" s="111"/>
      <c r="U175" s="116"/>
      <c r="V175" s="110"/>
      <c r="W175" s="110"/>
      <c r="X175" s="111"/>
      <c r="Y175" s="116"/>
      <c r="Z175" s="110"/>
      <c r="AA175" s="110"/>
      <c r="AB175" s="111"/>
      <c r="AC175" s="142">
        <f t="shared" si="19"/>
        <v>0</v>
      </c>
      <c r="AD175" s="139">
        <f t="shared" si="21"/>
        <v>0</v>
      </c>
      <c r="AE175" s="139">
        <f t="shared" si="22"/>
        <v>0</v>
      </c>
      <c r="AF175" s="110"/>
      <c r="AG175" s="94">
        <f t="shared" si="20"/>
        <v>0</v>
      </c>
      <c r="AH175" s="147" t="str">
        <f t="shared" si="23"/>
        <v/>
      </c>
    </row>
    <row r="176" spans="1:34" ht="27" customHeight="1" x14ac:dyDescent="0.25">
      <c r="A176" s="107"/>
      <c r="B176" s="123" t="s">
        <v>13</v>
      </c>
      <c r="C176" s="118" t="s">
        <v>18</v>
      </c>
      <c r="D176" s="108" t="s">
        <v>15</v>
      </c>
      <c r="E176" s="99"/>
      <c r="F176" s="100"/>
      <c r="G176" s="100"/>
      <c r="H176" s="111">
        <v>1</v>
      </c>
      <c r="I176" s="102"/>
      <c r="J176" s="100">
        <v>1</v>
      </c>
      <c r="K176" s="100"/>
      <c r="L176" s="113"/>
      <c r="M176" s="114"/>
      <c r="N176" s="110"/>
      <c r="O176" s="110">
        <v>1</v>
      </c>
      <c r="P176" s="115"/>
      <c r="Q176" s="116"/>
      <c r="R176" s="110"/>
      <c r="S176" s="110"/>
      <c r="T176" s="111"/>
      <c r="U176" s="116"/>
      <c r="V176" s="110"/>
      <c r="W176" s="110"/>
      <c r="X176" s="111"/>
      <c r="Y176" s="116"/>
      <c r="Z176" s="110"/>
      <c r="AA176" s="110"/>
      <c r="AB176" s="111"/>
      <c r="AC176" s="142">
        <f t="shared" si="19"/>
        <v>3</v>
      </c>
      <c r="AD176" s="139">
        <f t="shared" si="21"/>
        <v>3</v>
      </c>
      <c r="AE176" s="139">
        <f t="shared" si="22"/>
        <v>0</v>
      </c>
      <c r="AF176" s="110"/>
      <c r="AG176" s="94">
        <f t="shared" si="20"/>
        <v>3</v>
      </c>
      <c r="AH176" s="147" t="str">
        <f t="shared" si="23"/>
        <v/>
      </c>
    </row>
    <row r="177" spans="1:34" ht="27" customHeight="1" x14ac:dyDescent="0.25">
      <c r="A177" s="152"/>
      <c r="B177" s="123" t="s">
        <v>13</v>
      </c>
      <c r="C177" s="118" t="s">
        <v>16</v>
      </c>
      <c r="D177" s="108" t="s">
        <v>15</v>
      </c>
      <c r="E177" s="99">
        <v>1</v>
      </c>
      <c r="F177" s="100">
        <v>1</v>
      </c>
      <c r="G177" s="100">
        <v>1</v>
      </c>
      <c r="H177" s="111">
        <v>1</v>
      </c>
      <c r="I177" s="102">
        <v>1</v>
      </c>
      <c r="J177" s="100">
        <v>1</v>
      </c>
      <c r="K177" s="100">
        <v>1</v>
      </c>
      <c r="L177" s="113">
        <v>1</v>
      </c>
      <c r="M177" s="114">
        <v>1</v>
      </c>
      <c r="N177" s="110">
        <v>1</v>
      </c>
      <c r="O177" s="110">
        <v>1</v>
      </c>
      <c r="P177" s="115">
        <v>1</v>
      </c>
      <c r="Q177" s="116">
        <v>1</v>
      </c>
      <c r="R177" s="110">
        <v>1</v>
      </c>
      <c r="S177" s="110">
        <v>1</v>
      </c>
      <c r="T177" s="111">
        <v>1</v>
      </c>
      <c r="U177" s="116">
        <v>1</v>
      </c>
      <c r="V177" s="110">
        <v>1</v>
      </c>
      <c r="W177" s="110">
        <v>1</v>
      </c>
      <c r="X177" s="111">
        <v>1</v>
      </c>
      <c r="Y177" s="116">
        <v>1</v>
      </c>
      <c r="Z177" s="110">
        <v>1</v>
      </c>
      <c r="AA177" s="110">
        <v>1</v>
      </c>
      <c r="AB177" s="111">
        <v>1</v>
      </c>
      <c r="AC177" s="142">
        <f t="shared" si="19"/>
        <v>24</v>
      </c>
      <c r="AD177" s="139">
        <f t="shared" si="21"/>
        <v>24</v>
      </c>
      <c r="AE177" s="139">
        <f t="shared" si="22"/>
        <v>0</v>
      </c>
      <c r="AF177" s="110"/>
      <c r="AG177" s="94">
        <f t="shared" si="20"/>
        <v>24</v>
      </c>
      <c r="AH177" s="147" t="str">
        <f t="shared" si="23"/>
        <v/>
      </c>
    </row>
    <row r="178" spans="1:34" ht="27" customHeight="1" x14ac:dyDescent="0.25">
      <c r="A178" s="152"/>
      <c r="B178" s="123" t="s">
        <v>22</v>
      </c>
      <c r="C178" s="118" t="s">
        <v>23</v>
      </c>
      <c r="D178" s="108"/>
      <c r="E178" s="99"/>
      <c r="F178" s="100"/>
      <c r="G178" s="100"/>
      <c r="H178" s="111"/>
      <c r="I178" s="102"/>
      <c r="J178" s="100"/>
      <c r="K178" s="100"/>
      <c r="L178" s="113"/>
      <c r="M178" s="114"/>
      <c r="N178" s="110"/>
      <c r="O178" s="110"/>
      <c r="P178" s="115"/>
      <c r="Q178" s="116"/>
      <c r="R178" s="110"/>
      <c r="S178" s="110"/>
      <c r="T178" s="111"/>
      <c r="U178" s="116"/>
      <c r="V178" s="110"/>
      <c r="W178" s="110"/>
      <c r="X178" s="111"/>
      <c r="Y178" s="116"/>
      <c r="Z178" s="110"/>
      <c r="AA178" s="110"/>
      <c r="AB178" s="111"/>
      <c r="AC178" s="142">
        <f t="shared" si="19"/>
        <v>0</v>
      </c>
      <c r="AD178" s="139">
        <f t="shared" si="21"/>
        <v>0</v>
      </c>
      <c r="AE178" s="139">
        <f t="shared" si="22"/>
        <v>0</v>
      </c>
      <c r="AF178" s="110"/>
      <c r="AG178" s="94">
        <f t="shared" si="20"/>
        <v>0</v>
      </c>
      <c r="AH178" s="147" t="str">
        <f t="shared" si="23"/>
        <v/>
      </c>
    </row>
    <row r="179" spans="1:34" ht="27" customHeight="1" x14ac:dyDescent="0.25">
      <c r="A179" s="152"/>
      <c r="B179" s="123" t="s">
        <v>13</v>
      </c>
      <c r="C179" s="118" t="s">
        <v>19</v>
      </c>
      <c r="D179" s="108"/>
      <c r="E179" s="99"/>
      <c r="F179" s="100"/>
      <c r="G179" s="100"/>
      <c r="H179" s="111"/>
      <c r="I179" s="102"/>
      <c r="J179" s="100"/>
      <c r="K179" s="100"/>
      <c r="L179" s="113"/>
      <c r="M179" s="114"/>
      <c r="N179" s="110"/>
      <c r="O179" s="110"/>
      <c r="P179" s="115"/>
      <c r="Q179" s="116"/>
      <c r="R179" s="110"/>
      <c r="S179" s="110"/>
      <c r="T179" s="111"/>
      <c r="U179" s="116"/>
      <c r="V179" s="110"/>
      <c r="W179" s="110"/>
      <c r="X179" s="111"/>
      <c r="Y179" s="116"/>
      <c r="Z179" s="110"/>
      <c r="AA179" s="110"/>
      <c r="AB179" s="111"/>
      <c r="AC179" s="142">
        <f t="shared" si="19"/>
        <v>0</v>
      </c>
      <c r="AD179" s="139">
        <f t="shared" si="21"/>
        <v>0</v>
      </c>
      <c r="AE179" s="139">
        <f t="shared" si="22"/>
        <v>0</v>
      </c>
      <c r="AF179" s="110"/>
      <c r="AG179" s="94">
        <f t="shared" si="20"/>
        <v>0</v>
      </c>
      <c r="AH179" s="147" t="str">
        <f t="shared" si="23"/>
        <v/>
      </c>
    </row>
    <row r="180" spans="1:34" ht="27" customHeight="1" x14ac:dyDescent="0.25">
      <c r="A180" s="152"/>
      <c r="B180" s="123" t="s">
        <v>22</v>
      </c>
      <c r="C180" s="118" t="s">
        <v>23</v>
      </c>
      <c r="D180" s="108" t="s">
        <v>15</v>
      </c>
      <c r="E180" s="99"/>
      <c r="F180" s="100"/>
      <c r="G180" s="100"/>
      <c r="H180" s="111"/>
      <c r="I180" s="102"/>
      <c r="J180" s="100"/>
      <c r="K180" s="100"/>
      <c r="L180" s="113"/>
      <c r="M180" s="114"/>
      <c r="N180" s="110"/>
      <c r="O180" s="110"/>
      <c r="P180" s="115"/>
      <c r="Q180" s="116"/>
      <c r="R180" s="110"/>
      <c r="S180" s="110"/>
      <c r="T180" s="111"/>
      <c r="U180" s="116"/>
      <c r="V180" s="110"/>
      <c r="W180" s="110"/>
      <c r="X180" s="111"/>
      <c r="Y180" s="116"/>
      <c r="Z180" s="110"/>
      <c r="AA180" s="110"/>
      <c r="AB180" s="111"/>
      <c r="AC180" s="142">
        <f t="shared" si="19"/>
        <v>0</v>
      </c>
      <c r="AD180" s="139">
        <f t="shared" si="21"/>
        <v>0</v>
      </c>
      <c r="AE180" s="139">
        <f t="shared" si="22"/>
        <v>0</v>
      </c>
      <c r="AF180" s="110"/>
      <c r="AG180" s="94">
        <f t="shared" si="20"/>
        <v>0</v>
      </c>
      <c r="AH180" s="147" t="str">
        <f t="shared" si="23"/>
        <v/>
      </c>
    </row>
    <row r="181" spans="1:34" ht="27" customHeight="1" x14ac:dyDescent="0.25">
      <c r="A181" s="152"/>
      <c r="B181" s="123" t="s">
        <v>13</v>
      </c>
      <c r="C181" s="118" t="s">
        <v>19</v>
      </c>
      <c r="D181" s="108"/>
      <c r="E181" s="99"/>
      <c r="F181" s="100"/>
      <c r="G181" s="100"/>
      <c r="H181" s="111"/>
      <c r="I181" s="102"/>
      <c r="J181" s="100"/>
      <c r="K181" s="100"/>
      <c r="L181" s="113"/>
      <c r="M181" s="114"/>
      <c r="N181" s="110"/>
      <c r="O181" s="110"/>
      <c r="P181" s="115"/>
      <c r="Q181" s="116"/>
      <c r="R181" s="110"/>
      <c r="S181" s="110"/>
      <c r="T181" s="111"/>
      <c r="U181" s="116"/>
      <c r="V181" s="110"/>
      <c r="W181" s="110"/>
      <c r="X181" s="111"/>
      <c r="Y181" s="116"/>
      <c r="Z181" s="110"/>
      <c r="AA181" s="110"/>
      <c r="AB181" s="111"/>
      <c r="AC181" s="142">
        <f t="shared" si="19"/>
        <v>0</v>
      </c>
      <c r="AD181" s="139">
        <f t="shared" si="21"/>
        <v>0</v>
      </c>
      <c r="AE181" s="139">
        <f t="shared" si="22"/>
        <v>0</v>
      </c>
      <c r="AF181" s="110"/>
      <c r="AG181" s="94">
        <f t="shared" si="20"/>
        <v>0</v>
      </c>
      <c r="AH181" s="147" t="str">
        <f t="shared" si="23"/>
        <v/>
      </c>
    </row>
    <row r="182" spans="1:34" ht="27" customHeight="1" x14ac:dyDescent="0.25">
      <c r="A182" s="152"/>
      <c r="B182" s="123" t="s">
        <v>13</v>
      </c>
      <c r="C182" s="118" t="s">
        <v>20</v>
      </c>
      <c r="D182" s="108"/>
      <c r="E182" s="99"/>
      <c r="F182" s="100"/>
      <c r="G182" s="100"/>
      <c r="H182" s="111"/>
      <c r="I182" s="102"/>
      <c r="J182" s="100"/>
      <c r="K182" s="100"/>
      <c r="L182" s="113"/>
      <c r="M182" s="114"/>
      <c r="N182" s="110"/>
      <c r="O182" s="110"/>
      <c r="P182" s="115"/>
      <c r="Q182" s="116"/>
      <c r="R182" s="110"/>
      <c r="S182" s="110"/>
      <c r="T182" s="111"/>
      <c r="U182" s="116"/>
      <c r="V182" s="110"/>
      <c r="W182" s="110"/>
      <c r="X182" s="111"/>
      <c r="Y182" s="116"/>
      <c r="Z182" s="110"/>
      <c r="AA182" s="110"/>
      <c r="AB182" s="111"/>
      <c r="AC182" s="142">
        <f t="shared" si="19"/>
        <v>0</v>
      </c>
      <c r="AD182" s="139">
        <f t="shared" si="21"/>
        <v>0</v>
      </c>
      <c r="AE182" s="139">
        <f t="shared" si="22"/>
        <v>0</v>
      </c>
      <c r="AF182" s="110"/>
      <c r="AG182" s="94">
        <f t="shared" si="20"/>
        <v>0</v>
      </c>
      <c r="AH182" s="147" t="str">
        <f t="shared" si="23"/>
        <v/>
      </c>
    </row>
    <row r="183" spans="1:34" ht="27" customHeight="1" x14ac:dyDescent="0.25">
      <c r="A183" s="152"/>
      <c r="B183" s="123" t="s">
        <v>13</v>
      </c>
      <c r="C183" s="118" t="s">
        <v>16</v>
      </c>
      <c r="D183" s="108"/>
      <c r="E183" s="99"/>
      <c r="F183" s="100"/>
      <c r="G183" s="100"/>
      <c r="H183" s="111"/>
      <c r="I183" s="102"/>
      <c r="J183" s="100"/>
      <c r="K183" s="100"/>
      <c r="L183" s="113"/>
      <c r="M183" s="114"/>
      <c r="N183" s="110"/>
      <c r="O183" s="110"/>
      <c r="P183" s="115"/>
      <c r="Q183" s="116"/>
      <c r="R183" s="110"/>
      <c r="S183" s="110"/>
      <c r="T183" s="111"/>
      <c r="U183" s="116"/>
      <c r="V183" s="110"/>
      <c r="W183" s="110"/>
      <c r="X183" s="111"/>
      <c r="Y183" s="116"/>
      <c r="Z183" s="110"/>
      <c r="AA183" s="110"/>
      <c r="AB183" s="111"/>
      <c r="AC183" s="142">
        <f t="shared" si="19"/>
        <v>0</v>
      </c>
      <c r="AD183" s="139">
        <f t="shared" si="21"/>
        <v>0</v>
      </c>
      <c r="AE183" s="139">
        <f t="shared" si="22"/>
        <v>0</v>
      </c>
      <c r="AF183" s="110"/>
      <c r="AG183" s="94">
        <f t="shared" si="20"/>
        <v>0</v>
      </c>
      <c r="AH183" s="147" t="str">
        <f t="shared" si="23"/>
        <v/>
      </c>
    </row>
    <row r="184" spans="1:34" ht="27" customHeight="1" x14ac:dyDescent="0.25">
      <c r="A184" s="152"/>
      <c r="B184" s="123" t="s">
        <v>13</v>
      </c>
      <c r="C184" s="118" t="s">
        <v>16</v>
      </c>
      <c r="D184" s="108"/>
      <c r="E184" s="99"/>
      <c r="F184" s="100"/>
      <c r="G184" s="100"/>
      <c r="H184" s="111"/>
      <c r="I184" s="102"/>
      <c r="J184" s="100"/>
      <c r="K184" s="100"/>
      <c r="L184" s="113"/>
      <c r="M184" s="114"/>
      <c r="N184" s="110"/>
      <c r="O184" s="110"/>
      <c r="P184" s="115"/>
      <c r="Q184" s="116"/>
      <c r="R184" s="110"/>
      <c r="S184" s="110"/>
      <c r="T184" s="111"/>
      <c r="U184" s="116"/>
      <c r="V184" s="110"/>
      <c r="W184" s="110"/>
      <c r="X184" s="111"/>
      <c r="Y184" s="116"/>
      <c r="Z184" s="110"/>
      <c r="AA184" s="110"/>
      <c r="AB184" s="111"/>
      <c r="AC184" s="142">
        <f t="shared" si="19"/>
        <v>0</v>
      </c>
      <c r="AD184" s="139">
        <f t="shared" si="21"/>
        <v>0</v>
      </c>
      <c r="AE184" s="139">
        <f t="shared" si="22"/>
        <v>0</v>
      </c>
      <c r="AF184" s="110"/>
      <c r="AG184" s="94">
        <f t="shared" si="20"/>
        <v>0</v>
      </c>
      <c r="AH184" s="147" t="str">
        <f t="shared" si="23"/>
        <v/>
      </c>
    </row>
    <row r="185" spans="1:34" ht="27" customHeight="1" x14ac:dyDescent="0.25">
      <c r="A185" s="152"/>
      <c r="B185" s="123" t="s">
        <v>13</v>
      </c>
      <c r="C185" s="118" t="s">
        <v>18</v>
      </c>
      <c r="D185" s="108"/>
      <c r="E185" s="99"/>
      <c r="F185" s="100"/>
      <c r="G185" s="100"/>
      <c r="H185" s="111"/>
      <c r="I185" s="102"/>
      <c r="J185" s="100"/>
      <c r="K185" s="100"/>
      <c r="L185" s="113"/>
      <c r="M185" s="114"/>
      <c r="N185" s="110"/>
      <c r="O185" s="110"/>
      <c r="P185" s="115"/>
      <c r="Q185" s="116"/>
      <c r="R185" s="110"/>
      <c r="S185" s="110"/>
      <c r="T185" s="111"/>
      <c r="U185" s="116"/>
      <c r="V185" s="110"/>
      <c r="W185" s="110"/>
      <c r="X185" s="111"/>
      <c r="Y185" s="116"/>
      <c r="Z185" s="110"/>
      <c r="AA185" s="110"/>
      <c r="AB185" s="111"/>
      <c r="AC185" s="142">
        <f t="shared" si="19"/>
        <v>0</v>
      </c>
      <c r="AD185" s="139">
        <f t="shared" si="21"/>
        <v>0</v>
      </c>
      <c r="AE185" s="139">
        <f t="shared" si="22"/>
        <v>0</v>
      </c>
      <c r="AF185" s="110"/>
      <c r="AG185" s="94">
        <f t="shared" si="20"/>
        <v>0</v>
      </c>
      <c r="AH185" s="147" t="str">
        <f t="shared" si="23"/>
        <v/>
      </c>
    </row>
    <row r="186" spans="1:34" ht="27" customHeight="1" x14ac:dyDescent="0.25">
      <c r="A186" s="152"/>
      <c r="B186" s="123" t="s">
        <v>13</v>
      </c>
      <c r="C186" s="118" t="s">
        <v>19</v>
      </c>
      <c r="D186" s="108"/>
      <c r="E186" s="99"/>
      <c r="F186" s="100"/>
      <c r="G186" s="100"/>
      <c r="H186" s="111"/>
      <c r="I186" s="102"/>
      <c r="J186" s="100"/>
      <c r="K186" s="100"/>
      <c r="L186" s="113"/>
      <c r="M186" s="114"/>
      <c r="N186" s="110"/>
      <c r="O186" s="110"/>
      <c r="P186" s="115"/>
      <c r="Q186" s="116"/>
      <c r="R186" s="110"/>
      <c r="S186" s="110"/>
      <c r="T186" s="111"/>
      <c r="U186" s="116"/>
      <c r="V186" s="110"/>
      <c r="W186" s="110"/>
      <c r="X186" s="111"/>
      <c r="Y186" s="116"/>
      <c r="Z186" s="110"/>
      <c r="AA186" s="110"/>
      <c r="AB186" s="111"/>
      <c r="AC186" s="142">
        <f t="shared" si="19"/>
        <v>0</v>
      </c>
      <c r="AD186" s="139">
        <f t="shared" si="21"/>
        <v>0</v>
      </c>
      <c r="AE186" s="139">
        <f t="shared" si="22"/>
        <v>0</v>
      </c>
      <c r="AF186" s="110"/>
      <c r="AG186" s="94">
        <f t="shared" si="20"/>
        <v>0</v>
      </c>
      <c r="AH186" s="147" t="str">
        <f t="shared" si="23"/>
        <v/>
      </c>
    </row>
    <row r="187" spans="1:34" ht="27" customHeight="1" x14ac:dyDescent="0.25">
      <c r="A187" s="152"/>
      <c r="B187" s="123" t="s">
        <v>22</v>
      </c>
      <c r="C187" s="118" t="s">
        <v>23</v>
      </c>
      <c r="D187" s="108"/>
      <c r="E187" s="99"/>
      <c r="F187" s="100"/>
      <c r="G187" s="100"/>
      <c r="H187" s="111"/>
      <c r="I187" s="102"/>
      <c r="J187" s="100"/>
      <c r="K187" s="100"/>
      <c r="L187" s="113"/>
      <c r="M187" s="114"/>
      <c r="N187" s="110"/>
      <c r="O187" s="110"/>
      <c r="P187" s="115"/>
      <c r="Q187" s="116"/>
      <c r="R187" s="110"/>
      <c r="S187" s="110"/>
      <c r="T187" s="111"/>
      <c r="U187" s="116"/>
      <c r="V187" s="110"/>
      <c r="W187" s="110"/>
      <c r="X187" s="111"/>
      <c r="Y187" s="116"/>
      <c r="Z187" s="110"/>
      <c r="AA187" s="110"/>
      <c r="AB187" s="111"/>
      <c r="AC187" s="142">
        <f t="shared" si="19"/>
        <v>0</v>
      </c>
      <c r="AD187" s="139">
        <f t="shared" si="21"/>
        <v>0</v>
      </c>
      <c r="AE187" s="139">
        <f t="shared" si="22"/>
        <v>0</v>
      </c>
      <c r="AF187" s="110"/>
      <c r="AG187" s="94">
        <f t="shared" si="20"/>
        <v>0</v>
      </c>
      <c r="AH187" s="147" t="str">
        <f t="shared" si="23"/>
        <v/>
      </c>
    </row>
    <row r="188" spans="1:34" ht="27" customHeight="1" x14ac:dyDescent="0.25">
      <c r="A188" s="152"/>
      <c r="B188" s="123" t="s">
        <v>13</v>
      </c>
      <c r="C188" s="118" t="s">
        <v>19</v>
      </c>
      <c r="D188" s="108"/>
      <c r="E188" s="99"/>
      <c r="F188" s="100"/>
      <c r="G188" s="100"/>
      <c r="H188" s="111"/>
      <c r="I188" s="102"/>
      <c r="J188" s="100"/>
      <c r="K188" s="100"/>
      <c r="L188" s="113"/>
      <c r="M188" s="114"/>
      <c r="N188" s="110"/>
      <c r="O188" s="110"/>
      <c r="P188" s="115"/>
      <c r="Q188" s="116"/>
      <c r="R188" s="110"/>
      <c r="S188" s="110"/>
      <c r="T188" s="111"/>
      <c r="U188" s="116"/>
      <c r="V188" s="110"/>
      <c r="W188" s="110"/>
      <c r="X188" s="111"/>
      <c r="Y188" s="116"/>
      <c r="Z188" s="110"/>
      <c r="AA188" s="110"/>
      <c r="AB188" s="111"/>
      <c r="AC188" s="142">
        <f t="shared" si="19"/>
        <v>0</v>
      </c>
      <c r="AD188" s="139">
        <f t="shared" si="21"/>
        <v>0</v>
      </c>
      <c r="AE188" s="139">
        <f t="shared" si="22"/>
        <v>0</v>
      </c>
      <c r="AF188" s="110"/>
      <c r="AG188" s="94">
        <f t="shared" si="20"/>
        <v>0</v>
      </c>
      <c r="AH188" s="147" t="str">
        <f t="shared" si="23"/>
        <v/>
      </c>
    </row>
    <row r="189" spans="1:34" ht="27" customHeight="1" x14ac:dyDescent="0.25">
      <c r="A189" s="152"/>
      <c r="B189" s="123" t="s">
        <v>13</v>
      </c>
      <c r="C189" s="118" t="s">
        <v>18</v>
      </c>
      <c r="D189" s="108"/>
      <c r="E189" s="99"/>
      <c r="F189" s="100"/>
      <c r="G189" s="100"/>
      <c r="H189" s="111"/>
      <c r="I189" s="102"/>
      <c r="J189" s="100"/>
      <c r="K189" s="100"/>
      <c r="L189" s="113"/>
      <c r="M189" s="114"/>
      <c r="N189" s="110"/>
      <c r="O189" s="110"/>
      <c r="P189" s="115"/>
      <c r="Q189" s="116"/>
      <c r="R189" s="110"/>
      <c r="S189" s="110"/>
      <c r="T189" s="111"/>
      <c r="U189" s="116"/>
      <c r="V189" s="110"/>
      <c r="W189" s="110"/>
      <c r="X189" s="111"/>
      <c r="Y189" s="116"/>
      <c r="Z189" s="110"/>
      <c r="AA189" s="110"/>
      <c r="AB189" s="111"/>
      <c r="AC189" s="142">
        <f t="shared" si="19"/>
        <v>0</v>
      </c>
      <c r="AD189" s="139">
        <f t="shared" si="21"/>
        <v>0</v>
      </c>
      <c r="AE189" s="139">
        <f t="shared" si="22"/>
        <v>0</v>
      </c>
      <c r="AF189" s="110"/>
      <c r="AG189" s="94">
        <f t="shared" si="20"/>
        <v>0</v>
      </c>
      <c r="AH189" s="147" t="str">
        <f t="shared" si="23"/>
        <v/>
      </c>
    </row>
    <row r="190" spans="1:34" ht="27" customHeight="1" x14ac:dyDescent="0.25">
      <c r="A190" s="152"/>
      <c r="B190" s="123" t="s">
        <v>13</v>
      </c>
      <c r="C190" s="118" t="s">
        <v>18</v>
      </c>
      <c r="D190" s="108"/>
      <c r="E190" s="99"/>
      <c r="F190" s="100"/>
      <c r="G190" s="100"/>
      <c r="H190" s="111"/>
      <c r="I190" s="102"/>
      <c r="J190" s="100"/>
      <c r="K190" s="100"/>
      <c r="L190" s="113"/>
      <c r="M190" s="114"/>
      <c r="N190" s="110"/>
      <c r="O190" s="110"/>
      <c r="P190" s="115"/>
      <c r="Q190" s="116"/>
      <c r="R190" s="110"/>
      <c r="S190" s="110"/>
      <c r="T190" s="111"/>
      <c r="U190" s="116"/>
      <c r="V190" s="110"/>
      <c r="W190" s="110"/>
      <c r="X190" s="111"/>
      <c r="Y190" s="116"/>
      <c r="Z190" s="110"/>
      <c r="AA190" s="110"/>
      <c r="AB190" s="111"/>
      <c r="AC190" s="142">
        <f t="shared" si="19"/>
        <v>0</v>
      </c>
      <c r="AD190" s="139">
        <f t="shared" si="21"/>
        <v>0</v>
      </c>
      <c r="AE190" s="139">
        <f t="shared" si="22"/>
        <v>0</v>
      </c>
      <c r="AF190" s="110"/>
      <c r="AG190" s="94">
        <f t="shared" si="20"/>
        <v>0</v>
      </c>
      <c r="AH190" s="147" t="str">
        <f t="shared" si="23"/>
        <v/>
      </c>
    </row>
    <row r="191" spans="1:34" ht="27" customHeight="1" x14ac:dyDescent="0.25">
      <c r="A191" s="152"/>
      <c r="B191" s="123" t="s">
        <v>22</v>
      </c>
      <c r="C191" s="118" t="s">
        <v>23</v>
      </c>
      <c r="D191" s="108" t="s">
        <v>15</v>
      </c>
      <c r="E191" s="99"/>
      <c r="F191" s="100"/>
      <c r="G191" s="100"/>
      <c r="H191" s="111"/>
      <c r="I191" s="102"/>
      <c r="J191" s="100"/>
      <c r="K191" s="100"/>
      <c r="L191" s="113"/>
      <c r="M191" s="114"/>
      <c r="N191" s="110"/>
      <c r="O191" s="110"/>
      <c r="P191" s="115"/>
      <c r="Q191" s="116"/>
      <c r="R191" s="110"/>
      <c r="S191" s="110"/>
      <c r="T191" s="111"/>
      <c r="U191" s="116"/>
      <c r="V191" s="110"/>
      <c r="W191" s="110"/>
      <c r="X191" s="111"/>
      <c r="Y191" s="116"/>
      <c r="Z191" s="110"/>
      <c r="AA191" s="110"/>
      <c r="AB191" s="111"/>
      <c r="AC191" s="142">
        <f t="shared" si="19"/>
        <v>0</v>
      </c>
      <c r="AD191" s="139">
        <f t="shared" si="21"/>
        <v>0</v>
      </c>
      <c r="AE191" s="139">
        <f t="shared" si="22"/>
        <v>0</v>
      </c>
      <c r="AF191" s="110"/>
      <c r="AG191" s="94">
        <f t="shared" si="20"/>
        <v>0</v>
      </c>
      <c r="AH191" s="147" t="str">
        <f t="shared" si="23"/>
        <v/>
      </c>
    </row>
    <row r="192" spans="1:34" ht="27" customHeight="1" x14ac:dyDescent="0.25">
      <c r="A192" s="126"/>
      <c r="B192" s="108" t="s">
        <v>25</v>
      </c>
      <c r="C192" s="108"/>
      <c r="D192" s="108" t="s">
        <v>15</v>
      </c>
      <c r="E192" s="99"/>
      <c r="F192" s="100"/>
      <c r="G192" s="100"/>
      <c r="H192" s="111"/>
      <c r="I192" s="102"/>
      <c r="J192" s="100"/>
      <c r="K192" s="100"/>
      <c r="L192" s="113"/>
      <c r="M192" s="114"/>
      <c r="N192" s="110"/>
      <c r="O192" s="110"/>
      <c r="P192" s="115"/>
      <c r="Q192" s="116"/>
      <c r="R192" s="110"/>
      <c r="S192" s="110"/>
      <c r="T192" s="111"/>
      <c r="U192" s="116"/>
      <c r="V192" s="110"/>
      <c r="W192" s="110"/>
      <c r="X192" s="111"/>
      <c r="Y192" s="116"/>
      <c r="Z192" s="110"/>
      <c r="AA192" s="110"/>
      <c r="AB192" s="111"/>
      <c r="AC192" s="142">
        <f t="shared" si="19"/>
        <v>0</v>
      </c>
      <c r="AD192" s="139">
        <f t="shared" si="21"/>
        <v>0</v>
      </c>
      <c r="AE192" s="139">
        <f t="shared" si="22"/>
        <v>0</v>
      </c>
      <c r="AF192" s="110"/>
      <c r="AG192" s="94">
        <f t="shared" si="20"/>
        <v>0</v>
      </c>
      <c r="AH192" s="147" t="str">
        <f t="shared" si="23"/>
        <v/>
      </c>
    </row>
    <row r="193" spans="1:34" ht="27" customHeight="1" x14ac:dyDescent="0.25">
      <c r="A193" s="107"/>
      <c r="B193" s="123" t="s">
        <v>26</v>
      </c>
      <c r="C193" s="123"/>
      <c r="D193" s="119" t="s">
        <v>27</v>
      </c>
      <c r="E193" s="99"/>
      <c r="F193" s="100"/>
      <c r="G193" s="100"/>
      <c r="H193" s="111"/>
      <c r="I193" s="99"/>
      <c r="J193" s="100"/>
      <c r="K193" s="100"/>
      <c r="L193" s="113"/>
      <c r="M193" s="125"/>
      <c r="N193" s="100"/>
      <c r="O193" s="110"/>
      <c r="P193" s="115"/>
      <c r="Q193" s="125"/>
      <c r="R193" s="100"/>
      <c r="S193" s="110"/>
      <c r="T193" s="111"/>
      <c r="U193" s="125"/>
      <c r="V193" s="100"/>
      <c r="W193" s="110"/>
      <c r="X193" s="111"/>
      <c r="Y193" s="125"/>
      <c r="Z193" s="100"/>
      <c r="AA193" s="110"/>
      <c r="AB193" s="111"/>
      <c r="AC193" s="142">
        <f t="shared" si="19"/>
        <v>0</v>
      </c>
      <c r="AD193" s="140">
        <f t="shared" si="21"/>
        <v>0</v>
      </c>
      <c r="AE193" s="140">
        <f t="shared" si="22"/>
        <v>0</v>
      </c>
      <c r="AF193" s="141"/>
      <c r="AG193" s="94">
        <f t="shared" si="20"/>
        <v>0</v>
      </c>
      <c r="AH193" s="147" t="str">
        <f t="shared" si="23"/>
        <v/>
      </c>
    </row>
    <row r="194" spans="1:34" ht="27" customHeight="1" x14ac:dyDescent="0.25">
      <c r="A194" s="126"/>
      <c r="B194" s="123" t="s">
        <v>25</v>
      </c>
      <c r="C194" s="118"/>
      <c r="D194" s="108" t="s">
        <v>15</v>
      </c>
      <c r="E194" s="109"/>
      <c r="F194" s="110"/>
      <c r="G194" s="110">
        <v>1</v>
      </c>
      <c r="H194" s="111">
        <v>1</v>
      </c>
      <c r="I194" s="112">
        <v>1</v>
      </c>
      <c r="J194" s="110">
        <v>1</v>
      </c>
      <c r="K194" s="110">
        <v>1</v>
      </c>
      <c r="L194" s="113">
        <v>1</v>
      </c>
      <c r="M194" s="114">
        <v>1</v>
      </c>
      <c r="N194" s="110">
        <v>1</v>
      </c>
      <c r="O194" s="110">
        <v>1</v>
      </c>
      <c r="P194" s="115">
        <v>1</v>
      </c>
      <c r="Q194" s="116">
        <v>1</v>
      </c>
      <c r="R194" s="110">
        <v>1</v>
      </c>
      <c r="S194" s="110">
        <v>1</v>
      </c>
      <c r="T194" s="111">
        <v>1</v>
      </c>
      <c r="U194" s="116">
        <v>1</v>
      </c>
      <c r="V194" s="110">
        <v>1</v>
      </c>
      <c r="W194" s="110">
        <v>1</v>
      </c>
      <c r="X194" s="111">
        <v>1</v>
      </c>
      <c r="Y194" s="116">
        <v>1</v>
      </c>
      <c r="Z194" s="110">
        <v>1</v>
      </c>
      <c r="AA194" s="110">
        <v>1</v>
      </c>
      <c r="AB194" s="111">
        <v>1</v>
      </c>
      <c r="AC194" s="142">
        <f t="shared" si="19"/>
        <v>22</v>
      </c>
      <c r="AD194" s="139">
        <f t="shared" si="21"/>
        <v>22</v>
      </c>
      <c r="AE194" s="139">
        <f t="shared" si="22"/>
        <v>0</v>
      </c>
      <c r="AF194" s="110"/>
      <c r="AG194" s="94">
        <f t="shared" si="20"/>
        <v>22</v>
      </c>
      <c r="AH194" s="147" t="str">
        <f t="shared" si="23"/>
        <v/>
      </c>
    </row>
    <row r="195" spans="1:34" ht="27" customHeight="1" x14ac:dyDescent="0.25">
      <c r="A195" s="107"/>
      <c r="B195" s="123" t="s">
        <v>25</v>
      </c>
      <c r="C195" s="123"/>
      <c r="D195" s="119" t="s">
        <v>17</v>
      </c>
      <c r="E195" s="99">
        <v>1</v>
      </c>
      <c r="F195" s="100">
        <v>1</v>
      </c>
      <c r="G195" s="100">
        <v>1</v>
      </c>
      <c r="H195" s="111"/>
      <c r="I195" s="102">
        <v>1</v>
      </c>
      <c r="J195" s="100">
        <v>1</v>
      </c>
      <c r="K195" s="100">
        <v>1</v>
      </c>
      <c r="L195" s="113"/>
      <c r="M195" s="114">
        <v>1</v>
      </c>
      <c r="N195" s="110">
        <v>1</v>
      </c>
      <c r="O195" s="110">
        <v>1</v>
      </c>
      <c r="P195" s="115"/>
      <c r="Q195" s="116">
        <v>1</v>
      </c>
      <c r="R195" s="110">
        <v>1</v>
      </c>
      <c r="S195" s="110">
        <v>1</v>
      </c>
      <c r="T195" s="111"/>
      <c r="U195" s="116">
        <v>1</v>
      </c>
      <c r="V195" s="110">
        <v>1</v>
      </c>
      <c r="W195" s="110">
        <v>1</v>
      </c>
      <c r="X195" s="111"/>
      <c r="Y195" s="116">
        <v>1</v>
      </c>
      <c r="Z195" s="110">
        <v>1</v>
      </c>
      <c r="AA195" s="110">
        <v>1</v>
      </c>
      <c r="AB195" s="111"/>
      <c r="AC195" s="142">
        <f t="shared" si="19"/>
        <v>18</v>
      </c>
      <c r="AD195" s="140">
        <f t="shared" si="21"/>
        <v>18</v>
      </c>
      <c r="AE195" s="140">
        <f t="shared" si="22"/>
        <v>0</v>
      </c>
      <c r="AF195" s="141"/>
      <c r="AG195" s="94">
        <f t="shared" si="20"/>
        <v>18</v>
      </c>
      <c r="AH195" s="147" t="str">
        <f t="shared" si="23"/>
        <v/>
      </c>
    </row>
    <row r="196" spans="1:34" ht="27" customHeight="1" x14ac:dyDescent="0.25">
      <c r="A196" s="107"/>
      <c r="B196" s="123" t="s">
        <v>25</v>
      </c>
      <c r="C196" s="123"/>
      <c r="D196" s="119" t="s">
        <v>28</v>
      </c>
      <c r="E196" s="99"/>
      <c r="F196" s="100"/>
      <c r="G196" s="100"/>
      <c r="H196" s="111">
        <v>1</v>
      </c>
      <c r="I196" s="102"/>
      <c r="J196" s="100"/>
      <c r="K196" s="100"/>
      <c r="L196" s="113">
        <v>1</v>
      </c>
      <c r="M196" s="114"/>
      <c r="N196" s="110"/>
      <c r="O196" s="110"/>
      <c r="P196" s="115">
        <v>1</v>
      </c>
      <c r="Q196" s="116"/>
      <c r="R196" s="110"/>
      <c r="S196" s="110"/>
      <c r="T196" s="111">
        <v>1</v>
      </c>
      <c r="U196" s="116"/>
      <c r="V196" s="110"/>
      <c r="W196" s="110"/>
      <c r="X196" s="111">
        <v>1</v>
      </c>
      <c r="Y196" s="116"/>
      <c r="Z196" s="110"/>
      <c r="AA196" s="110"/>
      <c r="AB196" s="111">
        <v>1</v>
      </c>
      <c r="AC196" s="142">
        <f t="shared" si="19"/>
        <v>6</v>
      </c>
      <c r="AD196" s="140">
        <f t="shared" si="21"/>
        <v>6</v>
      </c>
      <c r="AE196" s="140">
        <f t="shared" si="22"/>
        <v>0</v>
      </c>
      <c r="AF196" s="141"/>
      <c r="AG196" s="94">
        <f t="shared" si="20"/>
        <v>6</v>
      </c>
      <c r="AH196" s="147" t="str">
        <f t="shared" si="23"/>
        <v/>
      </c>
    </row>
    <row r="197" spans="1:34" ht="27" customHeight="1" x14ac:dyDescent="0.25">
      <c r="A197" s="107"/>
      <c r="B197" s="123" t="s">
        <v>25</v>
      </c>
      <c r="C197" s="123"/>
      <c r="D197" s="119"/>
      <c r="E197" s="109"/>
      <c r="F197" s="110"/>
      <c r="G197" s="110"/>
      <c r="H197" s="111"/>
      <c r="I197" s="112"/>
      <c r="J197" s="110"/>
      <c r="K197" s="110"/>
      <c r="L197" s="113"/>
      <c r="M197" s="114"/>
      <c r="N197" s="110"/>
      <c r="O197" s="110"/>
      <c r="P197" s="115"/>
      <c r="Q197" s="116"/>
      <c r="R197" s="110"/>
      <c r="S197" s="110"/>
      <c r="T197" s="111"/>
      <c r="U197" s="116"/>
      <c r="V197" s="110"/>
      <c r="W197" s="110"/>
      <c r="X197" s="111"/>
      <c r="Y197" s="116"/>
      <c r="Z197" s="110"/>
      <c r="AA197" s="110"/>
      <c r="AB197" s="111"/>
      <c r="AC197" s="142">
        <f t="shared" si="19"/>
        <v>0</v>
      </c>
      <c r="AD197" s="140">
        <f t="shared" si="21"/>
        <v>0</v>
      </c>
      <c r="AE197" s="140">
        <f t="shared" si="22"/>
        <v>0</v>
      </c>
      <c r="AF197" s="141"/>
      <c r="AG197" s="94">
        <f t="shared" si="20"/>
        <v>0</v>
      </c>
      <c r="AH197" s="147" t="str">
        <f t="shared" si="23"/>
        <v/>
      </c>
    </row>
    <row r="198" spans="1:34" ht="27" customHeight="1" x14ac:dyDescent="0.25">
      <c r="A198" s="107"/>
      <c r="B198" s="123" t="s">
        <v>25</v>
      </c>
      <c r="C198" s="123"/>
      <c r="D198" s="119" t="s">
        <v>15</v>
      </c>
      <c r="E198" s="99"/>
      <c r="F198" s="100"/>
      <c r="G198" s="100"/>
      <c r="H198" s="111"/>
      <c r="I198" s="102"/>
      <c r="J198" s="100"/>
      <c r="K198" s="100"/>
      <c r="L198" s="113"/>
      <c r="M198" s="120"/>
      <c r="N198" s="110"/>
      <c r="O198" s="110"/>
      <c r="P198" s="115"/>
      <c r="Q198" s="109"/>
      <c r="R198" s="110"/>
      <c r="S198" s="110"/>
      <c r="T198" s="111"/>
      <c r="U198" s="109"/>
      <c r="V198" s="110"/>
      <c r="W198" s="110"/>
      <c r="X198" s="111"/>
      <c r="Y198" s="109"/>
      <c r="Z198" s="110"/>
      <c r="AA198" s="110"/>
      <c r="AB198" s="111"/>
      <c r="AC198" s="142">
        <f t="shared" si="19"/>
        <v>0</v>
      </c>
      <c r="AD198" s="140">
        <f t="shared" si="21"/>
        <v>0</v>
      </c>
      <c r="AE198" s="140">
        <f t="shared" si="22"/>
        <v>0</v>
      </c>
      <c r="AF198" s="141"/>
      <c r="AG198" s="94">
        <f t="shared" si="20"/>
        <v>0</v>
      </c>
      <c r="AH198" s="147" t="str">
        <f t="shared" si="23"/>
        <v/>
      </c>
    </row>
    <row r="199" spans="1:34" ht="27" customHeight="1" x14ac:dyDescent="0.25">
      <c r="A199" s="107"/>
      <c r="B199" s="123" t="s">
        <v>26</v>
      </c>
      <c r="C199" s="123"/>
      <c r="D199" s="119" t="s">
        <v>27</v>
      </c>
      <c r="E199" s="109">
        <v>1</v>
      </c>
      <c r="F199" s="110">
        <v>1</v>
      </c>
      <c r="G199" s="110"/>
      <c r="H199" s="111"/>
      <c r="I199" s="112">
        <v>1</v>
      </c>
      <c r="J199" s="110">
        <v>1</v>
      </c>
      <c r="K199" s="110"/>
      <c r="L199" s="113"/>
      <c r="M199" s="114">
        <v>1</v>
      </c>
      <c r="N199" s="110">
        <v>1</v>
      </c>
      <c r="O199" s="110"/>
      <c r="P199" s="115"/>
      <c r="Q199" s="116">
        <v>1</v>
      </c>
      <c r="R199" s="110">
        <v>1</v>
      </c>
      <c r="S199" s="110"/>
      <c r="T199" s="111"/>
      <c r="U199" s="116">
        <v>1</v>
      </c>
      <c r="V199" s="110">
        <v>1</v>
      </c>
      <c r="W199" s="110"/>
      <c r="X199" s="111"/>
      <c r="Y199" s="116">
        <v>1</v>
      </c>
      <c r="Z199" s="110">
        <v>1</v>
      </c>
      <c r="AA199" s="110"/>
      <c r="AB199" s="111"/>
      <c r="AC199" s="142">
        <f t="shared" si="19"/>
        <v>12</v>
      </c>
      <c r="AD199" s="140">
        <f t="shared" si="21"/>
        <v>12</v>
      </c>
      <c r="AE199" s="140">
        <f t="shared" si="22"/>
        <v>0</v>
      </c>
      <c r="AF199" s="141"/>
      <c r="AG199" s="94">
        <f t="shared" si="20"/>
        <v>12</v>
      </c>
      <c r="AH199" s="147" t="str">
        <f t="shared" si="23"/>
        <v/>
      </c>
    </row>
    <row r="200" spans="1:34" ht="27" customHeight="1" x14ac:dyDescent="0.25">
      <c r="A200" s="107"/>
      <c r="B200" s="123" t="s">
        <v>26</v>
      </c>
      <c r="C200" s="123"/>
      <c r="D200" s="119" t="s">
        <v>27</v>
      </c>
      <c r="E200" s="109"/>
      <c r="F200" s="110"/>
      <c r="G200" s="110"/>
      <c r="H200" s="111"/>
      <c r="I200" s="112"/>
      <c r="J200" s="110"/>
      <c r="K200" s="110"/>
      <c r="L200" s="113"/>
      <c r="M200" s="114"/>
      <c r="N200" s="110"/>
      <c r="O200" s="110"/>
      <c r="P200" s="115"/>
      <c r="Q200" s="116"/>
      <c r="R200" s="110"/>
      <c r="S200" s="110"/>
      <c r="T200" s="111"/>
      <c r="U200" s="116"/>
      <c r="V200" s="110"/>
      <c r="W200" s="110"/>
      <c r="X200" s="111"/>
      <c r="Y200" s="116"/>
      <c r="Z200" s="110"/>
      <c r="AA200" s="110"/>
      <c r="AB200" s="111"/>
      <c r="AC200" s="142">
        <f t="shared" si="19"/>
        <v>0</v>
      </c>
      <c r="AD200" s="140">
        <f t="shared" ref="AD200:AD206" si="24">COUNTIF(E200:AB200,"1")+COUNTIF(E200:AB200,"nc")</f>
        <v>0</v>
      </c>
      <c r="AE200" s="140">
        <f t="shared" ref="AE200:AE206" si="25">COUNTIF(E200:AB200,"a")</f>
        <v>0</v>
      </c>
      <c r="AF200" s="141"/>
      <c r="AG200" s="161">
        <f t="shared" ref="AG200:AG206" si="26">IF(D200="extérieur","0",AD200+AE200-AF200)</f>
        <v>0</v>
      </c>
      <c r="AH200" s="147" t="str">
        <f t="shared" ref="AH200:AH206" si="27">IF(AE200=0,IF(AF200=0,"","pas d'abs. !"),IF(ISBLANK(AF200),"saisir justif",IF(AF200&gt;AE200,"erreur justif","")))</f>
        <v/>
      </c>
    </row>
    <row r="201" spans="1:34" ht="27" customHeight="1" x14ac:dyDescent="0.25">
      <c r="A201" s="107"/>
      <c r="B201" s="123" t="s">
        <v>25</v>
      </c>
      <c r="C201" s="123"/>
      <c r="D201" s="119" t="s">
        <v>15</v>
      </c>
      <c r="E201" s="109"/>
      <c r="F201" s="110"/>
      <c r="G201" s="110"/>
      <c r="H201" s="111"/>
      <c r="I201" s="112"/>
      <c r="J201" s="110"/>
      <c r="K201" s="110"/>
      <c r="L201" s="113"/>
      <c r="M201" s="114"/>
      <c r="N201" s="110"/>
      <c r="O201" s="110"/>
      <c r="P201" s="115"/>
      <c r="Q201" s="116"/>
      <c r="R201" s="110"/>
      <c r="S201" s="110"/>
      <c r="T201" s="111"/>
      <c r="U201" s="116"/>
      <c r="V201" s="110"/>
      <c r="W201" s="110"/>
      <c r="X201" s="111"/>
      <c r="Y201" s="116"/>
      <c r="Z201" s="110"/>
      <c r="AA201" s="110"/>
      <c r="AB201" s="111"/>
      <c r="AC201" s="142">
        <f t="shared" si="19"/>
        <v>0</v>
      </c>
      <c r="AD201" s="140">
        <f t="shared" si="24"/>
        <v>0</v>
      </c>
      <c r="AE201" s="140">
        <f t="shared" si="25"/>
        <v>0</v>
      </c>
      <c r="AF201" s="141"/>
      <c r="AG201" s="161">
        <f t="shared" si="26"/>
        <v>0</v>
      </c>
      <c r="AH201" s="147" t="str">
        <f t="shared" si="27"/>
        <v/>
      </c>
    </row>
    <row r="202" spans="1:34" ht="27" customHeight="1" x14ac:dyDescent="0.25">
      <c r="A202" s="107"/>
      <c r="B202" s="123" t="s">
        <v>26</v>
      </c>
      <c r="C202" s="123"/>
      <c r="D202" s="119" t="s">
        <v>27</v>
      </c>
      <c r="E202" s="99"/>
      <c r="F202" s="100"/>
      <c r="G202" s="100"/>
      <c r="H202" s="111"/>
      <c r="I202" s="102"/>
      <c r="J202" s="100"/>
      <c r="K202" s="100"/>
      <c r="L202" s="113"/>
      <c r="M202" s="114"/>
      <c r="N202" s="110"/>
      <c r="O202" s="110"/>
      <c r="P202" s="115"/>
      <c r="Q202" s="116"/>
      <c r="R202" s="110"/>
      <c r="S202" s="110"/>
      <c r="T202" s="111"/>
      <c r="U202" s="116"/>
      <c r="V202" s="110"/>
      <c r="W202" s="110"/>
      <c r="X202" s="111"/>
      <c r="Y202" s="116"/>
      <c r="Z202" s="110"/>
      <c r="AA202" s="110"/>
      <c r="AB202" s="111"/>
      <c r="AC202" s="142">
        <f t="shared" ref="AC202:AC206" si="28">IF(D202="extérieur","0",COUNTA(E202:AB202))</f>
        <v>0</v>
      </c>
      <c r="AD202" s="140">
        <f t="shared" si="24"/>
        <v>0</v>
      </c>
      <c r="AE202" s="140">
        <f t="shared" si="25"/>
        <v>0</v>
      </c>
      <c r="AF202" s="141"/>
      <c r="AG202" s="161">
        <f t="shared" si="26"/>
        <v>0</v>
      </c>
      <c r="AH202" s="147" t="str">
        <f t="shared" si="27"/>
        <v/>
      </c>
    </row>
    <row r="203" spans="1:34" ht="27" customHeight="1" x14ac:dyDescent="0.25">
      <c r="A203" s="107"/>
      <c r="B203" s="123" t="s">
        <v>25</v>
      </c>
      <c r="C203" s="123"/>
      <c r="D203" s="119" t="s">
        <v>15</v>
      </c>
      <c r="E203" s="99">
        <v>1</v>
      </c>
      <c r="F203" s="100">
        <v>1</v>
      </c>
      <c r="G203" s="100">
        <v>1</v>
      </c>
      <c r="H203" s="111">
        <v>1</v>
      </c>
      <c r="I203" s="102">
        <v>1</v>
      </c>
      <c r="J203" s="100">
        <v>1</v>
      </c>
      <c r="K203" s="100">
        <v>1</v>
      </c>
      <c r="L203" s="113">
        <v>1</v>
      </c>
      <c r="M203" s="114">
        <v>1</v>
      </c>
      <c r="N203" s="110">
        <v>1</v>
      </c>
      <c r="O203" s="110">
        <v>1</v>
      </c>
      <c r="P203" s="115">
        <v>1</v>
      </c>
      <c r="Q203" s="116">
        <v>1</v>
      </c>
      <c r="R203" s="110">
        <v>1</v>
      </c>
      <c r="S203" s="110">
        <v>1</v>
      </c>
      <c r="T203" s="111">
        <v>1</v>
      </c>
      <c r="U203" s="116">
        <v>1</v>
      </c>
      <c r="V203" s="110">
        <v>1</v>
      </c>
      <c r="W203" s="110">
        <v>1</v>
      </c>
      <c r="X203" s="111">
        <v>1</v>
      </c>
      <c r="Y203" s="116">
        <v>1</v>
      </c>
      <c r="Z203" s="110">
        <v>1</v>
      </c>
      <c r="AA203" s="110">
        <v>1</v>
      </c>
      <c r="AB203" s="111">
        <v>1</v>
      </c>
      <c r="AC203" s="142">
        <f t="shared" si="28"/>
        <v>24</v>
      </c>
      <c r="AD203" s="140">
        <f t="shared" si="24"/>
        <v>24</v>
      </c>
      <c r="AE203" s="140">
        <f t="shared" si="25"/>
        <v>0</v>
      </c>
      <c r="AF203" s="141"/>
      <c r="AG203" s="161">
        <f t="shared" si="26"/>
        <v>24</v>
      </c>
      <c r="AH203" s="147" t="str">
        <f t="shared" si="27"/>
        <v/>
      </c>
    </row>
    <row r="204" spans="1:34" ht="27" customHeight="1" x14ac:dyDescent="0.25">
      <c r="A204" s="107"/>
      <c r="B204" s="123" t="s">
        <v>26</v>
      </c>
      <c r="C204" s="123"/>
      <c r="D204" s="119" t="s">
        <v>27</v>
      </c>
      <c r="E204" s="109">
        <v>1</v>
      </c>
      <c r="F204" s="110">
        <v>1</v>
      </c>
      <c r="G204" s="110">
        <v>1</v>
      </c>
      <c r="H204" s="111">
        <v>1</v>
      </c>
      <c r="I204" s="112">
        <v>1</v>
      </c>
      <c r="J204" s="110">
        <v>1</v>
      </c>
      <c r="K204" s="110">
        <v>1</v>
      </c>
      <c r="L204" s="113">
        <v>1</v>
      </c>
      <c r="M204" s="114">
        <v>1</v>
      </c>
      <c r="N204" s="110">
        <v>1</v>
      </c>
      <c r="O204" s="110">
        <v>1</v>
      </c>
      <c r="P204" s="115">
        <v>1</v>
      </c>
      <c r="Q204" s="116">
        <v>1</v>
      </c>
      <c r="R204" s="110">
        <v>1</v>
      </c>
      <c r="S204" s="110">
        <v>1</v>
      </c>
      <c r="T204" s="111">
        <v>1</v>
      </c>
      <c r="U204" s="116">
        <v>1</v>
      </c>
      <c r="V204" s="110">
        <v>1</v>
      </c>
      <c r="W204" s="110">
        <v>1</v>
      </c>
      <c r="X204" s="111">
        <v>1</v>
      </c>
      <c r="Y204" s="116">
        <v>1</v>
      </c>
      <c r="Z204" s="110">
        <v>1</v>
      </c>
      <c r="AA204" s="110">
        <v>1</v>
      </c>
      <c r="AB204" s="111">
        <v>1</v>
      </c>
      <c r="AC204" s="142">
        <f t="shared" si="28"/>
        <v>24</v>
      </c>
      <c r="AD204" s="140">
        <f t="shared" si="24"/>
        <v>24</v>
      </c>
      <c r="AE204" s="140">
        <f t="shared" si="25"/>
        <v>0</v>
      </c>
      <c r="AF204" s="141"/>
      <c r="AG204" s="161">
        <f t="shared" si="26"/>
        <v>24</v>
      </c>
      <c r="AH204" s="147" t="str">
        <f t="shared" si="27"/>
        <v/>
      </c>
    </row>
    <row r="205" spans="1:34" ht="27" customHeight="1" x14ac:dyDescent="0.25">
      <c r="A205" s="107"/>
      <c r="B205" s="123"/>
      <c r="C205" s="123"/>
      <c r="D205" s="119" t="s">
        <v>37</v>
      </c>
      <c r="E205" s="99"/>
      <c r="F205" s="100"/>
      <c r="G205" s="100"/>
      <c r="H205" s="111"/>
      <c r="I205" s="102"/>
      <c r="J205" s="100"/>
      <c r="K205" s="100"/>
      <c r="L205" s="113"/>
      <c r="M205" s="114"/>
      <c r="N205" s="110"/>
      <c r="O205" s="110"/>
      <c r="P205" s="115"/>
      <c r="Q205" s="116"/>
      <c r="R205" s="110"/>
      <c r="S205" s="110"/>
      <c r="T205" s="111"/>
      <c r="U205" s="116"/>
      <c r="V205" s="110"/>
      <c r="W205" s="110"/>
      <c r="X205" s="111"/>
      <c r="Y205" s="116"/>
      <c r="Z205" s="110"/>
      <c r="AA205" s="110"/>
      <c r="AB205" s="111"/>
      <c r="AC205" s="142">
        <f t="shared" si="28"/>
        <v>0</v>
      </c>
      <c r="AD205" s="140">
        <f t="shared" si="24"/>
        <v>0</v>
      </c>
      <c r="AE205" s="140">
        <f t="shared" si="25"/>
        <v>0</v>
      </c>
      <c r="AF205" s="141"/>
      <c r="AG205" s="161">
        <f t="shared" si="26"/>
        <v>0</v>
      </c>
      <c r="AH205" s="147" t="str">
        <f t="shared" si="27"/>
        <v/>
      </c>
    </row>
    <row r="206" spans="1:34" ht="27" customHeight="1" thickBot="1" x14ac:dyDescent="0.3">
      <c r="A206" s="127"/>
      <c r="B206" s="128"/>
      <c r="C206" s="128"/>
      <c r="D206" s="129" t="s">
        <v>37</v>
      </c>
      <c r="E206" s="130"/>
      <c r="F206" s="131"/>
      <c r="G206" s="131"/>
      <c r="H206" s="132"/>
      <c r="I206" s="133"/>
      <c r="J206" s="131"/>
      <c r="K206" s="131"/>
      <c r="L206" s="134"/>
      <c r="M206" s="135"/>
      <c r="N206" s="136"/>
      <c r="O206" s="136"/>
      <c r="P206" s="137"/>
      <c r="Q206" s="138"/>
      <c r="R206" s="136"/>
      <c r="S206" s="136"/>
      <c r="T206" s="132"/>
      <c r="U206" s="138"/>
      <c r="V206" s="136"/>
      <c r="W206" s="136"/>
      <c r="X206" s="132"/>
      <c r="Y206" s="138"/>
      <c r="Z206" s="136"/>
      <c r="AA206" s="136"/>
      <c r="AB206" s="132"/>
      <c r="AC206" s="144">
        <f t="shared" si="28"/>
        <v>0</v>
      </c>
      <c r="AD206" s="145">
        <f t="shared" si="24"/>
        <v>0</v>
      </c>
      <c r="AE206" s="145">
        <f t="shared" si="25"/>
        <v>0</v>
      </c>
      <c r="AF206" s="136"/>
      <c r="AG206" s="162">
        <f t="shared" si="26"/>
        <v>0</v>
      </c>
      <c r="AH206" s="149" t="str">
        <f t="shared" si="27"/>
        <v/>
      </c>
    </row>
    <row r="207" spans="1:34" ht="11.25" customHeight="1" thickBot="1" x14ac:dyDescent="0.35">
      <c r="A207" s="24"/>
      <c r="B207" s="25"/>
      <c r="C207" s="25"/>
      <c r="D207" s="25"/>
      <c r="AC207" s="23"/>
      <c r="AD207" s="23"/>
      <c r="AE207" s="23"/>
      <c r="AF207" s="23"/>
      <c r="AG207" s="163"/>
    </row>
    <row r="208" spans="1:34" ht="18.75" customHeight="1" thickBot="1" x14ac:dyDescent="0.3">
      <c r="A208" s="27" t="s">
        <v>29</v>
      </c>
      <c r="B208" s="1"/>
      <c r="C208" s="1"/>
      <c r="D208" s="1"/>
      <c r="E208" s="28" t="s">
        <v>30</v>
      </c>
      <c r="AC208" s="192" t="s">
        <v>31</v>
      </c>
      <c r="AD208" s="193"/>
      <c r="AE208" s="193"/>
      <c r="AF208" s="194"/>
      <c r="AG208" s="29">
        <f>SUBTOTAL(9,AG7:AG206)</f>
        <v>1577</v>
      </c>
    </row>
    <row r="209" spans="1:1017" ht="18.75" customHeight="1" x14ac:dyDescent="0.3">
      <c r="A209" s="30" t="s">
        <v>32</v>
      </c>
      <c r="B209" s="1"/>
      <c r="C209" s="1"/>
      <c r="D209" s="1"/>
      <c r="E209" s="28" t="s">
        <v>33</v>
      </c>
      <c r="X209" s="23"/>
      <c r="AB209" s="23"/>
      <c r="AC209" s="23"/>
      <c r="AD209" s="23"/>
      <c r="AE209" s="23"/>
      <c r="AF209" s="26"/>
      <c r="AG209" s="1"/>
    </row>
    <row r="210" spans="1:1017" ht="18.75" customHeight="1" x14ac:dyDescent="0.3">
      <c r="A210" s="31" t="s">
        <v>53</v>
      </c>
      <c r="B210" s="1"/>
      <c r="C210" s="1"/>
      <c r="D210" s="1"/>
      <c r="X210" s="23"/>
      <c r="AB210" s="23"/>
      <c r="AC210" s="23"/>
      <c r="AD210" s="23"/>
      <c r="AE210" s="23"/>
      <c r="AF210" s="26"/>
      <c r="AG210" s="1"/>
    </row>
    <row r="211" spans="1:1017" ht="18.75" customHeight="1" thickBot="1" x14ac:dyDescent="0.35">
      <c r="B211" s="1"/>
      <c r="C211" s="1"/>
      <c r="D211" s="1"/>
      <c r="X211" s="23"/>
      <c r="AB211" s="23"/>
      <c r="AC211" s="23"/>
      <c r="AD211" s="23"/>
      <c r="AE211" s="23"/>
      <c r="AF211" s="26"/>
      <c r="AG211" s="1"/>
    </row>
    <row r="212" spans="1:1017" ht="21.75" thickBot="1" x14ac:dyDescent="0.4">
      <c r="A212" s="33" t="s">
        <v>34</v>
      </c>
      <c r="B212" s="34"/>
      <c r="C212" s="34"/>
      <c r="D212" s="34"/>
      <c r="E212" s="35"/>
      <c r="F212" s="35"/>
      <c r="G212" s="35"/>
      <c r="H212" s="35"/>
      <c r="I212" s="35"/>
      <c r="J212" s="35"/>
      <c r="K212" s="35"/>
      <c r="L212" s="36"/>
      <c r="M212" s="37"/>
      <c r="N212" s="195">
        <f>SUM(AC7:AC206)</f>
        <v>1577</v>
      </c>
      <c r="O212" s="196"/>
      <c r="AF212" s="2"/>
      <c r="AG212" s="1"/>
    </row>
    <row r="213" spans="1:1017" ht="8.25" customHeight="1" thickBot="1" x14ac:dyDescent="0.4">
      <c r="A213" s="38"/>
      <c r="B213" s="39"/>
      <c r="C213" s="39"/>
      <c r="D213" s="39"/>
      <c r="E213" s="40"/>
      <c r="F213" s="41"/>
      <c r="G213" s="41"/>
      <c r="H213" s="40"/>
      <c r="I213" s="40"/>
      <c r="J213" s="41"/>
      <c r="K213" s="41"/>
      <c r="L213" s="41"/>
      <c r="M213" s="42"/>
      <c r="AF213" s="2"/>
      <c r="AG213" s="1"/>
    </row>
    <row r="214" spans="1:1017" ht="21.75" thickBot="1" x14ac:dyDescent="0.4">
      <c r="A214" s="43" t="s">
        <v>35</v>
      </c>
      <c r="B214" s="44"/>
      <c r="C214" s="44"/>
      <c r="D214" s="44"/>
      <c r="E214" s="45"/>
      <c r="F214" s="45"/>
      <c r="G214" s="45"/>
      <c r="H214" s="45"/>
      <c r="I214" s="45"/>
      <c r="J214" s="45"/>
      <c r="K214" s="45"/>
      <c r="L214" s="46"/>
      <c r="M214" s="37"/>
      <c r="N214" s="197">
        <f>SUM(AD7:AD206)</f>
        <v>1601</v>
      </c>
      <c r="O214" s="198"/>
      <c r="AF214" s="2"/>
      <c r="AG214" s="1"/>
    </row>
    <row r="215" spans="1:1017" ht="8.25" customHeight="1" thickBot="1" x14ac:dyDescent="0.4">
      <c r="A215" s="38"/>
      <c r="B215" s="39"/>
      <c r="C215" s="39"/>
      <c r="D215" s="39"/>
      <c r="E215" s="40"/>
      <c r="F215" s="41"/>
      <c r="G215" s="41"/>
      <c r="H215" s="40"/>
      <c r="I215" s="40"/>
      <c r="J215" s="41"/>
      <c r="K215" s="41"/>
      <c r="L215" s="41"/>
      <c r="M215" s="42"/>
      <c r="AF215" s="2"/>
      <c r="AG215" s="1"/>
    </row>
    <row r="216" spans="1:1017" ht="21.75" thickBot="1" x14ac:dyDescent="0.4">
      <c r="A216" s="43" t="s">
        <v>36</v>
      </c>
      <c r="B216" s="44"/>
      <c r="C216" s="44"/>
      <c r="D216" s="44"/>
      <c r="E216" s="45"/>
      <c r="F216" s="45"/>
      <c r="G216" s="45"/>
      <c r="H216" s="45"/>
      <c r="I216" s="45"/>
      <c r="J216" s="45"/>
      <c r="K216" s="45"/>
      <c r="L216" s="46"/>
      <c r="M216" s="37"/>
      <c r="N216" s="197">
        <f>AG208</f>
        <v>1577</v>
      </c>
      <c r="O216" s="198"/>
      <c r="AF216" s="2"/>
      <c r="AG216" s="1"/>
    </row>
    <row r="217" spans="1:1017" ht="19.5" thickBot="1" x14ac:dyDescent="0.35"/>
    <row r="218" spans="1:1017" customFormat="1" ht="27.95" customHeight="1" thickBot="1" x14ac:dyDescent="0.3">
      <c r="A218" s="48"/>
      <c r="B218" s="49"/>
      <c r="C218" s="49"/>
      <c r="D218" s="49" t="s">
        <v>37</v>
      </c>
      <c r="E218" s="50">
        <f>F218-1</f>
        <v>43346</v>
      </c>
      <c r="F218" s="51">
        <f>G218-2</f>
        <v>43347</v>
      </c>
      <c r="G218" s="51">
        <f>H218-1</f>
        <v>43349</v>
      </c>
      <c r="H218" s="52">
        <f>I218-3</f>
        <v>43350</v>
      </c>
      <c r="I218" s="50">
        <f>I6</f>
        <v>43353</v>
      </c>
      <c r="J218" s="51">
        <f>I218+1</f>
        <v>43354</v>
      </c>
      <c r="K218" s="51">
        <f>J218+2</f>
        <v>43356</v>
      </c>
      <c r="L218" s="52">
        <f>K218+1</f>
        <v>43357</v>
      </c>
      <c r="M218" s="50">
        <f>L218+3</f>
        <v>43360</v>
      </c>
      <c r="N218" s="51">
        <f>M218+1</f>
        <v>43361</v>
      </c>
      <c r="O218" s="51">
        <f>N218+2</f>
        <v>43363</v>
      </c>
      <c r="P218" s="52">
        <f>O218+1</f>
        <v>43364</v>
      </c>
      <c r="Q218" s="50">
        <f>P218+3</f>
        <v>43367</v>
      </c>
      <c r="R218" s="51">
        <f>Q218+1</f>
        <v>43368</v>
      </c>
      <c r="S218" s="51">
        <f>R218+2</f>
        <v>43370</v>
      </c>
      <c r="T218" s="52">
        <f>S218+1</f>
        <v>43371</v>
      </c>
      <c r="U218" s="50">
        <f>T218+3</f>
        <v>43374</v>
      </c>
      <c r="V218" s="51">
        <f>U218+1</f>
        <v>43375</v>
      </c>
      <c r="W218" s="51">
        <f>V218+2</f>
        <v>43377</v>
      </c>
      <c r="X218" s="52">
        <f>W218+1</f>
        <v>43378</v>
      </c>
      <c r="Y218" s="50">
        <f>X218+3</f>
        <v>43381</v>
      </c>
      <c r="Z218" s="51">
        <f>Y218+1</f>
        <v>43382</v>
      </c>
      <c r="AA218" s="51">
        <f>Z218+2</f>
        <v>43384</v>
      </c>
      <c r="AB218" s="52">
        <f>AA218+1</f>
        <v>43385</v>
      </c>
      <c r="AC218" s="23"/>
      <c r="AD218" s="23"/>
      <c r="AE218" s="23"/>
      <c r="AF218" s="23"/>
      <c r="AG218" s="23"/>
      <c r="AH218" s="23"/>
      <c r="AI218" s="53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  <c r="EL218" s="1"/>
      <c r="EM218" s="1"/>
      <c r="EN218" s="1"/>
      <c r="EO218" s="1"/>
      <c r="EP218" s="1"/>
      <c r="EQ218" s="1"/>
      <c r="ER218" s="1"/>
      <c r="ES218" s="1"/>
      <c r="ET218" s="1"/>
      <c r="EU218" s="1"/>
      <c r="EV218" s="1"/>
      <c r="EW218" s="1"/>
      <c r="EX218" s="1"/>
      <c r="EY218" s="1"/>
      <c r="EZ218" s="1"/>
      <c r="FA218" s="1"/>
      <c r="FB218" s="1"/>
      <c r="FC218" s="1"/>
      <c r="FD218" s="1"/>
      <c r="FE218" s="1"/>
      <c r="FF218" s="1"/>
      <c r="FG218" s="1"/>
      <c r="FH218" s="1"/>
      <c r="FI218" s="1"/>
      <c r="FJ218" s="1"/>
      <c r="FK218" s="1"/>
      <c r="FL218" s="1"/>
      <c r="FM218" s="1"/>
      <c r="FN218" s="1"/>
      <c r="FO218" s="1"/>
      <c r="FP218" s="1"/>
      <c r="FQ218" s="1"/>
      <c r="FR218" s="1"/>
      <c r="FS218" s="1"/>
      <c r="FT218" s="1"/>
      <c r="FU218" s="1"/>
      <c r="FV218" s="1"/>
      <c r="FW218" s="1"/>
      <c r="FX218" s="1"/>
      <c r="FY218" s="1"/>
      <c r="FZ218" s="1"/>
      <c r="GA218" s="1"/>
      <c r="GB218" s="1"/>
      <c r="GC218" s="1"/>
      <c r="GD218" s="1"/>
      <c r="GE218" s="1"/>
      <c r="GF218" s="1"/>
      <c r="GG218" s="1"/>
      <c r="GH218" s="1"/>
      <c r="GI218" s="1"/>
      <c r="GJ218" s="1"/>
      <c r="GK218" s="1"/>
      <c r="GL218" s="1"/>
      <c r="GM218" s="1"/>
      <c r="GN218" s="1"/>
      <c r="GO218" s="1"/>
      <c r="GP218" s="1"/>
      <c r="GQ218" s="1"/>
      <c r="GR218" s="1"/>
      <c r="GS218" s="1"/>
      <c r="GT218" s="1"/>
      <c r="GU218" s="1"/>
      <c r="GV218" s="1"/>
      <c r="GW218" s="1"/>
      <c r="GX218" s="1"/>
      <c r="GY218" s="1"/>
      <c r="GZ218" s="1"/>
      <c r="HA218" s="1"/>
      <c r="HB218" s="1"/>
      <c r="HC218" s="1"/>
      <c r="HD218" s="1"/>
      <c r="HE218" s="1"/>
      <c r="HF218" s="1"/>
      <c r="HG218" s="1"/>
      <c r="HH218" s="1"/>
      <c r="HI218" s="1"/>
      <c r="HJ218" s="1"/>
      <c r="HK218" s="1"/>
      <c r="HL218" s="1"/>
      <c r="HM218" s="1"/>
      <c r="HN218" s="1"/>
      <c r="HO218" s="1"/>
      <c r="HP218" s="1"/>
      <c r="HQ218" s="1"/>
      <c r="HR218" s="1"/>
      <c r="HS218" s="1"/>
      <c r="HT218" s="1"/>
      <c r="HU218" s="1"/>
      <c r="HV218" s="1"/>
      <c r="HW218" s="1"/>
      <c r="HX218" s="1"/>
      <c r="HY218" s="1"/>
      <c r="HZ218" s="1"/>
      <c r="IA218" s="1"/>
      <c r="IB218" s="1"/>
      <c r="IC218" s="1"/>
      <c r="ID218" s="1"/>
      <c r="IE218" s="1"/>
      <c r="IF218" s="1"/>
      <c r="IG218" s="1"/>
      <c r="IH218" s="1"/>
      <c r="II218" s="1"/>
      <c r="IJ218" s="1"/>
      <c r="IK218" s="1"/>
      <c r="IL218" s="1"/>
      <c r="IM218" s="1"/>
      <c r="IN218" s="1"/>
      <c r="IO218" s="1"/>
      <c r="IP218" s="1"/>
      <c r="IQ218" s="1"/>
      <c r="IR218" s="1"/>
      <c r="IS218" s="1"/>
      <c r="IT218" s="1"/>
      <c r="IU218" s="1"/>
      <c r="IV218" s="1"/>
      <c r="IW218" s="1"/>
      <c r="IX218" s="1"/>
      <c r="IY218" s="1"/>
      <c r="IZ218" s="1"/>
      <c r="JA218" s="1"/>
      <c r="JB218" s="1"/>
      <c r="JC218" s="1"/>
      <c r="JD218" s="1"/>
      <c r="JE218" s="1"/>
      <c r="JF218" s="1"/>
      <c r="JG218" s="1"/>
      <c r="JH218" s="1"/>
      <c r="JI218" s="1"/>
      <c r="JJ218" s="1"/>
      <c r="JK218" s="1"/>
      <c r="JL218" s="1"/>
      <c r="JM218" s="1"/>
      <c r="JN218" s="1"/>
      <c r="JO218" s="1"/>
      <c r="JP218" s="1"/>
      <c r="JQ218" s="1"/>
      <c r="JR218" s="1"/>
      <c r="JS218" s="1"/>
      <c r="JT218" s="1"/>
      <c r="JU218" s="1"/>
      <c r="JV218" s="1"/>
      <c r="JW218" s="1"/>
      <c r="JX218" s="1"/>
      <c r="JY218" s="1"/>
      <c r="JZ218" s="1"/>
      <c r="KA218" s="1"/>
      <c r="KB218" s="1"/>
      <c r="KC218" s="1"/>
      <c r="KD218" s="1"/>
      <c r="KE218" s="1"/>
      <c r="KF218" s="1"/>
      <c r="KG218" s="1"/>
      <c r="KH218" s="1"/>
      <c r="KI218" s="1"/>
      <c r="KJ218" s="1"/>
      <c r="KK218" s="1"/>
      <c r="KL218" s="1"/>
      <c r="KM218" s="1"/>
      <c r="KN218" s="1"/>
      <c r="KO218" s="1"/>
      <c r="KP218" s="1"/>
      <c r="KQ218" s="1"/>
      <c r="KR218" s="1"/>
      <c r="KS218" s="1"/>
      <c r="KT218" s="1"/>
      <c r="KU218" s="1"/>
      <c r="KV218" s="1"/>
      <c r="KW218" s="1"/>
      <c r="KX218" s="1"/>
      <c r="KY218" s="1"/>
      <c r="KZ218" s="1"/>
      <c r="LA218" s="1"/>
      <c r="LB218" s="1"/>
      <c r="LC218" s="1"/>
      <c r="LD218" s="1"/>
      <c r="LE218" s="1"/>
      <c r="LF218" s="1"/>
      <c r="LG218" s="1"/>
      <c r="LH218" s="1"/>
      <c r="LI218" s="1"/>
      <c r="LJ218" s="1"/>
      <c r="LK218" s="1"/>
      <c r="LL218" s="1"/>
      <c r="LM218" s="1"/>
      <c r="LN218" s="1"/>
      <c r="LO218" s="1"/>
      <c r="LP218" s="1"/>
      <c r="LQ218" s="1"/>
      <c r="LR218" s="1"/>
      <c r="LS218" s="1"/>
      <c r="LT218" s="1"/>
      <c r="LU218" s="1"/>
      <c r="LV218" s="1"/>
      <c r="LW218" s="1"/>
      <c r="LX218" s="1"/>
      <c r="LY218" s="1"/>
      <c r="LZ218" s="1"/>
      <c r="MA218" s="1"/>
      <c r="MB218" s="1"/>
      <c r="MC218" s="1"/>
      <c r="MD218" s="1"/>
      <c r="ME218" s="1"/>
      <c r="MF218" s="1"/>
      <c r="MG218" s="1"/>
      <c r="MH218" s="1"/>
      <c r="MI218" s="1"/>
      <c r="MJ218" s="1"/>
      <c r="MK218" s="1"/>
      <c r="ML218" s="1"/>
      <c r="MM218" s="1"/>
      <c r="MN218" s="1"/>
      <c r="MO218" s="1"/>
      <c r="MP218" s="1"/>
      <c r="MQ218" s="1"/>
      <c r="MR218" s="1"/>
      <c r="MS218" s="1"/>
      <c r="MT218" s="1"/>
      <c r="MU218" s="1"/>
      <c r="MV218" s="1"/>
      <c r="MW218" s="1"/>
      <c r="MX218" s="1"/>
      <c r="MY218" s="1"/>
      <c r="MZ218" s="1"/>
      <c r="NA218" s="1"/>
      <c r="NB218" s="1"/>
      <c r="NC218" s="1"/>
      <c r="ND218" s="1"/>
      <c r="NE218" s="1"/>
      <c r="NF218" s="1"/>
      <c r="NG218" s="1"/>
      <c r="NH218" s="1"/>
      <c r="NI218" s="1"/>
      <c r="NJ218" s="1"/>
      <c r="NK218" s="1"/>
      <c r="NL218" s="1"/>
      <c r="NM218" s="1"/>
      <c r="NN218" s="1"/>
      <c r="NO218" s="1"/>
      <c r="NP218" s="1"/>
      <c r="NQ218" s="1"/>
      <c r="NR218" s="1"/>
      <c r="NS218" s="1"/>
      <c r="NT218" s="1"/>
      <c r="NU218" s="1"/>
      <c r="NV218" s="1"/>
      <c r="NW218" s="1"/>
      <c r="NX218" s="1"/>
      <c r="NY218" s="1"/>
      <c r="NZ218" s="1"/>
      <c r="OA218" s="1"/>
      <c r="OB218" s="1"/>
      <c r="OC218" s="1"/>
      <c r="OD218" s="1"/>
      <c r="OE218" s="1"/>
      <c r="OF218" s="1"/>
      <c r="OG218" s="1"/>
      <c r="OH218" s="1"/>
      <c r="OI218" s="1"/>
      <c r="OJ218" s="1"/>
      <c r="OK218" s="1"/>
      <c r="OL218" s="1"/>
      <c r="OM218" s="1"/>
      <c r="ON218" s="1"/>
      <c r="OO218" s="1"/>
      <c r="OP218" s="1"/>
      <c r="OQ218" s="1"/>
      <c r="OR218" s="1"/>
      <c r="OS218" s="1"/>
      <c r="OT218" s="1"/>
      <c r="OU218" s="1"/>
      <c r="OV218" s="1"/>
      <c r="OW218" s="1"/>
      <c r="OX218" s="1"/>
      <c r="OY218" s="1"/>
      <c r="OZ218" s="1"/>
      <c r="PA218" s="1"/>
      <c r="PB218" s="1"/>
      <c r="PC218" s="1"/>
      <c r="PD218" s="1"/>
      <c r="PE218" s="1"/>
      <c r="PF218" s="1"/>
      <c r="PG218" s="1"/>
      <c r="PH218" s="1"/>
      <c r="PI218" s="1"/>
      <c r="PJ218" s="1"/>
      <c r="PK218" s="1"/>
      <c r="PL218" s="1"/>
      <c r="PM218" s="1"/>
      <c r="PN218" s="1"/>
      <c r="PO218" s="1"/>
      <c r="PP218" s="1"/>
      <c r="PQ218" s="1"/>
      <c r="PR218" s="1"/>
      <c r="PS218" s="1"/>
      <c r="PT218" s="1"/>
      <c r="PU218" s="1"/>
      <c r="PV218" s="1"/>
      <c r="PW218" s="1"/>
      <c r="PX218" s="1"/>
      <c r="PY218" s="1"/>
      <c r="PZ218" s="1"/>
      <c r="QA218" s="1"/>
      <c r="QB218" s="1"/>
      <c r="QC218" s="1"/>
      <c r="QD218" s="1"/>
      <c r="QE218" s="1"/>
      <c r="QF218" s="1"/>
      <c r="QG218" s="1"/>
      <c r="QH218" s="1"/>
      <c r="QI218" s="1"/>
      <c r="QJ218" s="1"/>
      <c r="QK218" s="1"/>
      <c r="QL218" s="1"/>
      <c r="QM218" s="1"/>
      <c r="QN218" s="1"/>
      <c r="QO218" s="1"/>
      <c r="QP218" s="1"/>
      <c r="QQ218" s="1"/>
      <c r="QR218" s="1"/>
      <c r="QS218" s="1"/>
      <c r="QT218" s="1"/>
      <c r="QU218" s="1"/>
      <c r="QV218" s="1"/>
      <c r="QW218" s="1"/>
      <c r="QX218" s="1"/>
      <c r="QY218" s="1"/>
      <c r="QZ218" s="1"/>
      <c r="RA218" s="1"/>
      <c r="RB218" s="1"/>
      <c r="RC218" s="1"/>
      <c r="RD218" s="1"/>
      <c r="RE218" s="1"/>
      <c r="RF218" s="1"/>
      <c r="RG218" s="1"/>
      <c r="RH218" s="1"/>
      <c r="RI218" s="1"/>
      <c r="RJ218" s="1"/>
      <c r="RK218" s="1"/>
      <c r="RL218" s="1"/>
      <c r="RM218" s="1"/>
      <c r="RN218" s="1"/>
      <c r="RO218" s="1"/>
      <c r="RP218" s="1"/>
      <c r="RQ218" s="1"/>
      <c r="RR218" s="1"/>
      <c r="RS218" s="1"/>
      <c r="RT218" s="1"/>
      <c r="RU218" s="1"/>
      <c r="RV218" s="1"/>
      <c r="RW218" s="1"/>
      <c r="RX218" s="1"/>
      <c r="RY218" s="1"/>
      <c r="RZ218" s="1"/>
      <c r="SA218" s="1"/>
      <c r="SB218" s="1"/>
      <c r="SC218" s="1"/>
      <c r="SD218" s="1"/>
      <c r="SE218" s="1"/>
      <c r="SF218" s="1"/>
      <c r="SG218" s="1"/>
      <c r="SH218" s="1"/>
      <c r="SI218" s="1"/>
      <c r="SJ218" s="1"/>
      <c r="SK218" s="1"/>
      <c r="SL218" s="1"/>
      <c r="SM218" s="1"/>
      <c r="SN218" s="1"/>
      <c r="SO218" s="1"/>
      <c r="SP218" s="1"/>
      <c r="SQ218" s="1"/>
      <c r="SR218" s="1"/>
      <c r="SS218" s="1"/>
      <c r="ST218" s="1"/>
      <c r="SU218" s="1"/>
      <c r="SV218" s="1"/>
      <c r="SW218" s="1"/>
      <c r="SX218" s="1"/>
      <c r="SY218" s="1"/>
      <c r="SZ218" s="1"/>
      <c r="TA218" s="1"/>
      <c r="TB218" s="1"/>
      <c r="TC218" s="1"/>
      <c r="TD218" s="1"/>
      <c r="TE218" s="1"/>
      <c r="TF218" s="1"/>
      <c r="TG218" s="1"/>
      <c r="TH218" s="1"/>
      <c r="TI218" s="1"/>
      <c r="TJ218" s="1"/>
      <c r="TK218" s="1"/>
      <c r="TL218" s="1"/>
      <c r="TM218" s="1"/>
      <c r="TN218" s="1"/>
      <c r="TO218" s="1"/>
      <c r="TP218" s="1"/>
      <c r="TQ218" s="1"/>
      <c r="TR218" s="1"/>
      <c r="TS218" s="1"/>
      <c r="TT218" s="1"/>
      <c r="TU218" s="1"/>
      <c r="TV218" s="1"/>
      <c r="TW218" s="1"/>
      <c r="TX218" s="1"/>
      <c r="TY218" s="1"/>
      <c r="TZ218" s="1"/>
      <c r="UA218" s="1"/>
      <c r="UB218" s="1"/>
      <c r="UC218" s="1"/>
      <c r="UD218" s="1"/>
      <c r="UE218" s="1"/>
      <c r="UF218" s="1"/>
      <c r="UG218" s="1"/>
      <c r="UH218" s="1"/>
      <c r="UI218" s="1"/>
      <c r="UJ218" s="1"/>
      <c r="UK218" s="1"/>
      <c r="UL218" s="1"/>
      <c r="UM218" s="1"/>
      <c r="UN218" s="1"/>
      <c r="UO218" s="1"/>
      <c r="UP218" s="1"/>
      <c r="UQ218" s="1"/>
      <c r="UR218" s="1"/>
      <c r="US218" s="1"/>
      <c r="UT218" s="1"/>
      <c r="UU218" s="1"/>
      <c r="UV218" s="1"/>
      <c r="UW218" s="1"/>
      <c r="UX218" s="1"/>
      <c r="UY218" s="1"/>
      <c r="UZ218" s="1"/>
      <c r="VA218" s="1"/>
      <c r="VB218" s="1"/>
      <c r="VC218" s="1"/>
      <c r="VD218" s="1"/>
      <c r="VE218" s="1"/>
      <c r="VF218" s="1"/>
      <c r="VG218" s="1"/>
      <c r="VH218" s="1"/>
      <c r="VI218" s="1"/>
      <c r="VJ218" s="1"/>
      <c r="VK218" s="1"/>
      <c r="VL218" s="1"/>
      <c r="VM218" s="1"/>
      <c r="VN218" s="1"/>
      <c r="VO218" s="1"/>
      <c r="VP218" s="1"/>
      <c r="VQ218" s="1"/>
      <c r="VR218" s="1"/>
      <c r="VS218" s="1"/>
      <c r="VT218" s="1"/>
      <c r="VU218" s="1"/>
      <c r="VV218" s="1"/>
      <c r="VW218" s="1"/>
      <c r="VX218" s="1"/>
      <c r="VY218" s="1"/>
      <c r="VZ218" s="1"/>
      <c r="WA218" s="1"/>
      <c r="WB218" s="1"/>
      <c r="WC218" s="1"/>
      <c r="WD218" s="1"/>
      <c r="WE218" s="1"/>
      <c r="WF218" s="1"/>
      <c r="WG218" s="1"/>
      <c r="WH218" s="1"/>
      <c r="WI218" s="1"/>
      <c r="WJ218" s="1"/>
      <c r="WK218" s="1"/>
      <c r="WL218" s="1"/>
      <c r="WM218" s="1"/>
      <c r="WN218" s="1"/>
      <c r="WO218" s="1"/>
      <c r="WP218" s="1"/>
      <c r="WQ218" s="1"/>
      <c r="WR218" s="1"/>
      <c r="WS218" s="1"/>
      <c r="WT218" s="1"/>
      <c r="WU218" s="1"/>
      <c r="WV218" s="1"/>
      <c r="WW218" s="1"/>
      <c r="WX218" s="1"/>
      <c r="WY218" s="1"/>
      <c r="WZ218" s="1"/>
      <c r="XA218" s="1"/>
      <c r="XB218" s="1"/>
      <c r="XC218" s="1"/>
      <c r="XD218" s="1"/>
      <c r="XE218" s="1"/>
      <c r="XF218" s="1"/>
      <c r="XG218" s="1"/>
      <c r="XH218" s="1"/>
      <c r="XI218" s="1"/>
      <c r="XJ218" s="1"/>
      <c r="XK218" s="1"/>
      <c r="XL218" s="1"/>
      <c r="XM218" s="1"/>
      <c r="XN218" s="1"/>
      <c r="XO218" s="1"/>
      <c r="XP218" s="1"/>
      <c r="XQ218" s="1"/>
      <c r="XR218" s="1"/>
      <c r="XS218" s="1"/>
      <c r="XT218" s="1"/>
      <c r="XU218" s="1"/>
      <c r="XV218" s="1"/>
      <c r="XW218" s="1"/>
      <c r="XX218" s="1"/>
      <c r="XY218" s="1"/>
      <c r="XZ218" s="1"/>
      <c r="YA218" s="1"/>
      <c r="YB218" s="1"/>
      <c r="YC218" s="1"/>
      <c r="YD218" s="1"/>
      <c r="YE218" s="1"/>
      <c r="YF218" s="1"/>
      <c r="YG218" s="1"/>
      <c r="YH218" s="1"/>
      <c r="YI218" s="1"/>
      <c r="YJ218" s="1"/>
      <c r="YK218" s="1"/>
      <c r="YL218" s="1"/>
      <c r="YM218" s="1"/>
      <c r="YN218" s="1"/>
      <c r="YO218" s="1"/>
      <c r="YP218" s="1"/>
      <c r="YQ218" s="1"/>
      <c r="YR218" s="1"/>
      <c r="YS218" s="1"/>
      <c r="YT218" s="1"/>
      <c r="YU218" s="1"/>
      <c r="YV218" s="1"/>
      <c r="YW218" s="1"/>
      <c r="YX218" s="1"/>
      <c r="YY218" s="1"/>
      <c r="YZ218" s="1"/>
      <c r="ZA218" s="1"/>
      <c r="ZB218" s="1"/>
      <c r="ZC218" s="1"/>
      <c r="ZD218" s="1"/>
      <c r="ZE218" s="1"/>
      <c r="ZF218" s="1"/>
      <c r="ZG218" s="1"/>
      <c r="ZH218" s="1"/>
      <c r="ZI218" s="1"/>
      <c r="ZJ218" s="1"/>
      <c r="ZK218" s="1"/>
      <c r="ZL218" s="1"/>
      <c r="ZM218" s="1"/>
      <c r="ZN218" s="1"/>
      <c r="ZO218" s="1"/>
      <c r="ZP218" s="1"/>
      <c r="ZQ218" s="1"/>
      <c r="ZR218" s="1"/>
      <c r="ZS218" s="1"/>
      <c r="ZT218" s="1"/>
      <c r="ZU218" s="1"/>
      <c r="ZV218" s="1"/>
      <c r="ZW218" s="1"/>
      <c r="ZX218" s="1"/>
      <c r="ZY218" s="1"/>
      <c r="ZZ218" s="1"/>
      <c r="AAA218" s="1"/>
      <c r="AAB218" s="1"/>
      <c r="AAC218" s="1"/>
      <c r="AAD218" s="1"/>
      <c r="AAE218" s="1"/>
      <c r="AAF218" s="1"/>
      <c r="AAG218" s="1"/>
      <c r="AAH218" s="1"/>
      <c r="AAI218" s="1"/>
      <c r="AAJ218" s="1"/>
      <c r="AAK218" s="1"/>
      <c r="AAL218" s="1"/>
      <c r="AAM218" s="1"/>
      <c r="AAN218" s="1"/>
      <c r="AAO218" s="1"/>
      <c r="AAP218" s="1"/>
      <c r="AAQ218" s="1"/>
      <c r="AAR218" s="1"/>
      <c r="AAS218" s="1"/>
      <c r="AAT218" s="1"/>
      <c r="AAU218" s="1"/>
      <c r="AAV218" s="1"/>
      <c r="AAW218" s="1"/>
      <c r="AAX218" s="1"/>
      <c r="AAY218" s="1"/>
      <c r="AAZ218" s="1"/>
      <c r="ABA218" s="1"/>
      <c r="ABB218" s="1"/>
      <c r="ABC218" s="1"/>
      <c r="ABD218" s="1"/>
      <c r="ABE218" s="1"/>
      <c r="ABF218" s="1"/>
      <c r="ABG218" s="1"/>
      <c r="ABH218" s="1"/>
      <c r="ABI218" s="1"/>
      <c r="ABJ218" s="1"/>
      <c r="ABK218" s="1"/>
      <c r="ABL218" s="1"/>
      <c r="ABM218" s="1"/>
      <c r="ABN218" s="1"/>
      <c r="ABO218" s="1"/>
      <c r="ABP218" s="1"/>
      <c r="ABQ218" s="1"/>
      <c r="ABR218" s="1"/>
      <c r="ABS218" s="1"/>
      <c r="ABT218" s="1"/>
      <c r="ABU218" s="1"/>
      <c r="ABV218" s="1"/>
      <c r="ABW218" s="1"/>
      <c r="ABX218" s="1"/>
      <c r="ABY218" s="1"/>
      <c r="ABZ218" s="1"/>
      <c r="ACA218" s="1"/>
      <c r="ACB218" s="1"/>
      <c r="ACC218" s="1"/>
      <c r="ACD218" s="1"/>
      <c r="ACE218" s="1"/>
      <c r="ACF218" s="1"/>
      <c r="ACG218" s="1"/>
      <c r="ACH218" s="1"/>
      <c r="ACI218" s="1"/>
      <c r="ACJ218" s="1"/>
      <c r="ACK218" s="1"/>
      <c r="ACL218" s="1"/>
      <c r="ACM218" s="1"/>
      <c r="ACN218" s="1"/>
      <c r="ACO218" s="1"/>
      <c r="ACP218" s="1"/>
      <c r="ACQ218" s="1"/>
      <c r="ACR218" s="1"/>
      <c r="ACS218" s="1"/>
      <c r="ACT218" s="1"/>
      <c r="ACU218" s="1"/>
      <c r="ACV218" s="1"/>
      <c r="ACW218" s="1"/>
      <c r="ACX218" s="1"/>
      <c r="ACY218" s="1"/>
      <c r="ACZ218" s="1"/>
      <c r="ADA218" s="1"/>
      <c r="ADB218" s="1"/>
      <c r="ADC218" s="1"/>
      <c r="ADD218" s="1"/>
      <c r="ADE218" s="1"/>
      <c r="ADF218" s="1"/>
      <c r="ADG218" s="1"/>
      <c r="ADH218" s="1"/>
      <c r="ADI218" s="1"/>
      <c r="ADJ218" s="1"/>
      <c r="ADK218" s="1"/>
      <c r="ADL218" s="1"/>
      <c r="ADM218" s="1"/>
      <c r="ADN218" s="1"/>
      <c r="ADO218" s="1"/>
      <c r="ADP218" s="1"/>
      <c r="ADQ218" s="1"/>
      <c r="ADR218" s="1"/>
      <c r="ADS218" s="1"/>
      <c r="ADT218" s="1"/>
      <c r="ADU218" s="1"/>
      <c r="ADV218" s="1"/>
      <c r="ADW218" s="1"/>
      <c r="ADX218" s="1"/>
      <c r="ADY218" s="1"/>
      <c r="ADZ218" s="1"/>
      <c r="AEA218" s="1"/>
      <c r="AEB218" s="1"/>
      <c r="AEC218" s="1"/>
      <c r="AED218" s="1"/>
      <c r="AEE218" s="1"/>
      <c r="AEF218" s="1"/>
      <c r="AEG218" s="1"/>
      <c r="AEH218" s="1"/>
      <c r="AEI218" s="1"/>
      <c r="AEJ218" s="1"/>
      <c r="AEK218" s="1"/>
      <c r="AEL218" s="1"/>
      <c r="AEM218" s="1"/>
      <c r="AEN218" s="1"/>
      <c r="AEO218" s="1"/>
      <c r="AEP218" s="1"/>
      <c r="AEQ218" s="1"/>
      <c r="AER218" s="1"/>
      <c r="AES218" s="1"/>
      <c r="AET218" s="1"/>
      <c r="AEU218" s="1"/>
      <c r="AEV218" s="1"/>
      <c r="AEW218" s="1"/>
      <c r="AEX218" s="1"/>
      <c r="AEY218" s="1"/>
      <c r="AEZ218" s="1"/>
      <c r="AFA218" s="1"/>
      <c r="AFB218" s="1"/>
      <c r="AFC218" s="1"/>
      <c r="AFD218" s="1"/>
      <c r="AFE218" s="1"/>
      <c r="AFF218" s="1"/>
      <c r="AFG218" s="1"/>
      <c r="AFH218" s="1"/>
      <c r="AFI218" s="1"/>
      <c r="AFJ218" s="1"/>
      <c r="AFK218" s="1"/>
      <c r="AFL218" s="1"/>
      <c r="AFM218" s="1"/>
      <c r="AFN218" s="1"/>
      <c r="AFO218" s="1"/>
      <c r="AFP218" s="1"/>
      <c r="AFQ218" s="1"/>
      <c r="AFR218" s="1"/>
      <c r="AFS218" s="1"/>
      <c r="AFT218" s="1"/>
      <c r="AFU218" s="1"/>
      <c r="AFV218" s="1"/>
      <c r="AFW218" s="1"/>
      <c r="AFX218" s="1"/>
      <c r="AFY218" s="1"/>
      <c r="AFZ218" s="1"/>
      <c r="AGA218" s="1"/>
      <c r="AGB218" s="1"/>
      <c r="AGC218" s="1"/>
      <c r="AGD218" s="1"/>
      <c r="AGE218" s="1"/>
      <c r="AGF218" s="1"/>
      <c r="AGG218" s="1"/>
      <c r="AGH218" s="1"/>
      <c r="AGI218" s="1"/>
      <c r="AGJ218" s="1"/>
      <c r="AGK218" s="1"/>
      <c r="AGL218" s="1"/>
      <c r="AGM218" s="1"/>
      <c r="AGN218" s="1"/>
      <c r="AGO218" s="1"/>
      <c r="AGP218" s="1"/>
      <c r="AGQ218" s="1"/>
      <c r="AGR218" s="1"/>
      <c r="AGS218" s="1"/>
      <c r="AGT218" s="1"/>
      <c r="AGU218" s="1"/>
      <c r="AGV218" s="1"/>
      <c r="AGW218" s="1"/>
      <c r="AGX218" s="1"/>
      <c r="AGY218" s="1"/>
      <c r="AGZ218" s="1"/>
      <c r="AHA218" s="1"/>
      <c r="AHB218" s="1"/>
      <c r="AHC218" s="1"/>
      <c r="AHD218" s="1"/>
      <c r="AHE218" s="1"/>
      <c r="AHF218" s="1"/>
      <c r="AHG218" s="1"/>
      <c r="AHH218" s="1"/>
      <c r="AHI218" s="1"/>
      <c r="AHJ218" s="1"/>
      <c r="AHK218" s="1"/>
      <c r="AHL218" s="1"/>
      <c r="AHM218" s="1"/>
      <c r="AHN218" s="1"/>
      <c r="AHO218" s="1"/>
      <c r="AHP218" s="1"/>
      <c r="AHQ218" s="1"/>
      <c r="AHR218" s="1"/>
      <c r="AHS218" s="1"/>
      <c r="AHT218" s="1"/>
      <c r="AHU218" s="1"/>
      <c r="AHV218" s="1"/>
      <c r="AHW218" s="1"/>
      <c r="AHX218" s="1"/>
      <c r="AHY218" s="1"/>
      <c r="AHZ218" s="1"/>
      <c r="AIA218" s="1"/>
      <c r="AIB218" s="1"/>
      <c r="AIC218" s="1"/>
      <c r="AID218" s="1"/>
      <c r="AIE218" s="1"/>
      <c r="AIF218" s="1"/>
      <c r="AIG218" s="1"/>
      <c r="AIH218" s="1"/>
      <c r="AII218" s="1"/>
      <c r="AIJ218" s="1"/>
      <c r="AIK218" s="1"/>
      <c r="AIL218" s="1"/>
      <c r="AIM218" s="1"/>
      <c r="AIN218" s="1"/>
      <c r="AIO218" s="1"/>
      <c r="AIP218" s="1"/>
      <c r="AIQ218" s="1"/>
      <c r="AIR218" s="1"/>
      <c r="AIS218" s="1"/>
      <c r="AIT218" s="1"/>
      <c r="AIU218" s="1"/>
      <c r="AIV218" s="1"/>
      <c r="AIW218" s="1"/>
      <c r="AIX218" s="1"/>
      <c r="AIY218" s="1"/>
      <c r="AIZ218" s="1"/>
      <c r="AJA218" s="1"/>
      <c r="AJB218" s="1"/>
      <c r="AJC218" s="1"/>
      <c r="AJD218" s="1"/>
      <c r="AJE218" s="1"/>
      <c r="AJF218" s="1"/>
      <c r="AJG218" s="1"/>
      <c r="AJH218" s="1"/>
      <c r="AJI218" s="1"/>
      <c r="AJJ218" s="1"/>
      <c r="AJK218" s="1"/>
      <c r="AJL218" s="1"/>
      <c r="AJM218" s="1"/>
      <c r="AJN218" s="1"/>
      <c r="AJO218" s="1"/>
      <c r="AJP218" s="1"/>
      <c r="AJQ218" s="1"/>
      <c r="AJR218" s="1"/>
      <c r="AJS218" s="1"/>
      <c r="AJT218" s="1"/>
      <c r="AJU218" s="1"/>
      <c r="AJV218" s="1"/>
      <c r="AJW218" s="1"/>
      <c r="AJX218" s="1"/>
      <c r="AJY218" s="1"/>
      <c r="AJZ218" s="1"/>
      <c r="AKA218" s="1"/>
      <c r="AKB218" s="1"/>
      <c r="AKC218" s="1"/>
      <c r="AKD218" s="1"/>
      <c r="AKE218" s="1"/>
      <c r="AKF218" s="1"/>
      <c r="AKG218" s="1"/>
      <c r="AKH218" s="1"/>
      <c r="AKI218" s="1"/>
      <c r="AKJ218" s="1"/>
      <c r="AKK218" s="1"/>
      <c r="AKL218" s="1"/>
      <c r="AKM218" s="1"/>
      <c r="AKN218" s="1"/>
      <c r="AKO218" s="1"/>
      <c r="AKP218" s="1"/>
      <c r="AKQ218" s="1"/>
      <c r="AKR218" s="1"/>
      <c r="AKS218" s="1"/>
      <c r="AKT218" s="1"/>
      <c r="AKU218" s="1"/>
      <c r="AKV218" s="1"/>
      <c r="AKW218" s="1"/>
      <c r="AKX218" s="1"/>
      <c r="AKY218" s="1"/>
      <c r="AKZ218" s="1"/>
      <c r="ALA218" s="1"/>
      <c r="ALB218" s="1"/>
      <c r="ALC218" s="1"/>
      <c r="ALD218" s="1"/>
      <c r="ALE218" s="1"/>
      <c r="ALF218" s="1"/>
      <c r="ALG218" s="1"/>
      <c r="ALH218" s="1"/>
      <c r="ALI218" s="1"/>
      <c r="ALJ218" s="1"/>
      <c r="ALK218" s="1"/>
      <c r="ALL218" s="1"/>
      <c r="ALM218" s="1"/>
      <c r="ALN218" s="1"/>
      <c r="ALO218" s="1"/>
      <c r="ALP218" s="1"/>
      <c r="ALQ218" s="1"/>
      <c r="ALR218" s="1"/>
      <c r="ALS218" s="1"/>
      <c r="ALT218" s="1"/>
      <c r="ALU218" s="1"/>
      <c r="ALV218" s="1"/>
      <c r="ALW218" s="1"/>
      <c r="ALX218" s="1"/>
      <c r="ALY218" s="1"/>
      <c r="ALZ218" s="1"/>
      <c r="AMA218" s="1"/>
      <c r="AMB218" s="1"/>
      <c r="AMC218" s="1"/>
    </row>
    <row r="219" spans="1:1017" customFormat="1" ht="27.95" customHeight="1" x14ac:dyDescent="0.25">
      <c r="A219" s="54" t="s">
        <v>38</v>
      </c>
      <c r="B219" s="49"/>
      <c r="C219" s="49"/>
      <c r="D219" s="49" t="s">
        <v>37</v>
      </c>
      <c r="E219" s="55">
        <f t="shared" ref="E219:H219" si="29">COUNTIFS(E7:E206,"&lt;&gt;",$B7:$B206,"MATERNELLE")-COUNTIFS(E7:E206,"a",$B7:$B206,"MATERNELLE")</f>
        <v>14</v>
      </c>
      <c r="F219" s="56">
        <f t="shared" si="29"/>
        <v>17</v>
      </c>
      <c r="G219" s="56">
        <f t="shared" si="29"/>
        <v>17</v>
      </c>
      <c r="H219" s="57">
        <f t="shared" si="29"/>
        <v>18</v>
      </c>
      <c r="I219" s="55">
        <f t="shared" ref="I219:AB219" si="30">COUNTIFS(I7:I206,"&lt;&gt;",$B7:$B206,"MATERNELLE")-COUNTIFS(I7:I206,"a",$B7:$B206,"MATERNELLE")</f>
        <v>18</v>
      </c>
      <c r="J219" s="56">
        <f t="shared" si="30"/>
        <v>18</v>
      </c>
      <c r="K219" s="56">
        <f t="shared" si="30"/>
        <v>17</v>
      </c>
      <c r="L219" s="57">
        <f t="shared" si="30"/>
        <v>19</v>
      </c>
      <c r="M219" s="55">
        <f t="shared" si="30"/>
        <v>18</v>
      </c>
      <c r="N219" s="56">
        <f t="shared" si="30"/>
        <v>18</v>
      </c>
      <c r="O219" s="56">
        <f t="shared" si="30"/>
        <v>18</v>
      </c>
      <c r="P219" s="57">
        <f t="shared" si="30"/>
        <v>19</v>
      </c>
      <c r="Q219" s="55">
        <f t="shared" si="30"/>
        <v>18</v>
      </c>
      <c r="R219" s="56">
        <f t="shared" si="30"/>
        <v>18</v>
      </c>
      <c r="S219" s="56">
        <f t="shared" si="30"/>
        <v>18</v>
      </c>
      <c r="T219" s="57">
        <f t="shared" si="30"/>
        <v>19</v>
      </c>
      <c r="U219" s="55">
        <f t="shared" si="30"/>
        <v>18</v>
      </c>
      <c r="V219" s="56">
        <f t="shared" si="30"/>
        <v>18</v>
      </c>
      <c r="W219" s="56">
        <f t="shared" si="30"/>
        <v>18</v>
      </c>
      <c r="X219" s="57">
        <f t="shared" si="30"/>
        <v>19</v>
      </c>
      <c r="Y219" s="55">
        <f t="shared" si="30"/>
        <v>18</v>
      </c>
      <c r="Z219" s="56">
        <f t="shared" si="30"/>
        <v>18</v>
      </c>
      <c r="AA219" s="56">
        <f t="shared" si="30"/>
        <v>18</v>
      </c>
      <c r="AB219" s="57">
        <f t="shared" si="30"/>
        <v>19</v>
      </c>
      <c r="AC219" s="58"/>
      <c r="AD219" s="23"/>
      <c r="AE219" s="23"/>
      <c r="AF219" s="23"/>
      <c r="AG219" s="23"/>
      <c r="AH219" s="23"/>
      <c r="AI219" s="53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  <c r="EL219" s="1"/>
      <c r="EM219" s="1"/>
      <c r="EN219" s="1"/>
      <c r="EO219" s="1"/>
      <c r="EP219" s="1"/>
      <c r="EQ219" s="1"/>
      <c r="ER219" s="1"/>
      <c r="ES219" s="1"/>
      <c r="ET219" s="1"/>
      <c r="EU219" s="1"/>
      <c r="EV219" s="1"/>
      <c r="EW219" s="1"/>
      <c r="EX219" s="1"/>
      <c r="EY219" s="1"/>
      <c r="EZ219" s="1"/>
      <c r="FA219" s="1"/>
      <c r="FB219" s="1"/>
      <c r="FC219" s="1"/>
      <c r="FD219" s="1"/>
      <c r="FE219" s="1"/>
      <c r="FF219" s="1"/>
      <c r="FG219" s="1"/>
      <c r="FH219" s="1"/>
      <c r="FI219" s="1"/>
      <c r="FJ219" s="1"/>
      <c r="FK219" s="1"/>
      <c r="FL219" s="1"/>
      <c r="FM219" s="1"/>
      <c r="FN219" s="1"/>
      <c r="FO219" s="1"/>
      <c r="FP219" s="1"/>
      <c r="FQ219" s="1"/>
      <c r="FR219" s="1"/>
      <c r="FS219" s="1"/>
      <c r="FT219" s="1"/>
      <c r="FU219" s="1"/>
      <c r="FV219" s="1"/>
      <c r="FW219" s="1"/>
      <c r="FX219" s="1"/>
      <c r="FY219" s="1"/>
      <c r="FZ219" s="1"/>
      <c r="GA219" s="1"/>
      <c r="GB219" s="1"/>
      <c r="GC219" s="1"/>
      <c r="GD219" s="1"/>
      <c r="GE219" s="1"/>
      <c r="GF219" s="1"/>
      <c r="GG219" s="1"/>
      <c r="GH219" s="1"/>
      <c r="GI219" s="1"/>
      <c r="GJ219" s="1"/>
      <c r="GK219" s="1"/>
      <c r="GL219" s="1"/>
      <c r="GM219" s="1"/>
      <c r="GN219" s="1"/>
      <c r="GO219" s="1"/>
      <c r="GP219" s="1"/>
      <c r="GQ219" s="1"/>
      <c r="GR219" s="1"/>
      <c r="GS219" s="1"/>
      <c r="GT219" s="1"/>
      <c r="GU219" s="1"/>
      <c r="GV219" s="1"/>
      <c r="GW219" s="1"/>
      <c r="GX219" s="1"/>
      <c r="GY219" s="1"/>
      <c r="GZ219" s="1"/>
      <c r="HA219" s="1"/>
      <c r="HB219" s="1"/>
      <c r="HC219" s="1"/>
      <c r="HD219" s="1"/>
      <c r="HE219" s="1"/>
      <c r="HF219" s="1"/>
      <c r="HG219" s="1"/>
      <c r="HH219" s="1"/>
      <c r="HI219" s="1"/>
      <c r="HJ219" s="1"/>
      <c r="HK219" s="1"/>
      <c r="HL219" s="1"/>
      <c r="HM219" s="1"/>
      <c r="HN219" s="1"/>
      <c r="HO219" s="1"/>
      <c r="HP219" s="1"/>
      <c r="HQ219" s="1"/>
      <c r="HR219" s="1"/>
      <c r="HS219" s="1"/>
      <c r="HT219" s="1"/>
      <c r="HU219" s="1"/>
      <c r="HV219" s="1"/>
      <c r="HW219" s="1"/>
      <c r="HX219" s="1"/>
      <c r="HY219" s="1"/>
      <c r="HZ219" s="1"/>
      <c r="IA219" s="1"/>
      <c r="IB219" s="1"/>
      <c r="IC219" s="1"/>
      <c r="ID219" s="1"/>
      <c r="IE219" s="1"/>
      <c r="IF219" s="1"/>
      <c r="IG219" s="1"/>
      <c r="IH219" s="1"/>
      <c r="II219" s="1"/>
      <c r="IJ219" s="1"/>
      <c r="IK219" s="1"/>
      <c r="IL219" s="1"/>
      <c r="IM219" s="1"/>
      <c r="IN219" s="1"/>
      <c r="IO219" s="1"/>
      <c r="IP219" s="1"/>
      <c r="IQ219" s="1"/>
      <c r="IR219" s="1"/>
      <c r="IS219" s="1"/>
      <c r="IT219" s="1"/>
      <c r="IU219" s="1"/>
      <c r="IV219" s="1"/>
      <c r="IW219" s="1"/>
      <c r="IX219" s="1"/>
      <c r="IY219" s="1"/>
      <c r="IZ219" s="1"/>
      <c r="JA219" s="1"/>
      <c r="JB219" s="1"/>
      <c r="JC219" s="1"/>
      <c r="JD219" s="1"/>
      <c r="JE219" s="1"/>
      <c r="JF219" s="1"/>
      <c r="JG219" s="1"/>
      <c r="JH219" s="1"/>
      <c r="JI219" s="1"/>
      <c r="JJ219" s="1"/>
      <c r="JK219" s="1"/>
      <c r="JL219" s="1"/>
      <c r="JM219" s="1"/>
      <c r="JN219" s="1"/>
      <c r="JO219" s="1"/>
      <c r="JP219" s="1"/>
      <c r="JQ219" s="1"/>
      <c r="JR219" s="1"/>
      <c r="JS219" s="1"/>
      <c r="JT219" s="1"/>
      <c r="JU219" s="1"/>
      <c r="JV219" s="1"/>
      <c r="JW219" s="1"/>
      <c r="JX219" s="1"/>
      <c r="JY219" s="1"/>
      <c r="JZ219" s="1"/>
      <c r="KA219" s="1"/>
      <c r="KB219" s="1"/>
      <c r="KC219" s="1"/>
      <c r="KD219" s="1"/>
      <c r="KE219" s="1"/>
      <c r="KF219" s="1"/>
      <c r="KG219" s="1"/>
      <c r="KH219" s="1"/>
      <c r="KI219" s="1"/>
      <c r="KJ219" s="1"/>
      <c r="KK219" s="1"/>
      <c r="KL219" s="1"/>
      <c r="KM219" s="1"/>
      <c r="KN219" s="1"/>
      <c r="KO219" s="1"/>
      <c r="KP219" s="1"/>
      <c r="KQ219" s="1"/>
      <c r="KR219" s="1"/>
      <c r="KS219" s="1"/>
      <c r="KT219" s="1"/>
      <c r="KU219" s="1"/>
      <c r="KV219" s="1"/>
      <c r="KW219" s="1"/>
      <c r="KX219" s="1"/>
      <c r="KY219" s="1"/>
      <c r="KZ219" s="1"/>
      <c r="LA219" s="1"/>
      <c r="LB219" s="1"/>
      <c r="LC219" s="1"/>
      <c r="LD219" s="1"/>
      <c r="LE219" s="1"/>
      <c r="LF219" s="1"/>
      <c r="LG219" s="1"/>
      <c r="LH219" s="1"/>
      <c r="LI219" s="1"/>
      <c r="LJ219" s="1"/>
      <c r="LK219" s="1"/>
      <c r="LL219" s="1"/>
      <c r="LM219" s="1"/>
      <c r="LN219" s="1"/>
      <c r="LO219" s="1"/>
      <c r="LP219" s="1"/>
      <c r="LQ219" s="1"/>
      <c r="LR219" s="1"/>
      <c r="LS219" s="1"/>
      <c r="LT219" s="1"/>
      <c r="LU219" s="1"/>
      <c r="LV219" s="1"/>
      <c r="LW219" s="1"/>
      <c r="LX219" s="1"/>
      <c r="LY219" s="1"/>
      <c r="LZ219" s="1"/>
      <c r="MA219" s="1"/>
      <c r="MB219" s="1"/>
      <c r="MC219" s="1"/>
      <c r="MD219" s="1"/>
      <c r="ME219" s="1"/>
      <c r="MF219" s="1"/>
      <c r="MG219" s="1"/>
      <c r="MH219" s="1"/>
      <c r="MI219" s="1"/>
      <c r="MJ219" s="1"/>
      <c r="MK219" s="1"/>
      <c r="ML219" s="1"/>
      <c r="MM219" s="1"/>
      <c r="MN219" s="1"/>
      <c r="MO219" s="1"/>
      <c r="MP219" s="1"/>
      <c r="MQ219" s="1"/>
      <c r="MR219" s="1"/>
      <c r="MS219" s="1"/>
      <c r="MT219" s="1"/>
      <c r="MU219" s="1"/>
      <c r="MV219" s="1"/>
      <c r="MW219" s="1"/>
      <c r="MX219" s="1"/>
      <c r="MY219" s="1"/>
      <c r="MZ219" s="1"/>
      <c r="NA219" s="1"/>
      <c r="NB219" s="1"/>
      <c r="NC219" s="1"/>
      <c r="ND219" s="1"/>
      <c r="NE219" s="1"/>
      <c r="NF219" s="1"/>
      <c r="NG219" s="1"/>
      <c r="NH219" s="1"/>
      <c r="NI219" s="1"/>
      <c r="NJ219" s="1"/>
      <c r="NK219" s="1"/>
      <c r="NL219" s="1"/>
      <c r="NM219" s="1"/>
      <c r="NN219" s="1"/>
      <c r="NO219" s="1"/>
      <c r="NP219" s="1"/>
      <c r="NQ219" s="1"/>
      <c r="NR219" s="1"/>
      <c r="NS219" s="1"/>
      <c r="NT219" s="1"/>
      <c r="NU219" s="1"/>
      <c r="NV219" s="1"/>
      <c r="NW219" s="1"/>
      <c r="NX219" s="1"/>
      <c r="NY219" s="1"/>
      <c r="NZ219" s="1"/>
      <c r="OA219" s="1"/>
      <c r="OB219" s="1"/>
      <c r="OC219" s="1"/>
      <c r="OD219" s="1"/>
      <c r="OE219" s="1"/>
      <c r="OF219" s="1"/>
      <c r="OG219" s="1"/>
      <c r="OH219" s="1"/>
      <c r="OI219" s="1"/>
      <c r="OJ219" s="1"/>
      <c r="OK219" s="1"/>
      <c r="OL219" s="1"/>
      <c r="OM219" s="1"/>
      <c r="ON219" s="1"/>
      <c r="OO219" s="1"/>
      <c r="OP219" s="1"/>
      <c r="OQ219" s="1"/>
      <c r="OR219" s="1"/>
      <c r="OS219" s="1"/>
      <c r="OT219" s="1"/>
      <c r="OU219" s="1"/>
      <c r="OV219" s="1"/>
      <c r="OW219" s="1"/>
      <c r="OX219" s="1"/>
      <c r="OY219" s="1"/>
      <c r="OZ219" s="1"/>
      <c r="PA219" s="1"/>
      <c r="PB219" s="1"/>
      <c r="PC219" s="1"/>
      <c r="PD219" s="1"/>
      <c r="PE219" s="1"/>
      <c r="PF219" s="1"/>
      <c r="PG219" s="1"/>
      <c r="PH219" s="1"/>
      <c r="PI219" s="1"/>
      <c r="PJ219" s="1"/>
      <c r="PK219" s="1"/>
      <c r="PL219" s="1"/>
      <c r="PM219" s="1"/>
      <c r="PN219" s="1"/>
      <c r="PO219" s="1"/>
      <c r="PP219" s="1"/>
      <c r="PQ219" s="1"/>
      <c r="PR219" s="1"/>
      <c r="PS219" s="1"/>
      <c r="PT219" s="1"/>
      <c r="PU219" s="1"/>
      <c r="PV219" s="1"/>
      <c r="PW219" s="1"/>
      <c r="PX219" s="1"/>
      <c r="PY219" s="1"/>
      <c r="PZ219" s="1"/>
      <c r="QA219" s="1"/>
      <c r="QB219" s="1"/>
      <c r="QC219" s="1"/>
      <c r="QD219" s="1"/>
      <c r="QE219" s="1"/>
      <c r="QF219" s="1"/>
      <c r="QG219" s="1"/>
      <c r="QH219" s="1"/>
      <c r="QI219" s="1"/>
      <c r="QJ219" s="1"/>
      <c r="QK219" s="1"/>
      <c r="QL219" s="1"/>
      <c r="QM219" s="1"/>
      <c r="QN219" s="1"/>
      <c r="QO219" s="1"/>
      <c r="QP219" s="1"/>
      <c r="QQ219" s="1"/>
      <c r="QR219" s="1"/>
      <c r="QS219" s="1"/>
      <c r="QT219" s="1"/>
      <c r="QU219" s="1"/>
      <c r="QV219" s="1"/>
      <c r="QW219" s="1"/>
      <c r="QX219" s="1"/>
      <c r="QY219" s="1"/>
      <c r="QZ219" s="1"/>
      <c r="RA219" s="1"/>
      <c r="RB219" s="1"/>
      <c r="RC219" s="1"/>
      <c r="RD219" s="1"/>
      <c r="RE219" s="1"/>
      <c r="RF219" s="1"/>
      <c r="RG219" s="1"/>
      <c r="RH219" s="1"/>
      <c r="RI219" s="1"/>
      <c r="RJ219" s="1"/>
      <c r="RK219" s="1"/>
      <c r="RL219" s="1"/>
      <c r="RM219" s="1"/>
      <c r="RN219" s="1"/>
      <c r="RO219" s="1"/>
      <c r="RP219" s="1"/>
      <c r="RQ219" s="1"/>
      <c r="RR219" s="1"/>
      <c r="RS219" s="1"/>
      <c r="RT219" s="1"/>
      <c r="RU219" s="1"/>
      <c r="RV219" s="1"/>
      <c r="RW219" s="1"/>
      <c r="RX219" s="1"/>
      <c r="RY219" s="1"/>
      <c r="RZ219" s="1"/>
      <c r="SA219" s="1"/>
      <c r="SB219" s="1"/>
      <c r="SC219" s="1"/>
      <c r="SD219" s="1"/>
      <c r="SE219" s="1"/>
      <c r="SF219" s="1"/>
      <c r="SG219" s="1"/>
      <c r="SH219" s="1"/>
      <c r="SI219" s="1"/>
      <c r="SJ219" s="1"/>
      <c r="SK219" s="1"/>
      <c r="SL219" s="1"/>
      <c r="SM219" s="1"/>
      <c r="SN219" s="1"/>
      <c r="SO219" s="1"/>
      <c r="SP219" s="1"/>
      <c r="SQ219" s="1"/>
      <c r="SR219" s="1"/>
      <c r="SS219" s="1"/>
      <c r="ST219" s="1"/>
      <c r="SU219" s="1"/>
      <c r="SV219" s="1"/>
      <c r="SW219" s="1"/>
      <c r="SX219" s="1"/>
      <c r="SY219" s="1"/>
      <c r="SZ219" s="1"/>
      <c r="TA219" s="1"/>
      <c r="TB219" s="1"/>
      <c r="TC219" s="1"/>
      <c r="TD219" s="1"/>
      <c r="TE219" s="1"/>
      <c r="TF219" s="1"/>
      <c r="TG219" s="1"/>
      <c r="TH219" s="1"/>
      <c r="TI219" s="1"/>
      <c r="TJ219" s="1"/>
      <c r="TK219" s="1"/>
      <c r="TL219" s="1"/>
      <c r="TM219" s="1"/>
      <c r="TN219" s="1"/>
      <c r="TO219" s="1"/>
      <c r="TP219" s="1"/>
      <c r="TQ219" s="1"/>
      <c r="TR219" s="1"/>
      <c r="TS219" s="1"/>
      <c r="TT219" s="1"/>
      <c r="TU219" s="1"/>
      <c r="TV219" s="1"/>
      <c r="TW219" s="1"/>
      <c r="TX219" s="1"/>
      <c r="TY219" s="1"/>
      <c r="TZ219" s="1"/>
      <c r="UA219" s="1"/>
      <c r="UB219" s="1"/>
      <c r="UC219" s="1"/>
      <c r="UD219" s="1"/>
      <c r="UE219" s="1"/>
      <c r="UF219" s="1"/>
      <c r="UG219" s="1"/>
      <c r="UH219" s="1"/>
      <c r="UI219" s="1"/>
      <c r="UJ219" s="1"/>
      <c r="UK219" s="1"/>
      <c r="UL219" s="1"/>
      <c r="UM219" s="1"/>
      <c r="UN219" s="1"/>
      <c r="UO219" s="1"/>
      <c r="UP219" s="1"/>
      <c r="UQ219" s="1"/>
      <c r="UR219" s="1"/>
      <c r="US219" s="1"/>
      <c r="UT219" s="1"/>
      <c r="UU219" s="1"/>
      <c r="UV219" s="1"/>
      <c r="UW219" s="1"/>
      <c r="UX219" s="1"/>
      <c r="UY219" s="1"/>
      <c r="UZ219" s="1"/>
      <c r="VA219" s="1"/>
      <c r="VB219" s="1"/>
      <c r="VC219" s="1"/>
      <c r="VD219" s="1"/>
      <c r="VE219" s="1"/>
      <c r="VF219" s="1"/>
      <c r="VG219" s="1"/>
      <c r="VH219" s="1"/>
      <c r="VI219" s="1"/>
      <c r="VJ219" s="1"/>
      <c r="VK219" s="1"/>
      <c r="VL219" s="1"/>
      <c r="VM219" s="1"/>
      <c r="VN219" s="1"/>
      <c r="VO219" s="1"/>
      <c r="VP219" s="1"/>
      <c r="VQ219" s="1"/>
      <c r="VR219" s="1"/>
      <c r="VS219" s="1"/>
      <c r="VT219" s="1"/>
      <c r="VU219" s="1"/>
      <c r="VV219" s="1"/>
      <c r="VW219" s="1"/>
      <c r="VX219" s="1"/>
      <c r="VY219" s="1"/>
      <c r="VZ219" s="1"/>
      <c r="WA219" s="1"/>
      <c r="WB219" s="1"/>
      <c r="WC219" s="1"/>
      <c r="WD219" s="1"/>
      <c r="WE219" s="1"/>
      <c r="WF219" s="1"/>
      <c r="WG219" s="1"/>
      <c r="WH219" s="1"/>
      <c r="WI219" s="1"/>
      <c r="WJ219" s="1"/>
      <c r="WK219" s="1"/>
      <c r="WL219" s="1"/>
      <c r="WM219" s="1"/>
      <c r="WN219" s="1"/>
      <c r="WO219" s="1"/>
      <c r="WP219" s="1"/>
      <c r="WQ219" s="1"/>
      <c r="WR219" s="1"/>
      <c r="WS219" s="1"/>
      <c r="WT219" s="1"/>
      <c r="WU219" s="1"/>
      <c r="WV219" s="1"/>
      <c r="WW219" s="1"/>
      <c r="WX219" s="1"/>
      <c r="WY219" s="1"/>
      <c r="WZ219" s="1"/>
      <c r="XA219" s="1"/>
      <c r="XB219" s="1"/>
      <c r="XC219" s="1"/>
      <c r="XD219" s="1"/>
      <c r="XE219" s="1"/>
      <c r="XF219" s="1"/>
      <c r="XG219" s="1"/>
      <c r="XH219" s="1"/>
      <c r="XI219" s="1"/>
      <c r="XJ219" s="1"/>
      <c r="XK219" s="1"/>
      <c r="XL219" s="1"/>
      <c r="XM219" s="1"/>
      <c r="XN219" s="1"/>
      <c r="XO219" s="1"/>
      <c r="XP219" s="1"/>
      <c r="XQ219" s="1"/>
      <c r="XR219" s="1"/>
      <c r="XS219" s="1"/>
      <c r="XT219" s="1"/>
      <c r="XU219" s="1"/>
      <c r="XV219" s="1"/>
      <c r="XW219" s="1"/>
      <c r="XX219" s="1"/>
      <c r="XY219" s="1"/>
      <c r="XZ219" s="1"/>
      <c r="YA219" s="1"/>
      <c r="YB219" s="1"/>
      <c r="YC219" s="1"/>
      <c r="YD219" s="1"/>
      <c r="YE219" s="1"/>
      <c r="YF219" s="1"/>
      <c r="YG219" s="1"/>
      <c r="YH219" s="1"/>
      <c r="YI219" s="1"/>
      <c r="YJ219" s="1"/>
      <c r="YK219" s="1"/>
      <c r="YL219" s="1"/>
      <c r="YM219" s="1"/>
      <c r="YN219" s="1"/>
      <c r="YO219" s="1"/>
      <c r="YP219" s="1"/>
      <c r="YQ219" s="1"/>
      <c r="YR219" s="1"/>
      <c r="YS219" s="1"/>
      <c r="YT219" s="1"/>
      <c r="YU219" s="1"/>
      <c r="YV219" s="1"/>
      <c r="YW219" s="1"/>
      <c r="YX219" s="1"/>
      <c r="YY219" s="1"/>
      <c r="YZ219" s="1"/>
      <c r="ZA219" s="1"/>
      <c r="ZB219" s="1"/>
      <c r="ZC219" s="1"/>
      <c r="ZD219" s="1"/>
      <c r="ZE219" s="1"/>
      <c r="ZF219" s="1"/>
      <c r="ZG219" s="1"/>
      <c r="ZH219" s="1"/>
      <c r="ZI219" s="1"/>
      <c r="ZJ219" s="1"/>
      <c r="ZK219" s="1"/>
      <c r="ZL219" s="1"/>
      <c r="ZM219" s="1"/>
      <c r="ZN219" s="1"/>
      <c r="ZO219" s="1"/>
      <c r="ZP219" s="1"/>
      <c r="ZQ219" s="1"/>
      <c r="ZR219" s="1"/>
      <c r="ZS219" s="1"/>
      <c r="ZT219" s="1"/>
      <c r="ZU219" s="1"/>
      <c r="ZV219" s="1"/>
      <c r="ZW219" s="1"/>
      <c r="ZX219" s="1"/>
      <c r="ZY219" s="1"/>
      <c r="ZZ219" s="1"/>
      <c r="AAA219" s="1"/>
      <c r="AAB219" s="1"/>
      <c r="AAC219" s="1"/>
      <c r="AAD219" s="1"/>
      <c r="AAE219" s="1"/>
      <c r="AAF219" s="1"/>
      <c r="AAG219" s="1"/>
      <c r="AAH219" s="1"/>
      <c r="AAI219" s="1"/>
      <c r="AAJ219" s="1"/>
      <c r="AAK219" s="1"/>
      <c r="AAL219" s="1"/>
      <c r="AAM219" s="1"/>
      <c r="AAN219" s="1"/>
      <c r="AAO219" s="1"/>
      <c r="AAP219" s="1"/>
      <c r="AAQ219" s="1"/>
      <c r="AAR219" s="1"/>
      <c r="AAS219" s="1"/>
      <c r="AAT219" s="1"/>
      <c r="AAU219" s="1"/>
      <c r="AAV219" s="1"/>
      <c r="AAW219" s="1"/>
      <c r="AAX219" s="1"/>
      <c r="AAY219" s="1"/>
      <c r="AAZ219" s="1"/>
      <c r="ABA219" s="1"/>
      <c r="ABB219" s="1"/>
      <c r="ABC219" s="1"/>
      <c r="ABD219" s="1"/>
      <c r="ABE219" s="1"/>
      <c r="ABF219" s="1"/>
      <c r="ABG219" s="1"/>
      <c r="ABH219" s="1"/>
      <c r="ABI219" s="1"/>
      <c r="ABJ219" s="1"/>
      <c r="ABK219" s="1"/>
      <c r="ABL219" s="1"/>
      <c r="ABM219" s="1"/>
      <c r="ABN219" s="1"/>
      <c r="ABO219" s="1"/>
      <c r="ABP219" s="1"/>
      <c r="ABQ219" s="1"/>
      <c r="ABR219" s="1"/>
      <c r="ABS219" s="1"/>
      <c r="ABT219" s="1"/>
      <c r="ABU219" s="1"/>
      <c r="ABV219" s="1"/>
      <c r="ABW219" s="1"/>
      <c r="ABX219" s="1"/>
      <c r="ABY219" s="1"/>
      <c r="ABZ219" s="1"/>
      <c r="ACA219" s="1"/>
      <c r="ACB219" s="1"/>
      <c r="ACC219" s="1"/>
      <c r="ACD219" s="1"/>
      <c r="ACE219" s="1"/>
      <c r="ACF219" s="1"/>
      <c r="ACG219" s="1"/>
      <c r="ACH219" s="1"/>
      <c r="ACI219" s="1"/>
      <c r="ACJ219" s="1"/>
      <c r="ACK219" s="1"/>
      <c r="ACL219" s="1"/>
      <c r="ACM219" s="1"/>
      <c r="ACN219" s="1"/>
      <c r="ACO219" s="1"/>
      <c r="ACP219" s="1"/>
      <c r="ACQ219" s="1"/>
      <c r="ACR219" s="1"/>
      <c r="ACS219" s="1"/>
      <c r="ACT219" s="1"/>
      <c r="ACU219" s="1"/>
      <c r="ACV219" s="1"/>
      <c r="ACW219" s="1"/>
      <c r="ACX219" s="1"/>
      <c r="ACY219" s="1"/>
      <c r="ACZ219" s="1"/>
      <c r="ADA219" s="1"/>
      <c r="ADB219" s="1"/>
      <c r="ADC219" s="1"/>
      <c r="ADD219" s="1"/>
      <c r="ADE219" s="1"/>
      <c r="ADF219" s="1"/>
      <c r="ADG219" s="1"/>
      <c r="ADH219" s="1"/>
      <c r="ADI219" s="1"/>
      <c r="ADJ219" s="1"/>
      <c r="ADK219" s="1"/>
      <c r="ADL219" s="1"/>
      <c r="ADM219" s="1"/>
      <c r="ADN219" s="1"/>
      <c r="ADO219" s="1"/>
      <c r="ADP219" s="1"/>
      <c r="ADQ219" s="1"/>
      <c r="ADR219" s="1"/>
      <c r="ADS219" s="1"/>
      <c r="ADT219" s="1"/>
      <c r="ADU219" s="1"/>
      <c r="ADV219" s="1"/>
      <c r="ADW219" s="1"/>
      <c r="ADX219" s="1"/>
      <c r="ADY219" s="1"/>
      <c r="ADZ219" s="1"/>
      <c r="AEA219" s="1"/>
      <c r="AEB219" s="1"/>
      <c r="AEC219" s="1"/>
      <c r="AED219" s="1"/>
      <c r="AEE219" s="1"/>
      <c r="AEF219" s="1"/>
      <c r="AEG219" s="1"/>
      <c r="AEH219" s="1"/>
      <c r="AEI219" s="1"/>
      <c r="AEJ219" s="1"/>
      <c r="AEK219" s="1"/>
      <c r="AEL219" s="1"/>
      <c r="AEM219" s="1"/>
      <c r="AEN219" s="1"/>
      <c r="AEO219" s="1"/>
      <c r="AEP219" s="1"/>
      <c r="AEQ219" s="1"/>
      <c r="AER219" s="1"/>
      <c r="AES219" s="1"/>
      <c r="AET219" s="1"/>
      <c r="AEU219" s="1"/>
      <c r="AEV219" s="1"/>
      <c r="AEW219" s="1"/>
      <c r="AEX219" s="1"/>
      <c r="AEY219" s="1"/>
      <c r="AEZ219" s="1"/>
      <c r="AFA219" s="1"/>
      <c r="AFB219" s="1"/>
      <c r="AFC219" s="1"/>
      <c r="AFD219" s="1"/>
      <c r="AFE219" s="1"/>
      <c r="AFF219" s="1"/>
      <c r="AFG219" s="1"/>
      <c r="AFH219" s="1"/>
      <c r="AFI219" s="1"/>
      <c r="AFJ219" s="1"/>
      <c r="AFK219" s="1"/>
      <c r="AFL219" s="1"/>
      <c r="AFM219" s="1"/>
      <c r="AFN219" s="1"/>
      <c r="AFO219" s="1"/>
      <c r="AFP219" s="1"/>
      <c r="AFQ219" s="1"/>
      <c r="AFR219" s="1"/>
      <c r="AFS219" s="1"/>
      <c r="AFT219" s="1"/>
      <c r="AFU219" s="1"/>
      <c r="AFV219" s="1"/>
      <c r="AFW219" s="1"/>
      <c r="AFX219" s="1"/>
      <c r="AFY219" s="1"/>
      <c r="AFZ219" s="1"/>
      <c r="AGA219" s="1"/>
      <c r="AGB219" s="1"/>
      <c r="AGC219" s="1"/>
      <c r="AGD219" s="1"/>
      <c r="AGE219" s="1"/>
      <c r="AGF219" s="1"/>
      <c r="AGG219" s="1"/>
      <c r="AGH219" s="1"/>
      <c r="AGI219" s="1"/>
      <c r="AGJ219" s="1"/>
      <c r="AGK219" s="1"/>
      <c r="AGL219" s="1"/>
      <c r="AGM219" s="1"/>
      <c r="AGN219" s="1"/>
      <c r="AGO219" s="1"/>
      <c r="AGP219" s="1"/>
      <c r="AGQ219" s="1"/>
      <c r="AGR219" s="1"/>
      <c r="AGS219" s="1"/>
      <c r="AGT219" s="1"/>
      <c r="AGU219" s="1"/>
      <c r="AGV219" s="1"/>
      <c r="AGW219" s="1"/>
      <c r="AGX219" s="1"/>
      <c r="AGY219" s="1"/>
      <c r="AGZ219" s="1"/>
      <c r="AHA219" s="1"/>
      <c r="AHB219" s="1"/>
      <c r="AHC219" s="1"/>
      <c r="AHD219" s="1"/>
      <c r="AHE219" s="1"/>
      <c r="AHF219" s="1"/>
      <c r="AHG219" s="1"/>
      <c r="AHH219" s="1"/>
      <c r="AHI219" s="1"/>
      <c r="AHJ219" s="1"/>
      <c r="AHK219" s="1"/>
      <c r="AHL219" s="1"/>
      <c r="AHM219" s="1"/>
      <c r="AHN219" s="1"/>
      <c r="AHO219" s="1"/>
      <c r="AHP219" s="1"/>
      <c r="AHQ219" s="1"/>
      <c r="AHR219" s="1"/>
      <c r="AHS219" s="1"/>
      <c r="AHT219" s="1"/>
      <c r="AHU219" s="1"/>
      <c r="AHV219" s="1"/>
      <c r="AHW219" s="1"/>
      <c r="AHX219" s="1"/>
      <c r="AHY219" s="1"/>
      <c r="AHZ219" s="1"/>
      <c r="AIA219" s="1"/>
      <c r="AIB219" s="1"/>
      <c r="AIC219" s="1"/>
      <c r="AID219" s="1"/>
      <c r="AIE219" s="1"/>
      <c r="AIF219" s="1"/>
      <c r="AIG219" s="1"/>
      <c r="AIH219" s="1"/>
      <c r="AII219" s="1"/>
      <c r="AIJ219" s="1"/>
      <c r="AIK219" s="1"/>
      <c r="AIL219" s="1"/>
      <c r="AIM219" s="1"/>
      <c r="AIN219" s="1"/>
      <c r="AIO219" s="1"/>
      <c r="AIP219" s="1"/>
      <c r="AIQ219" s="1"/>
      <c r="AIR219" s="1"/>
      <c r="AIS219" s="1"/>
      <c r="AIT219" s="1"/>
      <c r="AIU219" s="1"/>
      <c r="AIV219" s="1"/>
      <c r="AIW219" s="1"/>
      <c r="AIX219" s="1"/>
      <c r="AIY219" s="1"/>
      <c r="AIZ219" s="1"/>
      <c r="AJA219" s="1"/>
      <c r="AJB219" s="1"/>
      <c r="AJC219" s="1"/>
      <c r="AJD219" s="1"/>
      <c r="AJE219" s="1"/>
      <c r="AJF219" s="1"/>
      <c r="AJG219" s="1"/>
      <c r="AJH219" s="1"/>
      <c r="AJI219" s="1"/>
      <c r="AJJ219" s="1"/>
      <c r="AJK219" s="1"/>
      <c r="AJL219" s="1"/>
      <c r="AJM219" s="1"/>
      <c r="AJN219" s="1"/>
      <c r="AJO219" s="1"/>
      <c r="AJP219" s="1"/>
      <c r="AJQ219" s="1"/>
      <c r="AJR219" s="1"/>
      <c r="AJS219" s="1"/>
      <c r="AJT219" s="1"/>
      <c r="AJU219" s="1"/>
      <c r="AJV219" s="1"/>
      <c r="AJW219" s="1"/>
      <c r="AJX219" s="1"/>
      <c r="AJY219" s="1"/>
      <c r="AJZ219" s="1"/>
      <c r="AKA219" s="1"/>
      <c r="AKB219" s="1"/>
      <c r="AKC219" s="1"/>
      <c r="AKD219" s="1"/>
      <c r="AKE219" s="1"/>
      <c r="AKF219" s="1"/>
      <c r="AKG219" s="1"/>
      <c r="AKH219" s="1"/>
      <c r="AKI219" s="1"/>
      <c r="AKJ219" s="1"/>
      <c r="AKK219" s="1"/>
      <c r="AKL219" s="1"/>
      <c r="AKM219" s="1"/>
      <c r="AKN219" s="1"/>
      <c r="AKO219" s="1"/>
      <c r="AKP219" s="1"/>
      <c r="AKQ219" s="1"/>
      <c r="AKR219" s="1"/>
      <c r="AKS219" s="1"/>
      <c r="AKT219" s="1"/>
      <c r="AKU219" s="1"/>
      <c r="AKV219" s="1"/>
      <c r="AKW219" s="1"/>
      <c r="AKX219" s="1"/>
      <c r="AKY219" s="1"/>
      <c r="AKZ219" s="1"/>
      <c r="ALA219" s="1"/>
      <c r="ALB219" s="1"/>
      <c r="ALC219" s="1"/>
      <c r="ALD219" s="1"/>
      <c r="ALE219" s="1"/>
      <c r="ALF219" s="1"/>
      <c r="ALG219" s="1"/>
      <c r="ALH219" s="1"/>
      <c r="ALI219" s="1"/>
      <c r="ALJ219" s="1"/>
      <c r="ALK219" s="1"/>
      <c r="ALL219" s="1"/>
      <c r="ALM219" s="1"/>
      <c r="ALN219" s="1"/>
      <c r="ALO219" s="1"/>
      <c r="ALP219" s="1"/>
      <c r="ALQ219" s="1"/>
      <c r="ALR219" s="1"/>
      <c r="ALS219" s="1"/>
      <c r="ALT219" s="1"/>
      <c r="ALU219" s="1"/>
      <c r="ALV219" s="1"/>
      <c r="ALW219" s="1"/>
      <c r="ALX219" s="1"/>
      <c r="ALY219" s="1"/>
      <c r="ALZ219" s="1"/>
      <c r="AMA219" s="1"/>
      <c r="AMB219" s="1"/>
      <c r="AMC219" s="1"/>
    </row>
    <row r="220" spans="1:1017" customFormat="1" ht="27.95" customHeight="1" thickBot="1" x14ac:dyDescent="0.3">
      <c r="A220" s="59" t="s">
        <v>39</v>
      </c>
      <c r="B220" s="49"/>
      <c r="C220" s="49"/>
      <c r="D220" s="49" t="s">
        <v>37</v>
      </c>
      <c r="E220" s="60">
        <f t="shared" ref="E220:H220" si="31">COUNTIFS(E7:E206,"&lt;&gt;",$B7:$B206,"PRIMAIRE")-COUNTIFS(E7:E206,"a",$B7:$B206,"PRIMAIRE")</f>
        <v>42</v>
      </c>
      <c r="F220" s="61">
        <f t="shared" si="31"/>
        <v>48</v>
      </c>
      <c r="G220" s="61">
        <f t="shared" si="31"/>
        <v>47</v>
      </c>
      <c r="H220" s="62">
        <f t="shared" si="31"/>
        <v>44</v>
      </c>
      <c r="I220" s="60">
        <f t="shared" ref="I220:AB220" si="32">COUNTIFS(I7:I206,"&lt;&gt;",$B7:$B206,"PRIMAIRE")-COUNTIFS(I7:I206,"a",$B7:$B206,"PRIMAIRE")</f>
        <v>42</v>
      </c>
      <c r="J220" s="61">
        <f t="shared" si="32"/>
        <v>49</v>
      </c>
      <c r="K220" s="61">
        <f t="shared" si="32"/>
        <v>46</v>
      </c>
      <c r="L220" s="62">
        <f t="shared" si="32"/>
        <v>42</v>
      </c>
      <c r="M220" s="60">
        <f t="shared" si="32"/>
        <v>41</v>
      </c>
      <c r="N220" s="61">
        <f t="shared" si="32"/>
        <v>46</v>
      </c>
      <c r="O220" s="61">
        <f t="shared" si="32"/>
        <v>47</v>
      </c>
      <c r="P220" s="62">
        <f t="shared" si="32"/>
        <v>42</v>
      </c>
      <c r="Q220" s="60">
        <f t="shared" si="32"/>
        <v>41</v>
      </c>
      <c r="R220" s="61">
        <f t="shared" si="32"/>
        <v>48</v>
      </c>
      <c r="S220" s="61">
        <f t="shared" si="32"/>
        <v>46</v>
      </c>
      <c r="T220" s="62">
        <f t="shared" si="32"/>
        <v>42</v>
      </c>
      <c r="U220" s="60">
        <f t="shared" si="32"/>
        <v>41</v>
      </c>
      <c r="V220" s="61">
        <f t="shared" si="32"/>
        <v>47</v>
      </c>
      <c r="W220" s="61">
        <f t="shared" si="32"/>
        <v>45</v>
      </c>
      <c r="X220" s="62">
        <f t="shared" si="32"/>
        <v>42</v>
      </c>
      <c r="Y220" s="60">
        <f t="shared" si="32"/>
        <v>41</v>
      </c>
      <c r="Z220" s="61">
        <f t="shared" si="32"/>
        <v>48</v>
      </c>
      <c r="AA220" s="61">
        <f t="shared" si="32"/>
        <v>46</v>
      </c>
      <c r="AB220" s="62">
        <f t="shared" si="32"/>
        <v>42</v>
      </c>
      <c r="AC220" s="23"/>
      <c r="AD220" s="23"/>
      <c r="AE220" s="23"/>
      <c r="AF220" s="23"/>
      <c r="AG220" s="23"/>
      <c r="AH220" s="23"/>
      <c r="AI220" s="53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  <c r="NV220" s="1"/>
      <c r="NW220" s="1"/>
      <c r="NX220" s="1"/>
      <c r="NY220" s="1"/>
      <c r="NZ220" s="1"/>
      <c r="OA220" s="1"/>
      <c r="OB220" s="1"/>
      <c r="OC220" s="1"/>
      <c r="OD220" s="1"/>
      <c r="OE220" s="1"/>
      <c r="OF220" s="1"/>
      <c r="OG220" s="1"/>
      <c r="OH220" s="1"/>
      <c r="OI220" s="1"/>
      <c r="OJ220" s="1"/>
      <c r="OK220" s="1"/>
      <c r="OL220" s="1"/>
      <c r="OM220" s="1"/>
      <c r="ON220" s="1"/>
      <c r="OO220" s="1"/>
      <c r="OP220" s="1"/>
      <c r="OQ220" s="1"/>
      <c r="OR220" s="1"/>
      <c r="OS220" s="1"/>
      <c r="OT220" s="1"/>
      <c r="OU220" s="1"/>
      <c r="OV220" s="1"/>
      <c r="OW220" s="1"/>
      <c r="OX220" s="1"/>
      <c r="OY220" s="1"/>
      <c r="OZ220" s="1"/>
      <c r="PA220" s="1"/>
      <c r="PB220" s="1"/>
      <c r="PC220" s="1"/>
      <c r="PD220" s="1"/>
      <c r="PE220" s="1"/>
      <c r="PF220" s="1"/>
      <c r="PG220" s="1"/>
      <c r="PH220" s="1"/>
      <c r="PI220" s="1"/>
      <c r="PJ220" s="1"/>
      <c r="PK220" s="1"/>
      <c r="PL220" s="1"/>
      <c r="PM220" s="1"/>
      <c r="PN220" s="1"/>
      <c r="PO220" s="1"/>
      <c r="PP220" s="1"/>
      <c r="PQ220" s="1"/>
      <c r="PR220" s="1"/>
      <c r="PS220" s="1"/>
      <c r="PT220" s="1"/>
      <c r="PU220" s="1"/>
      <c r="PV220" s="1"/>
      <c r="PW220" s="1"/>
      <c r="PX220" s="1"/>
      <c r="PY220" s="1"/>
      <c r="PZ220" s="1"/>
      <c r="QA220" s="1"/>
      <c r="QB220" s="1"/>
      <c r="QC220" s="1"/>
      <c r="QD220" s="1"/>
      <c r="QE220" s="1"/>
      <c r="QF220" s="1"/>
      <c r="QG220" s="1"/>
      <c r="QH220" s="1"/>
      <c r="QI220" s="1"/>
      <c r="QJ220" s="1"/>
      <c r="QK220" s="1"/>
      <c r="QL220" s="1"/>
      <c r="QM220" s="1"/>
      <c r="QN220" s="1"/>
      <c r="QO220" s="1"/>
      <c r="QP220" s="1"/>
      <c r="QQ220" s="1"/>
      <c r="QR220" s="1"/>
      <c r="QS220" s="1"/>
      <c r="QT220" s="1"/>
      <c r="QU220" s="1"/>
      <c r="QV220" s="1"/>
      <c r="QW220" s="1"/>
      <c r="QX220" s="1"/>
      <c r="QY220" s="1"/>
      <c r="QZ220" s="1"/>
      <c r="RA220" s="1"/>
      <c r="RB220" s="1"/>
      <c r="RC220" s="1"/>
      <c r="RD220" s="1"/>
      <c r="RE220" s="1"/>
      <c r="RF220" s="1"/>
      <c r="RG220" s="1"/>
      <c r="RH220" s="1"/>
      <c r="RI220" s="1"/>
      <c r="RJ220" s="1"/>
      <c r="RK220" s="1"/>
      <c r="RL220" s="1"/>
      <c r="RM220" s="1"/>
      <c r="RN220" s="1"/>
      <c r="RO220" s="1"/>
      <c r="RP220" s="1"/>
      <c r="RQ220" s="1"/>
      <c r="RR220" s="1"/>
      <c r="RS220" s="1"/>
      <c r="RT220" s="1"/>
      <c r="RU220" s="1"/>
      <c r="RV220" s="1"/>
      <c r="RW220" s="1"/>
      <c r="RX220" s="1"/>
      <c r="RY220" s="1"/>
      <c r="RZ220" s="1"/>
      <c r="SA220" s="1"/>
      <c r="SB220" s="1"/>
      <c r="SC220" s="1"/>
      <c r="SD220" s="1"/>
      <c r="SE220" s="1"/>
      <c r="SF220" s="1"/>
      <c r="SG220" s="1"/>
      <c r="SH220" s="1"/>
      <c r="SI220" s="1"/>
      <c r="SJ220" s="1"/>
      <c r="SK220" s="1"/>
      <c r="SL220" s="1"/>
      <c r="SM220" s="1"/>
      <c r="SN220" s="1"/>
      <c r="SO220" s="1"/>
      <c r="SP220" s="1"/>
      <c r="SQ220" s="1"/>
      <c r="SR220" s="1"/>
      <c r="SS220" s="1"/>
      <c r="ST220" s="1"/>
      <c r="SU220" s="1"/>
      <c r="SV220" s="1"/>
      <c r="SW220" s="1"/>
      <c r="SX220" s="1"/>
      <c r="SY220" s="1"/>
      <c r="SZ220" s="1"/>
      <c r="TA220" s="1"/>
      <c r="TB220" s="1"/>
      <c r="TC220" s="1"/>
      <c r="TD220" s="1"/>
      <c r="TE220" s="1"/>
      <c r="TF220" s="1"/>
      <c r="TG220" s="1"/>
      <c r="TH220" s="1"/>
      <c r="TI220" s="1"/>
      <c r="TJ220" s="1"/>
      <c r="TK220" s="1"/>
      <c r="TL220" s="1"/>
      <c r="TM220" s="1"/>
      <c r="TN220" s="1"/>
      <c r="TO220" s="1"/>
      <c r="TP220" s="1"/>
      <c r="TQ220" s="1"/>
      <c r="TR220" s="1"/>
      <c r="TS220" s="1"/>
      <c r="TT220" s="1"/>
      <c r="TU220" s="1"/>
      <c r="TV220" s="1"/>
      <c r="TW220" s="1"/>
      <c r="TX220" s="1"/>
      <c r="TY220" s="1"/>
      <c r="TZ220" s="1"/>
      <c r="UA220" s="1"/>
      <c r="UB220" s="1"/>
      <c r="UC220" s="1"/>
      <c r="UD220" s="1"/>
      <c r="UE220" s="1"/>
      <c r="UF220" s="1"/>
      <c r="UG220" s="1"/>
      <c r="UH220" s="1"/>
      <c r="UI220" s="1"/>
      <c r="UJ220" s="1"/>
      <c r="UK220" s="1"/>
      <c r="UL220" s="1"/>
      <c r="UM220" s="1"/>
      <c r="UN220" s="1"/>
      <c r="UO220" s="1"/>
      <c r="UP220" s="1"/>
      <c r="UQ220" s="1"/>
      <c r="UR220" s="1"/>
      <c r="US220" s="1"/>
      <c r="UT220" s="1"/>
      <c r="UU220" s="1"/>
      <c r="UV220" s="1"/>
      <c r="UW220" s="1"/>
      <c r="UX220" s="1"/>
      <c r="UY220" s="1"/>
      <c r="UZ220" s="1"/>
      <c r="VA220" s="1"/>
      <c r="VB220" s="1"/>
      <c r="VC220" s="1"/>
      <c r="VD220" s="1"/>
      <c r="VE220" s="1"/>
      <c r="VF220" s="1"/>
      <c r="VG220" s="1"/>
      <c r="VH220" s="1"/>
      <c r="VI220" s="1"/>
      <c r="VJ220" s="1"/>
      <c r="VK220" s="1"/>
      <c r="VL220" s="1"/>
      <c r="VM220" s="1"/>
      <c r="VN220" s="1"/>
      <c r="VO220" s="1"/>
      <c r="VP220" s="1"/>
      <c r="VQ220" s="1"/>
      <c r="VR220" s="1"/>
      <c r="VS220" s="1"/>
      <c r="VT220" s="1"/>
      <c r="VU220" s="1"/>
      <c r="VV220" s="1"/>
      <c r="VW220" s="1"/>
      <c r="VX220" s="1"/>
      <c r="VY220" s="1"/>
      <c r="VZ220" s="1"/>
      <c r="WA220" s="1"/>
      <c r="WB220" s="1"/>
      <c r="WC220" s="1"/>
      <c r="WD220" s="1"/>
      <c r="WE220" s="1"/>
      <c r="WF220" s="1"/>
      <c r="WG220" s="1"/>
      <c r="WH220" s="1"/>
      <c r="WI220" s="1"/>
      <c r="WJ220" s="1"/>
      <c r="WK220" s="1"/>
      <c r="WL220" s="1"/>
      <c r="WM220" s="1"/>
      <c r="WN220" s="1"/>
      <c r="WO220" s="1"/>
      <c r="WP220" s="1"/>
      <c r="WQ220" s="1"/>
      <c r="WR220" s="1"/>
      <c r="WS220" s="1"/>
      <c r="WT220" s="1"/>
      <c r="WU220" s="1"/>
      <c r="WV220" s="1"/>
      <c r="WW220" s="1"/>
      <c r="WX220" s="1"/>
      <c r="WY220" s="1"/>
      <c r="WZ220" s="1"/>
      <c r="XA220" s="1"/>
      <c r="XB220" s="1"/>
      <c r="XC220" s="1"/>
      <c r="XD220" s="1"/>
      <c r="XE220" s="1"/>
      <c r="XF220" s="1"/>
      <c r="XG220" s="1"/>
      <c r="XH220" s="1"/>
      <c r="XI220" s="1"/>
      <c r="XJ220" s="1"/>
      <c r="XK220" s="1"/>
      <c r="XL220" s="1"/>
      <c r="XM220" s="1"/>
      <c r="XN220" s="1"/>
      <c r="XO220" s="1"/>
      <c r="XP220" s="1"/>
      <c r="XQ220" s="1"/>
      <c r="XR220" s="1"/>
      <c r="XS220" s="1"/>
      <c r="XT220" s="1"/>
      <c r="XU220" s="1"/>
      <c r="XV220" s="1"/>
      <c r="XW220" s="1"/>
      <c r="XX220" s="1"/>
      <c r="XY220" s="1"/>
      <c r="XZ220" s="1"/>
      <c r="YA220" s="1"/>
      <c r="YB220" s="1"/>
      <c r="YC220" s="1"/>
      <c r="YD220" s="1"/>
      <c r="YE220" s="1"/>
      <c r="YF220" s="1"/>
      <c r="YG220" s="1"/>
      <c r="YH220" s="1"/>
      <c r="YI220" s="1"/>
      <c r="YJ220" s="1"/>
      <c r="YK220" s="1"/>
      <c r="YL220" s="1"/>
      <c r="YM220" s="1"/>
      <c r="YN220" s="1"/>
      <c r="YO220" s="1"/>
      <c r="YP220" s="1"/>
      <c r="YQ220" s="1"/>
      <c r="YR220" s="1"/>
      <c r="YS220" s="1"/>
      <c r="YT220" s="1"/>
      <c r="YU220" s="1"/>
      <c r="YV220" s="1"/>
      <c r="YW220" s="1"/>
      <c r="YX220" s="1"/>
      <c r="YY220" s="1"/>
      <c r="YZ220" s="1"/>
      <c r="ZA220" s="1"/>
      <c r="ZB220" s="1"/>
      <c r="ZC220" s="1"/>
      <c r="ZD220" s="1"/>
      <c r="ZE220" s="1"/>
      <c r="ZF220" s="1"/>
      <c r="ZG220" s="1"/>
      <c r="ZH220" s="1"/>
      <c r="ZI220" s="1"/>
      <c r="ZJ220" s="1"/>
      <c r="ZK220" s="1"/>
      <c r="ZL220" s="1"/>
      <c r="ZM220" s="1"/>
      <c r="ZN220" s="1"/>
      <c r="ZO220" s="1"/>
      <c r="ZP220" s="1"/>
      <c r="ZQ220" s="1"/>
      <c r="ZR220" s="1"/>
      <c r="ZS220" s="1"/>
      <c r="ZT220" s="1"/>
      <c r="ZU220" s="1"/>
      <c r="ZV220" s="1"/>
      <c r="ZW220" s="1"/>
      <c r="ZX220" s="1"/>
      <c r="ZY220" s="1"/>
      <c r="ZZ220" s="1"/>
      <c r="AAA220" s="1"/>
      <c r="AAB220" s="1"/>
      <c r="AAC220" s="1"/>
      <c r="AAD220" s="1"/>
      <c r="AAE220" s="1"/>
      <c r="AAF220" s="1"/>
      <c r="AAG220" s="1"/>
      <c r="AAH220" s="1"/>
      <c r="AAI220" s="1"/>
      <c r="AAJ220" s="1"/>
      <c r="AAK220" s="1"/>
      <c r="AAL220" s="1"/>
      <c r="AAM220" s="1"/>
      <c r="AAN220" s="1"/>
      <c r="AAO220" s="1"/>
      <c r="AAP220" s="1"/>
      <c r="AAQ220" s="1"/>
      <c r="AAR220" s="1"/>
      <c r="AAS220" s="1"/>
      <c r="AAT220" s="1"/>
      <c r="AAU220" s="1"/>
      <c r="AAV220" s="1"/>
      <c r="AAW220" s="1"/>
      <c r="AAX220" s="1"/>
      <c r="AAY220" s="1"/>
      <c r="AAZ220" s="1"/>
      <c r="ABA220" s="1"/>
      <c r="ABB220" s="1"/>
      <c r="ABC220" s="1"/>
      <c r="ABD220" s="1"/>
      <c r="ABE220" s="1"/>
      <c r="ABF220" s="1"/>
      <c r="ABG220" s="1"/>
      <c r="ABH220" s="1"/>
      <c r="ABI220" s="1"/>
      <c r="ABJ220" s="1"/>
      <c r="ABK220" s="1"/>
      <c r="ABL220" s="1"/>
      <c r="ABM220" s="1"/>
      <c r="ABN220" s="1"/>
      <c r="ABO220" s="1"/>
      <c r="ABP220" s="1"/>
      <c r="ABQ220" s="1"/>
      <c r="ABR220" s="1"/>
      <c r="ABS220" s="1"/>
      <c r="ABT220" s="1"/>
      <c r="ABU220" s="1"/>
      <c r="ABV220" s="1"/>
      <c r="ABW220" s="1"/>
      <c r="ABX220" s="1"/>
      <c r="ABY220" s="1"/>
      <c r="ABZ220" s="1"/>
      <c r="ACA220" s="1"/>
      <c r="ACB220" s="1"/>
      <c r="ACC220" s="1"/>
      <c r="ACD220" s="1"/>
      <c r="ACE220" s="1"/>
      <c r="ACF220" s="1"/>
      <c r="ACG220" s="1"/>
      <c r="ACH220" s="1"/>
      <c r="ACI220" s="1"/>
      <c r="ACJ220" s="1"/>
      <c r="ACK220" s="1"/>
      <c r="ACL220" s="1"/>
      <c r="ACM220" s="1"/>
      <c r="ACN220" s="1"/>
      <c r="ACO220" s="1"/>
      <c r="ACP220" s="1"/>
      <c r="ACQ220" s="1"/>
      <c r="ACR220" s="1"/>
      <c r="ACS220" s="1"/>
      <c r="ACT220" s="1"/>
      <c r="ACU220" s="1"/>
      <c r="ACV220" s="1"/>
      <c r="ACW220" s="1"/>
      <c r="ACX220" s="1"/>
      <c r="ACY220" s="1"/>
      <c r="ACZ220" s="1"/>
      <c r="ADA220" s="1"/>
      <c r="ADB220" s="1"/>
      <c r="ADC220" s="1"/>
      <c r="ADD220" s="1"/>
      <c r="ADE220" s="1"/>
      <c r="ADF220" s="1"/>
      <c r="ADG220" s="1"/>
      <c r="ADH220" s="1"/>
      <c r="ADI220" s="1"/>
      <c r="ADJ220" s="1"/>
      <c r="ADK220" s="1"/>
      <c r="ADL220" s="1"/>
      <c r="ADM220" s="1"/>
      <c r="ADN220" s="1"/>
      <c r="ADO220" s="1"/>
      <c r="ADP220" s="1"/>
      <c r="ADQ220" s="1"/>
      <c r="ADR220" s="1"/>
      <c r="ADS220" s="1"/>
      <c r="ADT220" s="1"/>
      <c r="ADU220" s="1"/>
      <c r="ADV220" s="1"/>
      <c r="ADW220" s="1"/>
      <c r="ADX220" s="1"/>
      <c r="ADY220" s="1"/>
      <c r="ADZ220" s="1"/>
      <c r="AEA220" s="1"/>
      <c r="AEB220" s="1"/>
      <c r="AEC220" s="1"/>
      <c r="AED220" s="1"/>
      <c r="AEE220" s="1"/>
      <c r="AEF220" s="1"/>
      <c r="AEG220" s="1"/>
      <c r="AEH220" s="1"/>
      <c r="AEI220" s="1"/>
      <c r="AEJ220" s="1"/>
      <c r="AEK220" s="1"/>
      <c r="AEL220" s="1"/>
      <c r="AEM220" s="1"/>
      <c r="AEN220" s="1"/>
      <c r="AEO220" s="1"/>
      <c r="AEP220" s="1"/>
      <c r="AEQ220" s="1"/>
      <c r="AER220" s="1"/>
      <c r="AES220" s="1"/>
      <c r="AET220" s="1"/>
      <c r="AEU220" s="1"/>
      <c r="AEV220" s="1"/>
      <c r="AEW220" s="1"/>
      <c r="AEX220" s="1"/>
      <c r="AEY220" s="1"/>
      <c r="AEZ220" s="1"/>
      <c r="AFA220" s="1"/>
      <c r="AFB220" s="1"/>
      <c r="AFC220" s="1"/>
      <c r="AFD220" s="1"/>
      <c r="AFE220" s="1"/>
      <c r="AFF220" s="1"/>
      <c r="AFG220" s="1"/>
      <c r="AFH220" s="1"/>
      <c r="AFI220" s="1"/>
      <c r="AFJ220" s="1"/>
      <c r="AFK220" s="1"/>
      <c r="AFL220" s="1"/>
      <c r="AFM220" s="1"/>
      <c r="AFN220" s="1"/>
      <c r="AFO220" s="1"/>
      <c r="AFP220" s="1"/>
      <c r="AFQ220" s="1"/>
      <c r="AFR220" s="1"/>
      <c r="AFS220" s="1"/>
      <c r="AFT220" s="1"/>
      <c r="AFU220" s="1"/>
      <c r="AFV220" s="1"/>
      <c r="AFW220" s="1"/>
      <c r="AFX220" s="1"/>
      <c r="AFY220" s="1"/>
      <c r="AFZ220" s="1"/>
      <c r="AGA220" s="1"/>
      <c r="AGB220" s="1"/>
      <c r="AGC220" s="1"/>
      <c r="AGD220" s="1"/>
      <c r="AGE220" s="1"/>
      <c r="AGF220" s="1"/>
      <c r="AGG220" s="1"/>
      <c r="AGH220" s="1"/>
      <c r="AGI220" s="1"/>
      <c r="AGJ220" s="1"/>
      <c r="AGK220" s="1"/>
      <c r="AGL220" s="1"/>
      <c r="AGM220" s="1"/>
      <c r="AGN220" s="1"/>
      <c r="AGO220" s="1"/>
      <c r="AGP220" s="1"/>
      <c r="AGQ220" s="1"/>
      <c r="AGR220" s="1"/>
      <c r="AGS220" s="1"/>
      <c r="AGT220" s="1"/>
      <c r="AGU220" s="1"/>
      <c r="AGV220" s="1"/>
      <c r="AGW220" s="1"/>
      <c r="AGX220" s="1"/>
      <c r="AGY220" s="1"/>
      <c r="AGZ220" s="1"/>
      <c r="AHA220" s="1"/>
      <c r="AHB220" s="1"/>
      <c r="AHC220" s="1"/>
      <c r="AHD220" s="1"/>
      <c r="AHE220" s="1"/>
      <c r="AHF220" s="1"/>
      <c r="AHG220" s="1"/>
      <c r="AHH220" s="1"/>
      <c r="AHI220" s="1"/>
      <c r="AHJ220" s="1"/>
      <c r="AHK220" s="1"/>
      <c r="AHL220" s="1"/>
      <c r="AHM220" s="1"/>
      <c r="AHN220" s="1"/>
      <c r="AHO220" s="1"/>
      <c r="AHP220" s="1"/>
      <c r="AHQ220" s="1"/>
      <c r="AHR220" s="1"/>
      <c r="AHS220" s="1"/>
      <c r="AHT220" s="1"/>
      <c r="AHU220" s="1"/>
      <c r="AHV220" s="1"/>
      <c r="AHW220" s="1"/>
      <c r="AHX220" s="1"/>
      <c r="AHY220" s="1"/>
      <c r="AHZ220" s="1"/>
      <c r="AIA220" s="1"/>
      <c r="AIB220" s="1"/>
      <c r="AIC220" s="1"/>
      <c r="AID220" s="1"/>
      <c r="AIE220" s="1"/>
      <c r="AIF220" s="1"/>
      <c r="AIG220" s="1"/>
      <c r="AIH220" s="1"/>
      <c r="AII220" s="1"/>
      <c r="AIJ220" s="1"/>
      <c r="AIK220" s="1"/>
      <c r="AIL220" s="1"/>
      <c r="AIM220" s="1"/>
      <c r="AIN220" s="1"/>
      <c r="AIO220" s="1"/>
      <c r="AIP220" s="1"/>
      <c r="AIQ220" s="1"/>
      <c r="AIR220" s="1"/>
      <c r="AIS220" s="1"/>
      <c r="AIT220" s="1"/>
      <c r="AIU220" s="1"/>
      <c r="AIV220" s="1"/>
      <c r="AIW220" s="1"/>
      <c r="AIX220" s="1"/>
      <c r="AIY220" s="1"/>
      <c r="AIZ220" s="1"/>
      <c r="AJA220" s="1"/>
      <c r="AJB220" s="1"/>
      <c r="AJC220" s="1"/>
      <c r="AJD220" s="1"/>
      <c r="AJE220" s="1"/>
      <c r="AJF220" s="1"/>
      <c r="AJG220" s="1"/>
      <c r="AJH220" s="1"/>
      <c r="AJI220" s="1"/>
      <c r="AJJ220" s="1"/>
      <c r="AJK220" s="1"/>
      <c r="AJL220" s="1"/>
      <c r="AJM220" s="1"/>
      <c r="AJN220" s="1"/>
      <c r="AJO220" s="1"/>
      <c r="AJP220" s="1"/>
      <c r="AJQ220" s="1"/>
      <c r="AJR220" s="1"/>
      <c r="AJS220" s="1"/>
      <c r="AJT220" s="1"/>
      <c r="AJU220" s="1"/>
      <c r="AJV220" s="1"/>
      <c r="AJW220" s="1"/>
      <c r="AJX220" s="1"/>
      <c r="AJY220" s="1"/>
      <c r="AJZ220" s="1"/>
      <c r="AKA220" s="1"/>
      <c r="AKB220" s="1"/>
      <c r="AKC220" s="1"/>
      <c r="AKD220" s="1"/>
      <c r="AKE220" s="1"/>
      <c r="AKF220" s="1"/>
      <c r="AKG220" s="1"/>
      <c r="AKH220" s="1"/>
      <c r="AKI220" s="1"/>
      <c r="AKJ220" s="1"/>
      <c r="AKK220" s="1"/>
      <c r="AKL220" s="1"/>
      <c r="AKM220" s="1"/>
      <c r="AKN220" s="1"/>
      <c r="AKO220" s="1"/>
      <c r="AKP220" s="1"/>
      <c r="AKQ220" s="1"/>
      <c r="AKR220" s="1"/>
      <c r="AKS220" s="1"/>
      <c r="AKT220" s="1"/>
      <c r="AKU220" s="1"/>
      <c r="AKV220" s="1"/>
      <c r="AKW220" s="1"/>
      <c r="AKX220" s="1"/>
      <c r="AKY220" s="1"/>
      <c r="AKZ220" s="1"/>
      <c r="ALA220" s="1"/>
      <c r="ALB220" s="1"/>
      <c r="ALC220" s="1"/>
      <c r="ALD220" s="1"/>
      <c r="ALE220" s="1"/>
      <c r="ALF220" s="1"/>
      <c r="ALG220" s="1"/>
      <c r="ALH220" s="1"/>
      <c r="ALI220" s="1"/>
      <c r="ALJ220" s="1"/>
      <c r="ALK220" s="1"/>
      <c r="ALL220" s="1"/>
      <c r="ALM220" s="1"/>
      <c r="ALN220" s="1"/>
      <c r="ALO220" s="1"/>
      <c r="ALP220" s="1"/>
      <c r="ALQ220" s="1"/>
      <c r="ALR220" s="1"/>
      <c r="ALS220" s="1"/>
      <c r="ALT220" s="1"/>
      <c r="ALU220" s="1"/>
      <c r="ALV220" s="1"/>
      <c r="ALW220" s="1"/>
      <c r="ALX220" s="1"/>
      <c r="ALY220" s="1"/>
      <c r="ALZ220" s="1"/>
      <c r="AMA220" s="1"/>
      <c r="AMB220" s="1"/>
      <c r="AMC220" s="1"/>
    </row>
    <row r="221" spans="1:1017" customFormat="1" ht="27.95" customHeight="1" x14ac:dyDescent="0.25">
      <c r="A221" s="63" t="s">
        <v>40</v>
      </c>
      <c r="B221" s="49"/>
      <c r="C221" s="49"/>
      <c r="D221" s="49" t="s">
        <v>37</v>
      </c>
      <c r="E221" s="64">
        <f>SUM(E219:E220)</f>
        <v>56</v>
      </c>
      <c r="F221" s="65">
        <f>SUM(F219:F220)</f>
        <v>65</v>
      </c>
      <c r="G221" s="65">
        <f t="shared" ref="G221:H221" si="33">SUM(G219:G220)</f>
        <v>64</v>
      </c>
      <c r="H221" s="66">
        <f t="shared" si="33"/>
        <v>62</v>
      </c>
      <c r="I221" s="64">
        <f>SUM(I219:I220)</f>
        <v>60</v>
      </c>
      <c r="J221" s="65">
        <f>SUM(J219:J220)</f>
        <v>67</v>
      </c>
      <c r="K221" s="65">
        <f t="shared" ref="K221:L221" si="34">SUM(K219:K220)</f>
        <v>63</v>
      </c>
      <c r="L221" s="66">
        <f t="shared" si="34"/>
        <v>61</v>
      </c>
      <c r="M221" s="64">
        <f>SUM(M219:M220)</f>
        <v>59</v>
      </c>
      <c r="N221" s="65">
        <f>SUM(N219:N220)</f>
        <v>64</v>
      </c>
      <c r="O221" s="65">
        <f t="shared" ref="O221:P221" si="35">SUM(O219:O220)</f>
        <v>65</v>
      </c>
      <c r="P221" s="66">
        <f t="shared" si="35"/>
        <v>61</v>
      </c>
      <c r="Q221" s="64">
        <f>SUM(Q219:Q220)</f>
        <v>59</v>
      </c>
      <c r="R221" s="65">
        <f>SUM(R219:R220)</f>
        <v>66</v>
      </c>
      <c r="S221" s="65">
        <f t="shared" ref="S221:T221" si="36">SUM(S219:S220)</f>
        <v>64</v>
      </c>
      <c r="T221" s="66">
        <f t="shared" si="36"/>
        <v>61</v>
      </c>
      <c r="U221" s="64">
        <f>SUM(U219:U220)</f>
        <v>59</v>
      </c>
      <c r="V221" s="65">
        <f>SUM(V219:V220)</f>
        <v>65</v>
      </c>
      <c r="W221" s="65">
        <f t="shared" ref="W221:X221" si="37">SUM(W219:W220)</f>
        <v>63</v>
      </c>
      <c r="X221" s="66">
        <f t="shared" si="37"/>
        <v>61</v>
      </c>
      <c r="Y221" s="64">
        <f>SUM(Y219:Y220)</f>
        <v>59</v>
      </c>
      <c r="Z221" s="65">
        <f>SUM(Z219:Z220)</f>
        <v>66</v>
      </c>
      <c r="AA221" s="65">
        <f t="shared" ref="AA221:AB221" si="38">SUM(AA219:AA220)</f>
        <v>64</v>
      </c>
      <c r="AB221" s="66">
        <f t="shared" si="38"/>
        <v>61</v>
      </c>
      <c r="AC221" s="23"/>
      <c r="AD221" s="23"/>
      <c r="AE221" s="23"/>
      <c r="AF221" s="23"/>
      <c r="AG221" s="23"/>
      <c r="AH221" s="23"/>
      <c r="AI221" s="53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  <c r="NV221" s="1"/>
      <c r="NW221" s="1"/>
      <c r="NX221" s="1"/>
      <c r="NY221" s="1"/>
      <c r="NZ221" s="1"/>
      <c r="OA221" s="1"/>
      <c r="OB221" s="1"/>
      <c r="OC221" s="1"/>
      <c r="OD221" s="1"/>
      <c r="OE221" s="1"/>
      <c r="OF221" s="1"/>
      <c r="OG221" s="1"/>
      <c r="OH221" s="1"/>
      <c r="OI221" s="1"/>
      <c r="OJ221" s="1"/>
      <c r="OK221" s="1"/>
      <c r="OL221" s="1"/>
      <c r="OM221" s="1"/>
      <c r="ON221" s="1"/>
      <c r="OO221" s="1"/>
      <c r="OP221" s="1"/>
      <c r="OQ221" s="1"/>
      <c r="OR221" s="1"/>
      <c r="OS221" s="1"/>
      <c r="OT221" s="1"/>
      <c r="OU221" s="1"/>
      <c r="OV221" s="1"/>
      <c r="OW221" s="1"/>
      <c r="OX221" s="1"/>
      <c r="OY221" s="1"/>
      <c r="OZ221" s="1"/>
      <c r="PA221" s="1"/>
      <c r="PB221" s="1"/>
      <c r="PC221" s="1"/>
      <c r="PD221" s="1"/>
      <c r="PE221" s="1"/>
      <c r="PF221" s="1"/>
      <c r="PG221" s="1"/>
      <c r="PH221" s="1"/>
      <c r="PI221" s="1"/>
      <c r="PJ221" s="1"/>
      <c r="PK221" s="1"/>
      <c r="PL221" s="1"/>
      <c r="PM221" s="1"/>
      <c r="PN221" s="1"/>
      <c r="PO221" s="1"/>
      <c r="PP221" s="1"/>
      <c r="PQ221" s="1"/>
      <c r="PR221" s="1"/>
      <c r="PS221" s="1"/>
      <c r="PT221" s="1"/>
      <c r="PU221" s="1"/>
      <c r="PV221" s="1"/>
      <c r="PW221" s="1"/>
      <c r="PX221" s="1"/>
      <c r="PY221" s="1"/>
      <c r="PZ221" s="1"/>
      <c r="QA221" s="1"/>
      <c r="QB221" s="1"/>
      <c r="QC221" s="1"/>
      <c r="QD221" s="1"/>
      <c r="QE221" s="1"/>
      <c r="QF221" s="1"/>
      <c r="QG221" s="1"/>
      <c r="QH221" s="1"/>
      <c r="QI221" s="1"/>
      <c r="QJ221" s="1"/>
      <c r="QK221" s="1"/>
      <c r="QL221" s="1"/>
      <c r="QM221" s="1"/>
      <c r="QN221" s="1"/>
      <c r="QO221" s="1"/>
      <c r="QP221" s="1"/>
      <c r="QQ221" s="1"/>
      <c r="QR221" s="1"/>
      <c r="QS221" s="1"/>
      <c r="QT221" s="1"/>
      <c r="QU221" s="1"/>
      <c r="QV221" s="1"/>
      <c r="QW221" s="1"/>
      <c r="QX221" s="1"/>
      <c r="QY221" s="1"/>
      <c r="QZ221" s="1"/>
      <c r="RA221" s="1"/>
      <c r="RB221" s="1"/>
      <c r="RC221" s="1"/>
      <c r="RD221" s="1"/>
      <c r="RE221" s="1"/>
      <c r="RF221" s="1"/>
      <c r="RG221" s="1"/>
      <c r="RH221" s="1"/>
      <c r="RI221" s="1"/>
      <c r="RJ221" s="1"/>
      <c r="RK221" s="1"/>
      <c r="RL221" s="1"/>
      <c r="RM221" s="1"/>
      <c r="RN221" s="1"/>
      <c r="RO221" s="1"/>
      <c r="RP221" s="1"/>
      <c r="RQ221" s="1"/>
      <c r="RR221" s="1"/>
      <c r="RS221" s="1"/>
      <c r="RT221" s="1"/>
      <c r="RU221" s="1"/>
      <c r="RV221" s="1"/>
      <c r="RW221" s="1"/>
      <c r="RX221" s="1"/>
      <c r="RY221" s="1"/>
      <c r="RZ221" s="1"/>
      <c r="SA221" s="1"/>
      <c r="SB221" s="1"/>
      <c r="SC221" s="1"/>
      <c r="SD221" s="1"/>
      <c r="SE221" s="1"/>
      <c r="SF221" s="1"/>
      <c r="SG221" s="1"/>
      <c r="SH221" s="1"/>
      <c r="SI221" s="1"/>
      <c r="SJ221" s="1"/>
      <c r="SK221" s="1"/>
      <c r="SL221" s="1"/>
      <c r="SM221" s="1"/>
      <c r="SN221" s="1"/>
      <c r="SO221" s="1"/>
      <c r="SP221" s="1"/>
      <c r="SQ221" s="1"/>
      <c r="SR221" s="1"/>
      <c r="SS221" s="1"/>
      <c r="ST221" s="1"/>
      <c r="SU221" s="1"/>
      <c r="SV221" s="1"/>
      <c r="SW221" s="1"/>
      <c r="SX221" s="1"/>
      <c r="SY221" s="1"/>
      <c r="SZ221" s="1"/>
      <c r="TA221" s="1"/>
      <c r="TB221" s="1"/>
      <c r="TC221" s="1"/>
      <c r="TD221" s="1"/>
      <c r="TE221" s="1"/>
      <c r="TF221" s="1"/>
      <c r="TG221" s="1"/>
      <c r="TH221" s="1"/>
      <c r="TI221" s="1"/>
      <c r="TJ221" s="1"/>
      <c r="TK221" s="1"/>
      <c r="TL221" s="1"/>
      <c r="TM221" s="1"/>
      <c r="TN221" s="1"/>
      <c r="TO221" s="1"/>
      <c r="TP221" s="1"/>
      <c r="TQ221" s="1"/>
      <c r="TR221" s="1"/>
      <c r="TS221" s="1"/>
      <c r="TT221" s="1"/>
      <c r="TU221" s="1"/>
      <c r="TV221" s="1"/>
      <c r="TW221" s="1"/>
      <c r="TX221" s="1"/>
      <c r="TY221" s="1"/>
      <c r="TZ221" s="1"/>
      <c r="UA221" s="1"/>
      <c r="UB221" s="1"/>
      <c r="UC221" s="1"/>
      <c r="UD221" s="1"/>
      <c r="UE221" s="1"/>
      <c r="UF221" s="1"/>
      <c r="UG221" s="1"/>
      <c r="UH221" s="1"/>
      <c r="UI221" s="1"/>
      <c r="UJ221" s="1"/>
      <c r="UK221" s="1"/>
      <c r="UL221" s="1"/>
      <c r="UM221" s="1"/>
      <c r="UN221" s="1"/>
      <c r="UO221" s="1"/>
      <c r="UP221" s="1"/>
      <c r="UQ221" s="1"/>
      <c r="UR221" s="1"/>
      <c r="US221" s="1"/>
      <c r="UT221" s="1"/>
      <c r="UU221" s="1"/>
      <c r="UV221" s="1"/>
      <c r="UW221" s="1"/>
      <c r="UX221" s="1"/>
      <c r="UY221" s="1"/>
      <c r="UZ221" s="1"/>
      <c r="VA221" s="1"/>
      <c r="VB221" s="1"/>
      <c r="VC221" s="1"/>
      <c r="VD221" s="1"/>
      <c r="VE221" s="1"/>
      <c r="VF221" s="1"/>
      <c r="VG221" s="1"/>
      <c r="VH221" s="1"/>
      <c r="VI221" s="1"/>
      <c r="VJ221" s="1"/>
      <c r="VK221" s="1"/>
      <c r="VL221" s="1"/>
      <c r="VM221" s="1"/>
      <c r="VN221" s="1"/>
      <c r="VO221" s="1"/>
      <c r="VP221" s="1"/>
      <c r="VQ221" s="1"/>
      <c r="VR221" s="1"/>
      <c r="VS221" s="1"/>
      <c r="VT221" s="1"/>
      <c r="VU221" s="1"/>
      <c r="VV221" s="1"/>
      <c r="VW221" s="1"/>
      <c r="VX221" s="1"/>
      <c r="VY221" s="1"/>
      <c r="VZ221" s="1"/>
      <c r="WA221" s="1"/>
      <c r="WB221" s="1"/>
      <c r="WC221" s="1"/>
      <c r="WD221" s="1"/>
      <c r="WE221" s="1"/>
      <c r="WF221" s="1"/>
      <c r="WG221" s="1"/>
      <c r="WH221" s="1"/>
      <c r="WI221" s="1"/>
      <c r="WJ221" s="1"/>
      <c r="WK221" s="1"/>
      <c r="WL221" s="1"/>
      <c r="WM221" s="1"/>
      <c r="WN221" s="1"/>
      <c r="WO221" s="1"/>
      <c r="WP221" s="1"/>
      <c r="WQ221" s="1"/>
      <c r="WR221" s="1"/>
      <c r="WS221" s="1"/>
      <c r="WT221" s="1"/>
      <c r="WU221" s="1"/>
      <c r="WV221" s="1"/>
      <c r="WW221" s="1"/>
      <c r="WX221" s="1"/>
      <c r="WY221" s="1"/>
      <c r="WZ221" s="1"/>
      <c r="XA221" s="1"/>
      <c r="XB221" s="1"/>
      <c r="XC221" s="1"/>
      <c r="XD221" s="1"/>
      <c r="XE221" s="1"/>
      <c r="XF221" s="1"/>
      <c r="XG221" s="1"/>
      <c r="XH221" s="1"/>
      <c r="XI221" s="1"/>
      <c r="XJ221" s="1"/>
      <c r="XK221" s="1"/>
      <c r="XL221" s="1"/>
      <c r="XM221" s="1"/>
      <c r="XN221" s="1"/>
      <c r="XO221" s="1"/>
      <c r="XP221" s="1"/>
      <c r="XQ221" s="1"/>
      <c r="XR221" s="1"/>
      <c r="XS221" s="1"/>
      <c r="XT221" s="1"/>
      <c r="XU221" s="1"/>
      <c r="XV221" s="1"/>
      <c r="XW221" s="1"/>
      <c r="XX221" s="1"/>
      <c r="XY221" s="1"/>
      <c r="XZ221" s="1"/>
      <c r="YA221" s="1"/>
      <c r="YB221" s="1"/>
      <c r="YC221" s="1"/>
      <c r="YD221" s="1"/>
      <c r="YE221" s="1"/>
      <c r="YF221" s="1"/>
      <c r="YG221" s="1"/>
      <c r="YH221" s="1"/>
      <c r="YI221" s="1"/>
      <c r="YJ221" s="1"/>
      <c r="YK221" s="1"/>
      <c r="YL221" s="1"/>
      <c r="YM221" s="1"/>
      <c r="YN221" s="1"/>
      <c r="YO221" s="1"/>
      <c r="YP221" s="1"/>
      <c r="YQ221" s="1"/>
      <c r="YR221" s="1"/>
      <c r="YS221" s="1"/>
      <c r="YT221" s="1"/>
      <c r="YU221" s="1"/>
      <c r="YV221" s="1"/>
      <c r="YW221" s="1"/>
      <c r="YX221" s="1"/>
      <c r="YY221" s="1"/>
      <c r="YZ221" s="1"/>
      <c r="ZA221" s="1"/>
      <c r="ZB221" s="1"/>
      <c r="ZC221" s="1"/>
      <c r="ZD221" s="1"/>
      <c r="ZE221" s="1"/>
      <c r="ZF221" s="1"/>
      <c r="ZG221" s="1"/>
      <c r="ZH221" s="1"/>
      <c r="ZI221" s="1"/>
      <c r="ZJ221" s="1"/>
      <c r="ZK221" s="1"/>
      <c r="ZL221" s="1"/>
      <c r="ZM221" s="1"/>
      <c r="ZN221" s="1"/>
      <c r="ZO221" s="1"/>
      <c r="ZP221" s="1"/>
      <c r="ZQ221" s="1"/>
      <c r="ZR221" s="1"/>
      <c r="ZS221" s="1"/>
      <c r="ZT221" s="1"/>
      <c r="ZU221" s="1"/>
      <c r="ZV221" s="1"/>
      <c r="ZW221" s="1"/>
      <c r="ZX221" s="1"/>
      <c r="ZY221" s="1"/>
      <c r="ZZ221" s="1"/>
      <c r="AAA221" s="1"/>
      <c r="AAB221" s="1"/>
      <c r="AAC221" s="1"/>
      <c r="AAD221" s="1"/>
      <c r="AAE221" s="1"/>
      <c r="AAF221" s="1"/>
      <c r="AAG221" s="1"/>
      <c r="AAH221" s="1"/>
      <c r="AAI221" s="1"/>
      <c r="AAJ221" s="1"/>
      <c r="AAK221" s="1"/>
      <c r="AAL221" s="1"/>
      <c r="AAM221" s="1"/>
      <c r="AAN221" s="1"/>
      <c r="AAO221" s="1"/>
      <c r="AAP221" s="1"/>
      <c r="AAQ221" s="1"/>
      <c r="AAR221" s="1"/>
      <c r="AAS221" s="1"/>
      <c r="AAT221" s="1"/>
      <c r="AAU221" s="1"/>
      <c r="AAV221" s="1"/>
      <c r="AAW221" s="1"/>
      <c r="AAX221" s="1"/>
      <c r="AAY221" s="1"/>
      <c r="AAZ221" s="1"/>
      <c r="ABA221" s="1"/>
      <c r="ABB221" s="1"/>
      <c r="ABC221" s="1"/>
      <c r="ABD221" s="1"/>
      <c r="ABE221" s="1"/>
      <c r="ABF221" s="1"/>
      <c r="ABG221" s="1"/>
      <c r="ABH221" s="1"/>
      <c r="ABI221" s="1"/>
      <c r="ABJ221" s="1"/>
      <c r="ABK221" s="1"/>
      <c r="ABL221" s="1"/>
      <c r="ABM221" s="1"/>
      <c r="ABN221" s="1"/>
      <c r="ABO221" s="1"/>
      <c r="ABP221" s="1"/>
      <c r="ABQ221" s="1"/>
      <c r="ABR221" s="1"/>
      <c r="ABS221" s="1"/>
      <c r="ABT221" s="1"/>
      <c r="ABU221" s="1"/>
      <c r="ABV221" s="1"/>
      <c r="ABW221" s="1"/>
      <c r="ABX221" s="1"/>
      <c r="ABY221" s="1"/>
      <c r="ABZ221" s="1"/>
      <c r="ACA221" s="1"/>
      <c r="ACB221" s="1"/>
      <c r="ACC221" s="1"/>
      <c r="ACD221" s="1"/>
      <c r="ACE221" s="1"/>
      <c r="ACF221" s="1"/>
      <c r="ACG221" s="1"/>
      <c r="ACH221" s="1"/>
      <c r="ACI221" s="1"/>
      <c r="ACJ221" s="1"/>
      <c r="ACK221" s="1"/>
      <c r="ACL221" s="1"/>
      <c r="ACM221" s="1"/>
      <c r="ACN221" s="1"/>
      <c r="ACO221" s="1"/>
      <c r="ACP221" s="1"/>
      <c r="ACQ221" s="1"/>
      <c r="ACR221" s="1"/>
      <c r="ACS221" s="1"/>
      <c r="ACT221" s="1"/>
      <c r="ACU221" s="1"/>
      <c r="ACV221" s="1"/>
      <c r="ACW221" s="1"/>
      <c r="ACX221" s="1"/>
      <c r="ACY221" s="1"/>
      <c r="ACZ221" s="1"/>
      <c r="ADA221" s="1"/>
      <c r="ADB221" s="1"/>
      <c r="ADC221" s="1"/>
      <c r="ADD221" s="1"/>
      <c r="ADE221" s="1"/>
      <c r="ADF221" s="1"/>
      <c r="ADG221" s="1"/>
      <c r="ADH221" s="1"/>
      <c r="ADI221" s="1"/>
      <c r="ADJ221" s="1"/>
      <c r="ADK221" s="1"/>
      <c r="ADL221" s="1"/>
      <c r="ADM221" s="1"/>
      <c r="ADN221" s="1"/>
      <c r="ADO221" s="1"/>
      <c r="ADP221" s="1"/>
      <c r="ADQ221" s="1"/>
      <c r="ADR221" s="1"/>
      <c r="ADS221" s="1"/>
      <c r="ADT221" s="1"/>
      <c r="ADU221" s="1"/>
      <c r="ADV221" s="1"/>
      <c r="ADW221" s="1"/>
      <c r="ADX221" s="1"/>
      <c r="ADY221" s="1"/>
      <c r="ADZ221" s="1"/>
      <c r="AEA221" s="1"/>
      <c r="AEB221" s="1"/>
      <c r="AEC221" s="1"/>
      <c r="AED221" s="1"/>
      <c r="AEE221" s="1"/>
      <c r="AEF221" s="1"/>
      <c r="AEG221" s="1"/>
      <c r="AEH221" s="1"/>
      <c r="AEI221" s="1"/>
      <c r="AEJ221" s="1"/>
      <c r="AEK221" s="1"/>
      <c r="AEL221" s="1"/>
      <c r="AEM221" s="1"/>
      <c r="AEN221" s="1"/>
      <c r="AEO221" s="1"/>
      <c r="AEP221" s="1"/>
      <c r="AEQ221" s="1"/>
      <c r="AER221" s="1"/>
      <c r="AES221" s="1"/>
      <c r="AET221" s="1"/>
      <c r="AEU221" s="1"/>
      <c r="AEV221" s="1"/>
      <c r="AEW221" s="1"/>
      <c r="AEX221" s="1"/>
      <c r="AEY221" s="1"/>
      <c r="AEZ221" s="1"/>
      <c r="AFA221" s="1"/>
      <c r="AFB221" s="1"/>
      <c r="AFC221" s="1"/>
      <c r="AFD221" s="1"/>
      <c r="AFE221" s="1"/>
      <c r="AFF221" s="1"/>
      <c r="AFG221" s="1"/>
      <c r="AFH221" s="1"/>
      <c r="AFI221" s="1"/>
      <c r="AFJ221" s="1"/>
      <c r="AFK221" s="1"/>
      <c r="AFL221" s="1"/>
      <c r="AFM221" s="1"/>
      <c r="AFN221" s="1"/>
      <c r="AFO221" s="1"/>
      <c r="AFP221" s="1"/>
      <c r="AFQ221" s="1"/>
      <c r="AFR221" s="1"/>
      <c r="AFS221" s="1"/>
      <c r="AFT221" s="1"/>
      <c r="AFU221" s="1"/>
      <c r="AFV221" s="1"/>
      <c r="AFW221" s="1"/>
      <c r="AFX221" s="1"/>
      <c r="AFY221" s="1"/>
      <c r="AFZ221" s="1"/>
      <c r="AGA221" s="1"/>
      <c r="AGB221" s="1"/>
      <c r="AGC221" s="1"/>
      <c r="AGD221" s="1"/>
      <c r="AGE221" s="1"/>
      <c r="AGF221" s="1"/>
      <c r="AGG221" s="1"/>
      <c r="AGH221" s="1"/>
      <c r="AGI221" s="1"/>
      <c r="AGJ221" s="1"/>
      <c r="AGK221" s="1"/>
      <c r="AGL221" s="1"/>
      <c r="AGM221" s="1"/>
      <c r="AGN221" s="1"/>
      <c r="AGO221" s="1"/>
      <c r="AGP221" s="1"/>
      <c r="AGQ221" s="1"/>
      <c r="AGR221" s="1"/>
      <c r="AGS221" s="1"/>
      <c r="AGT221" s="1"/>
      <c r="AGU221" s="1"/>
      <c r="AGV221" s="1"/>
      <c r="AGW221" s="1"/>
      <c r="AGX221" s="1"/>
      <c r="AGY221" s="1"/>
      <c r="AGZ221" s="1"/>
      <c r="AHA221" s="1"/>
      <c r="AHB221" s="1"/>
      <c r="AHC221" s="1"/>
      <c r="AHD221" s="1"/>
      <c r="AHE221" s="1"/>
      <c r="AHF221" s="1"/>
      <c r="AHG221" s="1"/>
      <c r="AHH221" s="1"/>
      <c r="AHI221" s="1"/>
      <c r="AHJ221" s="1"/>
      <c r="AHK221" s="1"/>
      <c r="AHL221" s="1"/>
      <c r="AHM221" s="1"/>
      <c r="AHN221" s="1"/>
      <c r="AHO221" s="1"/>
      <c r="AHP221" s="1"/>
      <c r="AHQ221" s="1"/>
      <c r="AHR221" s="1"/>
      <c r="AHS221" s="1"/>
      <c r="AHT221" s="1"/>
      <c r="AHU221" s="1"/>
      <c r="AHV221" s="1"/>
      <c r="AHW221" s="1"/>
      <c r="AHX221" s="1"/>
      <c r="AHY221" s="1"/>
      <c r="AHZ221" s="1"/>
      <c r="AIA221" s="1"/>
      <c r="AIB221" s="1"/>
      <c r="AIC221" s="1"/>
      <c r="AID221" s="1"/>
      <c r="AIE221" s="1"/>
      <c r="AIF221" s="1"/>
      <c r="AIG221" s="1"/>
      <c r="AIH221" s="1"/>
      <c r="AII221" s="1"/>
      <c r="AIJ221" s="1"/>
      <c r="AIK221" s="1"/>
      <c r="AIL221" s="1"/>
      <c r="AIM221" s="1"/>
      <c r="AIN221" s="1"/>
      <c r="AIO221" s="1"/>
      <c r="AIP221" s="1"/>
      <c r="AIQ221" s="1"/>
      <c r="AIR221" s="1"/>
      <c r="AIS221" s="1"/>
      <c r="AIT221" s="1"/>
      <c r="AIU221" s="1"/>
      <c r="AIV221" s="1"/>
      <c r="AIW221" s="1"/>
      <c r="AIX221" s="1"/>
      <c r="AIY221" s="1"/>
      <c r="AIZ221" s="1"/>
      <c r="AJA221" s="1"/>
      <c r="AJB221" s="1"/>
      <c r="AJC221" s="1"/>
      <c r="AJD221" s="1"/>
      <c r="AJE221" s="1"/>
      <c r="AJF221" s="1"/>
      <c r="AJG221" s="1"/>
      <c r="AJH221" s="1"/>
      <c r="AJI221" s="1"/>
      <c r="AJJ221" s="1"/>
      <c r="AJK221" s="1"/>
      <c r="AJL221" s="1"/>
      <c r="AJM221" s="1"/>
      <c r="AJN221" s="1"/>
      <c r="AJO221" s="1"/>
      <c r="AJP221" s="1"/>
      <c r="AJQ221" s="1"/>
      <c r="AJR221" s="1"/>
      <c r="AJS221" s="1"/>
      <c r="AJT221" s="1"/>
      <c r="AJU221" s="1"/>
      <c r="AJV221" s="1"/>
      <c r="AJW221" s="1"/>
      <c r="AJX221" s="1"/>
      <c r="AJY221" s="1"/>
      <c r="AJZ221" s="1"/>
      <c r="AKA221" s="1"/>
      <c r="AKB221" s="1"/>
      <c r="AKC221" s="1"/>
      <c r="AKD221" s="1"/>
      <c r="AKE221" s="1"/>
      <c r="AKF221" s="1"/>
      <c r="AKG221" s="1"/>
      <c r="AKH221" s="1"/>
      <c r="AKI221" s="1"/>
      <c r="AKJ221" s="1"/>
      <c r="AKK221" s="1"/>
      <c r="AKL221" s="1"/>
      <c r="AKM221" s="1"/>
      <c r="AKN221" s="1"/>
      <c r="AKO221" s="1"/>
      <c r="AKP221" s="1"/>
      <c r="AKQ221" s="1"/>
      <c r="AKR221" s="1"/>
      <c r="AKS221" s="1"/>
      <c r="AKT221" s="1"/>
      <c r="AKU221" s="1"/>
      <c r="AKV221" s="1"/>
      <c r="AKW221" s="1"/>
      <c r="AKX221" s="1"/>
      <c r="AKY221" s="1"/>
      <c r="AKZ221" s="1"/>
      <c r="ALA221" s="1"/>
      <c r="ALB221" s="1"/>
      <c r="ALC221" s="1"/>
      <c r="ALD221" s="1"/>
      <c r="ALE221" s="1"/>
      <c r="ALF221" s="1"/>
      <c r="ALG221" s="1"/>
      <c r="ALH221" s="1"/>
      <c r="ALI221" s="1"/>
      <c r="ALJ221" s="1"/>
      <c r="ALK221" s="1"/>
      <c r="ALL221" s="1"/>
      <c r="ALM221" s="1"/>
      <c r="ALN221" s="1"/>
      <c r="ALO221" s="1"/>
      <c r="ALP221" s="1"/>
      <c r="ALQ221" s="1"/>
      <c r="ALR221" s="1"/>
      <c r="ALS221" s="1"/>
      <c r="ALT221" s="1"/>
      <c r="ALU221" s="1"/>
      <c r="ALV221" s="1"/>
      <c r="ALW221" s="1"/>
      <c r="ALX221" s="1"/>
      <c r="ALY221" s="1"/>
      <c r="ALZ221" s="1"/>
      <c r="AMA221" s="1"/>
      <c r="AMB221" s="1"/>
      <c r="AMC221" s="1"/>
    </row>
    <row r="222" spans="1:1017" customFormat="1" ht="27.95" customHeight="1" thickBot="1" x14ac:dyDescent="0.3">
      <c r="A222" s="67" t="s">
        <v>41</v>
      </c>
      <c r="B222" s="49"/>
      <c r="C222" s="49"/>
      <c r="D222" s="49" t="s">
        <v>37</v>
      </c>
      <c r="E222" s="68">
        <f t="shared" ref="E222:H222" si="39">COUNTIFS(E7:E206,"&lt;&gt;",$B7:$B206,"ANIM")-COUNTIFS(E7:E206,"a",$B7:$B206,"ANIM")</f>
        <v>2</v>
      </c>
      <c r="F222" s="69">
        <f t="shared" si="39"/>
        <v>2</v>
      </c>
      <c r="G222" s="69">
        <f t="shared" si="39"/>
        <v>3</v>
      </c>
      <c r="H222" s="70">
        <f t="shared" si="39"/>
        <v>3</v>
      </c>
      <c r="I222" s="68">
        <f t="shared" ref="I222:AB222" si="40">COUNTIFS(I7:I206,"&lt;&gt;",$B7:$B206,"ANIM")-COUNTIFS(I7:I206,"a",$B7:$B206,"ANIM")</f>
        <v>3</v>
      </c>
      <c r="J222" s="69">
        <f t="shared" si="40"/>
        <v>3</v>
      </c>
      <c r="K222" s="69">
        <f t="shared" si="40"/>
        <v>3</v>
      </c>
      <c r="L222" s="70">
        <f t="shared" si="40"/>
        <v>3</v>
      </c>
      <c r="M222" s="68">
        <f t="shared" si="40"/>
        <v>3</v>
      </c>
      <c r="N222" s="69">
        <f t="shared" si="40"/>
        <v>3</v>
      </c>
      <c r="O222" s="69">
        <f t="shared" si="40"/>
        <v>3</v>
      </c>
      <c r="P222" s="70">
        <f t="shared" si="40"/>
        <v>3</v>
      </c>
      <c r="Q222" s="68">
        <f t="shared" si="40"/>
        <v>3</v>
      </c>
      <c r="R222" s="69">
        <f t="shared" si="40"/>
        <v>3</v>
      </c>
      <c r="S222" s="69">
        <f t="shared" si="40"/>
        <v>3</v>
      </c>
      <c r="T222" s="70">
        <f t="shared" si="40"/>
        <v>3</v>
      </c>
      <c r="U222" s="68">
        <f t="shared" si="40"/>
        <v>3</v>
      </c>
      <c r="V222" s="69">
        <f t="shared" si="40"/>
        <v>3</v>
      </c>
      <c r="W222" s="69">
        <f t="shared" si="40"/>
        <v>3</v>
      </c>
      <c r="X222" s="70">
        <f t="shared" si="40"/>
        <v>3</v>
      </c>
      <c r="Y222" s="68">
        <f t="shared" si="40"/>
        <v>3</v>
      </c>
      <c r="Z222" s="69">
        <f t="shared" si="40"/>
        <v>3</v>
      </c>
      <c r="AA222" s="69">
        <f t="shared" si="40"/>
        <v>3</v>
      </c>
      <c r="AB222" s="70">
        <f t="shared" si="40"/>
        <v>3</v>
      </c>
      <c r="AC222" s="23"/>
      <c r="AD222" s="23"/>
      <c r="AE222" s="23"/>
      <c r="AF222" s="23"/>
      <c r="AG222" s="23"/>
      <c r="AH222" s="23"/>
      <c r="AI222" s="53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"/>
      <c r="EW222" s="1"/>
      <c r="EX222" s="1"/>
      <c r="EY222" s="1"/>
      <c r="EZ222" s="1"/>
      <c r="FA222" s="1"/>
      <c r="FB222" s="1"/>
      <c r="FC222" s="1"/>
      <c r="FD222" s="1"/>
      <c r="FE222" s="1"/>
      <c r="FF222" s="1"/>
      <c r="FG222" s="1"/>
      <c r="FH222" s="1"/>
      <c r="FI222" s="1"/>
      <c r="FJ222" s="1"/>
      <c r="FK222" s="1"/>
      <c r="FL222" s="1"/>
      <c r="FM222" s="1"/>
      <c r="FN222" s="1"/>
      <c r="FO222" s="1"/>
      <c r="FP222" s="1"/>
      <c r="FQ222" s="1"/>
      <c r="FR222" s="1"/>
      <c r="FS222" s="1"/>
      <c r="FT222" s="1"/>
      <c r="FU222" s="1"/>
      <c r="FV222" s="1"/>
      <c r="FW222" s="1"/>
      <c r="FX222" s="1"/>
      <c r="FY222" s="1"/>
      <c r="FZ222" s="1"/>
      <c r="GA222" s="1"/>
      <c r="GB222" s="1"/>
      <c r="GC222" s="1"/>
      <c r="GD222" s="1"/>
      <c r="GE222" s="1"/>
      <c r="GF222" s="1"/>
      <c r="GG222" s="1"/>
      <c r="GH222" s="1"/>
      <c r="GI222" s="1"/>
      <c r="GJ222" s="1"/>
      <c r="GK222" s="1"/>
      <c r="GL222" s="1"/>
      <c r="GM222" s="1"/>
      <c r="GN222" s="1"/>
      <c r="GO222" s="1"/>
      <c r="GP222" s="1"/>
      <c r="GQ222" s="1"/>
      <c r="GR222" s="1"/>
      <c r="GS222" s="1"/>
      <c r="GT222" s="1"/>
      <c r="GU222" s="1"/>
      <c r="GV222" s="1"/>
      <c r="GW222" s="1"/>
      <c r="GX222" s="1"/>
      <c r="GY222" s="1"/>
      <c r="GZ222" s="1"/>
      <c r="HA222" s="1"/>
      <c r="HB222" s="1"/>
      <c r="HC222" s="1"/>
      <c r="HD222" s="1"/>
      <c r="HE222" s="1"/>
      <c r="HF222" s="1"/>
      <c r="HG222" s="1"/>
      <c r="HH222" s="1"/>
      <c r="HI222" s="1"/>
      <c r="HJ222" s="1"/>
      <c r="HK222" s="1"/>
      <c r="HL222" s="1"/>
      <c r="HM222" s="1"/>
      <c r="HN222" s="1"/>
      <c r="HO222" s="1"/>
      <c r="HP222" s="1"/>
      <c r="HQ222" s="1"/>
      <c r="HR222" s="1"/>
      <c r="HS222" s="1"/>
      <c r="HT222" s="1"/>
      <c r="HU222" s="1"/>
      <c r="HV222" s="1"/>
      <c r="HW222" s="1"/>
      <c r="HX222" s="1"/>
      <c r="HY222" s="1"/>
      <c r="HZ222" s="1"/>
      <c r="IA222" s="1"/>
      <c r="IB222" s="1"/>
      <c r="IC222" s="1"/>
      <c r="ID222" s="1"/>
      <c r="IE222" s="1"/>
      <c r="IF222" s="1"/>
      <c r="IG222" s="1"/>
      <c r="IH222" s="1"/>
      <c r="II222" s="1"/>
      <c r="IJ222" s="1"/>
      <c r="IK222" s="1"/>
      <c r="IL222" s="1"/>
      <c r="IM222" s="1"/>
      <c r="IN222" s="1"/>
      <c r="IO222" s="1"/>
      <c r="IP222" s="1"/>
      <c r="IQ222" s="1"/>
      <c r="IR222" s="1"/>
      <c r="IS222" s="1"/>
      <c r="IT222" s="1"/>
      <c r="IU222" s="1"/>
      <c r="IV222" s="1"/>
      <c r="IW222" s="1"/>
      <c r="IX222" s="1"/>
      <c r="IY222" s="1"/>
      <c r="IZ222" s="1"/>
      <c r="JA222" s="1"/>
      <c r="JB222" s="1"/>
      <c r="JC222" s="1"/>
      <c r="JD222" s="1"/>
      <c r="JE222" s="1"/>
      <c r="JF222" s="1"/>
      <c r="JG222" s="1"/>
      <c r="JH222" s="1"/>
      <c r="JI222" s="1"/>
      <c r="JJ222" s="1"/>
      <c r="JK222" s="1"/>
      <c r="JL222" s="1"/>
      <c r="JM222" s="1"/>
      <c r="JN222" s="1"/>
      <c r="JO222" s="1"/>
      <c r="JP222" s="1"/>
      <c r="JQ222" s="1"/>
      <c r="JR222" s="1"/>
      <c r="JS222" s="1"/>
      <c r="JT222" s="1"/>
      <c r="JU222" s="1"/>
      <c r="JV222" s="1"/>
      <c r="JW222" s="1"/>
      <c r="JX222" s="1"/>
      <c r="JY222" s="1"/>
      <c r="JZ222" s="1"/>
      <c r="KA222" s="1"/>
      <c r="KB222" s="1"/>
      <c r="KC222" s="1"/>
      <c r="KD222" s="1"/>
      <c r="KE222" s="1"/>
      <c r="KF222" s="1"/>
      <c r="KG222" s="1"/>
      <c r="KH222" s="1"/>
      <c r="KI222" s="1"/>
      <c r="KJ222" s="1"/>
      <c r="KK222" s="1"/>
      <c r="KL222" s="1"/>
      <c r="KM222" s="1"/>
      <c r="KN222" s="1"/>
      <c r="KO222" s="1"/>
      <c r="KP222" s="1"/>
      <c r="KQ222" s="1"/>
      <c r="KR222" s="1"/>
      <c r="KS222" s="1"/>
      <c r="KT222" s="1"/>
      <c r="KU222" s="1"/>
      <c r="KV222" s="1"/>
      <c r="KW222" s="1"/>
      <c r="KX222" s="1"/>
      <c r="KY222" s="1"/>
      <c r="KZ222" s="1"/>
      <c r="LA222" s="1"/>
      <c r="LB222" s="1"/>
      <c r="LC222" s="1"/>
      <c r="LD222" s="1"/>
      <c r="LE222" s="1"/>
      <c r="LF222" s="1"/>
      <c r="LG222" s="1"/>
      <c r="LH222" s="1"/>
      <c r="LI222" s="1"/>
      <c r="LJ222" s="1"/>
      <c r="LK222" s="1"/>
      <c r="LL222" s="1"/>
      <c r="LM222" s="1"/>
      <c r="LN222" s="1"/>
      <c r="LO222" s="1"/>
      <c r="LP222" s="1"/>
      <c r="LQ222" s="1"/>
      <c r="LR222" s="1"/>
      <c r="LS222" s="1"/>
      <c r="LT222" s="1"/>
      <c r="LU222" s="1"/>
      <c r="LV222" s="1"/>
      <c r="LW222" s="1"/>
      <c r="LX222" s="1"/>
      <c r="LY222" s="1"/>
      <c r="LZ222" s="1"/>
      <c r="MA222" s="1"/>
      <c r="MB222" s="1"/>
      <c r="MC222" s="1"/>
      <c r="MD222" s="1"/>
      <c r="ME222" s="1"/>
      <c r="MF222" s="1"/>
      <c r="MG222" s="1"/>
      <c r="MH222" s="1"/>
      <c r="MI222" s="1"/>
      <c r="MJ222" s="1"/>
      <c r="MK222" s="1"/>
      <c r="ML222" s="1"/>
      <c r="MM222" s="1"/>
      <c r="MN222" s="1"/>
      <c r="MO222" s="1"/>
      <c r="MP222" s="1"/>
      <c r="MQ222" s="1"/>
      <c r="MR222" s="1"/>
      <c r="MS222" s="1"/>
      <c r="MT222" s="1"/>
      <c r="MU222" s="1"/>
      <c r="MV222" s="1"/>
      <c r="MW222" s="1"/>
      <c r="MX222" s="1"/>
      <c r="MY222" s="1"/>
      <c r="MZ222" s="1"/>
      <c r="NA222" s="1"/>
      <c r="NB222" s="1"/>
      <c r="NC222" s="1"/>
      <c r="ND222" s="1"/>
      <c r="NE222" s="1"/>
      <c r="NF222" s="1"/>
      <c r="NG222" s="1"/>
      <c r="NH222" s="1"/>
      <c r="NI222" s="1"/>
      <c r="NJ222" s="1"/>
      <c r="NK222" s="1"/>
      <c r="NL222" s="1"/>
      <c r="NM222" s="1"/>
      <c r="NN222" s="1"/>
      <c r="NO222" s="1"/>
      <c r="NP222" s="1"/>
      <c r="NQ222" s="1"/>
      <c r="NR222" s="1"/>
      <c r="NS222" s="1"/>
      <c r="NT222" s="1"/>
      <c r="NU222" s="1"/>
      <c r="NV222" s="1"/>
      <c r="NW222" s="1"/>
      <c r="NX222" s="1"/>
      <c r="NY222" s="1"/>
      <c r="NZ222" s="1"/>
      <c r="OA222" s="1"/>
      <c r="OB222" s="1"/>
      <c r="OC222" s="1"/>
      <c r="OD222" s="1"/>
      <c r="OE222" s="1"/>
      <c r="OF222" s="1"/>
      <c r="OG222" s="1"/>
      <c r="OH222" s="1"/>
      <c r="OI222" s="1"/>
      <c r="OJ222" s="1"/>
      <c r="OK222" s="1"/>
      <c r="OL222" s="1"/>
      <c r="OM222" s="1"/>
      <c r="ON222" s="1"/>
      <c r="OO222" s="1"/>
      <c r="OP222" s="1"/>
      <c r="OQ222" s="1"/>
      <c r="OR222" s="1"/>
      <c r="OS222" s="1"/>
      <c r="OT222" s="1"/>
      <c r="OU222" s="1"/>
      <c r="OV222" s="1"/>
      <c r="OW222" s="1"/>
      <c r="OX222" s="1"/>
      <c r="OY222" s="1"/>
      <c r="OZ222" s="1"/>
      <c r="PA222" s="1"/>
      <c r="PB222" s="1"/>
      <c r="PC222" s="1"/>
      <c r="PD222" s="1"/>
      <c r="PE222" s="1"/>
      <c r="PF222" s="1"/>
      <c r="PG222" s="1"/>
      <c r="PH222" s="1"/>
      <c r="PI222" s="1"/>
      <c r="PJ222" s="1"/>
      <c r="PK222" s="1"/>
      <c r="PL222" s="1"/>
      <c r="PM222" s="1"/>
      <c r="PN222" s="1"/>
      <c r="PO222" s="1"/>
      <c r="PP222" s="1"/>
      <c r="PQ222" s="1"/>
      <c r="PR222" s="1"/>
      <c r="PS222" s="1"/>
      <c r="PT222" s="1"/>
      <c r="PU222" s="1"/>
      <c r="PV222" s="1"/>
      <c r="PW222" s="1"/>
      <c r="PX222" s="1"/>
      <c r="PY222" s="1"/>
      <c r="PZ222" s="1"/>
      <c r="QA222" s="1"/>
      <c r="QB222" s="1"/>
      <c r="QC222" s="1"/>
      <c r="QD222" s="1"/>
      <c r="QE222" s="1"/>
      <c r="QF222" s="1"/>
      <c r="QG222" s="1"/>
      <c r="QH222" s="1"/>
      <c r="QI222" s="1"/>
      <c r="QJ222" s="1"/>
      <c r="QK222" s="1"/>
      <c r="QL222" s="1"/>
      <c r="QM222" s="1"/>
      <c r="QN222" s="1"/>
      <c r="QO222" s="1"/>
      <c r="QP222" s="1"/>
      <c r="QQ222" s="1"/>
      <c r="QR222" s="1"/>
      <c r="QS222" s="1"/>
      <c r="QT222" s="1"/>
      <c r="QU222" s="1"/>
      <c r="QV222" s="1"/>
      <c r="QW222" s="1"/>
      <c r="QX222" s="1"/>
      <c r="QY222" s="1"/>
      <c r="QZ222" s="1"/>
      <c r="RA222" s="1"/>
      <c r="RB222" s="1"/>
      <c r="RC222" s="1"/>
      <c r="RD222" s="1"/>
      <c r="RE222" s="1"/>
      <c r="RF222" s="1"/>
      <c r="RG222" s="1"/>
      <c r="RH222" s="1"/>
      <c r="RI222" s="1"/>
      <c r="RJ222" s="1"/>
      <c r="RK222" s="1"/>
      <c r="RL222" s="1"/>
      <c r="RM222" s="1"/>
      <c r="RN222" s="1"/>
      <c r="RO222" s="1"/>
      <c r="RP222" s="1"/>
      <c r="RQ222" s="1"/>
      <c r="RR222" s="1"/>
      <c r="RS222" s="1"/>
      <c r="RT222" s="1"/>
      <c r="RU222" s="1"/>
      <c r="RV222" s="1"/>
      <c r="RW222" s="1"/>
      <c r="RX222" s="1"/>
      <c r="RY222" s="1"/>
      <c r="RZ222" s="1"/>
      <c r="SA222" s="1"/>
      <c r="SB222" s="1"/>
      <c r="SC222" s="1"/>
      <c r="SD222" s="1"/>
      <c r="SE222" s="1"/>
      <c r="SF222" s="1"/>
      <c r="SG222" s="1"/>
      <c r="SH222" s="1"/>
      <c r="SI222" s="1"/>
      <c r="SJ222" s="1"/>
      <c r="SK222" s="1"/>
      <c r="SL222" s="1"/>
      <c r="SM222" s="1"/>
      <c r="SN222" s="1"/>
      <c r="SO222" s="1"/>
      <c r="SP222" s="1"/>
      <c r="SQ222" s="1"/>
      <c r="SR222" s="1"/>
      <c r="SS222" s="1"/>
      <c r="ST222" s="1"/>
      <c r="SU222" s="1"/>
      <c r="SV222" s="1"/>
      <c r="SW222" s="1"/>
      <c r="SX222" s="1"/>
      <c r="SY222" s="1"/>
      <c r="SZ222" s="1"/>
      <c r="TA222" s="1"/>
      <c r="TB222" s="1"/>
      <c r="TC222" s="1"/>
      <c r="TD222" s="1"/>
      <c r="TE222" s="1"/>
      <c r="TF222" s="1"/>
      <c r="TG222" s="1"/>
      <c r="TH222" s="1"/>
      <c r="TI222" s="1"/>
      <c r="TJ222" s="1"/>
      <c r="TK222" s="1"/>
      <c r="TL222" s="1"/>
      <c r="TM222" s="1"/>
      <c r="TN222" s="1"/>
      <c r="TO222" s="1"/>
      <c r="TP222" s="1"/>
      <c r="TQ222" s="1"/>
      <c r="TR222" s="1"/>
      <c r="TS222" s="1"/>
      <c r="TT222" s="1"/>
      <c r="TU222" s="1"/>
      <c r="TV222" s="1"/>
      <c r="TW222" s="1"/>
      <c r="TX222" s="1"/>
      <c r="TY222" s="1"/>
      <c r="TZ222" s="1"/>
      <c r="UA222" s="1"/>
      <c r="UB222" s="1"/>
      <c r="UC222" s="1"/>
      <c r="UD222" s="1"/>
      <c r="UE222" s="1"/>
      <c r="UF222" s="1"/>
      <c r="UG222" s="1"/>
      <c r="UH222" s="1"/>
      <c r="UI222" s="1"/>
      <c r="UJ222" s="1"/>
      <c r="UK222" s="1"/>
      <c r="UL222" s="1"/>
      <c r="UM222" s="1"/>
      <c r="UN222" s="1"/>
      <c r="UO222" s="1"/>
      <c r="UP222" s="1"/>
      <c r="UQ222" s="1"/>
      <c r="UR222" s="1"/>
      <c r="US222" s="1"/>
      <c r="UT222" s="1"/>
      <c r="UU222" s="1"/>
      <c r="UV222" s="1"/>
      <c r="UW222" s="1"/>
      <c r="UX222" s="1"/>
      <c r="UY222" s="1"/>
      <c r="UZ222" s="1"/>
      <c r="VA222" s="1"/>
      <c r="VB222" s="1"/>
      <c r="VC222" s="1"/>
      <c r="VD222" s="1"/>
      <c r="VE222" s="1"/>
      <c r="VF222" s="1"/>
      <c r="VG222" s="1"/>
      <c r="VH222" s="1"/>
      <c r="VI222" s="1"/>
      <c r="VJ222" s="1"/>
      <c r="VK222" s="1"/>
      <c r="VL222" s="1"/>
      <c r="VM222" s="1"/>
      <c r="VN222" s="1"/>
      <c r="VO222" s="1"/>
      <c r="VP222" s="1"/>
      <c r="VQ222" s="1"/>
      <c r="VR222" s="1"/>
      <c r="VS222" s="1"/>
      <c r="VT222" s="1"/>
      <c r="VU222" s="1"/>
      <c r="VV222" s="1"/>
      <c r="VW222" s="1"/>
      <c r="VX222" s="1"/>
      <c r="VY222" s="1"/>
      <c r="VZ222" s="1"/>
      <c r="WA222" s="1"/>
      <c r="WB222" s="1"/>
      <c r="WC222" s="1"/>
      <c r="WD222" s="1"/>
      <c r="WE222" s="1"/>
      <c r="WF222" s="1"/>
      <c r="WG222" s="1"/>
      <c r="WH222" s="1"/>
      <c r="WI222" s="1"/>
      <c r="WJ222" s="1"/>
      <c r="WK222" s="1"/>
      <c r="WL222" s="1"/>
      <c r="WM222" s="1"/>
      <c r="WN222" s="1"/>
      <c r="WO222" s="1"/>
      <c r="WP222" s="1"/>
      <c r="WQ222" s="1"/>
      <c r="WR222" s="1"/>
      <c r="WS222" s="1"/>
      <c r="WT222" s="1"/>
      <c r="WU222" s="1"/>
      <c r="WV222" s="1"/>
      <c r="WW222" s="1"/>
      <c r="WX222" s="1"/>
      <c r="WY222" s="1"/>
      <c r="WZ222" s="1"/>
      <c r="XA222" s="1"/>
      <c r="XB222" s="1"/>
      <c r="XC222" s="1"/>
      <c r="XD222" s="1"/>
      <c r="XE222" s="1"/>
      <c r="XF222" s="1"/>
      <c r="XG222" s="1"/>
      <c r="XH222" s="1"/>
      <c r="XI222" s="1"/>
      <c r="XJ222" s="1"/>
      <c r="XK222" s="1"/>
      <c r="XL222" s="1"/>
      <c r="XM222" s="1"/>
      <c r="XN222" s="1"/>
      <c r="XO222" s="1"/>
      <c r="XP222" s="1"/>
      <c r="XQ222" s="1"/>
      <c r="XR222" s="1"/>
      <c r="XS222" s="1"/>
      <c r="XT222" s="1"/>
      <c r="XU222" s="1"/>
      <c r="XV222" s="1"/>
      <c r="XW222" s="1"/>
      <c r="XX222" s="1"/>
      <c r="XY222" s="1"/>
      <c r="XZ222" s="1"/>
      <c r="YA222" s="1"/>
      <c r="YB222" s="1"/>
      <c r="YC222" s="1"/>
      <c r="YD222" s="1"/>
      <c r="YE222" s="1"/>
      <c r="YF222" s="1"/>
      <c r="YG222" s="1"/>
      <c r="YH222" s="1"/>
      <c r="YI222" s="1"/>
      <c r="YJ222" s="1"/>
      <c r="YK222" s="1"/>
      <c r="YL222" s="1"/>
      <c r="YM222" s="1"/>
      <c r="YN222" s="1"/>
      <c r="YO222" s="1"/>
      <c r="YP222" s="1"/>
      <c r="YQ222" s="1"/>
      <c r="YR222" s="1"/>
      <c r="YS222" s="1"/>
      <c r="YT222" s="1"/>
      <c r="YU222" s="1"/>
      <c r="YV222" s="1"/>
      <c r="YW222" s="1"/>
      <c r="YX222" s="1"/>
      <c r="YY222" s="1"/>
      <c r="YZ222" s="1"/>
      <c r="ZA222" s="1"/>
      <c r="ZB222" s="1"/>
      <c r="ZC222" s="1"/>
      <c r="ZD222" s="1"/>
      <c r="ZE222" s="1"/>
      <c r="ZF222" s="1"/>
      <c r="ZG222" s="1"/>
      <c r="ZH222" s="1"/>
      <c r="ZI222" s="1"/>
      <c r="ZJ222" s="1"/>
      <c r="ZK222" s="1"/>
      <c r="ZL222" s="1"/>
      <c r="ZM222" s="1"/>
      <c r="ZN222" s="1"/>
      <c r="ZO222" s="1"/>
      <c r="ZP222" s="1"/>
      <c r="ZQ222" s="1"/>
      <c r="ZR222" s="1"/>
      <c r="ZS222" s="1"/>
      <c r="ZT222" s="1"/>
      <c r="ZU222" s="1"/>
      <c r="ZV222" s="1"/>
      <c r="ZW222" s="1"/>
      <c r="ZX222" s="1"/>
      <c r="ZY222" s="1"/>
      <c r="ZZ222" s="1"/>
      <c r="AAA222" s="1"/>
      <c r="AAB222" s="1"/>
      <c r="AAC222" s="1"/>
      <c r="AAD222" s="1"/>
      <c r="AAE222" s="1"/>
      <c r="AAF222" s="1"/>
      <c r="AAG222" s="1"/>
      <c r="AAH222" s="1"/>
      <c r="AAI222" s="1"/>
      <c r="AAJ222" s="1"/>
      <c r="AAK222" s="1"/>
      <c r="AAL222" s="1"/>
      <c r="AAM222" s="1"/>
      <c r="AAN222" s="1"/>
      <c r="AAO222" s="1"/>
      <c r="AAP222" s="1"/>
      <c r="AAQ222" s="1"/>
      <c r="AAR222" s="1"/>
      <c r="AAS222" s="1"/>
      <c r="AAT222" s="1"/>
      <c r="AAU222" s="1"/>
      <c r="AAV222" s="1"/>
      <c r="AAW222" s="1"/>
      <c r="AAX222" s="1"/>
      <c r="AAY222" s="1"/>
      <c r="AAZ222" s="1"/>
      <c r="ABA222" s="1"/>
      <c r="ABB222" s="1"/>
      <c r="ABC222" s="1"/>
      <c r="ABD222" s="1"/>
      <c r="ABE222" s="1"/>
      <c r="ABF222" s="1"/>
      <c r="ABG222" s="1"/>
      <c r="ABH222" s="1"/>
      <c r="ABI222" s="1"/>
      <c r="ABJ222" s="1"/>
      <c r="ABK222" s="1"/>
      <c r="ABL222" s="1"/>
      <c r="ABM222" s="1"/>
      <c r="ABN222" s="1"/>
      <c r="ABO222" s="1"/>
      <c r="ABP222" s="1"/>
      <c r="ABQ222" s="1"/>
      <c r="ABR222" s="1"/>
      <c r="ABS222" s="1"/>
      <c r="ABT222" s="1"/>
      <c r="ABU222" s="1"/>
      <c r="ABV222" s="1"/>
      <c r="ABW222" s="1"/>
      <c r="ABX222" s="1"/>
      <c r="ABY222" s="1"/>
      <c r="ABZ222" s="1"/>
      <c r="ACA222" s="1"/>
      <c r="ACB222" s="1"/>
      <c r="ACC222" s="1"/>
      <c r="ACD222" s="1"/>
      <c r="ACE222" s="1"/>
      <c r="ACF222" s="1"/>
      <c r="ACG222" s="1"/>
      <c r="ACH222" s="1"/>
      <c r="ACI222" s="1"/>
      <c r="ACJ222" s="1"/>
      <c r="ACK222" s="1"/>
      <c r="ACL222" s="1"/>
      <c r="ACM222" s="1"/>
      <c r="ACN222" s="1"/>
      <c r="ACO222" s="1"/>
      <c r="ACP222" s="1"/>
      <c r="ACQ222" s="1"/>
      <c r="ACR222" s="1"/>
      <c r="ACS222" s="1"/>
      <c r="ACT222" s="1"/>
      <c r="ACU222" s="1"/>
      <c r="ACV222" s="1"/>
      <c r="ACW222" s="1"/>
      <c r="ACX222" s="1"/>
      <c r="ACY222" s="1"/>
      <c r="ACZ222" s="1"/>
      <c r="ADA222" s="1"/>
      <c r="ADB222" s="1"/>
      <c r="ADC222" s="1"/>
      <c r="ADD222" s="1"/>
      <c r="ADE222" s="1"/>
      <c r="ADF222" s="1"/>
      <c r="ADG222" s="1"/>
      <c r="ADH222" s="1"/>
      <c r="ADI222" s="1"/>
      <c r="ADJ222" s="1"/>
      <c r="ADK222" s="1"/>
      <c r="ADL222" s="1"/>
      <c r="ADM222" s="1"/>
      <c r="ADN222" s="1"/>
      <c r="ADO222" s="1"/>
      <c r="ADP222" s="1"/>
      <c r="ADQ222" s="1"/>
      <c r="ADR222" s="1"/>
      <c r="ADS222" s="1"/>
      <c r="ADT222" s="1"/>
      <c r="ADU222" s="1"/>
      <c r="ADV222" s="1"/>
      <c r="ADW222" s="1"/>
      <c r="ADX222" s="1"/>
      <c r="ADY222" s="1"/>
      <c r="ADZ222" s="1"/>
      <c r="AEA222" s="1"/>
      <c r="AEB222" s="1"/>
      <c r="AEC222" s="1"/>
      <c r="AED222" s="1"/>
      <c r="AEE222" s="1"/>
      <c r="AEF222" s="1"/>
      <c r="AEG222" s="1"/>
      <c r="AEH222" s="1"/>
      <c r="AEI222" s="1"/>
      <c r="AEJ222" s="1"/>
      <c r="AEK222" s="1"/>
      <c r="AEL222" s="1"/>
      <c r="AEM222" s="1"/>
      <c r="AEN222" s="1"/>
      <c r="AEO222" s="1"/>
      <c r="AEP222" s="1"/>
      <c r="AEQ222" s="1"/>
      <c r="AER222" s="1"/>
      <c r="AES222" s="1"/>
      <c r="AET222" s="1"/>
      <c r="AEU222" s="1"/>
      <c r="AEV222" s="1"/>
      <c r="AEW222" s="1"/>
      <c r="AEX222" s="1"/>
      <c r="AEY222" s="1"/>
      <c r="AEZ222" s="1"/>
      <c r="AFA222" s="1"/>
      <c r="AFB222" s="1"/>
      <c r="AFC222" s="1"/>
      <c r="AFD222" s="1"/>
      <c r="AFE222" s="1"/>
      <c r="AFF222" s="1"/>
      <c r="AFG222" s="1"/>
      <c r="AFH222" s="1"/>
      <c r="AFI222" s="1"/>
      <c r="AFJ222" s="1"/>
      <c r="AFK222" s="1"/>
      <c r="AFL222" s="1"/>
      <c r="AFM222" s="1"/>
      <c r="AFN222" s="1"/>
      <c r="AFO222" s="1"/>
      <c r="AFP222" s="1"/>
      <c r="AFQ222" s="1"/>
      <c r="AFR222" s="1"/>
      <c r="AFS222" s="1"/>
      <c r="AFT222" s="1"/>
      <c r="AFU222" s="1"/>
      <c r="AFV222" s="1"/>
      <c r="AFW222" s="1"/>
      <c r="AFX222" s="1"/>
      <c r="AFY222" s="1"/>
      <c r="AFZ222" s="1"/>
      <c r="AGA222" s="1"/>
      <c r="AGB222" s="1"/>
      <c r="AGC222" s="1"/>
      <c r="AGD222" s="1"/>
      <c r="AGE222" s="1"/>
      <c r="AGF222" s="1"/>
      <c r="AGG222" s="1"/>
      <c r="AGH222" s="1"/>
      <c r="AGI222" s="1"/>
      <c r="AGJ222" s="1"/>
      <c r="AGK222" s="1"/>
      <c r="AGL222" s="1"/>
      <c r="AGM222" s="1"/>
      <c r="AGN222" s="1"/>
      <c r="AGO222" s="1"/>
      <c r="AGP222" s="1"/>
      <c r="AGQ222" s="1"/>
      <c r="AGR222" s="1"/>
      <c r="AGS222" s="1"/>
      <c r="AGT222" s="1"/>
      <c r="AGU222" s="1"/>
      <c r="AGV222" s="1"/>
      <c r="AGW222" s="1"/>
      <c r="AGX222" s="1"/>
      <c r="AGY222" s="1"/>
      <c r="AGZ222" s="1"/>
      <c r="AHA222" s="1"/>
      <c r="AHB222" s="1"/>
      <c r="AHC222" s="1"/>
      <c r="AHD222" s="1"/>
      <c r="AHE222" s="1"/>
      <c r="AHF222" s="1"/>
      <c r="AHG222" s="1"/>
      <c r="AHH222" s="1"/>
      <c r="AHI222" s="1"/>
      <c r="AHJ222" s="1"/>
      <c r="AHK222" s="1"/>
      <c r="AHL222" s="1"/>
      <c r="AHM222" s="1"/>
      <c r="AHN222" s="1"/>
      <c r="AHO222" s="1"/>
      <c r="AHP222" s="1"/>
      <c r="AHQ222" s="1"/>
      <c r="AHR222" s="1"/>
      <c r="AHS222" s="1"/>
      <c r="AHT222" s="1"/>
      <c r="AHU222" s="1"/>
      <c r="AHV222" s="1"/>
      <c r="AHW222" s="1"/>
      <c r="AHX222" s="1"/>
      <c r="AHY222" s="1"/>
      <c r="AHZ222" s="1"/>
      <c r="AIA222" s="1"/>
      <c r="AIB222" s="1"/>
      <c r="AIC222" s="1"/>
      <c r="AID222" s="1"/>
      <c r="AIE222" s="1"/>
      <c r="AIF222" s="1"/>
      <c r="AIG222" s="1"/>
      <c r="AIH222" s="1"/>
      <c r="AII222" s="1"/>
      <c r="AIJ222" s="1"/>
      <c r="AIK222" s="1"/>
      <c r="AIL222" s="1"/>
      <c r="AIM222" s="1"/>
      <c r="AIN222" s="1"/>
      <c r="AIO222" s="1"/>
      <c r="AIP222" s="1"/>
      <c r="AIQ222" s="1"/>
      <c r="AIR222" s="1"/>
      <c r="AIS222" s="1"/>
      <c r="AIT222" s="1"/>
      <c r="AIU222" s="1"/>
      <c r="AIV222" s="1"/>
      <c r="AIW222" s="1"/>
      <c r="AIX222" s="1"/>
      <c r="AIY222" s="1"/>
      <c r="AIZ222" s="1"/>
      <c r="AJA222" s="1"/>
      <c r="AJB222" s="1"/>
      <c r="AJC222" s="1"/>
      <c r="AJD222" s="1"/>
      <c r="AJE222" s="1"/>
      <c r="AJF222" s="1"/>
      <c r="AJG222" s="1"/>
      <c r="AJH222" s="1"/>
      <c r="AJI222" s="1"/>
      <c r="AJJ222" s="1"/>
      <c r="AJK222" s="1"/>
      <c r="AJL222" s="1"/>
      <c r="AJM222" s="1"/>
      <c r="AJN222" s="1"/>
      <c r="AJO222" s="1"/>
      <c r="AJP222" s="1"/>
      <c r="AJQ222" s="1"/>
      <c r="AJR222" s="1"/>
      <c r="AJS222" s="1"/>
      <c r="AJT222" s="1"/>
      <c r="AJU222" s="1"/>
      <c r="AJV222" s="1"/>
      <c r="AJW222" s="1"/>
      <c r="AJX222" s="1"/>
      <c r="AJY222" s="1"/>
      <c r="AJZ222" s="1"/>
      <c r="AKA222" s="1"/>
      <c r="AKB222" s="1"/>
      <c r="AKC222" s="1"/>
      <c r="AKD222" s="1"/>
      <c r="AKE222" s="1"/>
      <c r="AKF222" s="1"/>
      <c r="AKG222" s="1"/>
      <c r="AKH222" s="1"/>
      <c r="AKI222" s="1"/>
      <c r="AKJ222" s="1"/>
      <c r="AKK222" s="1"/>
      <c r="AKL222" s="1"/>
      <c r="AKM222" s="1"/>
      <c r="AKN222" s="1"/>
      <c r="AKO222" s="1"/>
      <c r="AKP222" s="1"/>
      <c r="AKQ222" s="1"/>
      <c r="AKR222" s="1"/>
      <c r="AKS222" s="1"/>
      <c r="AKT222" s="1"/>
      <c r="AKU222" s="1"/>
      <c r="AKV222" s="1"/>
      <c r="AKW222" s="1"/>
      <c r="AKX222" s="1"/>
      <c r="AKY222" s="1"/>
      <c r="AKZ222" s="1"/>
      <c r="ALA222" s="1"/>
      <c r="ALB222" s="1"/>
      <c r="ALC222" s="1"/>
      <c r="ALD222" s="1"/>
      <c r="ALE222" s="1"/>
      <c r="ALF222" s="1"/>
      <c r="ALG222" s="1"/>
      <c r="ALH222" s="1"/>
      <c r="ALI222" s="1"/>
      <c r="ALJ222" s="1"/>
      <c r="ALK222" s="1"/>
      <c r="ALL222" s="1"/>
      <c r="ALM222" s="1"/>
      <c r="ALN222" s="1"/>
      <c r="ALO222" s="1"/>
      <c r="ALP222" s="1"/>
      <c r="ALQ222" s="1"/>
      <c r="ALR222" s="1"/>
      <c r="ALS222" s="1"/>
      <c r="ALT222" s="1"/>
      <c r="ALU222" s="1"/>
      <c r="ALV222" s="1"/>
      <c r="ALW222" s="1"/>
      <c r="ALX222" s="1"/>
      <c r="ALY222" s="1"/>
      <c r="ALZ222" s="1"/>
      <c r="AMA222" s="1"/>
      <c r="AMB222" s="1"/>
      <c r="AMC222" s="1"/>
    </row>
    <row r="223" spans="1:1017" customFormat="1" ht="27.95" customHeight="1" x14ac:dyDescent="0.25">
      <c r="A223" s="63" t="s">
        <v>42</v>
      </c>
      <c r="B223" s="49"/>
      <c r="C223" s="49"/>
      <c r="D223" s="49" t="s">
        <v>37</v>
      </c>
      <c r="E223" s="64">
        <f>SUM(E221:E222)</f>
        <v>58</v>
      </c>
      <c r="F223" s="65">
        <f t="shared" ref="F223:H223" si="41">SUM(F221:F222)</f>
        <v>67</v>
      </c>
      <c r="G223" s="65">
        <f t="shared" si="41"/>
        <v>67</v>
      </c>
      <c r="H223" s="66">
        <f t="shared" si="41"/>
        <v>65</v>
      </c>
      <c r="I223" s="64">
        <f>SUM(I221:I222)</f>
        <v>63</v>
      </c>
      <c r="J223" s="65">
        <f t="shared" ref="J223:L223" si="42">SUM(J221:J222)</f>
        <v>70</v>
      </c>
      <c r="K223" s="65">
        <f t="shared" si="42"/>
        <v>66</v>
      </c>
      <c r="L223" s="66">
        <f t="shared" si="42"/>
        <v>64</v>
      </c>
      <c r="M223" s="64">
        <f>SUM(M221:M222)</f>
        <v>62</v>
      </c>
      <c r="N223" s="65">
        <f t="shared" ref="N223:P223" si="43">SUM(N221:N222)</f>
        <v>67</v>
      </c>
      <c r="O223" s="65">
        <f t="shared" si="43"/>
        <v>68</v>
      </c>
      <c r="P223" s="66">
        <f t="shared" si="43"/>
        <v>64</v>
      </c>
      <c r="Q223" s="64">
        <f>SUM(Q221:Q222)</f>
        <v>62</v>
      </c>
      <c r="R223" s="65">
        <f t="shared" ref="R223:T223" si="44">SUM(R221:R222)</f>
        <v>69</v>
      </c>
      <c r="S223" s="65">
        <f t="shared" si="44"/>
        <v>67</v>
      </c>
      <c r="T223" s="66">
        <f t="shared" si="44"/>
        <v>64</v>
      </c>
      <c r="U223" s="64">
        <f>SUM(U221:U222)</f>
        <v>62</v>
      </c>
      <c r="V223" s="65">
        <f t="shared" ref="V223:X223" si="45">SUM(V221:V222)</f>
        <v>68</v>
      </c>
      <c r="W223" s="65">
        <f t="shared" si="45"/>
        <v>66</v>
      </c>
      <c r="X223" s="66">
        <f t="shared" si="45"/>
        <v>64</v>
      </c>
      <c r="Y223" s="64">
        <f>SUM(Y221:Y222)</f>
        <v>62</v>
      </c>
      <c r="Z223" s="65">
        <f t="shared" ref="Z223:AB223" si="46">SUM(Z221:Z222)</f>
        <v>69</v>
      </c>
      <c r="AA223" s="65">
        <f t="shared" si="46"/>
        <v>67</v>
      </c>
      <c r="AB223" s="66">
        <f t="shared" si="46"/>
        <v>64</v>
      </c>
      <c r="AC223" s="23"/>
      <c r="AD223" s="23"/>
      <c r="AE223" s="23"/>
      <c r="AF223" s="23"/>
      <c r="AG223" s="23"/>
      <c r="AH223" s="23"/>
      <c r="AI223" s="53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"/>
      <c r="EW223" s="1"/>
      <c r="EX223" s="1"/>
      <c r="EY223" s="1"/>
      <c r="EZ223" s="1"/>
      <c r="FA223" s="1"/>
      <c r="FB223" s="1"/>
      <c r="FC223" s="1"/>
      <c r="FD223" s="1"/>
      <c r="FE223" s="1"/>
      <c r="FF223" s="1"/>
      <c r="FG223" s="1"/>
      <c r="FH223" s="1"/>
      <c r="FI223" s="1"/>
      <c r="FJ223" s="1"/>
      <c r="FK223" s="1"/>
      <c r="FL223" s="1"/>
      <c r="FM223" s="1"/>
      <c r="FN223" s="1"/>
      <c r="FO223" s="1"/>
      <c r="FP223" s="1"/>
      <c r="FQ223" s="1"/>
      <c r="FR223" s="1"/>
      <c r="FS223" s="1"/>
      <c r="FT223" s="1"/>
      <c r="FU223" s="1"/>
      <c r="FV223" s="1"/>
      <c r="FW223" s="1"/>
      <c r="FX223" s="1"/>
      <c r="FY223" s="1"/>
      <c r="FZ223" s="1"/>
      <c r="GA223" s="1"/>
      <c r="GB223" s="1"/>
      <c r="GC223" s="1"/>
      <c r="GD223" s="1"/>
      <c r="GE223" s="1"/>
      <c r="GF223" s="1"/>
      <c r="GG223" s="1"/>
      <c r="GH223" s="1"/>
      <c r="GI223" s="1"/>
      <c r="GJ223" s="1"/>
      <c r="GK223" s="1"/>
      <c r="GL223" s="1"/>
      <c r="GM223" s="1"/>
      <c r="GN223" s="1"/>
      <c r="GO223" s="1"/>
      <c r="GP223" s="1"/>
      <c r="GQ223" s="1"/>
      <c r="GR223" s="1"/>
      <c r="GS223" s="1"/>
      <c r="GT223" s="1"/>
      <c r="GU223" s="1"/>
      <c r="GV223" s="1"/>
      <c r="GW223" s="1"/>
      <c r="GX223" s="1"/>
      <c r="GY223" s="1"/>
      <c r="GZ223" s="1"/>
      <c r="HA223" s="1"/>
      <c r="HB223" s="1"/>
      <c r="HC223" s="1"/>
      <c r="HD223" s="1"/>
      <c r="HE223" s="1"/>
      <c r="HF223" s="1"/>
      <c r="HG223" s="1"/>
      <c r="HH223" s="1"/>
      <c r="HI223" s="1"/>
      <c r="HJ223" s="1"/>
      <c r="HK223" s="1"/>
      <c r="HL223" s="1"/>
      <c r="HM223" s="1"/>
      <c r="HN223" s="1"/>
      <c r="HO223" s="1"/>
      <c r="HP223" s="1"/>
      <c r="HQ223" s="1"/>
      <c r="HR223" s="1"/>
      <c r="HS223" s="1"/>
      <c r="HT223" s="1"/>
      <c r="HU223" s="1"/>
      <c r="HV223" s="1"/>
      <c r="HW223" s="1"/>
      <c r="HX223" s="1"/>
      <c r="HY223" s="1"/>
      <c r="HZ223" s="1"/>
      <c r="IA223" s="1"/>
      <c r="IB223" s="1"/>
      <c r="IC223" s="1"/>
      <c r="ID223" s="1"/>
      <c r="IE223" s="1"/>
      <c r="IF223" s="1"/>
      <c r="IG223" s="1"/>
      <c r="IH223" s="1"/>
      <c r="II223" s="1"/>
      <c r="IJ223" s="1"/>
      <c r="IK223" s="1"/>
      <c r="IL223" s="1"/>
      <c r="IM223" s="1"/>
      <c r="IN223" s="1"/>
      <c r="IO223" s="1"/>
      <c r="IP223" s="1"/>
      <c r="IQ223" s="1"/>
      <c r="IR223" s="1"/>
      <c r="IS223" s="1"/>
      <c r="IT223" s="1"/>
      <c r="IU223" s="1"/>
      <c r="IV223" s="1"/>
      <c r="IW223" s="1"/>
      <c r="IX223" s="1"/>
      <c r="IY223" s="1"/>
      <c r="IZ223" s="1"/>
      <c r="JA223" s="1"/>
      <c r="JB223" s="1"/>
      <c r="JC223" s="1"/>
      <c r="JD223" s="1"/>
      <c r="JE223" s="1"/>
      <c r="JF223" s="1"/>
      <c r="JG223" s="1"/>
      <c r="JH223" s="1"/>
      <c r="JI223" s="1"/>
      <c r="JJ223" s="1"/>
      <c r="JK223" s="1"/>
      <c r="JL223" s="1"/>
      <c r="JM223" s="1"/>
      <c r="JN223" s="1"/>
      <c r="JO223" s="1"/>
      <c r="JP223" s="1"/>
      <c r="JQ223" s="1"/>
      <c r="JR223" s="1"/>
      <c r="JS223" s="1"/>
      <c r="JT223" s="1"/>
      <c r="JU223" s="1"/>
      <c r="JV223" s="1"/>
      <c r="JW223" s="1"/>
      <c r="JX223" s="1"/>
      <c r="JY223" s="1"/>
      <c r="JZ223" s="1"/>
      <c r="KA223" s="1"/>
      <c r="KB223" s="1"/>
      <c r="KC223" s="1"/>
      <c r="KD223" s="1"/>
      <c r="KE223" s="1"/>
      <c r="KF223" s="1"/>
      <c r="KG223" s="1"/>
      <c r="KH223" s="1"/>
      <c r="KI223" s="1"/>
      <c r="KJ223" s="1"/>
      <c r="KK223" s="1"/>
      <c r="KL223" s="1"/>
      <c r="KM223" s="1"/>
      <c r="KN223" s="1"/>
      <c r="KO223" s="1"/>
      <c r="KP223" s="1"/>
      <c r="KQ223" s="1"/>
      <c r="KR223" s="1"/>
      <c r="KS223" s="1"/>
      <c r="KT223" s="1"/>
      <c r="KU223" s="1"/>
      <c r="KV223" s="1"/>
      <c r="KW223" s="1"/>
      <c r="KX223" s="1"/>
      <c r="KY223" s="1"/>
      <c r="KZ223" s="1"/>
      <c r="LA223" s="1"/>
      <c r="LB223" s="1"/>
      <c r="LC223" s="1"/>
      <c r="LD223" s="1"/>
      <c r="LE223" s="1"/>
      <c r="LF223" s="1"/>
      <c r="LG223" s="1"/>
      <c r="LH223" s="1"/>
      <c r="LI223" s="1"/>
      <c r="LJ223" s="1"/>
      <c r="LK223" s="1"/>
      <c r="LL223" s="1"/>
      <c r="LM223" s="1"/>
      <c r="LN223" s="1"/>
      <c r="LO223" s="1"/>
      <c r="LP223" s="1"/>
      <c r="LQ223" s="1"/>
      <c r="LR223" s="1"/>
      <c r="LS223" s="1"/>
      <c r="LT223" s="1"/>
      <c r="LU223" s="1"/>
      <c r="LV223" s="1"/>
      <c r="LW223" s="1"/>
      <c r="LX223" s="1"/>
      <c r="LY223" s="1"/>
      <c r="LZ223" s="1"/>
      <c r="MA223" s="1"/>
      <c r="MB223" s="1"/>
      <c r="MC223" s="1"/>
      <c r="MD223" s="1"/>
      <c r="ME223" s="1"/>
      <c r="MF223" s="1"/>
      <c r="MG223" s="1"/>
      <c r="MH223" s="1"/>
      <c r="MI223" s="1"/>
      <c r="MJ223" s="1"/>
      <c r="MK223" s="1"/>
      <c r="ML223" s="1"/>
      <c r="MM223" s="1"/>
      <c r="MN223" s="1"/>
      <c r="MO223" s="1"/>
      <c r="MP223" s="1"/>
      <c r="MQ223" s="1"/>
      <c r="MR223" s="1"/>
      <c r="MS223" s="1"/>
      <c r="MT223" s="1"/>
      <c r="MU223" s="1"/>
      <c r="MV223" s="1"/>
      <c r="MW223" s="1"/>
      <c r="MX223" s="1"/>
      <c r="MY223" s="1"/>
      <c r="MZ223" s="1"/>
      <c r="NA223" s="1"/>
      <c r="NB223" s="1"/>
      <c r="NC223" s="1"/>
      <c r="ND223" s="1"/>
      <c r="NE223" s="1"/>
      <c r="NF223" s="1"/>
      <c r="NG223" s="1"/>
      <c r="NH223" s="1"/>
      <c r="NI223" s="1"/>
      <c r="NJ223" s="1"/>
      <c r="NK223" s="1"/>
      <c r="NL223" s="1"/>
      <c r="NM223" s="1"/>
      <c r="NN223" s="1"/>
      <c r="NO223" s="1"/>
      <c r="NP223" s="1"/>
      <c r="NQ223" s="1"/>
      <c r="NR223" s="1"/>
      <c r="NS223" s="1"/>
      <c r="NT223" s="1"/>
      <c r="NU223" s="1"/>
      <c r="NV223" s="1"/>
      <c r="NW223" s="1"/>
      <c r="NX223" s="1"/>
      <c r="NY223" s="1"/>
      <c r="NZ223" s="1"/>
      <c r="OA223" s="1"/>
      <c r="OB223" s="1"/>
      <c r="OC223" s="1"/>
      <c r="OD223" s="1"/>
      <c r="OE223" s="1"/>
      <c r="OF223" s="1"/>
      <c r="OG223" s="1"/>
      <c r="OH223" s="1"/>
      <c r="OI223" s="1"/>
      <c r="OJ223" s="1"/>
      <c r="OK223" s="1"/>
      <c r="OL223" s="1"/>
      <c r="OM223" s="1"/>
      <c r="ON223" s="1"/>
      <c r="OO223" s="1"/>
      <c r="OP223" s="1"/>
      <c r="OQ223" s="1"/>
      <c r="OR223" s="1"/>
      <c r="OS223" s="1"/>
      <c r="OT223" s="1"/>
      <c r="OU223" s="1"/>
      <c r="OV223" s="1"/>
      <c r="OW223" s="1"/>
      <c r="OX223" s="1"/>
      <c r="OY223" s="1"/>
      <c r="OZ223" s="1"/>
      <c r="PA223" s="1"/>
      <c r="PB223" s="1"/>
      <c r="PC223" s="1"/>
      <c r="PD223" s="1"/>
      <c r="PE223" s="1"/>
      <c r="PF223" s="1"/>
      <c r="PG223" s="1"/>
      <c r="PH223" s="1"/>
      <c r="PI223" s="1"/>
      <c r="PJ223" s="1"/>
      <c r="PK223" s="1"/>
      <c r="PL223" s="1"/>
      <c r="PM223" s="1"/>
      <c r="PN223" s="1"/>
      <c r="PO223" s="1"/>
      <c r="PP223" s="1"/>
      <c r="PQ223" s="1"/>
      <c r="PR223" s="1"/>
      <c r="PS223" s="1"/>
      <c r="PT223" s="1"/>
      <c r="PU223" s="1"/>
      <c r="PV223" s="1"/>
      <c r="PW223" s="1"/>
      <c r="PX223" s="1"/>
      <c r="PY223" s="1"/>
      <c r="PZ223" s="1"/>
      <c r="QA223" s="1"/>
      <c r="QB223" s="1"/>
      <c r="QC223" s="1"/>
      <c r="QD223" s="1"/>
      <c r="QE223" s="1"/>
      <c r="QF223" s="1"/>
      <c r="QG223" s="1"/>
      <c r="QH223" s="1"/>
      <c r="QI223" s="1"/>
      <c r="QJ223" s="1"/>
      <c r="QK223" s="1"/>
      <c r="QL223" s="1"/>
      <c r="QM223" s="1"/>
      <c r="QN223" s="1"/>
      <c r="QO223" s="1"/>
      <c r="QP223" s="1"/>
      <c r="QQ223" s="1"/>
      <c r="QR223" s="1"/>
      <c r="QS223" s="1"/>
      <c r="QT223" s="1"/>
      <c r="QU223" s="1"/>
      <c r="QV223" s="1"/>
      <c r="QW223" s="1"/>
      <c r="QX223" s="1"/>
      <c r="QY223" s="1"/>
      <c r="QZ223" s="1"/>
      <c r="RA223" s="1"/>
      <c r="RB223" s="1"/>
      <c r="RC223" s="1"/>
      <c r="RD223" s="1"/>
      <c r="RE223" s="1"/>
      <c r="RF223" s="1"/>
      <c r="RG223" s="1"/>
      <c r="RH223" s="1"/>
      <c r="RI223" s="1"/>
      <c r="RJ223" s="1"/>
      <c r="RK223" s="1"/>
      <c r="RL223" s="1"/>
      <c r="RM223" s="1"/>
      <c r="RN223" s="1"/>
      <c r="RO223" s="1"/>
      <c r="RP223" s="1"/>
      <c r="RQ223" s="1"/>
      <c r="RR223" s="1"/>
      <c r="RS223" s="1"/>
      <c r="RT223" s="1"/>
      <c r="RU223" s="1"/>
      <c r="RV223" s="1"/>
      <c r="RW223" s="1"/>
      <c r="RX223" s="1"/>
      <c r="RY223" s="1"/>
      <c r="RZ223" s="1"/>
      <c r="SA223" s="1"/>
      <c r="SB223" s="1"/>
      <c r="SC223" s="1"/>
      <c r="SD223" s="1"/>
      <c r="SE223" s="1"/>
      <c r="SF223" s="1"/>
      <c r="SG223" s="1"/>
      <c r="SH223" s="1"/>
      <c r="SI223" s="1"/>
      <c r="SJ223" s="1"/>
      <c r="SK223" s="1"/>
      <c r="SL223" s="1"/>
      <c r="SM223" s="1"/>
      <c r="SN223" s="1"/>
      <c r="SO223" s="1"/>
      <c r="SP223" s="1"/>
      <c r="SQ223" s="1"/>
      <c r="SR223" s="1"/>
      <c r="SS223" s="1"/>
      <c r="ST223" s="1"/>
      <c r="SU223" s="1"/>
      <c r="SV223" s="1"/>
      <c r="SW223" s="1"/>
      <c r="SX223" s="1"/>
      <c r="SY223" s="1"/>
      <c r="SZ223" s="1"/>
      <c r="TA223" s="1"/>
      <c r="TB223" s="1"/>
      <c r="TC223" s="1"/>
      <c r="TD223" s="1"/>
      <c r="TE223" s="1"/>
      <c r="TF223" s="1"/>
      <c r="TG223" s="1"/>
      <c r="TH223" s="1"/>
      <c r="TI223" s="1"/>
      <c r="TJ223" s="1"/>
      <c r="TK223" s="1"/>
      <c r="TL223" s="1"/>
      <c r="TM223" s="1"/>
      <c r="TN223" s="1"/>
      <c r="TO223" s="1"/>
      <c r="TP223" s="1"/>
      <c r="TQ223" s="1"/>
      <c r="TR223" s="1"/>
      <c r="TS223" s="1"/>
      <c r="TT223" s="1"/>
      <c r="TU223" s="1"/>
      <c r="TV223" s="1"/>
      <c r="TW223" s="1"/>
      <c r="TX223" s="1"/>
      <c r="TY223" s="1"/>
      <c r="TZ223" s="1"/>
      <c r="UA223" s="1"/>
      <c r="UB223" s="1"/>
      <c r="UC223" s="1"/>
      <c r="UD223" s="1"/>
      <c r="UE223" s="1"/>
      <c r="UF223" s="1"/>
      <c r="UG223" s="1"/>
      <c r="UH223" s="1"/>
      <c r="UI223" s="1"/>
      <c r="UJ223" s="1"/>
      <c r="UK223" s="1"/>
      <c r="UL223" s="1"/>
      <c r="UM223" s="1"/>
      <c r="UN223" s="1"/>
      <c r="UO223" s="1"/>
      <c r="UP223" s="1"/>
      <c r="UQ223" s="1"/>
      <c r="UR223" s="1"/>
      <c r="US223" s="1"/>
      <c r="UT223" s="1"/>
      <c r="UU223" s="1"/>
      <c r="UV223" s="1"/>
      <c r="UW223" s="1"/>
      <c r="UX223" s="1"/>
      <c r="UY223" s="1"/>
      <c r="UZ223" s="1"/>
      <c r="VA223" s="1"/>
      <c r="VB223" s="1"/>
      <c r="VC223" s="1"/>
      <c r="VD223" s="1"/>
      <c r="VE223" s="1"/>
      <c r="VF223" s="1"/>
      <c r="VG223" s="1"/>
      <c r="VH223" s="1"/>
      <c r="VI223" s="1"/>
      <c r="VJ223" s="1"/>
      <c r="VK223" s="1"/>
      <c r="VL223" s="1"/>
      <c r="VM223" s="1"/>
      <c r="VN223" s="1"/>
      <c r="VO223" s="1"/>
      <c r="VP223" s="1"/>
      <c r="VQ223" s="1"/>
      <c r="VR223" s="1"/>
      <c r="VS223" s="1"/>
      <c r="VT223" s="1"/>
      <c r="VU223" s="1"/>
      <c r="VV223" s="1"/>
      <c r="VW223" s="1"/>
      <c r="VX223" s="1"/>
      <c r="VY223" s="1"/>
      <c r="VZ223" s="1"/>
      <c r="WA223" s="1"/>
      <c r="WB223" s="1"/>
      <c r="WC223" s="1"/>
      <c r="WD223" s="1"/>
      <c r="WE223" s="1"/>
      <c r="WF223" s="1"/>
      <c r="WG223" s="1"/>
      <c r="WH223" s="1"/>
      <c r="WI223" s="1"/>
      <c r="WJ223" s="1"/>
      <c r="WK223" s="1"/>
      <c r="WL223" s="1"/>
      <c r="WM223" s="1"/>
      <c r="WN223" s="1"/>
      <c r="WO223" s="1"/>
      <c r="WP223" s="1"/>
      <c r="WQ223" s="1"/>
      <c r="WR223" s="1"/>
      <c r="WS223" s="1"/>
      <c r="WT223" s="1"/>
      <c r="WU223" s="1"/>
      <c r="WV223" s="1"/>
      <c r="WW223" s="1"/>
      <c r="WX223" s="1"/>
      <c r="WY223" s="1"/>
      <c r="WZ223" s="1"/>
      <c r="XA223" s="1"/>
      <c r="XB223" s="1"/>
      <c r="XC223" s="1"/>
      <c r="XD223" s="1"/>
      <c r="XE223" s="1"/>
      <c r="XF223" s="1"/>
      <c r="XG223" s="1"/>
      <c r="XH223" s="1"/>
      <c r="XI223" s="1"/>
      <c r="XJ223" s="1"/>
      <c r="XK223" s="1"/>
      <c r="XL223" s="1"/>
      <c r="XM223" s="1"/>
      <c r="XN223" s="1"/>
      <c r="XO223" s="1"/>
      <c r="XP223" s="1"/>
      <c r="XQ223" s="1"/>
      <c r="XR223" s="1"/>
      <c r="XS223" s="1"/>
      <c r="XT223" s="1"/>
      <c r="XU223" s="1"/>
      <c r="XV223" s="1"/>
      <c r="XW223" s="1"/>
      <c r="XX223" s="1"/>
      <c r="XY223" s="1"/>
      <c r="XZ223" s="1"/>
      <c r="YA223" s="1"/>
      <c r="YB223" s="1"/>
      <c r="YC223" s="1"/>
      <c r="YD223" s="1"/>
      <c r="YE223" s="1"/>
      <c r="YF223" s="1"/>
      <c r="YG223" s="1"/>
      <c r="YH223" s="1"/>
      <c r="YI223" s="1"/>
      <c r="YJ223" s="1"/>
      <c r="YK223" s="1"/>
      <c r="YL223" s="1"/>
      <c r="YM223" s="1"/>
      <c r="YN223" s="1"/>
      <c r="YO223" s="1"/>
      <c r="YP223" s="1"/>
      <c r="YQ223" s="1"/>
      <c r="YR223" s="1"/>
      <c r="YS223" s="1"/>
      <c r="YT223" s="1"/>
      <c r="YU223" s="1"/>
      <c r="YV223" s="1"/>
      <c r="YW223" s="1"/>
      <c r="YX223" s="1"/>
      <c r="YY223" s="1"/>
      <c r="YZ223" s="1"/>
      <c r="ZA223" s="1"/>
      <c r="ZB223" s="1"/>
      <c r="ZC223" s="1"/>
      <c r="ZD223" s="1"/>
      <c r="ZE223" s="1"/>
      <c r="ZF223" s="1"/>
      <c r="ZG223" s="1"/>
      <c r="ZH223" s="1"/>
      <c r="ZI223" s="1"/>
      <c r="ZJ223" s="1"/>
      <c r="ZK223" s="1"/>
      <c r="ZL223" s="1"/>
      <c r="ZM223" s="1"/>
      <c r="ZN223" s="1"/>
      <c r="ZO223" s="1"/>
      <c r="ZP223" s="1"/>
      <c r="ZQ223" s="1"/>
      <c r="ZR223" s="1"/>
      <c r="ZS223" s="1"/>
      <c r="ZT223" s="1"/>
      <c r="ZU223" s="1"/>
      <c r="ZV223" s="1"/>
      <c r="ZW223" s="1"/>
      <c r="ZX223" s="1"/>
      <c r="ZY223" s="1"/>
      <c r="ZZ223" s="1"/>
      <c r="AAA223" s="1"/>
      <c r="AAB223" s="1"/>
      <c r="AAC223" s="1"/>
      <c r="AAD223" s="1"/>
      <c r="AAE223" s="1"/>
      <c r="AAF223" s="1"/>
      <c r="AAG223" s="1"/>
      <c r="AAH223" s="1"/>
      <c r="AAI223" s="1"/>
      <c r="AAJ223" s="1"/>
      <c r="AAK223" s="1"/>
      <c r="AAL223" s="1"/>
      <c r="AAM223" s="1"/>
      <c r="AAN223" s="1"/>
      <c r="AAO223" s="1"/>
      <c r="AAP223" s="1"/>
      <c r="AAQ223" s="1"/>
      <c r="AAR223" s="1"/>
      <c r="AAS223" s="1"/>
      <c r="AAT223" s="1"/>
      <c r="AAU223" s="1"/>
      <c r="AAV223" s="1"/>
      <c r="AAW223" s="1"/>
      <c r="AAX223" s="1"/>
      <c r="AAY223" s="1"/>
      <c r="AAZ223" s="1"/>
      <c r="ABA223" s="1"/>
      <c r="ABB223" s="1"/>
      <c r="ABC223" s="1"/>
      <c r="ABD223" s="1"/>
      <c r="ABE223" s="1"/>
      <c r="ABF223" s="1"/>
      <c r="ABG223" s="1"/>
      <c r="ABH223" s="1"/>
      <c r="ABI223" s="1"/>
      <c r="ABJ223" s="1"/>
      <c r="ABK223" s="1"/>
      <c r="ABL223" s="1"/>
      <c r="ABM223" s="1"/>
      <c r="ABN223" s="1"/>
      <c r="ABO223" s="1"/>
      <c r="ABP223" s="1"/>
      <c r="ABQ223" s="1"/>
      <c r="ABR223" s="1"/>
      <c r="ABS223" s="1"/>
      <c r="ABT223" s="1"/>
      <c r="ABU223" s="1"/>
      <c r="ABV223" s="1"/>
      <c r="ABW223" s="1"/>
      <c r="ABX223" s="1"/>
      <c r="ABY223" s="1"/>
      <c r="ABZ223" s="1"/>
      <c r="ACA223" s="1"/>
      <c r="ACB223" s="1"/>
      <c r="ACC223" s="1"/>
      <c r="ACD223" s="1"/>
      <c r="ACE223" s="1"/>
      <c r="ACF223" s="1"/>
      <c r="ACG223" s="1"/>
      <c r="ACH223" s="1"/>
      <c r="ACI223" s="1"/>
      <c r="ACJ223" s="1"/>
      <c r="ACK223" s="1"/>
      <c r="ACL223" s="1"/>
      <c r="ACM223" s="1"/>
      <c r="ACN223" s="1"/>
      <c r="ACO223" s="1"/>
      <c r="ACP223" s="1"/>
      <c r="ACQ223" s="1"/>
      <c r="ACR223" s="1"/>
      <c r="ACS223" s="1"/>
      <c r="ACT223" s="1"/>
      <c r="ACU223" s="1"/>
      <c r="ACV223" s="1"/>
      <c r="ACW223" s="1"/>
      <c r="ACX223" s="1"/>
      <c r="ACY223" s="1"/>
      <c r="ACZ223" s="1"/>
      <c r="ADA223" s="1"/>
      <c r="ADB223" s="1"/>
      <c r="ADC223" s="1"/>
      <c r="ADD223" s="1"/>
      <c r="ADE223" s="1"/>
      <c r="ADF223" s="1"/>
      <c r="ADG223" s="1"/>
      <c r="ADH223" s="1"/>
      <c r="ADI223" s="1"/>
      <c r="ADJ223" s="1"/>
      <c r="ADK223" s="1"/>
      <c r="ADL223" s="1"/>
      <c r="ADM223" s="1"/>
      <c r="ADN223" s="1"/>
      <c r="ADO223" s="1"/>
      <c r="ADP223" s="1"/>
      <c r="ADQ223" s="1"/>
      <c r="ADR223" s="1"/>
      <c r="ADS223" s="1"/>
      <c r="ADT223" s="1"/>
      <c r="ADU223" s="1"/>
      <c r="ADV223" s="1"/>
      <c r="ADW223" s="1"/>
      <c r="ADX223" s="1"/>
      <c r="ADY223" s="1"/>
      <c r="ADZ223" s="1"/>
      <c r="AEA223" s="1"/>
      <c r="AEB223" s="1"/>
      <c r="AEC223" s="1"/>
      <c r="AED223" s="1"/>
      <c r="AEE223" s="1"/>
      <c r="AEF223" s="1"/>
      <c r="AEG223" s="1"/>
      <c r="AEH223" s="1"/>
      <c r="AEI223" s="1"/>
      <c r="AEJ223" s="1"/>
      <c r="AEK223" s="1"/>
      <c r="AEL223" s="1"/>
      <c r="AEM223" s="1"/>
      <c r="AEN223" s="1"/>
      <c r="AEO223" s="1"/>
      <c r="AEP223" s="1"/>
      <c r="AEQ223" s="1"/>
      <c r="AER223" s="1"/>
      <c r="AES223" s="1"/>
      <c r="AET223" s="1"/>
      <c r="AEU223" s="1"/>
      <c r="AEV223" s="1"/>
      <c r="AEW223" s="1"/>
      <c r="AEX223" s="1"/>
      <c r="AEY223" s="1"/>
      <c r="AEZ223" s="1"/>
      <c r="AFA223" s="1"/>
      <c r="AFB223" s="1"/>
      <c r="AFC223" s="1"/>
      <c r="AFD223" s="1"/>
      <c r="AFE223" s="1"/>
      <c r="AFF223" s="1"/>
      <c r="AFG223" s="1"/>
      <c r="AFH223" s="1"/>
      <c r="AFI223" s="1"/>
      <c r="AFJ223" s="1"/>
      <c r="AFK223" s="1"/>
      <c r="AFL223" s="1"/>
      <c r="AFM223" s="1"/>
      <c r="AFN223" s="1"/>
      <c r="AFO223" s="1"/>
      <c r="AFP223" s="1"/>
      <c r="AFQ223" s="1"/>
      <c r="AFR223" s="1"/>
      <c r="AFS223" s="1"/>
      <c r="AFT223" s="1"/>
      <c r="AFU223" s="1"/>
      <c r="AFV223" s="1"/>
      <c r="AFW223" s="1"/>
      <c r="AFX223" s="1"/>
      <c r="AFY223" s="1"/>
      <c r="AFZ223" s="1"/>
      <c r="AGA223" s="1"/>
      <c r="AGB223" s="1"/>
      <c r="AGC223" s="1"/>
      <c r="AGD223" s="1"/>
      <c r="AGE223" s="1"/>
      <c r="AGF223" s="1"/>
      <c r="AGG223" s="1"/>
      <c r="AGH223" s="1"/>
      <c r="AGI223" s="1"/>
      <c r="AGJ223" s="1"/>
      <c r="AGK223" s="1"/>
      <c r="AGL223" s="1"/>
      <c r="AGM223" s="1"/>
      <c r="AGN223" s="1"/>
      <c r="AGO223" s="1"/>
      <c r="AGP223" s="1"/>
      <c r="AGQ223" s="1"/>
      <c r="AGR223" s="1"/>
      <c r="AGS223" s="1"/>
      <c r="AGT223" s="1"/>
      <c r="AGU223" s="1"/>
      <c r="AGV223" s="1"/>
      <c r="AGW223" s="1"/>
      <c r="AGX223" s="1"/>
      <c r="AGY223" s="1"/>
      <c r="AGZ223" s="1"/>
      <c r="AHA223" s="1"/>
      <c r="AHB223" s="1"/>
      <c r="AHC223" s="1"/>
      <c r="AHD223" s="1"/>
      <c r="AHE223" s="1"/>
      <c r="AHF223" s="1"/>
      <c r="AHG223" s="1"/>
      <c r="AHH223" s="1"/>
      <c r="AHI223" s="1"/>
      <c r="AHJ223" s="1"/>
      <c r="AHK223" s="1"/>
      <c r="AHL223" s="1"/>
      <c r="AHM223" s="1"/>
      <c r="AHN223" s="1"/>
      <c r="AHO223" s="1"/>
      <c r="AHP223" s="1"/>
      <c r="AHQ223" s="1"/>
      <c r="AHR223" s="1"/>
      <c r="AHS223" s="1"/>
      <c r="AHT223" s="1"/>
      <c r="AHU223" s="1"/>
      <c r="AHV223" s="1"/>
      <c r="AHW223" s="1"/>
      <c r="AHX223" s="1"/>
      <c r="AHY223" s="1"/>
      <c r="AHZ223" s="1"/>
      <c r="AIA223" s="1"/>
      <c r="AIB223" s="1"/>
      <c r="AIC223" s="1"/>
      <c r="AID223" s="1"/>
      <c r="AIE223" s="1"/>
      <c r="AIF223" s="1"/>
      <c r="AIG223" s="1"/>
      <c r="AIH223" s="1"/>
      <c r="AII223" s="1"/>
      <c r="AIJ223" s="1"/>
      <c r="AIK223" s="1"/>
      <c r="AIL223" s="1"/>
      <c r="AIM223" s="1"/>
      <c r="AIN223" s="1"/>
      <c r="AIO223" s="1"/>
      <c r="AIP223" s="1"/>
      <c r="AIQ223" s="1"/>
      <c r="AIR223" s="1"/>
      <c r="AIS223" s="1"/>
      <c r="AIT223" s="1"/>
      <c r="AIU223" s="1"/>
      <c r="AIV223" s="1"/>
      <c r="AIW223" s="1"/>
      <c r="AIX223" s="1"/>
      <c r="AIY223" s="1"/>
      <c r="AIZ223" s="1"/>
      <c r="AJA223" s="1"/>
      <c r="AJB223" s="1"/>
      <c r="AJC223" s="1"/>
      <c r="AJD223" s="1"/>
      <c r="AJE223" s="1"/>
      <c r="AJF223" s="1"/>
      <c r="AJG223" s="1"/>
      <c r="AJH223" s="1"/>
      <c r="AJI223" s="1"/>
      <c r="AJJ223" s="1"/>
      <c r="AJK223" s="1"/>
      <c r="AJL223" s="1"/>
      <c r="AJM223" s="1"/>
      <c r="AJN223" s="1"/>
      <c r="AJO223" s="1"/>
      <c r="AJP223" s="1"/>
      <c r="AJQ223" s="1"/>
      <c r="AJR223" s="1"/>
      <c r="AJS223" s="1"/>
      <c r="AJT223" s="1"/>
      <c r="AJU223" s="1"/>
      <c r="AJV223" s="1"/>
      <c r="AJW223" s="1"/>
      <c r="AJX223" s="1"/>
      <c r="AJY223" s="1"/>
      <c r="AJZ223" s="1"/>
      <c r="AKA223" s="1"/>
      <c r="AKB223" s="1"/>
      <c r="AKC223" s="1"/>
      <c r="AKD223" s="1"/>
      <c r="AKE223" s="1"/>
      <c r="AKF223" s="1"/>
      <c r="AKG223" s="1"/>
      <c r="AKH223" s="1"/>
      <c r="AKI223" s="1"/>
      <c r="AKJ223" s="1"/>
      <c r="AKK223" s="1"/>
      <c r="AKL223" s="1"/>
      <c r="AKM223" s="1"/>
      <c r="AKN223" s="1"/>
      <c r="AKO223" s="1"/>
      <c r="AKP223" s="1"/>
      <c r="AKQ223" s="1"/>
      <c r="AKR223" s="1"/>
      <c r="AKS223" s="1"/>
      <c r="AKT223" s="1"/>
      <c r="AKU223" s="1"/>
      <c r="AKV223" s="1"/>
      <c r="AKW223" s="1"/>
      <c r="AKX223" s="1"/>
      <c r="AKY223" s="1"/>
      <c r="AKZ223" s="1"/>
      <c r="ALA223" s="1"/>
      <c r="ALB223" s="1"/>
      <c r="ALC223" s="1"/>
      <c r="ALD223" s="1"/>
      <c r="ALE223" s="1"/>
      <c r="ALF223" s="1"/>
      <c r="ALG223" s="1"/>
      <c r="ALH223" s="1"/>
      <c r="ALI223" s="1"/>
      <c r="ALJ223" s="1"/>
      <c r="ALK223" s="1"/>
      <c r="ALL223" s="1"/>
      <c r="ALM223" s="1"/>
      <c r="ALN223" s="1"/>
      <c r="ALO223" s="1"/>
      <c r="ALP223" s="1"/>
      <c r="ALQ223" s="1"/>
      <c r="ALR223" s="1"/>
      <c r="ALS223" s="1"/>
      <c r="ALT223" s="1"/>
      <c r="ALU223" s="1"/>
      <c r="ALV223" s="1"/>
      <c r="ALW223" s="1"/>
      <c r="ALX223" s="1"/>
      <c r="ALY223" s="1"/>
      <c r="ALZ223" s="1"/>
      <c r="AMA223" s="1"/>
      <c r="AMB223" s="1"/>
      <c r="AMC223" s="1"/>
    </row>
    <row r="224" spans="1:1017" customFormat="1" ht="27.95" customHeight="1" thickBot="1" x14ac:dyDescent="0.3">
      <c r="A224" s="71" t="s">
        <v>43</v>
      </c>
      <c r="B224" s="49"/>
      <c r="C224" s="49"/>
      <c r="D224" s="49" t="s">
        <v>37</v>
      </c>
      <c r="E224" s="72">
        <f t="shared" ref="E224:H224" si="47">COUNTIFS(E7:E206,"&lt;&gt;",$B7:$B206,"SERVICE")-COUNTIFS(E7:E206,"a",$B7:$B206,"SERVICE")</f>
        <v>2</v>
      </c>
      <c r="F224" s="73">
        <f t="shared" si="47"/>
        <v>2</v>
      </c>
      <c r="G224" s="73">
        <f t="shared" si="47"/>
        <v>1</v>
      </c>
      <c r="H224" s="74">
        <f t="shared" si="47"/>
        <v>1</v>
      </c>
      <c r="I224" s="72">
        <f t="shared" ref="I224:AB224" si="48">COUNTIFS(I7:I206,"&lt;&gt;",$B7:$B206,"SERVICE")-COUNTIFS(I7:I206,"a",$B7:$B206,"SERVICE")</f>
        <v>2</v>
      </c>
      <c r="J224" s="73">
        <f t="shared" si="48"/>
        <v>2</v>
      </c>
      <c r="K224" s="73">
        <f t="shared" si="48"/>
        <v>1</v>
      </c>
      <c r="L224" s="74">
        <f t="shared" si="48"/>
        <v>1</v>
      </c>
      <c r="M224" s="72">
        <f t="shared" si="48"/>
        <v>2</v>
      </c>
      <c r="N224" s="73">
        <f t="shared" si="48"/>
        <v>2</v>
      </c>
      <c r="O224" s="73">
        <f t="shared" si="48"/>
        <v>1</v>
      </c>
      <c r="P224" s="74">
        <f t="shared" si="48"/>
        <v>1</v>
      </c>
      <c r="Q224" s="72">
        <f t="shared" si="48"/>
        <v>2</v>
      </c>
      <c r="R224" s="73">
        <f t="shared" si="48"/>
        <v>2</v>
      </c>
      <c r="S224" s="73">
        <f t="shared" si="48"/>
        <v>1</v>
      </c>
      <c r="T224" s="74">
        <f t="shared" si="48"/>
        <v>1</v>
      </c>
      <c r="U224" s="72">
        <f t="shared" si="48"/>
        <v>2</v>
      </c>
      <c r="V224" s="73">
        <f t="shared" si="48"/>
        <v>2</v>
      </c>
      <c r="W224" s="73">
        <f t="shared" si="48"/>
        <v>1</v>
      </c>
      <c r="X224" s="74">
        <f t="shared" si="48"/>
        <v>1</v>
      </c>
      <c r="Y224" s="72">
        <f t="shared" si="48"/>
        <v>2</v>
      </c>
      <c r="Z224" s="73">
        <f t="shared" si="48"/>
        <v>2</v>
      </c>
      <c r="AA224" s="73">
        <f t="shared" si="48"/>
        <v>1</v>
      </c>
      <c r="AB224" s="74">
        <f t="shared" si="48"/>
        <v>1</v>
      </c>
      <c r="AC224" s="23"/>
      <c r="AD224" s="23"/>
      <c r="AE224" s="23"/>
      <c r="AF224" s="23"/>
      <c r="AG224" s="23"/>
      <c r="AH224" s="23"/>
      <c r="AI224" s="53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EV224" s="1"/>
      <c r="EW224" s="1"/>
      <c r="EX224" s="1"/>
      <c r="EY224" s="1"/>
      <c r="EZ224" s="1"/>
      <c r="FA224" s="1"/>
      <c r="FB224" s="1"/>
      <c r="FC224" s="1"/>
      <c r="FD224" s="1"/>
      <c r="FE224" s="1"/>
      <c r="FF224" s="1"/>
      <c r="FG224" s="1"/>
      <c r="FH224" s="1"/>
      <c r="FI224" s="1"/>
      <c r="FJ224" s="1"/>
      <c r="FK224" s="1"/>
      <c r="FL224" s="1"/>
      <c r="FM224" s="1"/>
      <c r="FN224" s="1"/>
      <c r="FO224" s="1"/>
      <c r="FP224" s="1"/>
      <c r="FQ224" s="1"/>
      <c r="FR224" s="1"/>
      <c r="FS224" s="1"/>
      <c r="FT224" s="1"/>
      <c r="FU224" s="1"/>
      <c r="FV224" s="1"/>
      <c r="FW224" s="1"/>
      <c r="FX224" s="1"/>
      <c r="FY224" s="1"/>
      <c r="FZ224" s="1"/>
      <c r="GA224" s="1"/>
      <c r="GB224" s="1"/>
      <c r="GC224" s="1"/>
      <c r="GD224" s="1"/>
      <c r="GE224" s="1"/>
      <c r="GF224" s="1"/>
      <c r="GG224" s="1"/>
      <c r="GH224" s="1"/>
      <c r="GI224" s="1"/>
      <c r="GJ224" s="1"/>
      <c r="GK224" s="1"/>
      <c r="GL224" s="1"/>
      <c r="GM224" s="1"/>
      <c r="GN224" s="1"/>
      <c r="GO224" s="1"/>
      <c r="GP224" s="1"/>
      <c r="GQ224" s="1"/>
      <c r="GR224" s="1"/>
      <c r="GS224" s="1"/>
      <c r="GT224" s="1"/>
      <c r="GU224" s="1"/>
      <c r="GV224" s="1"/>
      <c r="GW224" s="1"/>
      <c r="GX224" s="1"/>
      <c r="GY224" s="1"/>
      <c r="GZ224" s="1"/>
      <c r="HA224" s="1"/>
      <c r="HB224" s="1"/>
      <c r="HC224" s="1"/>
      <c r="HD224" s="1"/>
      <c r="HE224" s="1"/>
      <c r="HF224" s="1"/>
      <c r="HG224" s="1"/>
      <c r="HH224" s="1"/>
      <c r="HI224" s="1"/>
      <c r="HJ224" s="1"/>
      <c r="HK224" s="1"/>
      <c r="HL224" s="1"/>
      <c r="HM224" s="1"/>
      <c r="HN224" s="1"/>
      <c r="HO224" s="1"/>
      <c r="HP224" s="1"/>
      <c r="HQ224" s="1"/>
      <c r="HR224" s="1"/>
      <c r="HS224" s="1"/>
      <c r="HT224" s="1"/>
      <c r="HU224" s="1"/>
      <c r="HV224" s="1"/>
      <c r="HW224" s="1"/>
      <c r="HX224" s="1"/>
      <c r="HY224" s="1"/>
      <c r="HZ224" s="1"/>
      <c r="IA224" s="1"/>
      <c r="IB224" s="1"/>
      <c r="IC224" s="1"/>
      <c r="ID224" s="1"/>
      <c r="IE224" s="1"/>
      <c r="IF224" s="1"/>
      <c r="IG224" s="1"/>
      <c r="IH224" s="1"/>
      <c r="II224" s="1"/>
      <c r="IJ224" s="1"/>
      <c r="IK224" s="1"/>
      <c r="IL224" s="1"/>
      <c r="IM224" s="1"/>
      <c r="IN224" s="1"/>
      <c r="IO224" s="1"/>
      <c r="IP224" s="1"/>
      <c r="IQ224" s="1"/>
      <c r="IR224" s="1"/>
      <c r="IS224" s="1"/>
      <c r="IT224" s="1"/>
      <c r="IU224" s="1"/>
      <c r="IV224" s="1"/>
      <c r="IW224" s="1"/>
      <c r="IX224" s="1"/>
      <c r="IY224" s="1"/>
      <c r="IZ224" s="1"/>
      <c r="JA224" s="1"/>
      <c r="JB224" s="1"/>
      <c r="JC224" s="1"/>
      <c r="JD224" s="1"/>
      <c r="JE224" s="1"/>
      <c r="JF224" s="1"/>
      <c r="JG224" s="1"/>
      <c r="JH224" s="1"/>
      <c r="JI224" s="1"/>
      <c r="JJ224" s="1"/>
      <c r="JK224" s="1"/>
      <c r="JL224" s="1"/>
      <c r="JM224" s="1"/>
      <c r="JN224" s="1"/>
      <c r="JO224" s="1"/>
      <c r="JP224" s="1"/>
      <c r="JQ224" s="1"/>
      <c r="JR224" s="1"/>
      <c r="JS224" s="1"/>
      <c r="JT224" s="1"/>
      <c r="JU224" s="1"/>
      <c r="JV224" s="1"/>
      <c r="JW224" s="1"/>
      <c r="JX224" s="1"/>
      <c r="JY224" s="1"/>
      <c r="JZ224" s="1"/>
      <c r="KA224" s="1"/>
      <c r="KB224" s="1"/>
      <c r="KC224" s="1"/>
      <c r="KD224" s="1"/>
      <c r="KE224" s="1"/>
      <c r="KF224" s="1"/>
      <c r="KG224" s="1"/>
      <c r="KH224" s="1"/>
      <c r="KI224" s="1"/>
      <c r="KJ224" s="1"/>
      <c r="KK224" s="1"/>
      <c r="KL224" s="1"/>
      <c r="KM224" s="1"/>
      <c r="KN224" s="1"/>
      <c r="KO224" s="1"/>
      <c r="KP224" s="1"/>
      <c r="KQ224" s="1"/>
      <c r="KR224" s="1"/>
      <c r="KS224" s="1"/>
      <c r="KT224" s="1"/>
      <c r="KU224" s="1"/>
      <c r="KV224" s="1"/>
      <c r="KW224" s="1"/>
      <c r="KX224" s="1"/>
      <c r="KY224" s="1"/>
      <c r="KZ224" s="1"/>
      <c r="LA224" s="1"/>
      <c r="LB224" s="1"/>
      <c r="LC224" s="1"/>
      <c r="LD224" s="1"/>
      <c r="LE224" s="1"/>
      <c r="LF224" s="1"/>
      <c r="LG224" s="1"/>
      <c r="LH224" s="1"/>
      <c r="LI224" s="1"/>
      <c r="LJ224" s="1"/>
      <c r="LK224" s="1"/>
      <c r="LL224" s="1"/>
      <c r="LM224" s="1"/>
      <c r="LN224" s="1"/>
      <c r="LO224" s="1"/>
      <c r="LP224" s="1"/>
      <c r="LQ224" s="1"/>
      <c r="LR224" s="1"/>
      <c r="LS224" s="1"/>
      <c r="LT224" s="1"/>
      <c r="LU224" s="1"/>
      <c r="LV224" s="1"/>
      <c r="LW224" s="1"/>
      <c r="LX224" s="1"/>
      <c r="LY224" s="1"/>
      <c r="LZ224" s="1"/>
      <c r="MA224" s="1"/>
      <c r="MB224" s="1"/>
      <c r="MC224" s="1"/>
      <c r="MD224" s="1"/>
      <c r="ME224" s="1"/>
      <c r="MF224" s="1"/>
      <c r="MG224" s="1"/>
      <c r="MH224" s="1"/>
      <c r="MI224" s="1"/>
      <c r="MJ224" s="1"/>
      <c r="MK224" s="1"/>
      <c r="ML224" s="1"/>
      <c r="MM224" s="1"/>
      <c r="MN224" s="1"/>
      <c r="MO224" s="1"/>
      <c r="MP224" s="1"/>
      <c r="MQ224" s="1"/>
      <c r="MR224" s="1"/>
      <c r="MS224" s="1"/>
      <c r="MT224" s="1"/>
      <c r="MU224" s="1"/>
      <c r="MV224" s="1"/>
      <c r="MW224" s="1"/>
      <c r="MX224" s="1"/>
      <c r="MY224" s="1"/>
      <c r="MZ224" s="1"/>
      <c r="NA224" s="1"/>
      <c r="NB224" s="1"/>
      <c r="NC224" s="1"/>
      <c r="ND224" s="1"/>
      <c r="NE224" s="1"/>
      <c r="NF224" s="1"/>
      <c r="NG224" s="1"/>
      <c r="NH224" s="1"/>
      <c r="NI224" s="1"/>
      <c r="NJ224" s="1"/>
      <c r="NK224" s="1"/>
      <c r="NL224" s="1"/>
      <c r="NM224" s="1"/>
      <c r="NN224" s="1"/>
      <c r="NO224" s="1"/>
      <c r="NP224" s="1"/>
      <c r="NQ224" s="1"/>
      <c r="NR224" s="1"/>
      <c r="NS224" s="1"/>
      <c r="NT224" s="1"/>
      <c r="NU224" s="1"/>
      <c r="NV224" s="1"/>
      <c r="NW224" s="1"/>
      <c r="NX224" s="1"/>
      <c r="NY224" s="1"/>
      <c r="NZ224" s="1"/>
      <c r="OA224" s="1"/>
      <c r="OB224" s="1"/>
      <c r="OC224" s="1"/>
      <c r="OD224" s="1"/>
      <c r="OE224" s="1"/>
      <c r="OF224" s="1"/>
      <c r="OG224" s="1"/>
      <c r="OH224" s="1"/>
      <c r="OI224" s="1"/>
      <c r="OJ224" s="1"/>
      <c r="OK224" s="1"/>
      <c r="OL224" s="1"/>
      <c r="OM224" s="1"/>
      <c r="ON224" s="1"/>
      <c r="OO224" s="1"/>
      <c r="OP224" s="1"/>
      <c r="OQ224" s="1"/>
      <c r="OR224" s="1"/>
      <c r="OS224" s="1"/>
      <c r="OT224" s="1"/>
      <c r="OU224" s="1"/>
      <c r="OV224" s="1"/>
      <c r="OW224" s="1"/>
      <c r="OX224" s="1"/>
      <c r="OY224" s="1"/>
      <c r="OZ224" s="1"/>
      <c r="PA224" s="1"/>
      <c r="PB224" s="1"/>
      <c r="PC224" s="1"/>
      <c r="PD224" s="1"/>
      <c r="PE224" s="1"/>
      <c r="PF224" s="1"/>
      <c r="PG224" s="1"/>
      <c r="PH224" s="1"/>
      <c r="PI224" s="1"/>
      <c r="PJ224" s="1"/>
      <c r="PK224" s="1"/>
      <c r="PL224" s="1"/>
      <c r="PM224" s="1"/>
      <c r="PN224" s="1"/>
      <c r="PO224" s="1"/>
      <c r="PP224" s="1"/>
      <c r="PQ224" s="1"/>
      <c r="PR224" s="1"/>
      <c r="PS224" s="1"/>
      <c r="PT224" s="1"/>
      <c r="PU224" s="1"/>
      <c r="PV224" s="1"/>
      <c r="PW224" s="1"/>
      <c r="PX224" s="1"/>
      <c r="PY224" s="1"/>
      <c r="PZ224" s="1"/>
      <c r="QA224" s="1"/>
      <c r="QB224" s="1"/>
      <c r="QC224" s="1"/>
      <c r="QD224" s="1"/>
      <c r="QE224" s="1"/>
      <c r="QF224" s="1"/>
      <c r="QG224" s="1"/>
      <c r="QH224" s="1"/>
      <c r="QI224" s="1"/>
      <c r="QJ224" s="1"/>
      <c r="QK224" s="1"/>
      <c r="QL224" s="1"/>
      <c r="QM224" s="1"/>
      <c r="QN224" s="1"/>
      <c r="QO224" s="1"/>
      <c r="QP224" s="1"/>
      <c r="QQ224" s="1"/>
      <c r="QR224" s="1"/>
      <c r="QS224" s="1"/>
      <c r="QT224" s="1"/>
      <c r="QU224" s="1"/>
      <c r="QV224" s="1"/>
      <c r="QW224" s="1"/>
      <c r="QX224" s="1"/>
      <c r="QY224" s="1"/>
      <c r="QZ224" s="1"/>
      <c r="RA224" s="1"/>
      <c r="RB224" s="1"/>
      <c r="RC224" s="1"/>
      <c r="RD224" s="1"/>
      <c r="RE224" s="1"/>
      <c r="RF224" s="1"/>
      <c r="RG224" s="1"/>
      <c r="RH224" s="1"/>
      <c r="RI224" s="1"/>
      <c r="RJ224" s="1"/>
      <c r="RK224" s="1"/>
      <c r="RL224" s="1"/>
      <c r="RM224" s="1"/>
      <c r="RN224" s="1"/>
      <c r="RO224" s="1"/>
      <c r="RP224" s="1"/>
      <c r="RQ224" s="1"/>
      <c r="RR224" s="1"/>
      <c r="RS224" s="1"/>
      <c r="RT224" s="1"/>
      <c r="RU224" s="1"/>
      <c r="RV224" s="1"/>
      <c r="RW224" s="1"/>
      <c r="RX224" s="1"/>
      <c r="RY224" s="1"/>
      <c r="RZ224" s="1"/>
      <c r="SA224" s="1"/>
      <c r="SB224" s="1"/>
      <c r="SC224" s="1"/>
      <c r="SD224" s="1"/>
      <c r="SE224" s="1"/>
      <c r="SF224" s="1"/>
      <c r="SG224" s="1"/>
      <c r="SH224" s="1"/>
      <c r="SI224" s="1"/>
      <c r="SJ224" s="1"/>
      <c r="SK224" s="1"/>
      <c r="SL224" s="1"/>
      <c r="SM224" s="1"/>
      <c r="SN224" s="1"/>
      <c r="SO224" s="1"/>
      <c r="SP224" s="1"/>
      <c r="SQ224" s="1"/>
      <c r="SR224" s="1"/>
      <c r="SS224" s="1"/>
      <c r="ST224" s="1"/>
      <c r="SU224" s="1"/>
      <c r="SV224" s="1"/>
      <c r="SW224" s="1"/>
      <c r="SX224" s="1"/>
      <c r="SY224" s="1"/>
      <c r="SZ224" s="1"/>
      <c r="TA224" s="1"/>
      <c r="TB224" s="1"/>
      <c r="TC224" s="1"/>
      <c r="TD224" s="1"/>
      <c r="TE224" s="1"/>
      <c r="TF224" s="1"/>
      <c r="TG224" s="1"/>
      <c r="TH224" s="1"/>
      <c r="TI224" s="1"/>
      <c r="TJ224" s="1"/>
      <c r="TK224" s="1"/>
      <c r="TL224" s="1"/>
      <c r="TM224" s="1"/>
      <c r="TN224" s="1"/>
      <c r="TO224" s="1"/>
      <c r="TP224" s="1"/>
      <c r="TQ224" s="1"/>
      <c r="TR224" s="1"/>
      <c r="TS224" s="1"/>
      <c r="TT224" s="1"/>
      <c r="TU224" s="1"/>
      <c r="TV224" s="1"/>
      <c r="TW224" s="1"/>
      <c r="TX224" s="1"/>
      <c r="TY224" s="1"/>
      <c r="TZ224" s="1"/>
      <c r="UA224" s="1"/>
      <c r="UB224" s="1"/>
      <c r="UC224" s="1"/>
      <c r="UD224" s="1"/>
      <c r="UE224" s="1"/>
      <c r="UF224" s="1"/>
      <c r="UG224" s="1"/>
      <c r="UH224" s="1"/>
      <c r="UI224" s="1"/>
      <c r="UJ224" s="1"/>
      <c r="UK224" s="1"/>
      <c r="UL224" s="1"/>
      <c r="UM224" s="1"/>
      <c r="UN224" s="1"/>
      <c r="UO224" s="1"/>
      <c r="UP224" s="1"/>
      <c r="UQ224" s="1"/>
      <c r="UR224" s="1"/>
      <c r="US224" s="1"/>
      <c r="UT224" s="1"/>
      <c r="UU224" s="1"/>
      <c r="UV224" s="1"/>
      <c r="UW224" s="1"/>
      <c r="UX224" s="1"/>
      <c r="UY224" s="1"/>
      <c r="UZ224" s="1"/>
      <c r="VA224" s="1"/>
      <c r="VB224" s="1"/>
      <c r="VC224" s="1"/>
      <c r="VD224" s="1"/>
      <c r="VE224" s="1"/>
      <c r="VF224" s="1"/>
      <c r="VG224" s="1"/>
      <c r="VH224" s="1"/>
      <c r="VI224" s="1"/>
      <c r="VJ224" s="1"/>
      <c r="VK224" s="1"/>
      <c r="VL224" s="1"/>
      <c r="VM224" s="1"/>
      <c r="VN224" s="1"/>
      <c r="VO224" s="1"/>
      <c r="VP224" s="1"/>
      <c r="VQ224" s="1"/>
      <c r="VR224" s="1"/>
      <c r="VS224" s="1"/>
      <c r="VT224" s="1"/>
      <c r="VU224" s="1"/>
      <c r="VV224" s="1"/>
      <c r="VW224" s="1"/>
      <c r="VX224" s="1"/>
      <c r="VY224" s="1"/>
      <c r="VZ224" s="1"/>
      <c r="WA224" s="1"/>
      <c r="WB224" s="1"/>
      <c r="WC224" s="1"/>
      <c r="WD224" s="1"/>
      <c r="WE224" s="1"/>
      <c r="WF224" s="1"/>
      <c r="WG224" s="1"/>
      <c r="WH224" s="1"/>
      <c r="WI224" s="1"/>
      <c r="WJ224" s="1"/>
      <c r="WK224" s="1"/>
      <c r="WL224" s="1"/>
      <c r="WM224" s="1"/>
      <c r="WN224" s="1"/>
      <c r="WO224" s="1"/>
      <c r="WP224" s="1"/>
      <c r="WQ224" s="1"/>
      <c r="WR224" s="1"/>
      <c r="WS224" s="1"/>
      <c r="WT224" s="1"/>
      <c r="WU224" s="1"/>
      <c r="WV224" s="1"/>
      <c r="WW224" s="1"/>
      <c r="WX224" s="1"/>
      <c r="WY224" s="1"/>
      <c r="WZ224" s="1"/>
      <c r="XA224" s="1"/>
      <c r="XB224" s="1"/>
      <c r="XC224" s="1"/>
      <c r="XD224" s="1"/>
      <c r="XE224" s="1"/>
      <c r="XF224" s="1"/>
      <c r="XG224" s="1"/>
      <c r="XH224" s="1"/>
      <c r="XI224" s="1"/>
      <c r="XJ224" s="1"/>
      <c r="XK224" s="1"/>
      <c r="XL224" s="1"/>
      <c r="XM224" s="1"/>
      <c r="XN224" s="1"/>
      <c r="XO224" s="1"/>
      <c r="XP224" s="1"/>
      <c r="XQ224" s="1"/>
      <c r="XR224" s="1"/>
      <c r="XS224" s="1"/>
      <c r="XT224" s="1"/>
      <c r="XU224" s="1"/>
      <c r="XV224" s="1"/>
      <c r="XW224" s="1"/>
      <c r="XX224" s="1"/>
      <c r="XY224" s="1"/>
      <c r="XZ224" s="1"/>
      <c r="YA224" s="1"/>
      <c r="YB224" s="1"/>
      <c r="YC224" s="1"/>
      <c r="YD224" s="1"/>
      <c r="YE224" s="1"/>
      <c r="YF224" s="1"/>
      <c r="YG224" s="1"/>
      <c r="YH224" s="1"/>
      <c r="YI224" s="1"/>
      <c r="YJ224" s="1"/>
      <c r="YK224" s="1"/>
      <c r="YL224" s="1"/>
      <c r="YM224" s="1"/>
      <c r="YN224" s="1"/>
      <c r="YO224" s="1"/>
      <c r="YP224" s="1"/>
      <c r="YQ224" s="1"/>
      <c r="YR224" s="1"/>
      <c r="YS224" s="1"/>
      <c r="YT224" s="1"/>
      <c r="YU224" s="1"/>
      <c r="YV224" s="1"/>
      <c r="YW224" s="1"/>
      <c r="YX224" s="1"/>
      <c r="YY224" s="1"/>
      <c r="YZ224" s="1"/>
      <c r="ZA224" s="1"/>
      <c r="ZB224" s="1"/>
      <c r="ZC224" s="1"/>
      <c r="ZD224" s="1"/>
      <c r="ZE224" s="1"/>
      <c r="ZF224" s="1"/>
      <c r="ZG224" s="1"/>
      <c r="ZH224" s="1"/>
      <c r="ZI224" s="1"/>
      <c r="ZJ224" s="1"/>
      <c r="ZK224" s="1"/>
      <c r="ZL224" s="1"/>
      <c r="ZM224" s="1"/>
      <c r="ZN224" s="1"/>
      <c r="ZO224" s="1"/>
      <c r="ZP224" s="1"/>
      <c r="ZQ224" s="1"/>
      <c r="ZR224" s="1"/>
      <c r="ZS224" s="1"/>
      <c r="ZT224" s="1"/>
      <c r="ZU224" s="1"/>
      <c r="ZV224" s="1"/>
      <c r="ZW224" s="1"/>
      <c r="ZX224" s="1"/>
      <c r="ZY224" s="1"/>
      <c r="ZZ224" s="1"/>
      <c r="AAA224" s="1"/>
      <c r="AAB224" s="1"/>
      <c r="AAC224" s="1"/>
      <c r="AAD224" s="1"/>
      <c r="AAE224" s="1"/>
      <c r="AAF224" s="1"/>
      <c r="AAG224" s="1"/>
      <c r="AAH224" s="1"/>
      <c r="AAI224" s="1"/>
      <c r="AAJ224" s="1"/>
      <c r="AAK224" s="1"/>
      <c r="AAL224" s="1"/>
      <c r="AAM224" s="1"/>
      <c r="AAN224" s="1"/>
      <c r="AAO224" s="1"/>
      <c r="AAP224" s="1"/>
      <c r="AAQ224" s="1"/>
      <c r="AAR224" s="1"/>
      <c r="AAS224" s="1"/>
      <c r="AAT224" s="1"/>
      <c r="AAU224" s="1"/>
      <c r="AAV224" s="1"/>
      <c r="AAW224" s="1"/>
      <c r="AAX224" s="1"/>
      <c r="AAY224" s="1"/>
      <c r="AAZ224" s="1"/>
      <c r="ABA224" s="1"/>
      <c r="ABB224" s="1"/>
      <c r="ABC224" s="1"/>
      <c r="ABD224" s="1"/>
      <c r="ABE224" s="1"/>
      <c r="ABF224" s="1"/>
      <c r="ABG224" s="1"/>
      <c r="ABH224" s="1"/>
      <c r="ABI224" s="1"/>
      <c r="ABJ224" s="1"/>
      <c r="ABK224" s="1"/>
      <c r="ABL224" s="1"/>
      <c r="ABM224" s="1"/>
      <c r="ABN224" s="1"/>
      <c r="ABO224" s="1"/>
      <c r="ABP224" s="1"/>
      <c r="ABQ224" s="1"/>
      <c r="ABR224" s="1"/>
      <c r="ABS224" s="1"/>
      <c r="ABT224" s="1"/>
      <c r="ABU224" s="1"/>
      <c r="ABV224" s="1"/>
      <c r="ABW224" s="1"/>
      <c r="ABX224" s="1"/>
      <c r="ABY224" s="1"/>
      <c r="ABZ224" s="1"/>
      <c r="ACA224" s="1"/>
      <c r="ACB224" s="1"/>
      <c r="ACC224" s="1"/>
      <c r="ACD224" s="1"/>
      <c r="ACE224" s="1"/>
      <c r="ACF224" s="1"/>
      <c r="ACG224" s="1"/>
      <c r="ACH224" s="1"/>
      <c r="ACI224" s="1"/>
      <c r="ACJ224" s="1"/>
      <c r="ACK224" s="1"/>
      <c r="ACL224" s="1"/>
      <c r="ACM224" s="1"/>
      <c r="ACN224" s="1"/>
      <c r="ACO224" s="1"/>
      <c r="ACP224" s="1"/>
      <c r="ACQ224" s="1"/>
      <c r="ACR224" s="1"/>
      <c r="ACS224" s="1"/>
      <c r="ACT224" s="1"/>
      <c r="ACU224" s="1"/>
      <c r="ACV224" s="1"/>
      <c r="ACW224" s="1"/>
      <c r="ACX224" s="1"/>
      <c r="ACY224" s="1"/>
      <c r="ACZ224" s="1"/>
      <c r="ADA224" s="1"/>
      <c r="ADB224" s="1"/>
      <c r="ADC224" s="1"/>
      <c r="ADD224" s="1"/>
      <c r="ADE224" s="1"/>
      <c r="ADF224" s="1"/>
      <c r="ADG224" s="1"/>
      <c r="ADH224" s="1"/>
      <c r="ADI224" s="1"/>
      <c r="ADJ224" s="1"/>
      <c r="ADK224" s="1"/>
      <c r="ADL224" s="1"/>
      <c r="ADM224" s="1"/>
      <c r="ADN224" s="1"/>
      <c r="ADO224" s="1"/>
      <c r="ADP224" s="1"/>
      <c r="ADQ224" s="1"/>
      <c r="ADR224" s="1"/>
      <c r="ADS224" s="1"/>
      <c r="ADT224" s="1"/>
      <c r="ADU224" s="1"/>
      <c r="ADV224" s="1"/>
      <c r="ADW224" s="1"/>
      <c r="ADX224" s="1"/>
      <c r="ADY224" s="1"/>
      <c r="ADZ224" s="1"/>
      <c r="AEA224" s="1"/>
      <c r="AEB224" s="1"/>
      <c r="AEC224" s="1"/>
      <c r="AED224" s="1"/>
      <c r="AEE224" s="1"/>
      <c r="AEF224" s="1"/>
      <c r="AEG224" s="1"/>
      <c r="AEH224" s="1"/>
      <c r="AEI224" s="1"/>
      <c r="AEJ224" s="1"/>
      <c r="AEK224" s="1"/>
      <c r="AEL224" s="1"/>
      <c r="AEM224" s="1"/>
      <c r="AEN224" s="1"/>
      <c r="AEO224" s="1"/>
      <c r="AEP224" s="1"/>
      <c r="AEQ224" s="1"/>
      <c r="AER224" s="1"/>
      <c r="AES224" s="1"/>
      <c r="AET224" s="1"/>
      <c r="AEU224" s="1"/>
      <c r="AEV224" s="1"/>
      <c r="AEW224" s="1"/>
      <c r="AEX224" s="1"/>
      <c r="AEY224" s="1"/>
      <c r="AEZ224" s="1"/>
      <c r="AFA224" s="1"/>
      <c r="AFB224" s="1"/>
      <c r="AFC224" s="1"/>
      <c r="AFD224" s="1"/>
      <c r="AFE224" s="1"/>
      <c r="AFF224" s="1"/>
      <c r="AFG224" s="1"/>
      <c r="AFH224" s="1"/>
      <c r="AFI224" s="1"/>
      <c r="AFJ224" s="1"/>
      <c r="AFK224" s="1"/>
      <c r="AFL224" s="1"/>
      <c r="AFM224" s="1"/>
      <c r="AFN224" s="1"/>
      <c r="AFO224" s="1"/>
      <c r="AFP224" s="1"/>
      <c r="AFQ224" s="1"/>
      <c r="AFR224" s="1"/>
      <c r="AFS224" s="1"/>
      <c r="AFT224" s="1"/>
      <c r="AFU224" s="1"/>
      <c r="AFV224" s="1"/>
      <c r="AFW224" s="1"/>
      <c r="AFX224" s="1"/>
      <c r="AFY224" s="1"/>
      <c r="AFZ224" s="1"/>
      <c r="AGA224" s="1"/>
      <c r="AGB224" s="1"/>
      <c r="AGC224" s="1"/>
      <c r="AGD224" s="1"/>
      <c r="AGE224" s="1"/>
      <c r="AGF224" s="1"/>
      <c r="AGG224" s="1"/>
      <c r="AGH224" s="1"/>
      <c r="AGI224" s="1"/>
      <c r="AGJ224" s="1"/>
      <c r="AGK224" s="1"/>
      <c r="AGL224" s="1"/>
      <c r="AGM224" s="1"/>
      <c r="AGN224" s="1"/>
      <c r="AGO224" s="1"/>
      <c r="AGP224" s="1"/>
      <c r="AGQ224" s="1"/>
      <c r="AGR224" s="1"/>
      <c r="AGS224" s="1"/>
      <c r="AGT224" s="1"/>
      <c r="AGU224" s="1"/>
      <c r="AGV224" s="1"/>
      <c r="AGW224" s="1"/>
      <c r="AGX224" s="1"/>
      <c r="AGY224" s="1"/>
      <c r="AGZ224" s="1"/>
      <c r="AHA224" s="1"/>
      <c r="AHB224" s="1"/>
      <c r="AHC224" s="1"/>
      <c r="AHD224" s="1"/>
      <c r="AHE224" s="1"/>
      <c r="AHF224" s="1"/>
      <c r="AHG224" s="1"/>
      <c r="AHH224" s="1"/>
      <c r="AHI224" s="1"/>
      <c r="AHJ224" s="1"/>
      <c r="AHK224" s="1"/>
      <c r="AHL224" s="1"/>
      <c r="AHM224" s="1"/>
      <c r="AHN224" s="1"/>
      <c r="AHO224" s="1"/>
      <c r="AHP224" s="1"/>
      <c r="AHQ224" s="1"/>
      <c r="AHR224" s="1"/>
      <c r="AHS224" s="1"/>
      <c r="AHT224" s="1"/>
      <c r="AHU224" s="1"/>
      <c r="AHV224" s="1"/>
      <c r="AHW224" s="1"/>
      <c r="AHX224" s="1"/>
      <c r="AHY224" s="1"/>
      <c r="AHZ224" s="1"/>
      <c r="AIA224" s="1"/>
      <c r="AIB224" s="1"/>
      <c r="AIC224" s="1"/>
      <c r="AID224" s="1"/>
      <c r="AIE224" s="1"/>
      <c r="AIF224" s="1"/>
      <c r="AIG224" s="1"/>
      <c r="AIH224" s="1"/>
      <c r="AII224" s="1"/>
      <c r="AIJ224" s="1"/>
      <c r="AIK224" s="1"/>
      <c r="AIL224" s="1"/>
      <c r="AIM224" s="1"/>
      <c r="AIN224" s="1"/>
      <c r="AIO224" s="1"/>
      <c r="AIP224" s="1"/>
      <c r="AIQ224" s="1"/>
      <c r="AIR224" s="1"/>
      <c r="AIS224" s="1"/>
      <c r="AIT224" s="1"/>
      <c r="AIU224" s="1"/>
      <c r="AIV224" s="1"/>
      <c r="AIW224" s="1"/>
      <c r="AIX224" s="1"/>
      <c r="AIY224" s="1"/>
      <c r="AIZ224" s="1"/>
      <c r="AJA224" s="1"/>
      <c r="AJB224" s="1"/>
      <c r="AJC224" s="1"/>
      <c r="AJD224" s="1"/>
      <c r="AJE224" s="1"/>
      <c r="AJF224" s="1"/>
      <c r="AJG224" s="1"/>
      <c r="AJH224" s="1"/>
      <c r="AJI224" s="1"/>
      <c r="AJJ224" s="1"/>
      <c r="AJK224" s="1"/>
      <c r="AJL224" s="1"/>
      <c r="AJM224" s="1"/>
      <c r="AJN224" s="1"/>
      <c r="AJO224" s="1"/>
      <c r="AJP224" s="1"/>
      <c r="AJQ224" s="1"/>
      <c r="AJR224" s="1"/>
      <c r="AJS224" s="1"/>
      <c r="AJT224" s="1"/>
      <c r="AJU224" s="1"/>
      <c r="AJV224" s="1"/>
      <c r="AJW224" s="1"/>
      <c r="AJX224" s="1"/>
      <c r="AJY224" s="1"/>
      <c r="AJZ224" s="1"/>
      <c r="AKA224" s="1"/>
      <c r="AKB224" s="1"/>
      <c r="AKC224" s="1"/>
      <c r="AKD224" s="1"/>
      <c r="AKE224" s="1"/>
      <c r="AKF224" s="1"/>
      <c r="AKG224" s="1"/>
      <c r="AKH224" s="1"/>
      <c r="AKI224" s="1"/>
      <c r="AKJ224" s="1"/>
      <c r="AKK224" s="1"/>
      <c r="AKL224" s="1"/>
      <c r="AKM224" s="1"/>
      <c r="AKN224" s="1"/>
      <c r="AKO224" s="1"/>
      <c r="AKP224" s="1"/>
      <c r="AKQ224" s="1"/>
      <c r="AKR224" s="1"/>
      <c r="AKS224" s="1"/>
      <c r="AKT224" s="1"/>
      <c r="AKU224" s="1"/>
      <c r="AKV224" s="1"/>
      <c r="AKW224" s="1"/>
      <c r="AKX224" s="1"/>
      <c r="AKY224" s="1"/>
      <c r="AKZ224" s="1"/>
      <c r="ALA224" s="1"/>
      <c r="ALB224" s="1"/>
      <c r="ALC224" s="1"/>
      <c r="ALD224" s="1"/>
      <c r="ALE224" s="1"/>
      <c r="ALF224" s="1"/>
      <c r="ALG224" s="1"/>
      <c r="ALH224" s="1"/>
      <c r="ALI224" s="1"/>
      <c r="ALJ224" s="1"/>
      <c r="ALK224" s="1"/>
      <c r="ALL224" s="1"/>
      <c r="ALM224" s="1"/>
      <c r="ALN224" s="1"/>
      <c r="ALO224" s="1"/>
      <c r="ALP224" s="1"/>
      <c r="ALQ224" s="1"/>
      <c r="ALR224" s="1"/>
      <c r="ALS224" s="1"/>
      <c r="ALT224" s="1"/>
      <c r="ALU224" s="1"/>
      <c r="ALV224" s="1"/>
      <c r="ALW224" s="1"/>
      <c r="ALX224" s="1"/>
      <c r="ALY224" s="1"/>
      <c r="ALZ224" s="1"/>
      <c r="AMA224" s="1"/>
      <c r="AMB224" s="1"/>
      <c r="AMC224" s="1"/>
    </row>
    <row r="225" spans="1:1017" customFormat="1" ht="27.95" customHeight="1" thickBot="1" x14ac:dyDescent="0.3">
      <c r="A225" s="75" t="s">
        <v>44</v>
      </c>
      <c r="B225" s="49"/>
      <c r="C225" s="49"/>
      <c r="D225" s="49"/>
      <c r="E225" s="76">
        <f>SUM(E223:E224)</f>
        <v>60</v>
      </c>
      <c r="F225" s="77">
        <f t="shared" ref="F225:H225" si="49">SUM(F223:F224)</f>
        <v>69</v>
      </c>
      <c r="G225" s="77">
        <f t="shared" si="49"/>
        <v>68</v>
      </c>
      <c r="H225" s="78">
        <f t="shared" si="49"/>
        <v>66</v>
      </c>
      <c r="I225" s="76">
        <f>SUM(I223:I224)</f>
        <v>65</v>
      </c>
      <c r="J225" s="77">
        <f t="shared" ref="J225:L225" si="50">SUM(J223:J224)</f>
        <v>72</v>
      </c>
      <c r="K225" s="77">
        <f t="shared" si="50"/>
        <v>67</v>
      </c>
      <c r="L225" s="78">
        <f t="shared" si="50"/>
        <v>65</v>
      </c>
      <c r="M225" s="76">
        <f>SUM(M223:M224)</f>
        <v>64</v>
      </c>
      <c r="N225" s="77">
        <f t="shared" ref="N225:P225" si="51">SUM(N223:N224)</f>
        <v>69</v>
      </c>
      <c r="O225" s="77">
        <f t="shared" si="51"/>
        <v>69</v>
      </c>
      <c r="P225" s="78">
        <f t="shared" si="51"/>
        <v>65</v>
      </c>
      <c r="Q225" s="76">
        <f>SUM(Q223:Q224)</f>
        <v>64</v>
      </c>
      <c r="R225" s="77">
        <f t="shared" ref="R225:T225" si="52">SUM(R223:R224)</f>
        <v>71</v>
      </c>
      <c r="S225" s="77">
        <f t="shared" si="52"/>
        <v>68</v>
      </c>
      <c r="T225" s="78">
        <f t="shared" si="52"/>
        <v>65</v>
      </c>
      <c r="U225" s="76">
        <f>SUM(U223:U224)</f>
        <v>64</v>
      </c>
      <c r="V225" s="77">
        <f t="shared" ref="V225:X225" si="53">SUM(V223:V224)</f>
        <v>70</v>
      </c>
      <c r="W225" s="77">
        <f t="shared" si="53"/>
        <v>67</v>
      </c>
      <c r="X225" s="78">
        <f t="shared" si="53"/>
        <v>65</v>
      </c>
      <c r="Y225" s="76">
        <f>SUM(Y223:Y224)</f>
        <v>64</v>
      </c>
      <c r="Z225" s="77">
        <f t="shared" ref="Z225:AB225" si="54">SUM(Z223:Z224)</f>
        <v>71</v>
      </c>
      <c r="AA225" s="77">
        <f t="shared" si="54"/>
        <v>68</v>
      </c>
      <c r="AB225" s="78">
        <f t="shared" si="54"/>
        <v>65</v>
      </c>
      <c r="AC225" s="23"/>
      <c r="AD225" s="23"/>
      <c r="AE225" s="23"/>
      <c r="AF225" s="23"/>
      <c r="AG225" s="23"/>
      <c r="AH225" s="23"/>
      <c r="AI225" s="53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"/>
      <c r="EW225" s="1"/>
      <c r="EX225" s="1"/>
      <c r="EY225" s="1"/>
      <c r="EZ225" s="1"/>
      <c r="FA225" s="1"/>
      <c r="FB225" s="1"/>
      <c r="FC225" s="1"/>
      <c r="FD225" s="1"/>
      <c r="FE225" s="1"/>
      <c r="FF225" s="1"/>
      <c r="FG225" s="1"/>
      <c r="FH225" s="1"/>
      <c r="FI225" s="1"/>
      <c r="FJ225" s="1"/>
      <c r="FK225" s="1"/>
      <c r="FL225" s="1"/>
      <c r="FM225" s="1"/>
      <c r="FN225" s="1"/>
      <c r="FO225" s="1"/>
      <c r="FP225" s="1"/>
      <c r="FQ225" s="1"/>
      <c r="FR225" s="1"/>
      <c r="FS225" s="1"/>
      <c r="FT225" s="1"/>
      <c r="FU225" s="1"/>
      <c r="FV225" s="1"/>
      <c r="FW225" s="1"/>
      <c r="FX225" s="1"/>
      <c r="FY225" s="1"/>
      <c r="FZ225" s="1"/>
      <c r="GA225" s="1"/>
      <c r="GB225" s="1"/>
      <c r="GC225" s="1"/>
      <c r="GD225" s="1"/>
      <c r="GE225" s="1"/>
      <c r="GF225" s="1"/>
      <c r="GG225" s="1"/>
      <c r="GH225" s="1"/>
      <c r="GI225" s="1"/>
      <c r="GJ225" s="1"/>
      <c r="GK225" s="1"/>
      <c r="GL225" s="1"/>
      <c r="GM225" s="1"/>
      <c r="GN225" s="1"/>
      <c r="GO225" s="1"/>
      <c r="GP225" s="1"/>
      <c r="GQ225" s="1"/>
      <c r="GR225" s="1"/>
      <c r="GS225" s="1"/>
      <c r="GT225" s="1"/>
      <c r="GU225" s="1"/>
      <c r="GV225" s="1"/>
      <c r="GW225" s="1"/>
      <c r="GX225" s="1"/>
      <c r="GY225" s="1"/>
      <c r="GZ225" s="1"/>
      <c r="HA225" s="1"/>
      <c r="HB225" s="1"/>
      <c r="HC225" s="1"/>
      <c r="HD225" s="1"/>
      <c r="HE225" s="1"/>
      <c r="HF225" s="1"/>
      <c r="HG225" s="1"/>
      <c r="HH225" s="1"/>
      <c r="HI225" s="1"/>
      <c r="HJ225" s="1"/>
      <c r="HK225" s="1"/>
      <c r="HL225" s="1"/>
      <c r="HM225" s="1"/>
      <c r="HN225" s="1"/>
      <c r="HO225" s="1"/>
      <c r="HP225" s="1"/>
      <c r="HQ225" s="1"/>
      <c r="HR225" s="1"/>
      <c r="HS225" s="1"/>
      <c r="HT225" s="1"/>
      <c r="HU225" s="1"/>
      <c r="HV225" s="1"/>
      <c r="HW225" s="1"/>
      <c r="HX225" s="1"/>
      <c r="HY225" s="1"/>
      <c r="HZ225" s="1"/>
      <c r="IA225" s="1"/>
      <c r="IB225" s="1"/>
      <c r="IC225" s="1"/>
      <c r="ID225" s="1"/>
      <c r="IE225" s="1"/>
      <c r="IF225" s="1"/>
      <c r="IG225" s="1"/>
      <c r="IH225" s="1"/>
      <c r="II225" s="1"/>
      <c r="IJ225" s="1"/>
      <c r="IK225" s="1"/>
      <c r="IL225" s="1"/>
      <c r="IM225" s="1"/>
      <c r="IN225" s="1"/>
      <c r="IO225" s="1"/>
      <c r="IP225" s="1"/>
      <c r="IQ225" s="1"/>
      <c r="IR225" s="1"/>
      <c r="IS225" s="1"/>
      <c r="IT225" s="1"/>
      <c r="IU225" s="1"/>
      <c r="IV225" s="1"/>
      <c r="IW225" s="1"/>
      <c r="IX225" s="1"/>
      <c r="IY225" s="1"/>
      <c r="IZ225" s="1"/>
      <c r="JA225" s="1"/>
      <c r="JB225" s="1"/>
      <c r="JC225" s="1"/>
      <c r="JD225" s="1"/>
      <c r="JE225" s="1"/>
      <c r="JF225" s="1"/>
      <c r="JG225" s="1"/>
      <c r="JH225" s="1"/>
      <c r="JI225" s="1"/>
      <c r="JJ225" s="1"/>
      <c r="JK225" s="1"/>
      <c r="JL225" s="1"/>
      <c r="JM225" s="1"/>
      <c r="JN225" s="1"/>
      <c r="JO225" s="1"/>
      <c r="JP225" s="1"/>
      <c r="JQ225" s="1"/>
      <c r="JR225" s="1"/>
      <c r="JS225" s="1"/>
      <c r="JT225" s="1"/>
      <c r="JU225" s="1"/>
      <c r="JV225" s="1"/>
      <c r="JW225" s="1"/>
      <c r="JX225" s="1"/>
      <c r="JY225" s="1"/>
      <c r="JZ225" s="1"/>
      <c r="KA225" s="1"/>
      <c r="KB225" s="1"/>
      <c r="KC225" s="1"/>
      <c r="KD225" s="1"/>
      <c r="KE225" s="1"/>
      <c r="KF225" s="1"/>
      <c r="KG225" s="1"/>
      <c r="KH225" s="1"/>
      <c r="KI225" s="1"/>
      <c r="KJ225" s="1"/>
      <c r="KK225" s="1"/>
      <c r="KL225" s="1"/>
      <c r="KM225" s="1"/>
      <c r="KN225" s="1"/>
      <c r="KO225" s="1"/>
      <c r="KP225" s="1"/>
      <c r="KQ225" s="1"/>
      <c r="KR225" s="1"/>
      <c r="KS225" s="1"/>
      <c r="KT225" s="1"/>
      <c r="KU225" s="1"/>
      <c r="KV225" s="1"/>
      <c r="KW225" s="1"/>
      <c r="KX225" s="1"/>
      <c r="KY225" s="1"/>
      <c r="KZ225" s="1"/>
      <c r="LA225" s="1"/>
      <c r="LB225" s="1"/>
      <c r="LC225" s="1"/>
      <c r="LD225" s="1"/>
      <c r="LE225" s="1"/>
      <c r="LF225" s="1"/>
      <c r="LG225" s="1"/>
      <c r="LH225" s="1"/>
      <c r="LI225" s="1"/>
      <c r="LJ225" s="1"/>
      <c r="LK225" s="1"/>
      <c r="LL225" s="1"/>
      <c r="LM225" s="1"/>
      <c r="LN225" s="1"/>
      <c r="LO225" s="1"/>
      <c r="LP225" s="1"/>
      <c r="LQ225" s="1"/>
      <c r="LR225" s="1"/>
      <c r="LS225" s="1"/>
      <c r="LT225" s="1"/>
      <c r="LU225" s="1"/>
      <c r="LV225" s="1"/>
      <c r="LW225" s="1"/>
      <c r="LX225" s="1"/>
      <c r="LY225" s="1"/>
      <c r="LZ225" s="1"/>
      <c r="MA225" s="1"/>
      <c r="MB225" s="1"/>
      <c r="MC225" s="1"/>
      <c r="MD225" s="1"/>
      <c r="ME225" s="1"/>
      <c r="MF225" s="1"/>
      <c r="MG225" s="1"/>
      <c r="MH225" s="1"/>
      <c r="MI225" s="1"/>
      <c r="MJ225" s="1"/>
      <c r="MK225" s="1"/>
      <c r="ML225" s="1"/>
      <c r="MM225" s="1"/>
      <c r="MN225" s="1"/>
      <c r="MO225" s="1"/>
      <c r="MP225" s="1"/>
      <c r="MQ225" s="1"/>
      <c r="MR225" s="1"/>
      <c r="MS225" s="1"/>
      <c r="MT225" s="1"/>
      <c r="MU225" s="1"/>
      <c r="MV225" s="1"/>
      <c r="MW225" s="1"/>
      <c r="MX225" s="1"/>
      <c r="MY225" s="1"/>
      <c r="MZ225" s="1"/>
      <c r="NA225" s="1"/>
      <c r="NB225" s="1"/>
      <c r="NC225" s="1"/>
      <c r="ND225" s="1"/>
      <c r="NE225" s="1"/>
      <c r="NF225" s="1"/>
      <c r="NG225" s="1"/>
      <c r="NH225" s="1"/>
      <c r="NI225" s="1"/>
      <c r="NJ225" s="1"/>
      <c r="NK225" s="1"/>
      <c r="NL225" s="1"/>
      <c r="NM225" s="1"/>
      <c r="NN225" s="1"/>
      <c r="NO225" s="1"/>
      <c r="NP225" s="1"/>
      <c r="NQ225" s="1"/>
      <c r="NR225" s="1"/>
      <c r="NS225" s="1"/>
      <c r="NT225" s="1"/>
      <c r="NU225" s="1"/>
      <c r="NV225" s="1"/>
      <c r="NW225" s="1"/>
      <c r="NX225" s="1"/>
      <c r="NY225" s="1"/>
      <c r="NZ225" s="1"/>
      <c r="OA225" s="1"/>
      <c r="OB225" s="1"/>
      <c r="OC225" s="1"/>
      <c r="OD225" s="1"/>
      <c r="OE225" s="1"/>
      <c r="OF225" s="1"/>
      <c r="OG225" s="1"/>
      <c r="OH225" s="1"/>
      <c r="OI225" s="1"/>
      <c r="OJ225" s="1"/>
      <c r="OK225" s="1"/>
      <c r="OL225" s="1"/>
      <c r="OM225" s="1"/>
      <c r="ON225" s="1"/>
      <c r="OO225" s="1"/>
      <c r="OP225" s="1"/>
      <c r="OQ225" s="1"/>
      <c r="OR225" s="1"/>
      <c r="OS225" s="1"/>
      <c r="OT225" s="1"/>
      <c r="OU225" s="1"/>
      <c r="OV225" s="1"/>
      <c r="OW225" s="1"/>
      <c r="OX225" s="1"/>
      <c r="OY225" s="1"/>
      <c r="OZ225" s="1"/>
      <c r="PA225" s="1"/>
      <c r="PB225" s="1"/>
      <c r="PC225" s="1"/>
      <c r="PD225" s="1"/>
      <c r="PE225" s="1"/>
      <c r="PF225" s="1"/>
      <c r="PG225" s="1"/>
      <c r="PH225" s="1"/>
      <c r="PI225" s="1"/>
      <c r="PJ225" s="1"/>
      <c r="PK225" s="1"/>
      <c r="PL225" s="1"/>
      <c r="PM225" s="1"/>
      <c r="PN225" s="1"/>
      <c r="PO225" s="1"/>
      <c r="PP225" s="1"/>
      <c r="PQ225" s="1"/>
      <c r="PR225" s="1"/>
      <c r="PS225" s="1"/>
      <c r="PT225" s="1"/>
      <c r="PU225" s="1"/>
      <c r="PV225" s="1"/>
      <c r="PW225" s="1"/>
      <c r="PX225" s="1"/>
      <c r="PY225" s="1"/>
      <c r="PZ225" s="1"/>
      <c r="QA225" s="1"/>
      <c r="QB225" s="1"/>
      <c r="QC225" s="1"/>
      <c r="QD225" s="1"/>
      <c r="QE225" s="1"/>
      <c r="QF225" s="1"/>
      <c r="QG225" s="1"/>
      <c r="QH225" s="1"/>
      <c r="QI225" s="1"/>
      <c r="QJ225" s="1"/>
      <c r="QK225" s="1"/>
      <c r="QL225" s="1"/>
      <c r="QM225" s="1"/>
      <c r="QN225" s="1"/>
      <c r="QO225" s="1"/>
      <c r="QP225" s="1"/>
      <c r="QQ225" s="1"/>
      <c r="QR225" s="1"/>
      <c r="QS225" s="1"/>
      <c r="QT225" s="1"/>
      <c r="QU225" s="1"/>
      <c r="QV225" s="1"/>
      <c r="QW225" s="1"/>
      <c r="QX225" s="1"/>
      <c r="QY225" s="1"/>
      <c r="QZ225" s="1"/>
      <c r="RA225" s="1"/>
      <c r="RB225" s="1"/>
      <c r="RC225" s="1"/>
      <c r="RD225" s="1"/>
      <c r="RE225" s="1"/>
      <c r="RF225" s="1"/>
      <c r="RG225" s="1"/>
      <c r="RH225" s="1"/>
      <c r="RI225" s="1"/>
      <c r="RJ225" s="1"/>
      <c r="RK225" s="1"/>
      <c r="RL225" s="1"/>
      <c r="RM225" s="1"/>
      <c r="RN225" s="1"/>
      <c r="RO225" s="1"/>
      <c r="RP225" s="1"/>
      <c r="RQ225" s="1"/>
      <c r="RR225" s="1"/>
      <c r="RS225" s="1"/>
      <c r="RT225" s="1"/>
      <c r="RU225" s="1"/>
      <c r="RV225" s="1"/>
      <c r="RW225" s="1"/>
      <c r="RX225" s="1"/>
      <c r="RY225" s="1"/>
      <c r="RZ225" s="1"/>
      <c r="SA225" s="1"/>
      <c r="SB225" s="1"/>
      <c r="SC225" s="1"/>
      <c r="SD225" s="1"/>
      <c r="SE225" s="1"/>
      <c r="SF225" s="1"/>
      <c r="SG225" s="1"/>
      <c r="SH225" s="1"/>
      <c r="SI225" s="1"/>
      <c r="SJ225" s="1"/>
      <c r="SK225" s="1"/>
      <c r="SL225" s="1"/>
      <c r="SM225" s="1"/>
      <c r="SN225" s="1"/>
      <c r="SO225" s="1"/>
      <c r="SP225" s="1"/>
      <c r="SQ225" s="1"/>
      <c r="SR225" s="1"/>
      <c r="SS225" s="1"/>
      <c r="ST225" s="1"/>
      <c r="SU225" s="1"/>
      <c r="SV225" s="1"/>
      <c r="SW225" s="1"/>
      <c r="SX225" s="1"/>
      <c r="SY225" s="1"/>
      <c r="SZ225" s="1"/>
      <c r="TA225" s="1"/>
      <c r="TB225" s="1"/>
      <c r="TC225" s="1"/>
      <c r="TD225" s="1"/>
      <c r="TE225" s="1"/>
      <c r="TF225" s="1"/>
      <c r="TG225" s="1"/>
      <c r="TH225" s="1"/>
      <c r="TI225" s="1"/>
      <c r="TJ225" s="1"/>
      <c r="TK225" s="1"/>
      <c r="TL225" s="1"/>
      <c r="TM225" s="1"/>
      <c r="TN225" s="1"/>
      <c r="TO225" s="1"/>
      <c r="TP225" s="1"/>
      <c r="TQ225" s="1"/>
      <c r="TR225" s="1"/>
      <c r="TS225" s="1"/>
      <c r="TT225" s="1"/>
      <c r="TU225" s="1"/>
      <c r="TV225" s="1"/>
      <c r="TW225" s="1"/>
      <c r="TX225" s="1"/>
      <c r="TY225" s="1"/>
      <c r="TZ225" s="1"/>
      <c r="UA225" s="1"/>
      <c r="UB225" s="1"/>
      <c r="UC225" s="1"/>
      <c r="UD225" s="1"/>
      <c r="UE225" s="1"/>
      <c r="UF225" s="1"/>
      <c r="UG225" s="1"/>
      <c r="UH225" s="1"/>
      <c r="UI225" s="1"/>
      <c r="UJ225" s="1"/>
      <c r="UK225" s="1"/>
      <c r="UL225" s="1"/>
      <c r="UM225" s="1"/>
      <c r="UN225" s="1"/>
      <c r="UO225" s="1"/>
      <c r="UP225" s="1"/>
      <c r="UQ225" s="1"/>
      <c r="UR225" s="1"/>
      <c r="US225" s="1"/>
      <c r="UT225" s="1"/>
      <c r="UU225" s="1"/>
      <c r="UV225" s="1"/>
      <c r="UW225" s="1"/>
      <c r="UX225" s="1"/>
      <c r="UY225" s="1"/>
      <c r="UZ225" s="1"/>
      <c r="VA225" s="1"/>
      <c r="VB225" s="1"/>
      <c r="VC225" s="1"/>
      <c r="VD225" s="1"/>
      <c r="VE225" s="1"/>
      <c r="VF225" s="1"/>
      <c r="VG225" s="1"/>
      <c r="VH225" s="1"/>
      <c r="VI225" s="1"/>
      <c r="VJ225" s="1"/>
      <c r="VK225" s="1"/>
      <c r="VL225" s="1"/>
      <c r="VM225" s="1"/>
      <c r="VN225" s="1"/>
      <c r="VO225" s="1"/>
      <c r="VP225" s="1"/>
      <c r="VQ225" s="1"/>
      <c r="VR225" s="1"/>
      <c r="VS225" s="1"/>
      <c r="VT225" s="1"/>
      <c r="VU225" s="1"/>
      <c r="VV225" s="1"/>
      <c r="VW225" s="1"/>
      <c r="VX225" s="1"/>
      <c r="VY225" s="1"/>
      <c r="VZ225" s="1"/>
      <c r="WA225" s="1"/>
      <c r="WB225" s="1"/>
      <c r="WC225" s="1"/>
      <c r="WD225" s="1"/>
      <c r="WE225" s="1"/>
      <c r="WF225" s="1"/>
      <c r="WG225" s="1"/>
      <c r="WH225" s="1"/>
      <c r="WI225" s="1"/>
      <c r="WJ225" s="1"/>
      <c r="WK225" s="1"/>
      <c r="WL225" s="1"/>
      <c r="WM225" s="1"/>
      <c r="WN225" s="1"/>
      <c r="WO225" s="1"/>
      <c r="WP225" s="1"/>
      <c r="WQ225" s="1"/>
      <c r="WR225" s="1"/>
      <c r="WS225" s="1"/>
      <c r="WT225" s="1"/>
      <c r="WU225" s="1"/>
      <c r="WV225" s="1"/>
      <c r="WW225" s="1"/>
      <c r="WX225" s="1"/>
      <c r="WY225" s="1"/>
      <c r="WZ225" s="1"/>
      <c r="XA225" s="1"/>
      <c r="XB225" s="1"/>
      <c r="XC225" s="1"/>
      <c r="XD225" s="1"/>
      <c r="XE225" s="1"/>
      <c r="XF225" s="1"/>
      <c r="XG225" s="1"/>
      <c r="XH225" s="1"/>
      <c r="XI225" s="1"/>
      <c r="XJ225" s="1"/>
      <c r="XK225" s="1"/>
      <c r="XL225" s="1"/>
      <c r="XM225" s="1"/>
      <c r="XN225" s="1"/>
      <c r="XO225" s="1"/>
      <c r="XP225" s="1"/>
      <c r="XQ225" s="1"/>
      <c r="XR225" s="1"/>
      <c r="XS225" s="1"/>
      <c r="XT225" s="1"/>
      <c r="XU225" s="1"/>
      <c r="XV225" s="1"/>
      <c r="XW225" s="1"/>
      <c r="XX225" s="1"/>
      <c r="XY225" s="1"/>
      <c r="XZ225" s="1"/>
      <c r="YA225" s="1"/>
      <c r="YB225" s="1"/>
      <c r="YC225" s="1"/>
      <c r="YD225" s="1"/>
      <c r="YE225" s="1"/>
      <c r="YF225" s="1"/>
      <c r="YG225" s="1"/>
      <c r="YH225" s="1"/>
      <c r="YI225" s="1"/>
      <c r="YJ225" s="1"/>
      <c r="YK225" s="1"/>
      <c r="YL225" s="1"/>
      <c r="YM225" s="1"/>
      <c r="YN225" s="1"/>
      <c r="YO225" s="1"/>
      <c r="YP225" s="1"/>
      <c r="YQ225" s="1"/>
      <c r="YR225" s="1"/>
      <c r="YS225" s="1"/>
      <c r="YT225" s="1"/>
      <c r="YU225" s="1"/>
      <c r="YV225" s="1"/>
      <c r="YW225" s="1"/>
      <c r="YX225" s="1"/>
      <c r="YY225" s="1"/>
      <c r="YZ225" s="1"/>
      <c r="ZA225" s="1"/>
      <c r="ZB225" s="1"/>
      <c r="ZC225" s="1"/>
      <c r="ZD225" s="1"/>
      <c r="ZE225" s="1"/>
      <c r="ZF225" s="1"/>
      <c r="ZG225" s="1"/>
      <c r="ZH225" s="1"/>
      <c r="ZI225" s="1"/>
      <c r="ZJ225" s="1"/>
      <c r="ZK225" s="1"/>
      <c r="ZL225" s="1"/>
      <c r="ZM225" s="1"/>
      <c r="ZN225" s="1"/>
      <c r="ZO225" s="1"/>
      <c r="ZP225" s="1"/>
      <c r="ZQ225" s="1"/>
      <c r="ZR225" s="1"/>
      <c r="ZS225" s="1"/>
      <c r="ZT225" s="1"/>
      <c r="ZU225" s="1"/>
      <c r="ZV225" s="1"/>
      <c r="ZW225" s="1"/>
      <c r="ZX225" s="1"/>
      <c r="ZY225" s="1"/>
      <c r="ZZ225" s="1"/>
      <c r="AAA225" s="1"/>
      <c r="AAB225" s="1"/>
      <c r="AAC225" s="1"/>
      <c r="AAD225" s="1"/>
      <c r="AAE225" s="1"/>
      <c r="AAF225" s="1"/>
      <c r="AAG225" s="1"/>
      <c r="AAH225" s="1"/>
      <c r="AAI225" s="1"/>
      <c r="AAJ225" s="1"/>
      <c r="AAK225" s="1"/>
      <c r="AAL225" s="1"/>
      <c r="AAM225" s="1"/>
      <c r="AAN225" s="1"/>
      <c r="AAO225" s="1"/>
      <c r="AAP225" s="1"/>
      <c r="AAQ225" s="1"/>
      <c r="AAR225" s="1"/>
      <c r="AAS225" s="1"/>
      <c r="AAT225" s="1"/>
      <c r="AAU225" s="1"/>
      <c r="AAV225" s="1"/>
      <c r="AAW225" s="1"/>
      <c r="AAX225" s="1"/>
      <c r="AAY225" s="1"/>
      <c r="AAZ225" s="1"/>
      <c r="ABA225" s="1"/>
      <c r="ABB225" s="1"/>
      <c r="ABC225" s="1"/>
      <c r="ABD225" s="1"/>
      <c r="ABE225" s="1"/>
      <c r="ABF225" s="1"/>
      <c r="ABG225" s="1"/>
      <c r="ABH225" s="1"/>
      <c r="ABI225" s="1"/>
      <c r="ABJ225" s="1"/>
      <c r="ABK225" s="1"/>
      <c r="ABL225" s="1"/>
      <c r="ABM225" s="1"/>
      <c r="ABN225" s="1"/>
      <c r="ABO225" s="1"/>
      <c r="ABP225" s="1"/>
      <c r="ABQ225" s="1"/>
      <c r="ABR225" s="1"/>
      <c r="ABS225" s="1"/>
      <c r="ABT225" s="1"/>
      <c r="ABU225" s="1"/>
      <c r="ABV225" s="1"/>
      <c r="ABW225" s="1"/>
      <c r="ABX225" s="1"/>
      <c r="ABY225" s="1"/>
      <c r="ABZ225" s="1"/>
      <c r="ACA225" s="1"/>
      <c r="ACB225" s="1"/>
      <c r="ACC225" s="1"/>
      <c r="ACD225" s="1"/>
      <c r="ACE225" s="1"/>
      <c r="ACF225" s="1"/>
      <c r="ACG225" s="1"/>
      <c r="ACH225" s="1"/>
      <c r="ACI225" s="1"/>
      <c r="ACJ225" s="1"/>
      <c r="ACK225" s="1"/>
      <c r="ACL225" s="1"/>
      <c r="ACM225" s="1"/>
      <c r="ACN225" s="1"/>
      <c r="ACO225" s="1"/>
      <c r="ACP225" s="1"/>
      <c r="ACQ225" s="1"/>
      <c r="ACR225" s="1"/>
      <c r="ACS225" s="1"/>
      <c r="ACT225" s="1"/>
      <c r="ACU225" s="1"/>
      <c r="ACV225" s="1"/>
      <c r="ACW225" s="1"/>
      <c r="ACX225" s="1"/>
      <c r="ACY225" s="1"/>
      <c r="ACZ225" s="1"/>
      <c r="ADA225" s="1"/>
      <c r="ADB225" s="1"/>
      <c r="ADC225" s="1"/>
      <c r="ADD225" s="1"/>
      <c r="ADE225" s="1"/>
      <c r="ADF225" s="1"/>
      <c r="ADG225" s="1"/>
      <c r="ADH225" s="1"/>
      <c r="ADI225" s="1"/>
      <c r="ADJ225" s="1"/>
      <c r="ADK225" s="1"/>
      <c r="ADL225" s="1"/>
      <c r="ADM225" s="1"/>
      <c r="ADN225" s="1"/>
      <c r="ADO225" s="1"/>
      <c r="ADP225" s="1"/>
      <c r="ADQ225" s="1"/>
      <c r="ADR225" s="1"/>
      <c r="ADS225" s="1"/>
      <c r="ADT225" s="1"/>
      <c r="ADU225" s="1"/>
      <c r="ADV225" s="1"/>
      <c r="ADW225" s="1"/>
      <c r="ADX225" s="1"/>
      <c r="ADY225" s="1"/>
      <c r="ADZ225" s="1"/>
      <c r="AEA225" s="1"/>
      <c r="AEB225" s="1"/>
      <c r="AEC225" s="1"/>
      <c r="AED225" s="1"/>
      <c r="AEE225" s="1"/>
      <c r="AEF225" s="1"/>
      <c r="AEG225" s="1"/>
      <c r="AEH225" s="1"/>
      <c r="AEI225" s="1"/>
      <c r="AEJ225" s="1"/>
      <c r="AEK225" s="1"/>
      <c r="AEL225" s="1"/>
      <c r="AEM225" s="1"/>
      <c r="AEN225" s="1"/>
      <c r="AEO225" s="1"/>
      <c r="AEP225" s="1"/>
      <c r="AEQ225" s="1"/>
      <c r="AER225" s="1"/>
      <c r="AES225" s="1"/>
      <c r="AET225" s="1"/>
      <c r="AEU225" s="1"/>
      <c r="AEV225" s="1"/>
      <c r="AEW225" s="1"/>
      <c r="AEX225" s="1"/>
      <c r="AEY225" s="1"/>
      <c r="AEZ225" s="1"/>
      <c r="AFA225" s="1"/>
      <c r="AFB225" s="1"/>
      <c r="AFC225" s="1"/>
      <c r="AFD225" s="1"/>
      <c r="AFE225" s="1"/>
      <c r="AFF225" s="1"/>
      <c r="AFG225" s="1"/>
      <c r="AFH225" s="1"/>
      <c r="AFI225" s="1"/>
      <c r="AFJ225" s="1"/>
      <c r="AFK225" s="1"/>
      <c r="AFL225" s="1"/>
      <c r="AFM225" s="1"/>
      <c r="AFN225" s="1"/>
      <c r="AFO225" s="1"/>
      <c r="AFP225" s="1"/>
      <c r="AFQ225" s="1"/>
      <c r="AFR225" s="1"/>
      <c r="AFS225" s="1"/>
      <c r="AFT225" s="1"/>
      <c r="AFU225" s="1"/>
      <c r="AFV225" s="1"/>
      <c r="AFW225" s="1"/>
      <c r="AFX225" s="1"/>
      <c r="AFY225" s="1"/>
      <c r="AFZ225" s="1"/>
      <c r="AGA225" s="1"/>
      <c r="AGB225" s="1"/>
      <c r="AGC225" s="1"/>
      <c r="AGD225" s="1"/>
      <c r="AGE225" s="1"/>
      <c r="AGF225" s="1"/>
      <c r="AGG225" s="1"/>
      <c r="AGH225" s="1"/>
      <c r="AGI225" s="1"/>
      <c r="AGJ225" s="1"/>
      <c r="AGK225" s="1"/>
      <c r="AGL225" s="1"/>
      <c r="AGM225" s="1"/>
      <c r="AGN225" s="1"/>
      <c r="AGO225" s="1"/>
      <c r="AGP225" s="1"/>
      <c r="AGQ225" s="1"/>
      <c r="AGR225" s="1"/>
      <c r="AGS225" s="1"/>
      <c r="AGT225" s="1"/>
      <c r="AGU225" s="1"/>
      <c r="AGV225" s="1"/>
      <c r="AGW225" s="1"/>
      <c r="AGX225" s="1"/>
      <c r="AGY225" s="1"/>
      <c r="AGZ225" s="1"/>
      <c r="AHA225" s="1"/>
      <c r="AHB225" s="1"/>
      <c r="AHC225" s="1"/>
      <c r="AHD225" s="1"/>
      <c r="AHE225" s="1"/>
      <c r="AHF225" s="1"/>
      <c r="AHG225" s="1"/>
      <c r="AHH225" s="1"/>
      <c r="AHI225" s="1"/>
      <c r="AHJ225" s="1"/>
      <c r="AHK225" s="1"/>
      <c r="AHL225" s="1"/>
      <c r="AHM225" s="1"/>
      <c r="AHN225" s="1"/>
      <c r="AHO225" s="1"/>
      <c r="AHP225" s="1"/>
      <c r="AHQ225" s="1"/>
      <c r="AHR225" s="1"/>
      <c r="AHS225" s="1"/>
      <c r="AHT225" s="1"/>
      <c r="AHU225" s="1"/>
      <c r="AHV225" s="1"/>
      <c r="AHW225" s="1"/>
      <c r="AHX225" s="1"/>
      <c r="AHY225" s="1"/>
      <c r="AHZ225" s="1"/>
      <c r="AIA225" s="1"/>
      <c r="AIB225" s="1"/>
      <c r="AIC225" s="1"/>
      <c r="AID225" s="1"/>
      <c r="AIE225" s="1"/>
      <c r="AIF225" s="1"/>
      <c r="AIG225" s="1"/>
      <c r="AIH225" s="1"/>
      <c r="AII225" s="1"/>
      <c r="AIJ225" s="1"/>
      <c r="AIK225" s="1"/>
      <c r="AIL225" s="1"/>
      <c r="AIM225" s="1"/>
      <c r="AIN225" s="1"/>
      <c r="AIO225" s="1"/>
      <c r="AIP225" s="1"/>
      <c r="AIQ225" s="1"/>
      <c r="AIR225" s="1"/>
      <c r="AIS225" s="1"/>
      <c r="AIT225" s="1"/>
      <c r="AIU225" s="1"/>
      <c r="AIV225" s="1"/>
      <c r="AIW225" s="1"/>
      <c r="AIX225" s="1"/>
      <c r="AIY225" s="1"/>
      <c r="AIZ225" s="1"/>
      <c r="AJA225" s="1"/>
      <c r="AJB225" s="1"/>
      <c r="AJC225" s="1"/>
      <c r="AJD225" s="1"/>
      <c r="AJE225" s="1"/>
      <c r="AJF225" s="1"/>
      <c r="AJG225" s="1"/>
      <c r="AJH225" s="1"/>
      <c r="AJI225" s="1"/>
      <c r="AJJ225" s="1"/>
      <c r="AJK225" s="1"/>
      <c r="AJL225" s="1"/>
      <c r="AJM225" s="1"/>
      <c r="AJN225" s="1"/>
      <c r="AJO225" s="1"/>
      <c r="AJP225" s="1"/>
      <c r="AJQ225" s="1"/>
      <c r="AJR225" s="1"/>
      <c r="AJS225" s="1"/>
      <c r="AJT225" s="1"/>
      <c r="AJU225" s="1"/>
      <c r="AJV225" s="1"/>
      <c r="AJW225" s="1"/>
      <c r="AJX225" s="1"/>
      <c r="AJY225" s="1"/>
      <c r="AJZ225" s="1"/>
      <c r="AKA225" s="1"/>
      <c r="AKB225" s="1"/>
      <c r="AKC225" s="1"/>
      <c r="AKD225" s="1"/>
      <c r="AKE225" s="1"/>
      <c r="AKF225" s="1"/>
      <c r="AKG225" s="1"/>
      <c r="AKH225" s="1"/>
      <c r="AKI225" s="1"/>
      <c r="AKJ225" s="1"/>
      <c r="AKK225" s="1"/>
      <c r="AKL225" s="1"/>
      <c r="AKM225" s="1"/>
      <c r="AKN225" s="1"/>
      <c r="AKO225" s="1"/>
      <c r="AKP225" s="1"/>
      <c r="AKQ225" s="1"/>
      <c r="AKR225" s="1"/>
      <c r="AKS225" s="1"/>
      <c r="AKT225" s="1"/>
      <c r="AKU225" s="1"/>
      <c r="AKV225" s="1"/>
      <c r="AKW225" s="1"/>
      <c r="AKX225" s="1"/>
      <c r="AKY225" s="1"/>
      <c r="AKZ225" s="1"/>
      <c r="ALA225" s="1"/>
      <c r="ALB225" s="1"/>
      <c r="ALC225" s="1"/>
      <c r="ALD225" s="1"/>
      <c r="ALE225" s="1"/>
      <c r="ALF225" s="1"/>
      <c r="ALG225" s="1"/>
      <c r="ALH225" s="1"/>
      <c r="ALI225" s="1"/>
      <c r="ALJ225" s="1"/>
      <c r="ALK225" s="1"/>
      <c r="ALL225" s="1"/>
      <c r="ALM225" s="1"/>
      <c r="ALN225" s="1"/>
      <c r="ALO225" s="1"/>
      <c r="ALP225" s="1"/>
      <c r="ALQ225" s="1"/>
      <c r="ALR225" s="1"/>
      <c r="ALS225" s="1"/>
      <c r="ALT225" s="1"/>
      <c r="ALU225" s="1"/>
      <c r="ALV225" s="1"/>
      <c r="ALW225" s="1"/>
      <c r="ALX225" s="1"/>
      <c r="ALY225" s="1"/>
      <c r="ALZ225" s="1"/>
      <c r="AMA225" s="1"/>
      <c r="AMB225" s="1"/>
      <c r="AMC225" s="1"/>
    </row>
    <row r="226" spans="1:1017" customFormat="1" ht="27.95" customHeight="1" x14ac:dyDescent="0.25">
      <c r="A226" s="79" t="s">
        <v>45</v>
      </c>
      <c r="B226" s="49"/>
      <c r="C226" s="49"/>
      <c r="D226" s="49" t="s">
        <v>37</v>
      </c>
      <c r="E226" s="80">
        <f>COUNTIFS(E7:E206,"1",$D7:$D206,"scolaire")+COUNTIFS(E7:E206,"a",$D7:$D206,"scolaire")</f>
        <v>53</v>
      </c>
      <c r="F226" s="81">
        <f t="shared" ref="F226:H226" si="55">COUNTIFS(F7:F206,"1",$D7:$D206,"scolaire")+COUNTIFS(F7:F206,"a",$D7:$D206,"scolaire")</f>
        <v>62</v>
      </c>
      <c r="G226" s="81">
        <f t="shared" si="55"/>
        <v>62</v>
      </c>
      <c r="H226" s="82">
        <f t="shared" si="55"/>
        <v>60</v>
      </c>
      <c r="I226" s="80">
        <f>COUNTIFS(I7:I206,"1",$D7:$D206,"scolaire")+COUNTIFS(I7:I206,"a",$D7:$D206,"scolaire")</f>
        <v>58</v>
      </c>
      <c r="J226" s="81">
        <f t="shared" ref="J226:L226" si="56">COUNTIFS(J7:J206,"1",$D7:$D206,"scolaire")+COUNTIFS(J7:J206,"a",$D7:$D206,"scolaire")</f>
        <v>65</v>
      </c>
      <c r="K226" s="81">
        <f t="shared" si="56"/>
        <v>61</v>
      </c>
      <c r="L226" s="82">
        <f t="shared" si="56"/>
        <v>59</v>
      </c>
      <c r="M226" s="80">
        <f>COUNTIFS(M7:M206,"1",$D7:$D206,"scolaire")+COUNTIFS(M7:M206,"a",$D7:$D206,"scolaire")</f>
        <v>57</v>
      </c>
      <c r="N226" s="81">
        <f t="shared" ref="N226:P226" si="57">COUNTIFS(N7:N206,"1",$D7:$D206,"scolaire")+COUNTIFS(N7:N206,"a",$D7:$D206,"scolaire")</f>
        <v>62</v>
      </c>
      <c r="O226" s="81">
        <f t="shared" si="57"/>
        <v>63</v>
      </c>
      <c r="P226" s="82">
        <f t="shared" si="57"/>
        <v>59</v>
      </c>
      <c r="Q226" s="80">
        <f>COUNTIFS(Q7:Q206,"1",$D7:$D206,"scolaire")+COUNTIFS(Q7:Q206,"a",$D7:$D206,"scolaire")</f>
        <v>57</v>
      </c>
      <c r="R226" s="81">
        <f t="shared" ref="R226:T226" si="58">COUNTIFS(R7:R206,"1",$D7:$D206,"scolaire")+COUNTIFS(R7:R206,"a",$D7:$D206,"scolaire")</f>
        <v>64</v>
      </c>
      <c r="S226" s="81">
        <f t="shared" si="58"/>
        <v>62</v>
      </c>
      <c r="T226" s="82">
        <f t="shared" si="58"/>
        <v>59</v>
      </c>
      <c r="U226" s="80">
        <f>COUNTIFS(U7:U206,"1",$D7:$D206,"scolaire")+COUNTIFS(U7:U206,"a",$D7:$D206,"scolaire")</f>
        <v>57</v>
      </c>
      <c r="V226" s="81">
        <f t="shared" ref="V226:X226" si="59">COUNTIFS(V7:V206,"1",$D7:$D206,"scolaire")+COUNTIFS(V7:V206,"a",$D7:$D206,"scolaire")</f>
        <v>63</v>
      </c>
      <c r="W226" s="81">
        <f t="shared" si="59"/>
        <v>61</v>
      </c>
      <c r="X226" s="82">
        <f t="shared" si="59"/>
        <v>59</v>
      </c>
      <c r="Y226" s="80">
        <f>COUNTIFS(Y7:Y206,"1",$D7:$D206,"scolaire")+COUNTIFS(Y7:Y206,"a",$D7:$D206,"scolaire")</f>
        <v>57</v>
      </c>
      <c r="Z226" s="81">
        <f t="shared" ref="Z226:AB226" si="60">COUNTIFS(Z7:Z206,"1",$D7:$D206,"scolaire")+COUNTIFS(Z7:Z206,"a",$D7:$D206,"scolaire")</f>
        <v>64</v>
      </c>
      <c r="AA226" s="81">
        <f t="shared" si="60"/>
        <v>62</v>
      </c>
      <c r="AB226" s="82">
        <f t="shared" si="60"/>
        <v>59</v>
      </c>
      <c r="AC226" s="23"/>
      <c r="AD226" s="23"/>
      <c r="AE226" s="23"/>
      <c r="AF226" s="23"/>
      <c r="AG226" s="23"/>
      <c r="AH226" s="23"/>
      <c r="AI226" s="53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"/>
      <c r="EW226" s="1"/>
      <c r="EX226" s="1"/>
      <c r="EY226" s="1"/>
      <c r="EZ226" s="1"/>
      <c r="FA226" s="1"/>
      <c r="FB226" s="1"/>
      <c r="FC226" s="1"/>
      <c r="FD226" s="1"/>
      <c r="FE226" s="1"/>
      <c r="FF226" s="1"/>
      <c r="FG226" s="1"/>
      <c r="FH226" s="1"/>
      <c r="FI226" s="1"/>
      <c r="FJ226" s="1"/>
      <c r="FK226" s="1"/>
      <c r="FL226" s="1"/>
      <c r="FM226" s="1"/>
      <c r="FN226" s="1"/>
      <c r="FO226" s="1"/>
      <c r="FP226" s="1"/>
      <c r="FQ226" s="1"/>
      <c r="FR226" s="1"/>
      <c r="FS226" s="1"/>
      <c r="FT226" s="1"/>
      <c r="FU226" s="1"/>
      <c r="FV226" s="1"/>
      <c r="FW226" s="1"/>
      <c r="FX226" s="1"/>
      <c r="FY226" s="1"/>
      <c r="FZ226" s="1"/>
      <c r="GA226" s="1"/>
      <c r="GB226" s="1"/>
      <c r="GC226" s="1"/>
      <c r="GD226" s="1"/>
      <c r="GE226" s="1"/>
      <c r="GF226" s="1"/>
      <c r="GG226" s="1"/>
      <c r="GH226" s="1"/>
      <c r="GI226" s="1"/>
      <c r="GJ226" s="1"/>
      <c r="GK226" s="1"/>
      <c r="GL226" s="1"/>
      <c r="GM226" s="1"/>
      <c r="GN226" s="1"/>
      <c r="GO226" s="1"/>
      <c r="GP226" s="1"/>
      <c r="GQ226" s="1"/>
      <c r="GR226" s="1"/>
      <c r="GS226" s="1"/>
      <c r="GT226" s="1"/>
      <c r="GU226" s="1"/>
      <c r="GV226" s="1"/>
      <c r="GW226" s="1"/>
      <c r="GX226" s="1"/>
      <c r="GY226" s="1"/>
      <c r="GZ226" s="1"/>
      <c r="HA226" s="1"/>
      <c r="HB226" s="1"/>
      <c r="HC226" s="1"/>
      <c r="HD226" s="1"/>
      <c r="HE226" s="1"/>
      <c r="HF226" s="1"/>
      <c r="HG226" s="1"/>
      <c r="HH226" s="1"/>
      <c r="HI226" s="1"/>
      <c r="HJ226" s="1"/>
      <c r="HK226" s="1"/>
      <c r="HL226" s="1"/>
      <c r="HM226" s="1"/>
      <c r="HN226" s="1"/>
      <c r="HO226" s="1"/>
      <c r="HP226" s="1"/>
      <c r="HQ226" s="1"/>
      <c r="HR226" s="1"/>
      <c r="HS226" s="1"/>
      <c r="HT226" s="1"/>
      <c r="HU226" s="1"/>
      <c r="HV226" s="1"/>
      <c r="HW226" s="1"/>
      <c r="HX226" s="1"/>
      <c r="HY226" s="1"/>
      <c r="HZ226" s="1"/>
      <c r="IA226" s="1"/>
      <c r="IB226" s="1"/>
      <c r="IC226" s="1"/>
      <c r="ID226" s="1"/>
      <c r="IE226" s="1"/>
      <c r="IF226" s="1"/>
      <c r="IG226" s="1"/>
      <c r="IH226" s="1"/>
      <c r="II226" s="1"/>
      <c r="IJ226" s="1"/>
      <c r="IK226" s="1"/>
      <c r="IL226" s="1"/>
      <c r="IM226" s="1"/>
      <c r="IN226" s="1"/>
      <c r="IO226" s="1"/>
      <c r="IP226" s="1"/>
      <c r="IQ226" s="1"/>
      <c r="IR226" s="1"/>
      <c r="IS226" s="1"/>
      <c r="IT226" s="1"/>
      <c r="IU226" s="1"/>
      <c r="IV226" s="1"/>
      <c r="IW226" s="1"/>
      <c r="IX226" s="1"/>
      <c r="IY226" s="1"/>
      <c r="IZ226" s="1"/>
      <c r="JA226" s="1"/>
      <c r="JB226" s="1"/>
      <c r="JC226" s="1"/>
      <c r="JD226" s="1"/>
      <c r="JE226" s="1"/>
      <c r="JF226" s="1"/>
      <c r="JG226" s="1"/>
      <c r="JH226" s="1"/>
      <c r="JI226" s="1"/>
      <c r="JJ226" s="1"/>
      <c r="JK226" s="1"/>
      <c r="JL226" s="1"/>
      <c r="JM226" s="1"/>
      <c r="JN226" s="1"/>
      <c r="JO226" s="1"/>
      <c r="JP226" s="1"/>
      <c r="JQ226" s="1"/>
      <c r="JR226" s="1"/>
      <c r="JS226" s="1"/>
      <c r="JT226" s="1"/>
      <c r="JU226" s="1"/>
      <c r="JV226" s="1"/>
      <c r="JW226" s="1"/>
      <c r="JX226" s="1"/>
      <c r="JY226" s="1"/>
      <c r="JZ226" s="1"/>
      <c r="KA226" s="1"/>
      <c r="KB226" s="1"/>
      <c r="KC226" s="1"/>
      <c r="KD226" s="1"/>
      <c r="KE226" s="1"/>
      <c r="KF226" s="1"/>
      <c r="KG226" s="1"/>
      <c r="KH226" s="1"/>
      <c r="KI226" s="1"/>
      <c r="KJ226" s="1"/>
      <c r="KK226" s="1"/>
      <c r="KL226" s="1"/>
      <c r="KM226" s="1"/>
      <c r="KN226" s="1"/>
      <c r="KO226" s="1"/>
      <c r="KP226" s="1"/>
      <c r="KQ226" s="1"/>
      <c r="KR226" s="1"/>
      <c r="KS226" s="1"/>
      <c r="KT226" s="1"/>
      <c r="KU226" s="1"/>
      <c r="KV226" s="1"/>
      <c r="KW226" s="1"/>
      <c r="KX226" s="1"/>
      <c r="KY226" s="1"/>
      <c r="KZ226" s="1"/>
      <c r="LA226" s="1"/>
      <c r="LB226" s="1"/>
      <c r="LC226" s="1"/>
      <c r="LD226" s="1"/>
      <c r="LE226" s="1"/>
      <c r="LF226" s="1"/>
      <c r="LG226" s="1"/>
      <c r="LH226" s="1"/>
      <c r="LI226" s="1"/>
      <c r="LJ226" s="1"/>
      <c r="LK226" s="1"/>
      <c r="LL226" s="1"/>
      <c r="LM226" s="1"/>
      <c r="LN226" s="1"/>
      <c r="LO226" s="1"/>
      <c r="LP226" s="1"/>
      <c r="LQ226" s="1"/>
      <c r="LR226" s="1"/>
      <c r="LS226" s="1"/>
      <c r="LT226" s="1"/>
      <c r="LU226" s="1"/>
      <c r="LV226" s="1"/>
      <c r="LW226" s="1"/>
      <c r="LX226" s="1"/>
      <c r="LY226" s="1"/>
      <c r="LZ226" s="1"/>
      <c r="MA226" s="1"/>
      <c r="MB226" s="1"/>
      <c r="MC226" s="1"/>
      <c r="MD226" s="1"/>
      <c r="ME226" s="1"/>
      <c r="MF226" s="1"/>
      <c r="MG226" s="1"/>
      <c r="MH226" s="1"/>
      <c r="MI226" s="1"/>
      <c r="MJ226" s="1"/>
      <c r="MK226" s="1"/>
      <c r="ML226" s="1"/>
      <c r="MM226" s="1"/>
      <c r="MN226" s="1"/>
      <c r="MO226" s="1"/>
      <c r="MP226" s="1"/>
      <c r="MQ226" s="1"/>
      <c r="MR226" s="1"/>
      <c r="MS226" s="1"/>
      <c r="MT226" s="1"/>
      <c r="MU226" s="1"/>
      <c r="MV226" s="1"/>
      <c r="MW226" s="1"/>
      <c r="MX226" s="1"/>
      <c r="MY226" s="1"/>
      <c r="MZ226" s="1"/>
      <c r="NA226" s="1"/>
      <c r="NB226" s="1"/>
      <c r="NC226" s="1"/>
      <c r="ND226" s="1"/>
      <c r="NE226" s="1"/>
      <c r="NF226" s="1"/>
      <c r="NG226" s="1"/>
      <c r="NH226" s="1"/>
      <c r="NI226" s="1"/>
      <c r="NJ226" s="1"/>
      <c r="NK226" s="1"/>
      <c r="NL226" s="1"/>
      <c r="NM226" s="1"/>
      <c r="NN226" s="1"/>
      <c r="NO226" s="1"/>
      <c r="NP226" s="1"/>
      <c r="NQ226" s="1"/>
      <c r="NR226" s="1"/>
      <c r="NS226" s="1"/>
      <c r="NT226" s="1"/>
      <c r="NU226" s="1"/>
      <c r="NV226" s="1"/>
      <c r="NW226" s="1"/>
      <c r="NX226" s="1"/>
      <c r="NY226" s="1"/>
      <c r="NZ226" s="1"/>
      <c r="OA226" s="1"/>
      <c r="OB226" s="1"/>
      <c r="OC226" s="1"/>
      <c r="OD226" s="1"/>
      <c r="OE226" s="1"/>
      <c r="OF226" s="1"/>
      <c r="OG226" s="1"/>
      <c r="OH226" s="1"/>
      <c r="OI226" s="1"/>
      <c r="OJ226" s="1"/>
      <c r="OK226" s="1"/>
      <c r="OL226" s="1"/>
      <c r="OM226" s="1"/>
      <c r="ON226" s="1"/>
      <c r="OO226" s="1"/>
      <c r="OP226" s="1"/>
      <c r="OQ226" s="1"/>
      <c r="OR226" s="1"/>
      <c r="OS226" s="1"/>
      <c r="OT226" s="1"/>
      <c r="OU226" s="1"/>
      <c r="OV226" s="1"/>
      <c r="OW226" s="1"/>
      <c r="OX226" s="1"/>
      <c r="OY226" s="1"/>
      <c r="OZ226" s="1"/>
      <c r="PA226" s="1"/>
      <c r="PB226" s="1"/>
      <c r="PC226" s="1"/>
      <c r="PD226" s="1"/>
      <c r="PE226" s="1"/>
      <c r="PF226" s="1"/>
      <c r="PG226" s="1"/>
      <c r="PH226" s="1"/>
      <c r="PI226" s="1"/>
      <c r="PJ226" s="1"/>
      <c r="PK226" s="1"/>
      <c r="PL226" s="1"/>
      <c r="PM226" s="1"/>
      <c r="PN226" s="1"/>
      <c r="PO226" s="1"/>
      <c r="PP226" s="1"/>
      <c r="PQ226" s="1"/>
      <c r="PR226" s="1"/>
      <c r="PS226" s="1"/>
      <c r="PT226" s="1"/>
      <c r="PU226" s="1"/>
      <c r="PV226" s="1"/>
      <c r="PW226" s="1"/>
      <c r="PX226" s="1"/>
      <c r="PY226" s="1"/>
      <c r="PZ226" s="1"/>
      <c r="QA226" s="1"/>
      <c r="QB226" s="1"/>
      <c r="QC226" s="1"/>
      <c r="QD226" s="1"/>
      <c r="QE226" s="1"/>
      <c r="QF226" s="1"/>
      <c r="QG226" s="1"/>
      <c r="QH226" s="1"/>
      <c r="QI226" s="1"/>
      <c r="QJ226" s="1"/>
      <c r="QK226" s="1"/>
      <c r="QL226" s="1"/>
      <c r="QM226" s="1"/>
      <c r="QN226" s="1"/>
      <c r="QO226" s="1"/>
      <c r="QP226" s="1"/>
      <c r="QQ226" s="1"/>
      <c r="QR226" s="1"/>
      <c r="QS226" s="1"/>
      <c r="QT226" s="1"/>
      <c r="QU226" s="1"/>
      <c r="QV226" s="1"/>
      <c r="QW226" s="1"/>
      <c r="QX226" s="1"/>
      <c r="QY226" s="1"/>
      <c r="QZ226" s="1"/>
      <c r="RA226" s="1"/>
      <c r="RB226" s="1"/>
      <c r="RC226" s="1"/>
      <c r="RD226" s="1"/>
      <c r="RE226" s="1"/>
      <c r="RF226" s="1"/>
      <c r="RG226" s="1"/>
      <c r="RH226" s="1"/>
      <c r="RI226" s="1"/>
      <c r="RJ226" s="1"/>
      <c r="RK226" s="1"/>
      <c r="RL226" s="1"/>
      <c r="RM226" s="1"/>
      <c r="RN226" s="1"/>
      <c r="RO226" s="1"/>
      <c r="RP226" s="1"/>
      <c r="RQ226" s="1"/>
      <c r="RR226" s="1"/>
      <c r="RS226" s="1"/>
      <c r="RT226" s="1"/>
      <c r="RU226" s="1"/>
      <c r="RV226" s="1"/>
      <c r="RW226" s="1"/>
      <c r="RX226" s="1"/>
      <c r="RY226" s="1"/>
      <c r="RZ226" s="1"/>
      <c r="SA226" s="1"/>
      <c r="SB226" s="1"/>
      <c r="SC226" s="1"/>
      <c r="SD226" s="1"/>
      <c r="SE226" s="1"/>
      <c r="SF226" s="1"/>
      <c r="SG226" s="1"/>
      <c r="SH226" s="1"/>
      <c r="SI226" s="1"/>
      <c r="SJ226" s="1"/>
      <c r="SK226" s="1"/>
      <c r="SL226" s="1"/>
      <c r="SM226" s="1"/>
      <c r="SN226" s="1"/>
      <c r="SO226" s="1"/>
      <c r="SP226" s="1"/>
      <c r="SQ226" s="1"/>
      <c r="SR226" s="1"/>
      <c r="SS226" s="1"/>
      <c r="ST226" s="1"/>
      <c r="SU226" s="1"/>
      <c r="SV226" s="1"/>
      <c r="SW226" s="1"/>
      <c r="SX226" s="1"/>
      <c r="SY226" s="1"/>
      <c r="SZ226" s="1"/>
      <c r="TA226" s="1"/>
      <c r="TB226" s="1"/>
      <c r="TC226" s="1"/>
      <c r="TD226" s="1"/>
      <c r="TE226" s="1"/>
      <c r="TF226" s="1"/>
      <c r="TG226" s="1"/>
      <c r="TH226" s="1"/>
      <c r="TI226" s="1"/>
      <c r="TJ226" s="1"/>
      <c r="TK226" s="1"/>
      <c r="TL226" s="1"/>
      <c r="TM226" s="1"/>
      <c r="TN226" s="1"/>
      <c r="TO226" s="1"/>
      <c r="TP226" s="1"/>
      <c r="TQ226" s="1"/>
      <c r="TR226" s="1"/>
      <c r="TS226" s="1"/>
      <c r="TT226" s="1"/>
      <c r="TU226" s="1"/>
      <c r="TV226" s="1"/>
      <c r="TW226" s="1"/>
      <c r="TX226" s="1"/>
      <c r="TY226" s="1"/>
      <c r="TZ226" s="1"/>
      <c r="UA226" s="1"/>
      <c r="UB226" s="1"/>
      <c r="UC226" s="1"/>
      <c r="UD226" s="1"/>
      <c r="UE226" s="1"/>
      <c r="UF226" s="1"/>
      <c r="UG226" s="1"/>
      <c r="UH226" s="1"/>
      <c r="UI226" s="1"/>
      <c r="UJ226" s="1"/>
      <c r="UK226" s="1"/>
      <c r="UL226" s="1"/>
      <c r="UM226" s="1"/>
      <c r="UN226" s="1"/>
      <c r="UO226" s="1"/>
      <c r="UP226" s="1"/>
      <c r="UQ226" s="1"/>
      <c r="UR226" s="1"/>
      <c r="US226" s="1"/>
      <c r="UT226" s="1"/>
      <c r="UU226" s="1"/>
      <c r="UV226" s="1"/>
      <c r="UW226" s="1"/>
      <c r="UX226" s="1"/>
      <c r="UY226" s="1"/>
      <c r="UZ226" s="1"/>
      <c r="VA226" s="1"/>
      <c r="VB226" s="1"/>
      <c r="VC226" s="1"/>
      <c r="VD226" s="1"/>
      <c r="VE226" s="1"/>
      <c r="VF226" s="1"/>
      <c r="VG226" s="1"/>
      <c r="VH226" s="1"/>
      <c r="VI226" s="1"/>
      <c r="VJ226" s="1"/>
      <c r="VK226" s="1"/>
      <c r="VL226" s="1"/>
      <c r="VM226" s="1"/>
      <c r="VN226" s="1"/>
      <c r="VO226" s="1"/>
      <c r="VP226" s="1"/>
      <c r="VQ226" s="1"/>
      <c r="VR226" s="1"/>
      <c r="VS226" s="1"/>
      <c r="VT226" s="1"/>
      <c r="VU226" s="1"/>
      <c r="VV226" s="1"/>
      <c r="VW226" s="1"/>
      <c r="VX226" s="1"/>
      <c r="VY226" s="1"/>
      <c r="VZ226" s="1"/>
      <c r="WA226" s="1"/>
      <c r="WB226" s="1"/>
      <c r="WC226" s="1"/>
      <c r="WD226" s="1"/>
      <c r="WE226" s="1"/>
      <c r="WF226" s="1"/>
      <c r="WG226" s="1"/>
      <c r="WH226" s="1"/>
      <c r="WI226" s="1"/>
      <c r="WJ226" s="1"/>
      <c r="WK226" s="1"/>
      <c r="WL226" s="1"/>
      <c r="WM226" s="1"/>
      <c r="WN226" s="1"/>
      <c r="WO226" s="1"/>
      <c r="WP226" s="1"/>
      <c r="WQ226" s="1"/>
      <c r="WR226" s="1"/>
      <c r="WS226" s="1"/>
      <c r="WT226" s="1"/>
      <c r="WU226" s="1"/>
      <c r="WV226" s="1"/>
      <c r="WW226" s="1"/>
      <c r="WX226" s="1"/>
      <c r="WY226" s="1"/>
      <c r="WZ226" s="1"/>
      <c r="XA226" s="1"/>
      <c r="XB226" s="1"/>
      <c r="XC226" s="1"/>
      <c r="XD226" s="1"/>
      <c r="XE226" s="1"/>
      <c r="XF226" s="1"/>
      <c r="XG226" s="1"/>
      <c r="XH226" s="1"/>
      <c r="XI226" s="1"/>
      <c r="XJ226" s="1"/>
      <c r="XK226" s="1"/>
      <c r="XL226" s="1"/>
      <c r="XM226" s="1"/>
      <c r="XN226" s="1"/>
      <c r="XO226" s="1"/>
      <c r="XP226" s="1"/>
      <c r="XQ226" s="1"/>
      <c r="XR226" s="1"/>
      <c r="XS226" s="1"/>
      <c r="XT226" s="1"/>
      <c r="XU226" s="1"/>
      <c r="XV226" s="1"/>
      <c r="XW226" s="1"/>
      <c r="XX226" s="1"/>
      <c r="XY226" s="1"/>
      <c r="XZ226" s="1"/>
      <c r="YA226" s="1"/>
      <c r="YB226" s="1"/>
      <c r="YC226" s="1"/>
      <c r="YD226" s="1"/>
      <c r="YE226" s="1"/>
      <c r="YF226" s="1"/>
      <c r="YG226" s="1"/>
      <c r="YH226" s="1"/>
      <c r="YI226" s="1"/>
      <c r="YJ226" s="1"/>
      <c r="YK226" s="1"/>
      <c r="YL226" s="1"/>
      <c r="YM226" s="1"/>
      <c r="YN226" s="1"/>
      <c r="YO226" s="1"/>
      <c r="YP226" s="1"/>
      <c r="YQ226" s="1"/>
      <c r="YR226" s="1"/>
      <c r="YS226" s="1"/>
      <c r="YT226" s="1"/>
      <c r="YU226" s="1"/>
      <c r="YV226" s="1"/>
      <c r="YW226" s="1"/>
      <c r="YX226" s="1"/>
      <c r="YY226" s="1"/>
      <c r="YZ226" s="1"/>
      <c r="ZA226" s="1"/>
      <c r="ZB226" s="1"/>
      <c r="ZC226" s="1"/>
      <c r="ZD226" s="1"/>
      <c r="ZE226" s="1"/>
      <c r="ZF226" s="1"/>
      <c r="ZG226" s="1"/>
      <c r="ZH226" s="1"/>
      <c r="ZI226" s="1"/>
      <c r="ZJ226" s="1"/>
      <c r="ZK226" s="1"/>
      <c r="ZL226" s="1"/>
      <c r="ZM226" s="1"/>
      <c r="ZN226" s="1"/>
      <c r="ZO226" s="1"/>
      <c r="ZP226" s="1"/>
      <c r="ZQ226" s="1"/>
      <c r="ZR226" s="1"/>
      <c r="ZS226" s="1"/>
      <c r="ZT226" s="1"/>
      <c r="ZU226" s="1"/>
      <c r="ZV226" s="1"/>
      <c r="ZW226" s="1"/>
      <c r="ZX226" s="1"/>
      <c r="ZY226" s="1"/>
      <c r="ZZ226" s="1"/>
      <c r="AAA226" s="1"/>
      <c r="AAB226" s="1"/>
      <c r="AAC226" s="1"/>
      <c r="AAD226" s="1"/>
      <c r="AAE226" s="1"/>
      <c r="AAF226" s="1"/>
      <c r="AAG226" s="1"/>
      <c r="AAH226" s="1"/>
      <c r="AAI226" s="1"/>
      <c r="AAJ226" s="1"/>
      <c r="AAK226" s="1"/>
      <c r="AAL226" s="1"/>
      <c r="AAM226" s="1"/>
      <c r="AAN226" s="1"/>
      <c r="AAO226" s="1"/>
      <c r="AAP226" s="1"/>
      <c r="AAQ226" s="1"/>
      <c r="AAR226" s="1"/>
      <c r="AAS226" s="1"/>
      <c r="AAT226" s="1"/>
      <c r="AAU226" s="1"/>
      <c r="AAV226" s="1"/>
      <c r="AAW226" s="1"/>
      <c r="AAX226" s="1"/>
      <c r="AAY226" s="1"/>
      <c r="AAZ226" s="1"/>
      <c r="ABA226" s="1"/>
      <c r="ABB226" s="1"/>
      <c r="ABC226" s="1"/>
      <c r="ABD226" s="1"/>
      <c r="ABE226" s="1"/>
      <c r="ABF226" s="1"/>
      <c r="ABG226" s="1"/>
      <c r="ABH226" s="1"/>
      <c r="ABI226" s="1"/>
      <c r="ABJ226" s="1"/>
      <c r="ABK226" s="1"/>
      <c r="ABL226" s="1"/>
      <c r="ABM226" s="1"/>
      <c r="ABN226" s="1"/>
      <c r="ABO226" s="1"/>
      <c r="ABP226" s="1"/>
      <c r="ABQ226" s="1"/>
      <c r="ABR226" s="1"/>
      <c r="ABS226" s="1"/>
      <c r="ABT226" s="1"/>
      <c r="ABU226" s="1"/>
      <c r="ABV226" s="1"/>
      <c r="ABW226" s="1"/>
      <c r="ABX226" s="1"/>
      <c r="ABY226" s="1"/>
      <c r="ABZ226" s="1"/>
      <c r="ACA226" s="1"/>
      <c r="ACB226" s="1"/>
      <c r="ACC226" s="1"/>
      <c r="ACD226" s="1"/>
      <c r="ACE226" s="1"/>
      <c r="ACF226" s="1"/>
      <c r="ACG226" s="1"/>
      <c r="ACH226" s="1"/>
      <c r="ACI226" s="1"/>
      <c r="ACJ226" s="1"/>
      <c r="ACK226" s="1"/>
      <c r="ACL226" s="1"/>
      <c r="ACM226" s="1"/>
      <c r="ACN226" s="1"/>
      <c r="ACO226" s="1"/>
      <c r="ACP226" s="1"/>
      <c r="ACQ226" s="1"/>
      <c r="ACR226" s="1"/>
      <c r="ACS226" s="1"/>
      <c r="ACT226" s="1"/>
      <c r="ACU226" s="1"/>
      <c r="ACV226" s="1"/>
      <c r="ACW226" s="1"/>
      <c r="ACX226" s="1"/>
      <c r="ACY226" s="1"/>
      <c r="ACZ226" s="1"/>
      <c r="ADA226" s="1"/>
      <c r="ADB226" s="1"/>
      <c r="ADC226" s="1"/>
      <c r="ADD226" s="1"/>
      <c r="ADE226" s="1"/>
      <c r="ADF226" s="1"/>
      <c r="ADG226" s="1"/>
      <c r="ADH226" s="1"/>
      <c r="ADI226" s="1"/>
      <c r="ADJ226" s="1"/>
      <c r="ADK226" s="1"/>
      <c r="ADL226" s="1"/>
      <c r="ADM226" s="1"/>
      <c r="ADN226" s="1"/>
      <c r="ADO226" s="1"/>
      <c r="ADP226" s="1"/>
      <c r="ADQ226" s="1"/>
      <c r="ADR226" s="1"/>
      <c r="ADS226" s="1"/>
      <c r="ADT226" s="1"/>
      <c r="ADU226" s="1"/>
      <c r="ADV226" s="1"/>
      <c r="ADW226" s="1"/>
      <c r="ADX226" s="1"/>
      <c r="ADY226" s="1"/>
      <c r="ADZ226" s="1"/>
      <c r="AEA226" s="1"/>
      <c r="AEB226" s="1"/>
      <c r="AEC226" s="1"/>
      <c r="AED226" s="1"/>
      <c r="AEE226" s="1"/>
      <c r="AEF226" s="1"/>
      <c r="AEG226" s="1"/>
      <c r="AEH226" s="1"/>
      <c r="AEI226" s="1"/>
      <c r="AEJ226" s="1"/>
      <c r="AEK226" s="1"/>
      <c r="AEL226" s="1"/>
      <c r="AEM226" s="1"/>
      <c r="AEN226" s="1"/>
      <c r="AEO226" s="1"/>
      <c r="AEP226" s="1"/>
      <c r="AEQ226" s="1"/>
      <c r="AER226" s="1"/>
      <c r="AES226" s="1"/>
      <c r="AET226" s="1"/>
      <c r="AEU226" s="1"/>
      <c r="AEV226" s="1"/>
      <c r="AEW226" s="1"/>
      <c r="AEX226" s="1"/>
      <c r="AEY226" s="1"/>
      <c r="AEZ226" s="1"/>
      <c r="AFA226" s="1"/>
      <c r="AFB226" s="1"/>
      <c r="AFC226" s="1"/>
      <c r="AFD226" s="1"/>
      <c r="AFE226" s="1"/>
      <c r="AFF226" s="1"/>
      <c r="AFG226" s="1"/>
      <c r="AFH226" s="1"/>
      <c r="AFI226" s="1"/>
      <c r="AFJ226" s="1"/>
      <c r="AFK226" s="1"/>
      <c r="AFL226" s="1"/>
      <c r="AFM226" s="1"/>
      <c r="AFN226" s="1"/>
      <c r="AFO226" s="1"/>
      <c r="AFP226" s="1"/>
      <c r="AFQ226" s="1"/>
      <c r="AFR226" s="1"/>
      <c r="AFS226" s="1"/>
      <c r="AFT226" s="1"/>
      <c r="AFU226" s="1"/>
      <c r="AFV226" s="1"/>
      <c r="AFW226" s="1"/>
      <c r="AFX226" s="1"/>
      <c r="AFY226" s="1"/>
      <c r="AFZ226" s="1"/>
      <c r="AGA226" s="1"/>
      <c r="AGB226" s="1"/>
      <c r="AGC226" s="1"/>
      <c r="AGD226" s="1"/>
      <c r="AGE226" s="1"/>
      <c r="AGF226" s="1"/>
      <c r="AGG226" s="1"/>
      <c r="AGH226" s="1"/>
      <c r="AGI226" s="1"/>
      <c r="AGJ226" s="1"/>
      <c r="AGK226" s="1"/>
      <c r="AGL226" s="1"/>
      <c r="AGM226" s="1"/>
      <c r="AGN226" s="1"/>
      <c r="AGO226" s="1"/>
      <c r="AGP226" s="1"/>
      <c r="AGQ226" s="1"/>
      <c r="AGR226" s="1"/>
      <c r="AGS226" s="1"/>
      <c r="AGT226" s="1"/>
      <c r="AGU226" s="1"/>
      <c r="AGV226" s="1"/>
      <c r="AGW226" s="1"/>
      <c r="AGX226" s="1"/>
      <c r="AGY226" s="1"/>
      <c r="AGZ226" s="1"/>
      <c r="AHA226" s="1"/>
      <c r="AHB226" s="1"/>
      <c r="AHC226" s="1"/>
      <c r="AHD226" s="1"/>
      <c r="AHE226" s="1"/>
      <c r="AHF226" s="1"/>
      <c r="AHG226" s="1"/>
      <c r="AHH226" s="1"/>
      <c r="AHI226" s="1"/>
      <c r="AHJ226" s="1"/>
      <c r="AHK226" s="1"/>
      <c r="AHL226" s="1"/>
      <c r="AHM226" s="1"/>
      <c r="AHN226" s="1"/>
      <c r="AHO226" s="1"/>
      <c r="AHP226" s="1"/>
      <c r="AHQ226" s="1"/>
      <c r="AHR226" s="1"/>
      <c r="AHS226" s="1"/>
      <c r="AHT226" s="1"/>
      <c r="AHU226" s="1"/>
      <c r="AHV226" s="1"/>
      <c r="AHW226" s="1"/>
      <c r="AHX226" s="1"/>
      <c r="AHY226" s="1"/>
      <c r="AHZ226" s="1"/>
      <c r="AIA226" s="1"/>
      <c r="AIB226" s="1"/>
      <c r="AIC226" s="1"/>
      <c r="AID226" s="1"/>
      <c r="AIE226" s="1"/>
      <c r="AIF226" s="1"/>
      <c r="AIG226" s="1"/>
      <c r="AIH226" s="1"/>
      <c r="AII226" s="1"/>
      <c r="AIJ226" s="1"/>
      <c r="AIK226" s="1"/>
      <c r="AIL226" s="1"/>
      <c r="AIM226" s="1"/>
      <c r="AIN226" s="1"/>
      <c r="AIO226" s="1"/>
      <c r="AIP226" s="1"/>
      <c r="AIQ226" s="1"/>
      <c r="AIR226" s="1"/>
      <c r="AIS226" s="1"/>
      <c r="AIT226" s="1"/>
      <c r="AIU226" s="1"/>
      <c r="AIV226" s="1"/>
      <c r="AIW226" s="1"/>
      <c r="AIX226" s="1"/>
      <c r="AIY226" s="1"/>
      <c r="AIZ226" s="1"/>
      <c r="AJA226" s="1"/>
      <c r="AJB226" s="1"/>
      <c r="AJC226" s="1"/>
      <c r="AJD226" s="1"/>
      <c r="AJE226" s="1"/>
      <c r="AJF226" s="1"/>
      <c r="AJG226" s="1"/>
      <c r="AJH226" s="1"/>
      <c r="AJI226" s="1"/>
      <c r="AJJ226" s="1"/>
      <c r="AJK226" s="1"/>
      <c r="AJL226" s="1"/>
      <c r="AJM226" s="1"/>
      <c r="AJN226" s="1"/>
      <c r="AJO226" s="1"/>
      <c r="AJP226" s="1"/>
      <c r="AJQ226" s="1"/>
      <c r="AJR226" s="1"/>
      <c r="AJS226" s="1"/>
      <c r="AJT226" s="1"/>
      <c r="AJU226" s="1"/>
      <c r="AJV226" s="1"/>
      <c r="AJW226" s="1"/>
      <c r="AJX226" s="1"/>
      <c r="AJY226" s="1"/>
      <c r="AJZ226" s="1"/>
      <c r="AKA226" s="1"/>
      <c r="AKB226" s="1"/>
      <c r="AKC226" s="1"/>
      <c r="AKD226" s="1"/>
      <c r="AKE226" s="1"/>
      <c r="AKF226" s="1"/>
      <c r="AKG226" s="1"/>
      <c r="AKH226" s="1"/>
      <c r="AKI226" s="1"/>
      <c r="AKJ226" s="1"/>
      <c r="AKK226" s="1"/>
      <c r="AKL226" s="1"/>
      <c r="AKM226" s="1"/>
      <c r="AKN226" s="1"/>
      <c r="AKO226" s="1"/>
      <c r="AKP226" s="1"/>
      <c r="AKQ226" s="1"/>
      <c r="AKR226" s="1"/>
      <c r="AKS226" s="1"/>
      <c r="AKT226" s="1"/>
      <c r="AKU226" s="1"/>
      <c r="AKV226" s="1"/>
      <c r="AKW226" s="1"/>
      <c r="AKX226" s="1"/>
      <c r="AKY226" s="1"/>
      <c r="AKZ226" s="1"/>
      <c r="ALA226" s="1"/>
      <c r="ALB226" s="1"/>
      <c r="ALC226" s="1"/>
      <c r="ALD226" s="1"/>
      <c r="ALE226" s="1"/>
      <c r="ALF226" s="1"/>
      <c r="ALG226" s="1"/>
      <c r="ALH226" s="1"/>
      <c r="ALI226" s="1"/>
      <c r="ALJ226" s="1"/>
      <c r="ALK226" s="1"/>
      <c r="ALL226" s="1"/>
      <c r="ALM226" s="1"/>
      <c r="ALN226" s="1"/>
      <c r="ALO226" s="1"/>
      <c r="ALP226" s="1"/>
      <c r="ALQ226" s="1"/>
      <c r="ALR226" s="1"/>
      <c r="ALS226" s="1"/>
      <c r="ALT226" s="1"/>
      <c r="ALU226" s="1"/>
      <c r="ALV226" s="1"/>
      <c r="ALW226" s="1"/>
      <c r="ALX226" s="1"/>
      <c r="ALY226" s="1"/>
      <c r="ALZ226" s="1"/>
      <c r="AMA226" s="1"/>
      <c r="AMB226" s="1"/>
      <c r="AMC226" s="1"/>
    </row>
    <row r="227" spans="1:1017" customFormat="1" ht="27.95" customHeight="1" x14ac:dyDescent="0.25">
      <c r="A227" s="59" t="s">
        <v>46</v>
      </c>
      <c r="B227" s="49"/>
      <c r="C227" s="49"/>
      <c r="D227" s="49" t="s">
        <v>37</v>
      </c>
      <c r="E227" s="60">
        <f>COUNTIFS(E7:E206,"1",$D7:$D206,"sans viande")+COUNTIFS(E7:E206,"a",$D7:$D206,"sans viande")</f>
        <v>4</v>
      </c>
      <c r="F227" s="61">
        <f t="shared" ref="F227:H227" si="61">COUNTIFS(F7:F206,"1",$D7:$D206,"sans viande")+COUNTIFS(F7:F206,"a",$D7:$D206,"sans viande")</f>
        <v>4</v>
      </c>
      <c r="G227" s="61">
        <f t="shared" si="61"/>
        <v>4</v>
      </c>
      <c r="H227" s="62">
        <f t="shared" si="61"/>
        <v>3</v>
      </c>
      <c r="I227" s="60">
        <f>COUNTIFS(I7:I206,"1",$D7:$D206,"sans viande")+COUNTIFS(I7:I206,"a",$D7:$D206,"sans viande")</f>
        <v>4</v>
      </c>
      <c r="J227" s="61">
        <f t="shared" ref="J227:L227" si="62">COUNTIFS(J7:J206,"1",$D7:$D206,"sans viande")+COUNTIFS(J7:J206,"a",$D7:$D206,"sans viande")</f>
        <v>4</v>
      </c>
      <c r="K227" s="61">
        <f t="shared" si="62"/>
        <v>4</v>
      </c>
      <c r="L227" s="62">
        <f t="shared" si="62"/>
        <v>3</v>
      </c>
      <c r="M227" s="60">
        <f>COUNTIFS(M7:M206,"1",$D7:$D206,"sans viande")+COUNTIFS(M7:M206,"a",$D7:$D206,"sans viande")</f>
        <v>4</v>
      </c>
      <c r="N227" s="61">
        <f t="shared" ref="N227:P227" si="63">COUNTIFS(N7:N206,"1",$D7:$D206,"sans viande")+COUNTIFS(N7:N206,"a",$D7:$D206,"sans viande")</f>
        <v>4</v>
      </c>
      <c r="O227" s="61">
        <f t="shared" si="63"/>
        <v>4</v>
      </c>
      <c r="P227" s="62">
        <f t="shared" si="63"/>
        <v>3</v>
      </c>
      <c r="Q227" s="60">
        <f>COUNTIFS(Q7:Q206,"1",$D7:$D206,"sans viande")+COUNTIFS(Q7:Q206,"a",$D7:$D206,"sans viande")</f>
        <v>4</v>
      </c>
      <c r="R227" s="61">
        <f t="shared" ref="R227:T227" si="64">COUNTIFS(R7:R206,"1",$D7:$D206,"sans viande")+COUNTIFS(R7:R206,"a",$D7:$D206,"sans viande")</f>
        <v>4</v>
      </c>
      <c r="S227" s="61">
        <f t="shared" si="64"/>
        <v>4</v>
      </c>
      <c r="T227" s="62">
        <f t="shared" si="64"/>
        <v>3</v>
      </c>
      <c r="U227" s="60">
        <f>COUNTIFS(U7:U206,"1",$D7:$D206,"sans viande")+COUNTIFS(U7:U206,"a",$D7:$D206,"sans viande")</f>
        <v>4</v>
      </c>
      <c r="V227" s="61">
        <f t="shared" ref="V227:X227" si="65">COUNTIFS(V7:V206,"1",$D7:$D206,"sans viande")+COUNTIFS(V7:V206,"a",$D7:$D206,"sans viande")</f>
        <v>4</v>
      </c>
      <c r="W227" s="61">
        <f t="shared" si="65"/>
        <v>4</v>
      </c>
      <c r="X227" s="62">
        <f t="shared" si="65"/>
        <v>3</v>
      </c>
      <c r="Y227" s="60">
        <f>COUNTIFS(Y7:Y206,"1",$D7:$D206,"sans viande")+COUNTIFS(Y7:Y206,"a",$D7:$D206,"sans viande")</f>
        <v>4</v>
      </c>
      <c r="Z227" s="61">
        <f t="shared" ref="Z227:AB227" si="66">COUNTIFS(Z7:Z206,"1",$D7:$D206,"sans viande")+COUNTIFS(Z7:Z206,"a",$D7:$D206,"sans viande")</f>
        <v>4</v>
      </c>
      <c r="AA227" s="61">
        <f t="shared" si="66"/>
        <v>4</v>
      </c>
      <c r="AB227" s="62">
        <f t="shared" si="66"/>
        <v>3</v>
      </c>
      <c r="AC227" s="23"/>
      <c r="AD227" s="23"/>
      <c r="AE227" s="23"/>
      <c r="AF227" s="23"/>
      <c r="AG227" s="23"/>
      <c r="AH227" s="23"/>
      <c r="AI227" s="53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"/>
      <c r="EW227" s="1"/>
      <c r="EX227" s="1"/>
      <c r="EY227" s="1"/>
      <c r="EZ227" s="1"/>
      <c r="FA227" s="1"/>
      <c r="FB227" s="1"/>
      <c r="FC227" s="1"/>
      <c r="FD227" s="1"/>
      <c r="FE227" s="1"/>
      <c r="FF227" s="1"/>
      <c r="FG227" s="1"/>
      <c r="FH227" s="1"/>
      <c r="FI227" s="1"/>
      <c r="FJ227" s="1"/>
      <c r="FK227" s="1"/>
      <c r="FL227" s="1"/>
      <c r="FM227" s="1"/>
      <c r="FN227" s="1"/>
      <c r="FO227" s="1"/>
      <c r="FP227" s="1"/>
      <c r="FQ227" s="1"/>
      <c r="FR227" s="1"/>
      <c r="FS227" s="1"/>
      <c r="FT227" s="1"/>
      <c r="FU227" s="1"/>
      <c r="FV227" s="1"/>
      <c r="FW227" s="1"/>
      <c r="FX227" s="1"/>
      <c r="FY227" s="1"/>
      <c r="FZ227" s="1"/>
      <c r="GA227" s="1"/>
      <c r="GB227" s="1"/>
      <c r="GC227" s="1"/>
      <c r="GD227" s="1"/>
      <c r="GE227" s="1"/>
      <c r="GF227" s="1"/>
      <c r="GG227" s="1"/>
      <c r="GH227" s="1"/>
      <c r="GI227" s="1"/>
      <c r="GJ227" s="1"/>
      <c r="GK227" s="1"/>
      <c r="GL227" s="1"/>
      <c r="GM227" s="1"/>
      <c r="GN227" s="1"/>
      <c r="GO227" s="1"/>
      <c r="GP227" s="1"/>
      <c r="GQ227" s="1"/>
      <c r="GR227" s="1"/>
      <c r="GS227" s="1"/>
      <c r="GT227" s="1"/>
      <c r="GU227" s="1"/>
      <c r="GV227" s="1"/>
      <c r="GW227" s="1"/>
      <c r="GX227" s="1"/>
      <c r="GY227" s="1"/>
      <c r="GZ227" s="1"/>
      <c r="HA227" s="1"/>
      <c r="HB227" s="1"/>
      <c r="HC227" s="1"/>
      <c r="HD227" s="1"/>
      <c r="HE227" s="1"/>
      <c r="HF227" s="1"/>
      <c r="HG227" s="1"/>
      <c r="HH227" s="1"/>
      <c r="HI227" s="1"/>
      <c r="HJ227" s="1"/>
      <c r="HK227" s="1"/>
      <c r="HL227" s="1"/>
      <c r="HM227" s="1"/>
      <c r="HN227" s="1"/>
      <c r="HO227" s="1"/>
      <c r="HP227" s="1"/>
      <c r="HQ227" s="1"/>
      <c r="HR227" s="1"/>
      <c r="HS227" s="1"/>
      <c r="HT227" s="1"/>
      <c r="HU227" s="1"/>
      <c r="HV227" s="1"/>
      <c r="HW227" s="1"/>
      <c r="HX227" s="1"/>
      <c r="HY227" s="1"/>
      <c r="HZ227" s="1"/>
      <c r="IA227" s="1"/>
      <c r="IB227" s="1"/>
      <c r="IC227" s="1"/>
      <c r="ID227" s="1"/>
      <c r="IE227" s="1"/>
      <c r="IF227" s="1"/>
      <c r="IG227" s="1"/>
      <c r="IH227" s="1"/>
      <c r="II227" s="1"/>
      <c r="IJ227" s="1"/>
      <c r="IK227" s="1"/>
      <c r="IL227" s="1"/>
      <c r="IM227" s="1"/>
      <c r="IN227" s="1"/>
      <c r="IO227" s="1"/>
      <c r="IP227" s="1"/>
      <c r="IQ227" s="1"/>
      <c r="IR227" s="1"/>
      <c r="IS227" s="1"/>
      <c r="IT227" s="1"/>
      <c r="IU227" s="1"/>
      <c r="IV227" s="1"/>
      <c r="IW227" s="1"/>
      <c r="IX227" s="1"/>
      <c r="IY227" s="1"/>
      <c r="IZ227" s="1"/>
      <c r="JA227" s="1"/>
      <c r="JB227" s="1"/>
      <c r="JC227" s="1"/>
      <c r="JD227" s="1"/>
      <c r="JE227" s="1"/>
      <c r="JF227" s="1"/>
      <c r="JG227" s="1"/>
      <c r="JH227" s="1"/>
      <c r="JI227" s="1"/>
      <c r="JJ227" s="1"/>
      <c r="JK227" s="1"/>
      <c r="JL227" s="1"/>
      <c r="JM227" s="1"/>
      <c r="JN227" s="1"/>
      <c r="JO227" s="1"/>
      <c r="JP227" s="1"/>
      <c r="JQ227" s="1"/>
      <c r="JR227" s="1"/>
      <c r="JS227" s="1"/>
      <c r="JT227" s="1"/>
      <c r="JU227" s="1"/>
      <c r="JV227" s="1"/>
      <c r="JW227" s="1"/>
      <c r="JX227" s="1"/>
      <c r="JY227" s="1"/>
      <c r="JZ227" s="1"/>
      <c r="KA227" s="1"/>
      <c r="KB227" s="1"/>
      <c r="KC227" s="1"/>
      <c r="KD227" s="1"/>
      <c r="KE227" s="1"/>
      <c r="KF227" s="1"/>
      <c r="KG227" s="1"/>
      <c r="KH227" s="1"/>
      <c r="KI227" s="1"/>
      <c r="KJ227" s="1"/>
      <c r="KK227" s="1"/>
      <c r="KL227" s="1"/>
      <c r="KM227" s="1"/>
      <c r="KN227" s="1"/>
      <c r="KO227" s="1"/>
      <c r="KP227" s="1"/>
      <c r="KQ227" s="1"/>
      <c r="KR227" s="1"/>
      <c r="KS227" s="1"/>
      <c r="KT227" s="1"/>
      <c r="KU227" s="1"/>
      <c r="KV227" s="1"/>
      <c r="KW227" s="1"/>
      <c r="KX227" s="1"/>
      <c r="KY227" s="1"/>
      <c r="KZ227" s="1"/>
      <c r="LA227" s="1"/>
      <c r="LB227" s="1"/>
      <c r="LC227" s="1"/>
      <c r="LD227" s="1"/>
      <c r="LE227" s="1"/>
      <c r="LF227" s="1"/>
      <c r="LG227" s="1"/>
      <c r="LH227" s="1"/>
      <c r="LI227" s="1"/>
      <c r="LJ227" s="1"/>
      <c r="LK227" s="1"/>
      <c r="LL227" s="1"/>
      <c r="LM227" s="1"/>
      <c r="LN227" s="1"/>
      <c r="LO227" s="1"/>
      <c r="LP227" s="1"/>
      <c r="LQ227" s="1"/>
      <c r="LR227" s="1"/>
      <c r="LS227" s="1"/>
      <c r="LT227" s="1"/>
      <c r="LU227" s="1"/>
      <c r="LV227" s="1"/>
      <c r="LW227" s="1"/>
      <c r="LX227" s="1"/>
      <c r="LY227" s="1"/>
      <c r="LZ227" s="1"/>
      <c r="MA227" s="1"/>
      <c r="MB227" s="1"/>
      <c r="MC227" s="1"/>
      <c r="MD227" s="1"/>
      <c r="ME227" s="1"/>
      <c r="MF227" s="1"/>
      <c r="MG227" s="1"/>
      <c r="MH227" s="1"/>
      <c r="MI227" s="1"/>
      <c r="MJ227" s="1"/>
      <c r="MK227" s="1"/>
      <c r="ML227" s="1"/>
      <c r="MM227" s="1"/>
      <c r="MN227" s="1"/>
      <c r="MO227" s="1"/>
      <c r="MP227" s="1"/>
      <c r="MQ227" s="1"/>
      <c r="MR227" s="1"/>
      <c r="MS227" s="1"/>
      <c r="MT227" s="1"/>
      <c r="MU227" s="1"/>
      <c r="MV227" s="1"/>
      <c r="MW227" s="1"/>
      <c r="MX227" s="1"/>
      <c r="MY227" s="1"/>
      <c r="MZ227" s="1"/>
      <c r="NA227" s="1"/>
      <c r="NB227" s="1"/>
      <c r="NC227" s="1"/>
      <c r="ND227" s="1"/>
      <c r="NE227" s="1"/>
      <c r="NF227" s="1"/>
      <c r="NG227" s="1"/>
      <c r="NH227" s="1"/>
      <c r="NI227" s="1"/>
      <c r="NJ227" s="1"/>
      <c r="NK227" s="1"/>
      <c r="NL227" s="1"/>
      <c r="NM227" s="1"/>
      <c r="NN227" s="1"/>
      <c r="NO227" s="1"/>
      <c r="NP227" s="1"/>
      <c r="NQ227" s="1"/>
      <c r="NR227" s="1"/>
      <c r="NS227" s="1"/>
      <c r="NT227" s="1"/>
      <c r="NU227" s="1"/>
      <c r="NV227" s="1"/>
      <c r="NW227" s="1"/>
      <c r="NX227" s="1"/>
      <c r="NY227" s="1"/>
      <c r="NZ227" s="1"/>
      <c r="OA227" s="1"/>
      <c r="OB227" s="1"/>
      <c r="OC227" s="1"/>
      <c r="OD227" s="1"/>
      <c r="OE227" s="1"/>
      <c r="OF227" s="1"/>
      <c r="OG227" s="1"/>
      <c r="OH227" s="1"/>
      <c r="OI227" s="1"/>
      <c r="OJ227" s="1"/>
      <c r="OK227" s="1"/>
      <c r="OL227" s="1"/>
      <c r="OM227" s="1"/>
      <c r="ON227" s="1"/>
      <c r="OO227" s="1"/>
      <c r="OP227" s="1"/>
      <c r="OQ227" s="1"/>
      <c r="OR227" s="1"/>
      <c r="OS227" s="1"/>
      <c r="OT227" s="1"/>
      <c r="OU227" s="1"/>
      <c r="OV227" s="1"/>
      <c r="OW227" s="1"/>
      <c r="OX227" s="1"/>
      <c r="OY227" s="1"/>
      <c r="OZ227" s="1"/>
      <c r="PA227" s="1"/>
      <c r="PB227" s="1"/>
      <c r="PC227" s="1"/>
      <c r="PD227" s="1"/>
      <c r="PE227" s="1"/>
      <c r="PF227" s="1"/>
      <c r="PG227" s="1"/>
      <c r="PH227" s="1"/>
      <c r="PI227" s="1"/>
      <c r="PJ227" s="1"/>
      <c r="PK227" s="1"/>
      <c r="PL227" s="1"/>
      <c r="PM227" s="1"/>
      <c r="PN227" s="1"/>
      <c r="PO227" s="1"/>
      <c r="PP227" s="1"/>
      <c r="PQ227" s="1"/>
      <c r="PR227" s="1"/>
      <c r="PS227" s="1"/>
      <c r="PT227" s="1"/>
      <c r="PU227" s="1"/>
      <c r="PV227" s="1"/>
      <c r="PW227" s="1"/>
      <c r="PX227" s="1"/>
      <c r="PY227" s="1"/>
      <c r="PZ227" s="1"/>
      <c r="QA227" s="1"/>
      <c r="QB227" s="1"/>
      <c r="QC227" s="1"/>
      <c r="QD227" s="1"/>
      <c r="QE227" s="1"/>
      <c r="QF227" s="1"/>
      <c r="QG227" s="1"/>
      <c r="QH227" s="1"/>
      <c r="QI227" s="1"/>
      <c r="QJ227" s="1"/>
      <c r="QK227" s="1"/>
      <c r="QL227" s="1"/>
      <c r="QM227" s="1"/>
      <c r="QN227" s="1"/>
      <c r="QO227" s="1"/>
      <c r="QP227" s="1"/>
      <c r="QQ227" s="1"/>
      <c r="QR227" s="1"/>
      <c r="QS227" s="1"/>
      <c r="QT227" s="1"/>
      <c r="QU227" s="1"/>
      <c r="QV227" s="1"/>
      <c r="QW227" s="1"/>
      <c r="QX227" s="1"/>
      <c r="QY227" s="1"/>
      <c r="QZ227" s="1"/>
      <c r="RA227" s="1"/>
      <c r="RB227" s="1"/>
      <c r="RC227" s="1"/>
      <c r="RD227" s="1"/>
      <c r="RE227" s="1"/>
      <c r="RF227" s="1"/>
      <c r="RG227" s="1"/>
      <c r="RH227" s="1"/>
      <c r="RI227" s="1"/>
      <c r="RJ227" s="1"/>
      <c r="RK227" s="1"/>
      <c r="RL227" s="1"/>
      <c r="RM227" s="1"/>
      <c r="RN227" s="1"/>
      <c r="RO227" s="1"/>
      <c r="RP227" s="1"/>
      <c r="RQ227" s="1"/>
      <c r="RR227" s="1"/>
      <c r="RS227" s="1"/>
      <c r="RT227" s="1"/>
      <c r="RU227" s="1"/>
      <c r="RV227" s="1"/>
      <c r="RW227" s="1"/>
      <c r="RX227" s="1"/>
      <c r="RY227" s="1"/>
      <c r="RZ227" s="1"/>
      <c r="SA227" s="1"/>
      <c r="SB227" s="1"/>
      <c r="SC227" s="1"/>
      <c r="SD227" s="1"/>
      <c r="SE227" s="1"/>
      <c r="SF227" s="1"/>
      <c r="SG227" s="1"/>
      <c r="SH227" s="1"/>
      <c r="SI227" s="1"/>
      <c r="SJ227" s="1"/>
      <c r="SK227" s="1"/>
      <c r="SL227" s="1"/>
      <c r="SM227" s="1"/>
      <c r="SN227" s="1"/>
      <c r="SO227" s="1"/>
      <c r="SP227" s="1"/>
      <c r="SQ227" s="1"/>
      <c r="SR227" s="1"/>
      <c r="SS227" s="1"/>
      <c r="ST227" s="1"/>
      <c r="SU227" s="1"/>
      <c r="SV227" s="1"/>
      <c r="SW227" s="1"/>
      <c r="SX227" s="1"/>
      <c r="SY227" s="1"/>
      <c r="SZ227" s="1"/>
      <c r="TA227" s="1"/>
      <c r="TB227" s="1"/>
      <c r="TC227" s="1"/>
      <c r="TD227" s="1"/>
      <c r="TE227" s="1"/>
      <c r="TF227" s="1"/>
      <c r="TG227" s="1"/>
      <c r="TH227" s="1"/>
      <c r="TI227" s="1"/>
      <c r="TJ227" s="1"/>
      <c r="TK227" s="1"/>
      <c r="TL227" s="1"/>
      <c r="TM227" s="1"/>
      <c r="TN227" s="1"/>
      <c r="TO227" s="1"/>
      <c r="TP227" s="1"/>
      <c r="TQ227" s="1"/>
      <c r="TR227" s="1"/>
      <c r="TS227" s="1"/>
      <c r="TT227" s="1"/>
      <c r="TU227" s="1"/>
      <c r="TV227" s="1"/>
      <c r="TW227" s="1"/>
      <c r="TX227" s="1"/>
      <c r="TY227" s="1"/>
      <c r="TZ227" s="1"/>
      <c r="UA227" s="1"/>
      <c r="UB227" s="1"/>
      <c r="UC227" s="1"/>
      <c r="UD227" s="1"/>
      <c r="UE227" s="1"/>
      <c r="UF227" s="1"/>
      <c r="UG227" s="1"/>
      <c r="UH227" s="1"/>
      <c r="UI227" s="1"/>
      <c r="UJ227" s="1"/>
      <c r="UK227" s="1"/>
      <c r="UL227" s="1"/>
      <c r="UM227" s="1"/>
      <c r="UN227" s="1"/>
      <c r="UO227" s="1"/>
      <c r="UP227" s="1"/>
      <c r="UQ227" s="1"/>
      <c r="UR227" s="1"/>
      <c r="US227" s="1"/>
      <c r="UT227" s="1"/>
      <c r="UU227" s="1"/>
      <c r="UV227" s="1"/>
      <c r="UW227" s="1"/>
      <c r="UX227" s="1"/>
      <c r="UY227" s="1"/>
      <c r="UZ227" s="1"/>
      <c r="VA227" s="1"/>
      <c r="VB227" s="1"/>
      <c r="VC227" s="1"/>
      <c r="VD227" s="1"/>
      <c r="VE227" s="1"/>
      <c r="VF227" s="1"/>
      <c r="VG227" s="1"/>
      <c r="VH227" s="1"/>
      <c r="VI227" s="1"/>
      <c r="VJ227" s="1"/>
      <c r="VK227" s="1"/>
      <c r="VL227" s="1"/>
      <c r="VM227" s="1"/>
      <c r="VN227" s="1"/>
      <c r="VO227" s="1"/>
      <c r="VP227" s="1"/>
      <c r="VQ227" s="1"/>
      <c r="VR227" s="1"/>
      <c r="VS227" s="1"/>
      <c r="VT227" s="1"/>
      <c r="VU227" s="1"/>
      <c r="VV227" s="1"/>
      <c r="VW227" s="1"/>
      <c r="VX227" s="1"/>
      <c r="VY227" s="1"/>
      <c r="VZ227" s="1"/>
      <c r="WA227" s="1"/>
      <c r="WB227" s="1"/>
      <c r="WC227" s="1"/>
      <c r="WD227" s="1"/>
      <c r="WE227" s="1"/>
      <c r="WF227" s="1"/>
      <c r="WG227" s="1"/>
      <c r="WH227" s="1"/>
      <c r="WI227" s="1"/>
      <c r="WJ227" s="1"/>
      <c r="WK227" s="1"/>
      <c r="WL227" s="1"/>
      <c r="WM227" s="1"/>
      <c r="WN227" s="1"/>
      <c r="WO227" s="1"/>
      <c r="WP227" s="1"/>
      <c r="WQ227" s="1"/>
      <c r="WR227" s="1"/>
      <c r="WS227" s="1"/>
      <c r="WT227" s="1"/>
      <c r="WU227" s="1"/>
      <c r="WV227" s="1"/>
      <c r="WW227" s="1"/>
      <c r="WX227" s="1"/>
      <c r="WY227" s="1"/>
      <c r="WZ227" s="1"/>
      <c r="XA227" s="1"/>
      <c r="XB227" s="1"/>
      <c r="XC227" s="1"/>
      <c r="XD227" s="1"/>
      <c r="XE227" s="1"/>
      <c r="XF227" s="1"/>
      <c r="XG227" s="1"/>
      <c r="XH227" s="1"/>
      <c r="XI227" s="1"/>
      <c r="XJ227" s="1"/>
      <c r="XK227" s="1"/>
      <c r="XL227" s="1"/>
      <c r="XM227" s="1"/>
      <c r="XN227" s="1"/>
      <c r="XO227" s="1"/>
      <c r="XP227" s="1"/>
      <c r="XQ227" s="1"/>
      <c r="XR227" s="1"/>
      <c r="XS227" s="1"/>
      <c r="XT227" s="1"/>
      <c r="XU227" s="1"/>
      <c r="XV227" s="1"/>
      <c r="XW227" s="1"/>
      <c r="XX227" s="1"/>
      <c r="XY227" s="1"/>
      <c r="XZ227" s="1"/>
      <c r="YA227" s="1"/>
      <c r="YB227" s="1"/>
      <c r="YC227" s="1"/>
      <c r="YD227" s="1"/>
      <c r="YE227" s="1"/>
      <c r="YF227" s="1"/>
      <c r="YG227" s="1"/>
      <c r="YH227" s="1"/>
      <c r="YI227" s="1"/>
      <c r="YJ227" s="1"/>
      <c r="YK227" s="1"/>
      <c r="YL227" s="1"/>
      <c r="YM227" s="1"/>
      <c r="YN227" s="1"/>
      <c r="YO227" s="1"/>
      <c r="YP227" s="1"/>
      <c r="YQ227" s="1"/>
      <c r="YR227" s="1"/>
      <c r="YS227" s="1"/>
      <c r="YT227" s="1"/>
      <c r="YU227" s="1"/>
      <c r="YV227" s="1"/>
      <c r="YW227" s="1"/>
      <c r="YX227" s="1"/>
      <c r="YY227" s="1"/>
      <c r="YZ227" s="1"/>
      <c r="ZA227" s="1"/>
      <c r="ZB227" s="1"/>
      <c r="ZC227" s="1"/>
      <c r="ZD227" s="1"/>
      <c r="ZE227" s="1"/>
      <c r="ZF227" s="1"/>
      <c r="ZG227" s="1"/>
      <c r="ZH227" s="1"/>
      <c r="ZI227" s="1"/>
      <c r="ZJ227" s="1"/>
      <c r="ZK227" s="1"/>
      <c r="ZL227" s="1"/>
      <c r="ZM227" s="1"/>
      <c r="ZN227" s="1"/>
      <c r="ZO227" s="1"/>
      <c r="ZP227" s="1"/>
      <c r="ZQ227" s="1"/>
      <c r="ZR227" s="1"/>
      <c r="ZS227" s="1"/>
      <c r="ZT227" s="1"/>
      <c r="ZU227" s="1"/>
      <c r="ZV227" s="1"/>
      <c r="ZW227" s="1"/>
      <c r="ZX227" s="1"/>
      <c r="ZY227" s="1"/>
      <c r="ZZ227" s="1"/>
      <c r="AAA227" s="1"/>
      <c r="AAB227" s="1"/>
      <c r="AAC227" s="1"/>
      <c r="AAD227" s="1"/>
      <c r="AAE227" s="1"/>
      <c r="AAF227" s="1"/>
      <c r="AAG227" s="1"/>
      <c r="AAH227" s="1"/>
      <c r="AAI227" s="1"/>
      <c r="AAJ227" s="1"/>
      <c r="AAK227" s="1"/>
      <c r="AAL227" s="1"/>
      <c r="AAM227" s="1"/>
      <c r="AAN227" s="1"/>
      <c r="AAO227" s="1"/>
      <c r="AAP227" s="1"/>
      <c r="AAQ227" s="1"/>
      <c r="AAR227" s="1"/>
      <c r="AAS227" s="1"/>
      <c r="AAT227" s="1"/>
      <c r="AAU227" s="1"/>
      <c r="AAV227" s="1"/>
      <c r="AAW227" s="1"/>
      <c r="AAX227" s="1"/>
      <c r="AAY227" s="1"/>
      <c r="AAZ227" s="1"/>
      <c r="ABA227" s="1"/>
      <c r="ABB227" s="1"/>
      <c r="ABC227" s="1"/>
      <c r="ABD227" s="1"/>
      <c r="ABE227" s="1"/>
      <c r="ABF227" s="1"/>
      <c r="ABG227" s="1"/>
      <c r="ABH227" s="1"/>
      <c r="ABI227" s="1"/>
      <c r="ABJ227" s="1"/>
      <c r="ABK227" s="1"/>
      <c r="ABL227" s="1"/>
      <c r="ABM227" s="1"/>
      <c r="ABN227" s="1"/>
      <c r="ABO227" s="1"/>
      <c r="ABP227" s="1"/>
      <c r="ABQ227" s="1"/>
      <c r="ABR227" s="1"/>
      <c r="ABS227" s="1"/>
      <c r="ABT227" s="1"/>
      <c r="ABU227" s="1"/>
      <c r="ABV227" s="1"/>
      <c r="ABW227" s="1"/>
      <c r="ABX227" s="1"/>
      <c r="ABY227" s="1"/>
      <c r="ABZ227" s="1"/>
      <c r="ACA227" s="1"/>
      <c r="ACB227" s="1"/>
      <c r="ACC227" s="1"/>
      <c r="ACD227" s="1"/>
      <c r="ACE227" s="1"/>
      <c r="ACF227" s="1"/>
      <c r="ACG227" s="1"/>
      <c r="ACH227" s="1"/>
      <c r="ACI227" s="1"/>
      <c r="ACJ227" s="1"/>
      <c r="ACK227" s="1"/>
      <c r="ACL227" s="1"/>
      <c r="ACM227" s="1"/>
      <c r="ACN227" s="1"/>
      <c r="ACO227" s="1"/>
      <c r="ACP227" s="1"/>
      <c r="ACQ227" s="1"/>
      <c r="ACR227" s="1"/>
      <c r="ACS227" s="1"/>
      <c r="ACT227" s="1"/>
      <c r="ACU227" s="1"/>
      <c r="ACV227" s="1"/>
      <c r="ACW227" s="1"/>
      <c r="ACX227" s="1"/>
      <c r="ACY227" s="1"/>
      <c r="ACZ227" s="1"/>
      <c r="ADA227" s="1"/>
      <c r="ADB227" s="1"/>
      <c r="ADC227" s="1"/>
      <c r="ADD227" s="1"/>
      <c r="ADE227" s="1"/>
      <c r="ADF227" s="1"/>
      <c r="ADG227" s="1"/>
      <c r="ADH227" s="1"/>
      <c r="ADI227" s="1"/>
      <c r="ADJ227" s="1"/>
      <c r="ADK227" s="1"/>
      <c r="ADL227" s="1"/>
      <c r="ADM227" s="1"/>
      <c r="ADN227" s="1"/>
      <c r="ADO227" s="1"/>
      <c r="ADP227" s="1"/>
      <c r="ADQ227" s="1"/>
      <c r="ADR227" s="1"/>
      <c r="ADS227" s="1"/>
      <c r="ADT227" s="1"/>
      <c r="ADU227" s="1"/>
      <c r="ADV227" s="1"/>
      <c r="ADW227" s="1"/>
      <c r="ADX227" s="1"/>
      <c r="ADY227" s="1"/>
      <c r="ADZ227" s="1"/>
      <c r="AEA227" s="1"/>
      <c r="AEB227" s="1"/>
      <c r="AEC227" s="1"/>
      <c r="AED227" s="1"/>
      <c r="AEE227" s="1"/>
      <c r="AEF227" s="1"/>
      <c r="AEG227" s="1"/>
      <c r="AEH227" s="1"/>
      <c r="AEI227" s="1"/>
      <c r="AEJ227" s="1"/>
      <c r="AEK227" s="1"/>
      <c r="AEL227" s="1"/>
      <c r="AEM227" s="1"/>
      <c r="AEN227" s="1"/>
      <c r="AEO227" s="1"/>
      <c r="AEP227" s="1"/>
      <c r="AEQ227" s="1"/>
      <c r="AER227" s="1"/>
      <c r="AES227" s="1"/>
      <c r="AET227" s="1"/>
      <c r="AEU227" s="1"/>
      <c r="AEV227" s="1"/>
      <c r="AEW227" s="1"/>
      <c r="AEX227" s="1"/>
      <c r="AEY227" s="1"/>
      <c r="AEZ227" s="1"/>
      <c r="AFA227" s="1"/>
      <c r="AFB227" s="1"/>
      <c r="AFC227" s="1"/>
      <c r="AFD227" s="1"/>
      <c r="AFE227" s="1"/>
      <c r="AFF227" s="1"/>
      <c r="AFG227" s="1"/>
      <c r="AFH227" s="1"/>
      <c r="AFI227" s="1"/>
      <c r="AFJ227" s="1"/>
      <c r="AFK227" s="1"/>
      <c r="AFL227" s="1"/>
      <c r="AFM227" s="1"/>
      <c r="AFN227" s="1"/>
      <c r="AFO227" s="1"/>
      <c r="AFP227" s="1"/>
      <c r="AFQ227" s="1"/>
      <c r="AFR227" s="1"/>
      <c r="AFS227" s="1"/>
      <c r="AFT227" s="1"/>
      <c r="AFU227" s="1"/>
      <c r="AFV227" s="1"/>
      <c r="AFW227" s="1"/>
      <c r="AFX227" s="1"/>
      <c r="AFY227" s="1"/>
      <c r="AFZ227" s="1"/>
      <c r="AGA227" s="1"/>
      <c r="AGB227" s="1"/>
      <c r="AGC227" s="1"/>
      <c r="AGD227" s="1"/>
      <c r="AGE227" s="1"/>
      <c r="AGF227" s="1"/>
      <c r="AGG227" s="1"/>
      <c r="AGH227" s="1"/>
      <c r="AGI227" s="1"/>
      <c r="AGJ227" s="1"/>
      <c r="AGK227" s="1"/>
      <c r="AGL227" s="1"/>
      <c r="AGM227" s="1"/>
      <c r="AGN227" s="1"/>
      <c r="AGO227" s="1"/>
      <c r="AGP227" s="1"/>
      <c r="AGQ227" s="1"/>
      <c r="AGR227" s="1"/>
      <c r="AGS227" s="1"/>
      <c r="AGT227" s="1"/>
      <c r="AGU227" s="1"/>
      <c r="AGV227" s="1"/>
      <c r="AGW227" s="1"/>
      <c r="AGX227" s="1"/>
      <c r="AGY227" s="1"/>
      <c r="AGZ227" s="1"/>
      <c r="AHA227" s="1"/>
      <c r="AHB227" s="1"/>
      <c r="AHC227" s="1"/>
      <c r="AHD227" s="1"/>
      <c r="AHE227" s="1"/>
      <c r="AHF227" s="1"/>
      <c r="AHG227" s="1"/>
      <c r="AHH227" s="1"/>
      <c r="AHI227" s="1"/>
      <c r="AHJ227" s="1"/>
      <c r="AHK227" s="1"/>
      <c r="AHL227" s="1"/>
      <c r="AHM227" s="1"/>
      <c r="AHN227" s="1"/>
      <c r="AHO227" s="1"/>
      <c r="AHP227" s="1"/>
      <c r="AHQ227" s="1"/>
      <c r="AHR227" s="1"/>
      <c r="AHS227" s="1"/>
      <c r="AHT227" s="1"/>
      <c r="AHU227" s="1"/>
      <c r="AHV227" s="1"/>
      <c r="AHW227" s="1"/>
      <c r="AHX227" s="1"/>
      <c r="AHY227" s="1"/>
      <c r="AHZ227" s="1"/>
      <c r="AIA227" s="1"/>
      <c r="AIB227" s="1"/>
      <c r="AIC227" s="1"/>
      <c r="AID227" s="1"/>
      <c r="AIE227" s="1"/>
      <c r="AIF227" s="1"/>
      <c r="AIG227" s="1"/>
      <c r="AIH227" s="1"/>
      <c r="AII227" s="1"/>
      <c r="AIJ227" s="1"/>
      <c r="AIK227" s="1"/>
      <c r="AIL227" s="1"/>
      <c r="AIM227" s="1"/>
      <c r="AIN227" s="1"/>
      <c r="AIO227" s="1"/>
      <c r="AIP227" s="1"/>
      <c r="AIQ227" s="1"/>
      <c r="AIR227" s="1"/>
      <c r="AIS227" s="1"/>
      <c r="AIT227" s="1"/>
      <c r="AIU227" s="1"/>
      <c r="AIV227" s="1"/>
      <c r="AIW227" s="1"/>
      <c r="AIX227" s="1"/>
      <c r="AIY227" s="1"/>
      <c r="AIZ227" s="1"/>
      <c r="AJA227" s="1"/>
      <c r="AJB227" s="1"/>
      <c r="AJC227" s="1"/>
      <c r="AJD227" s="1"/>
      <c r="AJE227" s="1"/>
      <c r="AJF227" s="1"/>
      <c r="AJG227" s="1"/>
      <c r="AJH227" s="1"/>
      <c r="AJI227" s="1"/>
      <c r="AJJ227" s="1"/>
      <c r="AJK227" s="1"/>
      <c r="AJL227" s="1"/>
      <c r="AJM227" s="1"/>
      <c r="AJN227" s="1"/>
      <c r="AJO227" s="1"/>
      <c r="AJP227" s="1"/>
      <c r="AJQ227" s="1"/>
      <c r="AJR227" s="1"/>
      <c r="AJS227" s="1"/>
      <c r="AJT227" s="1"/>
      <c r="AJU227" s="1"/>
      <c r="AJV227" s="1"/>
      <c r="AJW227" s="1"/>
      <c r="AJX227" s="1"/>
      <c r="AJY227" s="1"/>
      <c r="AJZ227" s="1"/>
      <c r="AKA227" s="1"/>
      <c r="AKB227" s="1"/>
      <c r="AKC227" s="1"/>
      <c r="AKD227" s="1"/>
      <c r="AKE227" s="1"/>
      <c r="AKF227" s="1"/>
      <c r="AKG227" s="1"/>
      <c r="AKH227" s="1"/>
      <c r="AKI227" s="1"/>
      <c r="AKJ227" s="1"/>
      <c r="AKK227" s="1"/>
      <c r="AKL227" s="1"/>
      <c r="AKM227" s="1"/>
      <c r="AKN227" s="1"/>
      <c r="AKO227" s="1"/>
      <c r="AKP227" s="1"/>
      <c r="AKQ227" s="1"/>
      <c r="AKR227" s="1"/>
      <c r="AKS227" s="1"/>
      <c r="AKT227" s="1"/>
      <c r="AKU227" s="1"/>
      <c r="AKV227" s="1"/>
      <c r="AKW227" s="1"/>
      <c r="AKX227" s="1"/>
      <c r="AKY227" s="1"/>
      <c r="AKZ227" s="1"/>
      <c r="ALA227" s="1"/>
      <c r="ALB227" s="1"/>
      <c r="ALC227" s="1"/>
      <c r="ALD227" s="1"/>
      <c r="ALE227" s="1"/>
      <c r="ALF227" s="1"/>
      <c r="ALG227" s="1"/>
      <c r="ALH227" s="1"/>
      <c r="ALI227" s="1"/>
      <c r="ALJ227" s="1"/>
      <c r="ALK227" s="1"/>
      <c r="ALL227" s="1"/>
      <c r="ALM227" s="1"/>
      <c r="ALN227" s="1"/>
      <c r="ALO227" s="1"/>
      <c r="ALP227" s="1"/>
      <c r="ALQ227" s="1"/>
      <c r="ALR227" s="1"/>
      <c r="ALS227" s="1"/>
      <c r="ALT227" s="1"/>
      <c r="ALU227" s="1"/>
      <c r="ALV227" s="1"/>
      <c r="ALW227" s="1"/>
      <c r="ALX227" s="1"/>
      <c r="ALY227" s="1"/>
      <c r="ALZ227" s="1"/>
      <c r="AMA227" s="1"/>
      <c r="AMB227" s="1"/>
      <c r="AMC227" s="1"/>
    </row>
    <row r="228" spans="1:1017" customFormat="1" ht="27.95" customHeight="1" x14ac:dyDescent="0.25">
      <c r="A228" s="59" t="s">
        <v>47</v>
      </c>
      <c r="B228" s="49"/>
      <c r="C228" s="49"/>
      <c r="D228" s="49" t="s">
        <v>37</v>
      </c>
      <c r="E228" s="60">
        <f>COUNTIFS(E7:E206,"1",$D7:$D206,"sans poisson")+COUNTIFS(E7:E206,"a",$D7:$D206,"sans poisson")</f>
        <v>0</v>
      </c>
      <c r="F228" s="61">
        <f t="shared" ref="F228:H228" si="67">COUNTIFS(F7:F206,"1",$D7:$D206,"sans poisson")+COUNTIFS(F7:F206,"a",$D7:$D206,"sans poisson")</f>
        <v>0</v>
      </c>
      <c r="G228" s="61">
        <f t="shared" si="67"/>
        <v>0</v>
      </c>
      <c r="H228" s="62">
        <f t="shared" si="67"/>
        <v>1</v>
      </c>
      <c r="I228" s="60">
        <f>COUNTIFS(I7:I206,"1",$D7:$D206,"sans poisson")+COUNTIFS(I7:I206,"a",$D7:$D206,"sans poisson")</f>
        <v>0</v>
      </c>
      <c r="J228" s="61">
        <f t="shared" ref="J228:L228" si="68">COUNTIFS(J7:J206,"1",$D7:$D206,"sans poisson")+COUNTIFS(J7:J206,"a",$D7:$D206,"sans poisson")</f>
        <v>0</v>
      </c>
      <c r="K228" s="61">
        <f t="shared" si="68"/>
        <v>0</v>
      </c>
      <c r="L228" s="62">
        <f t="shared" si="68"/>
        <v>1</v>
      </c>
      <c r="M228" s="60">
        <f>COUNTIFS(M7:M206,"1",$D7:$D206,"sans poisson")+COUNTIFS(M7:M206,"a",$D7:$D206,"sans poisson")</f>
        <v>0</v>
      </c>
      <c r="N228" s="61">
        <f t="shared" ref="N228:P228" si="69">COUNTIFS(N7:N206,"1",$D7:$D206,"sans poisson")+COUNTIFS(N7:N206,"a",$D7:$D206,"sans poisson")</f>
        <v>0</v>
      </c>
      <c r="O228" s="61">
        <f t="shared" si="69"/>
        <v>0</v>
      </c>
      <c r="P228" s="62">
        <f t="shared" si="69"/>
        <v>1</v>
      </c>
      <c r="Q228" s="60">
        <f>COUNTIFS(Q7:Q206,"1",$D7:$D206,"sans poisson")+COUNTIFS(Q7:Q206,"a",$D7:$D206,"sans poisson")</f>
        <v>0</v>
      </c>
      <c r="R228" s="61">
        <f t="shared" ref="R228:T228" si="70">COUNTIFS(R7:R206,"1",$D7:$D206,"sans poisson")+COUNTIFS(R7:R206,"a",$D7:$D206,"sans poisson")</f>
        <v>0</v>
      </c>
      <c r="S228" s="61">
        <f t="shared" si="70"/>
        <v>0</v>
      </c>
      <c r="T228" s="62">
        <f t="shared" si="70"/>
        <v>1</v>
      </c>
      <c r="U228" s="60">
        <f>COUNTIFS(U7:U206,"1",$D7:$D206,"sans poisson")+COUNTIFS(U7:U206,"a",$D7:$D206,"sans poisson")</f>
        <v>0</v>
      </c>
      <c r="V228" s="61">
        <f t="shared" ref="V228:X228" si="71">COUNTIFS(V7:V206,"1",$D7:$D206,"sans poisson")+COUNTIFS(V7:V206,"a",$D7:$D206,"sans poisson")</f>
        <v>0</v>
      </c>
      <c r="W228" s="61">
        <f t="shared" si="71"/>
        <v>0</v>
      </c>
      <c r="X228" s="62">
        <f t="shared" si="71"/>
        <v>1</v>
      </c>
      <c r="Y228" s="60">
        <f>COUNTIFS(Y7:Y206,"1",$D7:$D206,"sans poisson")+COUNTIFS(Y7:Y206,"a",$D7:$D206,"sans poisson")</f>
        <v>0</v>
      </c>
      <c r="Z228" s="61">
        <f t="shared" ref="Z228:AB228" si="72">COUNTIFS(Z7:Z206,"1",$D7:$D206,"sans poisson")+COUNTIFS(Z7:Z206,"a",$D7:$D206,"sans poisson")</f>
        <v>0</v>
      </c>
      <c r="AA228" s="61">
        <f t="shared" si="72"/>
        <v>0</v>
      </c>
      <c r="AB228" s="62">
        <f t="shared" si="72"/>
        <v>1</v>
      </c>
      <c r="AC228" s="23"/>
      <c r="AD228" s="23"/>
      <c r="AE228" s="23"/>
      <c r="AF228" s="23"/>
      <c r="AG228" s="23"/>
      <c r="AH228" s="23"/>
      <c r="AI228" s="53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"/>
      <c r="EW228" s="1"/>
      <c r="EX228" s="1"/>
      <c r="EY228" s="1"/>
      <c r="EZ228" s="1"/>
      <c r="FA228" s="1"/>
      <c r="FB228" s="1"/>
      <c r="FC228" s="1"/>
      <c r="FD228" s="1"/>
      <c r="FE228" s="1"/>
      <c r="FF228" s="1"/>
      <c r="FG228" s="1"/>
      <c r="FH228" s="1"/>
      <c r="FI228" s="1"/>
      <c r="FJ228" s="1"/>
      <c r="FK228" s="1"/>
      <c r="FL228" s="1"/>
      <c r="FM228" s="1"/>
      <c r="FN228" s="1"/>
      <c r="FO228" s="1"/>
      <c r="FP228" s="1"/>
      <c r="FQ228" s="1"/>
      <c r="FR228" s="1"/>
      <c r="FS228" s="1"/>
      <c r="FT228" s="1"/>
      <c r="FU228" s="1"/>
      <c r="FV228" s="1"/>
      <c r="FW228" s="1"/>
      <c r="FX228" s="1"/>
      <c r="FY228" s="1"/>
      <c r="FZ228" s="1"/>
      <c r="GA228" s="1"/>
      <c r="GB228" s="1"/>
      <c r="GC228" s="1"/>
      <c r="GD228" s="1"/>
      <c r="GE228" s="1"/>
      <c r="GF228" s="1"/>
      <c r="GG228" s="1"/>
      <c r="GH228" s="1"/>
      <c r="GI228" s="1"/>
      <c r="GJ228" s="1"/>
      <c r="GK228" s="1"/>
      <c r="GL228" s="1"/>
      <c r="GM228" s="1"/>
      <c r="GN228" s="1"/>
      <c r="GO228" s="1"/>
      <c r="GP228" s="1"/>
      <c r="GQ228" s="1"/>
      <c r="GR228" s="1"/>
      <c r="GS228" s="1"/>
      <c r="GT228" s="1"/>
      <c r="GU228" s="1"/>
      <c r="GV228" s="1"/>
      <c r="GW228" s="1"/>
      <c r="GX228" s="1"/>
      <c r="GY228" s="1"/>
      <c r="GZ228" s="1"/>
      <c r="HA228" s="1"/>
      <c r="HB228" s="1"/>
      <c r="HC228" s="1"/>
      <c r="HD228" s="1"/>
      <c r="HE228" s="1"/>
      <c r="HF228" s="1"/>
      <c r="HG228" s="1"/>
      <c r="HH228" s="1"/>
      <c r="HI228" s="1"/>
      <c r="HJ228" s="1"/>
      <c r="HK228" s="1"/>
      <c r="HL228" s="1"/>
      <c r="HM228" s="1"/>
      <c r="HN228" s="1"/>
      <c r="HO228" s="1"/>
      <c r="HP228" s="1"/>
      <c r="HQ228" s="1"/>
      <c r="HR228" s="1"/>
      <c r="HS228" s="1"/>
      <c r="HT228" s="1"/>
      <c r="HU228" s="1"/>
      <c r="HV228" s="1"/>
      <c r="HW228" s="1"/>
      <c r="HX228" s="1"/>
      <c r="HY228" s="1"/>
      <c r="HZ228" s="1"/>
      <c r="IA228" s="1"/>
      <c r="IB228" s="1"/>
      <c r="IC228" s="1"/>
      <c r="ID228" s="1"/>
      <c r="IE228" s="1"/>
      <c r="IF228" s="1"/>
      <c r="IG228" s="1"/>
      <c r="IH228" s="1"/>
      <c r="II228" s="1"/>
      <c r="IJ228" s="1"/>
      <c r="IK228" s="1"/>
      <c r="IL228" s="1"/>
      <c r="IM228" s="1"/>
      <c r="IN228" s="1"/>
      <c r="IO228" s="1"/>
      <c r="IP228" s="1"/>
      <c r="IQ228" s="1"/>
      <c r="IR228" s="1"/>
      <c r="IS228" s="1"/>
      <c r="IT228" s="1"/>
      <c r="IU228" s="1"/>
      <c r="IV228" s="1"/>
      <c r="IW228" s="1"/>
      <c r="IX228" s="1"/>
      <c r="IY228" s="1"/>
      <c r="IZ228" s="1"/>
      <c r="JA228" s="1"/>
      <c r="JB228" s="1"/>
      <c r="JC228" s="1"/>
      <c r="JD228" s="1"/>
      <c r="JE228" s="1"/>
      <c r="JF228" s="1"/>
      <c r="JG228" s="1"/>
      <c r="JH228" s="1"/>
      <c r="JI228" s="1"/>
      <c r="JJ228" s="1"/>
      <c r="JK228" s="1"/>
      <c r="JL228" s="1"/>
      <c r="JM228" s="1"/>
      <c r="JN228" s="1"/>
      <c r="JO228" s="1"/>
      <c r="JP228" s="1"/>
      <c r="JQ228" s="1"/>
      <c r="JR228" s="1"/>
      <c r="JS228" s="1"/>
      <c r="JT228" s="1"/>
      <c r="JU228" s="1"/>
      <c r="JV228" s="1"/>
      <c r="JW228" s="1"/>
      <c r="JX228" s="1"/>
      <c r="JY228" s="1"/>
      <c r="JZ228" s="1"/>
      <c r="KA228" s="1"/>
      <c r="KB228" s="1"/>
      <c r="KC228" s="1"/>
      <c r="KD228" s="1"/>
      <c r="KE228" s="1"/>
      <c r="KF228" s="1"/>
      <c r="KG228" s="1"/>
      <c r="KH228" s="1"/>
      <c r="KI228" s="1"/>
      <c r="KJ228" s="1"/>
      <c r="KK228" s="1"/>
      <c r="KL228" s="1"/>
      <c r="KM228" s="1"/>
      <c r="KN228" s="1"/>
      <c r="KO228" s="1"/>
      <c r="KP228" s="1"/>
      <c r="KQ228" s="1"/>
      <c r="KR228" s="1"/>
      <c r="KS228" s="1"/>
      <c r="KT228" s="1"/>
      <c r="KU228" s="1"/>
      <c r="KV228" s="1"/>
      <c r="KW228" s="1"/>
      <c r="KX228" s="1"/>
      <c r="KY228" s="1"/>
      <c r="KZ228" s="1"/>
      <c r="LA228" s="1"/>
      <c r="LB228" s="1"/>
      <c r="LC228" s="1"/>
      <c r="LD228" s="1"/>
      <c r="LE228" s="1"/>
      <c r="LF228" s="1"/>
      <c r="LG228" s="1"/>
      <c r="LH228" s="1"/>
      <c r="LI228" s="1"/>
      <c r="LJ228" s="1"/>
      <c r="LK228" s="1"/>
      <c r="LL228" s="1"/>
      <c r="LM228" s="1"/>
      <c r="LN228" s="1"/>
      <c r="LO228" s="1"/>
      <c r="LP228" s="1"/>
      <c r="LQ228" s="1"/>
      <c r="LR228" s="1"/>
      <c r="LS228" s="1"/>
      <c r="LT228" s="1"/>
      <c r="LU228" s="1"/>
      <c r="LV228" s="1"/>
      <c r="LW228" s="1"/>
      <c r="LX228" s="1"/>
      <c r="LY228" s="1"/>
      <c r="LZ228" s="1"/>
      <c r="MA228" s="1"/>
      <c r="MB228" s="1"/>
      <c r="MC228" s="1"/>
      <c r="MD228" s="1"/>
      <c r="ME228" s="1"/>
      <c r="MF228" s="1"/>
      <c r="MG228" s="1"/>
      <c r="MH228" s="1"/>
      <c r="MI228" s="1"/>
      <c r="MJ228" s="1"/>
      <c r="MK228" s="1"/>
      <c r="ML228" s="1"/>
      <c r="MM228" s="1"/>
      <c r="MN228" s="1"/>
      <c r="MO228" s="1"/>
      <c r="MP228" s="1"/>
      <c r="MQ228" s="1"/>
      <c r="MR228" s="1"/>
      <c r="MS228" s="1"/>
      <c r="MT228" s="1"/>
      <c r="MU228" s="1"/>
      <c r="MV228" s="1"/>
      <c r="MW228" s="1"/>
      <c r="MX228" s="1"/>
      <c r="MY228" s="1"/>
      <c r="MZ228" s="1"/>
      <c r="NA228" s="1"/>
      <c r="NB228" s="1"/>
      <c r="NC228" s="1"/>
      <c r="ND228" s="1"/>
      <c r="NE228" s="1"/>
      <c r="NF228" s="1"/>
      <c r="NG228" s="1"/>
      <c r="NH228" s="1"/>
      <c r="NI228" s="1"/>
      <c r="NJ228" s="1"/>
      <c r="NK228" s="1"/>
      <c r="NL228" s="1"/>
      <c r="NM228" s="1"/>
      <c r="NN228" s="1"/>
      <c r="NO228" s="1"/>
      <c r="NP228" s="1"/>
      <c r="NQ228" s="1"/>
      <c r="NR228" s="1"/>
      <c r="NS228" s="1"/>
      <c r="NT228" s="1"/>
      <c r="NU228" s="1"/>
      <c r="NV228" s="1"/>
      <c r="NW228" s="1"/>
      <c r="NX228" s="1"/>
      <c r="NY228" s="1"/>
      <c r="NZ228" s="1"/>
      <c r="OA228" s="1"/>
      <c r="OB228" s="1"/>
      <c r="OC228" s="1"/>
      <c r="OD228" s="1"/>
      <c r="OE228" s="1"/>
      <c r="OF228" s="1"/>
      <c r="OG228" s="1"/>
      <c r="OH228" s="1"/>
      <c r="OI228" s="1"/>
      <c r="OJ228" s="1"/>
      <c r="OK228" s="1"/>
      <c r="OL228" s="1"/>
      <c r="OM228" s="1"/>
      <c r="ON228" s="1"/>
      <c r="OO228" s="1"/>
      <c r="OP228" s="1"/>
      <c r="OQ228" s="1"/>
      <c r="OR228" s="1"/>
      <c r="OS228" s="1"/>
      <c r="OT228" s="1"/>
      <c r="OU228" s="1"/>
      <c r="OV228" s="1"/>
      <c r="OW228" s="1"/>
      <c r="OX228" s="1"/>
      <c r="OY228" s="1"/>
      <c r="OZ228" s="1"/>
      <c r="PA228" s="1"/>
      <c r="PB228" s="1"/>
      <c r="PC228" s="1"/>
      <c r="PD228" s="1"/>
      <c r="PE228" s="1"/>
      <c r="PF228" s="1"/>
      <c r="PG228" s="1"/>
      <c r="PH228" s="1"/>
      <c r="PI228" s="1"/>
      <c r="PJ228" s="1"/>
      <c r="PK228" s="1"/>
      <c r="PL228" s="1"/>
      <c r="PM228" s="1"/>
      <c r="PN228" s="1"/>
      <c r="PO228" s="1"/>
      <c r="PP228" s="1"/>
      <c r="PQ228" s="1"/>
      <c r="PR228" s="1"/>
      <c r="PS228" s="1"/>
      <c r="PT228" s="1"/>
      <c r="PU228" s="1"/>
      <c r="PV228" s="1"/>
      <c r="PW228" s="1"/>
      <c r="PX228" s="1"/>
      <c r="PY228" s="1"/>
      <c r="PZ228" s="1"/>
      <c r="QA228" s="1"/>
      <c r="QB228" s="1"/>
      <c r="QC228" s="1"/>
      <c r="QD228" s="1"/>
      <c r="QE228" s="1"/>
      <c r="QF228" s="1"/>
      <c r="QG228" s="1"/>
      <c r="QH228" s="1"/>
      <c r="QI228" s="1"/>
      <c r="QJ228" s="1"/>
      <c r="QK228" s="1"/>
      <c r="QL228" s="1"/>
      <c r="QM228" s="1"/>
      <c r="QN228" s="1"/>
      <c r="QO228" s="1"/>
      <c r="QP228" s="1"/>
      <c r="QQ228" s="1"/>
      <c r="QR228" s="1"/>
      <c r="QS228" s="1"/>
      <c r="QT228" s="1"/>
      <c r="QU228" s="1"/>
      <c r="QV228" s="1"/>
      <c r="QW228" s="1"/>
      <c r="QX228" s="1"/>
      <c r="QY228" s="1"/>
      <c r="QZ228" s="1"/>
      <c r="RA228" s="1"/>
      <c r="RB228" s="1"/>
      <c r="RC228" s="1"/>
      <c r="RD228" s="1"/>
      <c r="RE228" s="1"/>
      <c r="RF228" s="1"/>
      <c r="RG228" s="1"/>
      <c r="RH228" s="1"/>
      <c r="RI228" s="1"/>
      <c r="RJ228" s="1"/>
      <c r="RK228" s="1"/>
      <c r="RL228" s="1"/>
      <c r="RM228" s="1"/>
      <c r="RN228" s="1"/>
      <c r="RO228" s="1"/>
      <c r="RP228" s="1"/>
      <c r="RQ228" s="1"/>
      <c r="RR228" s="1"/>
      <c r="RS228" s="1"/>
      <c r="RT228" s="1"/>
      <c r="RU228" s="1"/>
      <c r="RV228" s="1"/>
      <c r="RW228" s="1"/>
      <c r="RX228" s="1"/>
      <c r="RY228" s="1"/>
      <c r="RZ228" s="1"/>
      <c r="SA228" s="1"/>
      <c r="SB228" s="1"/>
      <c r="SC228" s="1"/>
      <c r="SD228" s="1"/>
      <c r="SE228" s="1"/>
      <c r="SF228" s="1"/>
      <c r="SG228" s="1"/>
      <c r="SH228" s="1"/>
      <c r="SI228" s="1"/>
      <c r="SJ228" s="1"/>
      <c r="SK228" s="1"/>
      <c r="SL228" s="1"/>
      <c r="SM228" s="1"/>
      <c r="SN228" s="1"/>
      <c r="SO228" s="1"/>
      <c r="SP228" s="1"/>
      <c r="SQ228" s="1"/>
      <c r="SR228" s="1"/>
      <c r="SS228" s="1"/>
      <c r="ST228" s="1"/>
      <c r="SU228" s="1"/>
      <c r="SV228" s="1"/>
      <c r="SW228" s="1"/>
      <c r="SX228" s="1"/>
      <c r="SY228" s="1"/>
      <c r="SZ228" s="1"/>
      <c r="TA228" s="1"/>
      <c r="TB228" s="1"/>
      <c r="TC228" s="1"/>
      <c r="TD228" s="1"/>
      <c r="TE228" s="1"/>
      <c r="TF228" s="1"/>
      <c r="TG228" s="1"/>
      <c r="TH228" s="1"/>
      <c r="TI228" s="1"/>
      <c r="TJ228" s="1"/>
      <c r="TK228" s="1"/>
      <c r="TL228" s="1"/>
      <c r="TM228" s="1"/>
      <c r="TN228" s="1"/>
      <c r="TO228" s="1"/>
      <c r="TP228" s="1"/>
      <c r="TQ228" s="1"/>
      <c r="TR228" s="1"/>
      <c r="TS228" s="1"/>
      <c r="TT228" s="1"/>
      <c r="TU228" s="1"/>
      <c r="TV228" s="1"/>
      <c r="TW228" s="1"/>
      <c r="TX228" s="1"/>
      <c r="TY228" s="1"/>
      <c r="TZ228" s="1"/>
      <c r="UA228" s="1"/>
      <c r="UB228" s="1"/>
      <c r="UC228" s="1"/>
      <c r="UD228" s="1"/>
      <c r="UE228" s="1"/>
      <c r="UF228" s="1"/>
      <c r="UG228" s="1"/>
      <c r="UH228" s="1"/>
      <c r="UI228" s="1"/>
      <c r="UJ228" s="1"/>
      <c r="UK228" s="1"/>
      <c r="UL228" s="1"/>
      <c r="UM228" s="1"/>
      <c r="UN228" s="1"/>
      <c r="UO228" s="1"/>
      <c r="UP228" s="1"/>
      <c r="UQ228" s="1"/>
      <c r="UR228" s="1"/>
      <c r="US228" s="1"/>
      <c r="UT228" s="1"/>
      <c r="UU228" s="1"/>
      <c r="UV228" s="1"/>
      <c r="UW228" s="1"/>
      <c r="UX228" s="1"/>
      <c r="UY228" s="1"/>
      <c r="UZ228" s="1"/>
      <c r="VA228" s="1"/>
      <c r="VB228" s="1"/>
      <c r="VC228" s="1"/>
      <c r="VD228" s="1"/>
      <c r="VE228" s="1"/>
      <c r="VF228" s="1"/>
      <c r="VG228" s="1"/>
      <c r="VH228" s="1"/>
      <c r="VI228" s="1"/>
      <c r="VJ228" s="1"/>
      <c r="VK228" s="1"/>
      <c r="VL228" s="1"/>
      <c r="VM228" s="1"/>
      <c r="VN228" s="1"/>
      <c r="VO228" s="1"/>
      <c r="VP228" s="1"/>
      <c r="VQ228" s="1"/>
      <c r="VR228" s="1"/>
      <c r="VS228" s="1"/>
      <c r="VT228" s="1"/>
      <c r="VU228" s="1"/>
      <c r="VV228" s="1"/>
      <c r="VW228" s="1"/>
      <c r="VX228" s="1"/>
      <c r="VY228" s="1"/>
      <c r="VZ228" s="1"/>
      <c r="WA228" s="1"/>
      <c r="WB228" s="1"/>
      <c r="WC228" s="1"/>
      <c r="WD228" s="1"/>
      <c r="WE228" s="1"/>
      <c r="WF228" s="1"/>
      <c r="WG228" s="1"/>
      <c r="WH228" s="1"/>
      <c r="WI228" s="1"/>
      <c r="WJ228" s="1"/>
      <c r="WK228" s="1"/>
      <c r="WL228" s="1"/>
      <c r="WM228" s="1"/>
      <c r="WN228" s="1"/>
      <c r="WO228" s="1"/>
      <c r="WP228" s="1"/>
      <c r="WQ228" s="1"/>
      <c r="WR228" s="1"/>
      <c r="WS228" s="1"/>
      <c r="WT228" s="1"/>
      <c r="WU228" s="1"/>
      <c r="WV228" s="1"/>
      <c r="WW228" s="1"/>
      <c r="WX228" s="1"/>
      <c r="WY228" s="1"/>
      <c r="WZ228" s="1"/>
      <c r="XA228" s="1"/>
      <c r="XB228" s="1"/>
      <c r="XC228" s="1"/>
      <c r="XD228" s="1"/>
      <c r="XE228" s="1"/>
      <c r="XF228" s="1"/>
      <c r="XG228" s="1"/>
      <c r="XH228" s="1"/>
      <c r="XI228" s="1"/>
      <c r="XJ228" s="1"/>
      <c r="XK228" s="1"/>
      <c r="XL228" s="1"/>
      <c r="XM228" s="1"/>
      <c r="XN228" s="1"/>
      <c r="XO228" s="1"/>
      <c r="XP228" s="1"/>
      <c r="XQ228" s="1"/>
      <c r="XR228" s="1"/>
      <c r="XS228" s="1"/>
      <c r="XT228" s="1"/>
      <c r="XU228" s="1"/>
      <c r="XV228" s="1"/>
      <c r="XW228" s="1"/>
      <c r="XX228" s="1"/>
      <c r="XY228" s="1"/>
      <c r="XZ228" s="1"/>
      <c r="YA228" s="1"/>
      <c r="YB228" s="1"/>
      <c r="YC228" s="1"/>
      <c r="YD228" s="1"/>
      <c r="YE228" s="1"/>
      <c r="YF228" s="1"/>
      <c r="YG228" s="1"/>
      <c r="YH228" s="1"/>
      <c r="YI228" s="1"/>
      <c r="YJ228" s="1"/>
      <c r="YK228" s="1"/>
      <c r="YL228" s="1"/>
      <c r="YM228" s="1"/>
      <c r="YN228" s="1"/>
      <c r="YO228" s="1"/>
      <c r="YP228" s="1"/>
      <c r="YQ228" s="1"/>
      <c r="YR228" s="1"/>
      <c r="YS228" s="1"/>
      <c r="YT228" s="1"/>
      <c r="YU228" s="1"/>
      <c r="YV228" s="1"/>
      <c r="YW228" s="1"/>
      <c r="YX228" s="1"/>
      <c r="YY228" s="1"/>
      <c r="YZ228" s="1"/>
      <c r="ZA228" s="1"/>
      <c r="ZB228" s="1"/>
      <c r="ZC228" s="1"/>
      <c r="ZD228" s="1"/>
      <c r="ZE228" s="1"/>
      <c r="ZF228" s="1"/>
      <c r="ZG228" s="1"/>
      <c r="ZH228" s="1"/>
      <c r="ZI228" s="1"/>
      <c r="ZJ228" s="1"/>
      <c r="ZK228" s="1"/>
      <c r="ZL228" s="1"/>
      <c r="ZM228" s="1"/>
      <c r="ZN228" s="1"/>
      <c r="ZO228" s="1"/>
      <c r="ZP228" s="1"/>
      <c r="ZQ228" s="1"/>
      <c r="ZR228" s="1"/>
      <c r="ZS228" s="1"/>
      <c r="ZT228" s="1"/>
      <c r="ZU228" s="1"/>
      <c r="ZV228" s="1"/>
      <c r="ZW228" s="1"/>
      <c r="ZX228" s="1"/>
      <c r="ZY228" s="1"/>
      <c r="ZZ228" s="1"/>
      <c r="AAA228" s="1"/>
      <c r="AAB228" s="1"/>
      <c r="AAC228" s="1"/>
      <c r="AAD228" s="1"/>
      <c r="AAE228" s="1"/>
      <c r="AAF228" s="1"/>
      <c r="AAG228" s="1"/>
      <c r="AAH228" s="1"/>
      <c r="AAI228" s="1"/>
      <c r="AAJ228" s="1"/>
      <c r="AAK228" s="1"/>
      <c r="AAL228" s="1"/>
      <c r="AAM228" s="1"/>
      <c r="AAN228" s="1"/>
      <c r="AAO228" s="1"/>
      <c r="AAP228" s="1"/>
      <c r="AAQ228" s="1"/>
      <c r="AAR228" s="1"/>
      <c r="AAS228" s="1"/>
      <c r="AAT228" s="1"/>
      <c r="AAU228" s="1"/>
      <c r="AAV228" s="1"/>
      <c r="AAW228" s="1"/>
      <c r="AAX228" s="1"/>
      <c r="AAY228" s="1"/>
      <c r="AAZ228" s="1"/>
      <c r="ABA228" s="1"/>
      <c r="ABB228" s="1"/>
      <c r="ABC228" s="1"/>
      <c r="ABD228" s="1"/>
      <c r="ABE228" s="1"/>
      <c r="ABF228" s="1"/>
      <c r="ABG228" s="1"/>
      <c r="ABH228" s="1"/>
      <c r="ABI228" s="1"/>
      <c r="ABJ228" s="1"/>
      <c r="ABK228" s="1"/>
      <c r="ABL228" s="1"/>
      <c r="ABM228" s="1"/>
      <c r="ABN228" s="1"/>
      <c r="ABO228" s="1"/>
      <c r="ABP228" s="1"/>
      <c r="ABQ228" s="1"/>
      <c r="ABR228" s="1"/>
      <c r="ABS228" s="1"/>
      <c r="ABT228" s="1"/>
      <c r="ABU228" s="1"/>
      <c r="ABV228" s="1"/>
      <c r="ABW228" s="1"/>
      <c r="ABX228" s="1"/>
      <c r="ABY228" s="1"/>
      <c r="ABZ228" s="1"/>
      <c r="ACA228" s="1"/>
      <c r="ACB228" s="1"/>
      <c r="ACC228" s="1"/>
      <c r="ACD228" s="1"/>
      <c r="ACE228" s="1"/>
      <c r="ACF228" s="1"/>
      <c r="ACG228" s="1"/>
      <c r="ACH228" s="1"/>
      <c r="ACI228" s="1"/>
      <c r="ACJ228" s="1"/>
      <c r="ACK228" s="1"/>
      <c r="ACL228" s="1"/>
      <c r="ACM228" s="1"/>
      <c r="ACN228" s="1"/>
      <c r="ACO228" s="1"/>
      <c r="ACP228" s="1"/>
      <c r="ACQ228" s="1"/>
      <c r="ACR228" s="1"/>
      <c r="ACS228" s="1"/>
      <c r="ACT228" s="1"/>
      <c r="ACU228" s="1"/>
      <c r="ACV228" s="1"/>
      <c r="ACW228" s="1"/>
      <c r="ACX228" s="1"/>
      <c r="ACY228" s="1"/>
      <c r="ACZ228" s="1"/>
      <c r="ADA228" s="1"/>
      <c r="ADB228" s="1"/>
      <c r="ADC228" s="1"/>
      <c r="ADD228" s="1"/>
      <c r="ADE228" s="1"/>
      <c r="ADF228" s="1"/>
      <c r="ADG228" s="1"/>
      <c r="ADH228" s="1"/>
      <c r="ADI228" s="1"/>
      <c r="ADJ228" s="1"/>
      <c r="ADK228" s="1"/>
      <c r="ADL228" s="1"/>
      <c r="ADM228" s="1"/>
      <c r="ADN228" s="1"/>
      <c r="ADO228" s="1"/>
      <c r="ADP228" s="1"/>
      <c r="ADQ228" s="1"/>
      <c r="ADR228" s="1"/>
      <c r="ADS228" s="1"/>
      <c r="ADT228" s="1"/>
      <c r="ADU228" s="1"/>
      <c r="ADV228" s="1"/>
      <c r="ADW228" s="1"/>
      <c r="ADX228" s="1"/>
      <c r="ADY228" s="1"/>
      <c r="ADZ228" s="1"/>
      <c r="AEA228" s="1"/>
      <c r="AEB228" s="1"/>
      <c r="AEC228" s="1"/>
      <c r="AED228" s="1"/>
      <c r="AEE228" s="1"/>
      <c r="AEF228" s="1"/>
      <c r="AEG228" s="1"/>
      <c r="AEH228" s="1"/>
      <c r="AEI228" s="1"/>
      <c r="AEJ228" s="1"/>
      <c r="AEK228" s="1"/>
      <c r="AEL228" s="1"/>
      <c r="AEM228" s="1"/>
      <c r="AEN228" s="1"/>
      <c r="AEO228" s="1"/>
      <c r="AEP228" s="1"/>
      <c r="AEQ228" s="1"/>
      <c r="AER228" s="1"/>
      <c r="AES228" s="1"/>
      <c r="AET228" s="1"/>
      <c r="AEU228" s="1"/>
      <c r="AEV228" s="1"/>
      <c r="AEW228" s="1"/>
      <c r="AEX228" s="1"/>
      <c r="AEY228" s="1"/>
      <c r="AEZ228" s="1"/>
      <c r="AFA228" s="1"/>
      <c r="AFB228" s="1"/>
      <c r="AFC228" s="1"/>
      <c r="AFD228" s="1"/>
      <c r="AFE228" s="1"/>
      <c r="AFF228" s="1"/>
      <c r="AFG228" s="1"/>
      <c r="AFH228" s="1"/>
      <c r="AFI228" s="1"/>
      <c r="AFJ228" s="1"/>
      <c r="AFK228" s="1"/>
      <c r="AFL228" s="1"/>
      <c r="AFM228" s="1"/>
      <c r="AFN228" s="1"/>
      <c r="AFO228" s="1"/>
      <c r="AFP228" s="1"/>
      <c r="AFQ228" s="1"/>
      <c r="AFR228" s="1"/>
      <c r="AFS228" s="1"/>
      <c r="AFT228" s="1"/>
      <c r="AFU228" s="1"/>
      <c r="AFV228" s="1"/>
      <c r="AFW228" s="1"/>
      <c r="AFX228" s="1"/>
      <c r="AFY228" s="1"/>
      <c r="AFZ228" s="1"/>
      <c r="AGA228" s="1"/>
      <c r="AGB228" s="1"/>
      <c r="AGC228" s="1"/>
      <c r="AGD228" s="1"/>
      <c r="AGE228" s="1"/>
      <c r="AGF228" s="1"/>
      <c r="AGG228" s="1"/>
      <c r="AGH228" s="1"/>
      <c r="AGI228" s="1"/>
      <c r="AGJ228" s="1"/>
      <c r="AGK228" s="1"/>
      <c r="AGL228" s="1"/>
      <c r="AGM228" s="1"/>
      <c r="AGN228" s="1"/>
      <c r="AGO228" s="1"/>
      <c r="AGP228" s="1"/>
      <c r="AGQ228" s="1"/>
      <c r="AGR228" s="1"/>
      <c r="AGS228" s="1"/>
      <c r="AGT228" s="1"/>
      <c r="AGU228" s="1"/>
      <c r="AGV228" s="1"/>
      <c r="AGW228" s="1"/>
      <c r="AGX228" s="1"/>
      <c r="AGY228" s="1"/>
      <c r="AGZ228" s="1"/>
      <c r="AHA228" s="1"/>
      <c r="AHB228" s="1"/>
      <c r="AHC228" s="1"/>
      <c r="AHD228" s="1"/>
      <c r="AHE228" s="1"/>
      <c r="AHF228" s="1"/>
      <c r="AHG228" s="1"/>
      <c r="AHH228" s="1"/>
      <c r="AHI228" s="1"/>
      <c r="AHJ228" s="1"/>
      <c r="AHK228" s="1"/>
      <c r="AHL228" s="1"/>
      <c r="AHM228" s="1"/>
      <c r="AHN228" s="1"/>
      <c r="AHO228" s="1"/>
      <c r="AHP228" s="1"/>
      <c r="AHQ228" s="1"/>
      <c r="AHR228" s="1"/>
      <c r="AHS228" s="1"/>
      <c r="AHT228" s="1"/>
      <c r="AHU228" s="1"/>
      <c r="AHV228" s="1"/>
      <c r="AHW228" s="1"/>
      <c r="AHX228" s="1"/>
      <c r="AHY228" s="1"/>
      <c r="AHZ228" s="1"/>
      <c r="AIA228" s="1"/>
      <c r="AIB228" s="1"/>
      <c r="AIC228" s="1"/>
      <c r="AID228" s="1"/>
      <c r="AIE228" s="1"/>
      <c r="AIF228" s="1"/>
      <c r="AIG228" s="1"/>
      <c r="AIH228" s="1"/>
      <c r="AII228" s="1"/>
      <c r="AIJ228" s="1"/>
      <c r="AIK228" s="1"/>
      <c r="AIL228" s="1"/>
      <c r="AIM228" s="1"/>
      <c r="AIN228" s="1"/>
      <c r="AIO228" s="1"/>
      <c r="AIP228" s="1"/>
      <c r="AIQ228" s="1"/>
      <c r="AIR228" s="1"/>
      <c r="AIS228" s="1"/>
      <c r="AIT228" s="1"/>
      <c r="AIU228" s="1"/>
      <c r="AIV228" s="1"/>
      <c r="AIW228" s="1"/>
      <c r="AIX228" s="1"/>
      <c r="AIY228" s="1"/>
      <c r="AIZ228" s="1"/>
      <c r="AJA228" s="1"/>
      <c r="AJB228" s="1"/>
      <c r="AJC228" s="1"/>
      <c r="AJD228" s="1"/>
      <c r="AJE228" s="1"/>
      <c r="AJF228" s="1"/>
      <c r="AJG228" s="1"/>
      <c r="AJH228" s="1"/>
      <c r="AJI228" s="1"/>
      <c r="AJJ228" s="1"/>
      <c r="AJK228" s="1"/>
      <c r="AJL228" s="1"/>
      <c r="AJM228" s="1"/>
      <c r="AJN228" s="1"/>
      <c r="AJO228" s="1"/>
      <c r="AJP228" s="1"/>
      <c r="AJQ228" s="1"/>
      <c r="AJR228" s="1"/>
      <c r="AJS228" s="1"/>
      <c r="AJT228" s="1"/>
      <c r="AJU228" s="1"/>
      <c r="AJV228" s="1"/>
      <c r="AJW228" s="1"/>
      <c r="AJX228" s="1"/>
      <c r="AJY228" s="1"/>
      <c r="AJZ228" s="1"/>
      <c r="AKA228" s="1"/>
      <c r="AKB228" s="1"/>
      <c r="AKC228" s="1"/>
      <c r="AKD228" s="1"/>
      <c r="AKE228" s="1"/>
      <c r="AKF228" s="1"/>
      <c r="AKG228" s="1"/>
      <c r="AKH228" s="1"/>
      <c r="AKI228" s="1"/>
      <c r="AKJ228" s="1"/>
      <c r="AKK228" s="1"/>
      <c r="AKL228" s="1"/>
      <c r="AKM228" s="1"/>
      <c r="AKN228" s="1"/>
      <c r="AKO228" s="1"/>
      <c r="AKP228" s="1"/>
      <c r="AKQ228" s="1"/>
      <c r="AKR228" s="1"/>
      <c r="AKS228" s="1"/>
      <c r="AKT228" s="1"/>
      <c r="AKU228" s="1"/>
      <c r="AKV228" s="1"/>
      <c r="AKW228" s="1"/>
      <c r="AKX228" s="1"/>
      <c r="AKY228" s="1"/>
      <c r="AKZ228" s="1"/>
      <c r="ALA228" s="1"/>
      <c r="ALB228" s="1"/>
      <c r="ALC228" s="1"/>
      <c r="ALD228" s="1"/>
      <c r="ALE228" s="1"/>
      <c r="ALF228" s="1"/>
      <c r="ALG228" s="1"/>
      <c r="ALH228" s="1"/>
      <c r="ALI228" s="1"/>
      <c r="ALJ228" s="1"/>
      <c r="ALK228" s="1"/>
      <c r="ALL228" s="1"/>
      <c r="ALM228" s="1"/>
      <c r="ALN228" s="1"/>
      <c r="ALO228" s="1"/>
      <c r="ALP228" s="1"/>
      <c r="ALQ228" s="1"/>
      <c r="ALR228" s="1"/>
      <c r="ALS228" s="1"/>
      <c r="ALT228" s="1"/>
      <c r="ALU228" s="1"/>
      <c r="ALV228" s="1"/>
      <c r="ALW228" s="1"/>
      <c r="ALX228" s="1"/>
      <c r="ALY228" s="1"/>
      <c r="ALZ228" s="1"/>
      <c r="AMA228" s="1"/>
      <c r="AMB228" s="1"/>
      <c r="AMC228" s="1"/>
    </row>
    <row r="229" spans="1:1017" customFormat="1" ht="27.95" customHeight="1" x14ac:dyDescent="0.25">
      <c r="A229" s="67" t="s">
        <v>48</v>
      </c>
      <c r="B229" s="49"/>
      <c r="C229" s="49"/>
      <c r="D229" s="49" t="s">
        <v>37</v>
      </c>
      <c r="E229" s="60">
        <f>COUNTIFS(E7:E206,"1",$D7:$D206,"individuel")+COUNTIFS(E7:E206,"a",$D7:$D206,"individuel")</f>
        <v>2</v>
      </c>
      <c r="F229" s="61">
        <f t="shared" ref="F229:H229" si="73">COUNTIFS(F7:F206,"1",$D7:$D206,"individuel")</f>
        <v>2</v>
      </c>
      <c r="G229" s="61">
        <f t="shared" si="73"/>
        <v>1</v>
      </c>
      <c r="H229" s="62">
        <f t="shared" si="73"/>
        <v>1</v>
      </c>
      <c r="I229" s="60">
        <f>COUNTIFS(I7:I206,"1",$D7:$D206,"individuel")+COUNTIFS(I7:I206,"a",$D7:$D206,"individuel")</f>
        <v>2</v>
      </c>
      <c r="J229" s="61">
        <f t="shared" ref="J229:L229" si="74">COUNTIFS(J7:J206,"1",$D7:$D206,"individuel")</f>
        <v>2</v>
      </c>
      <c r="K229" s="61">
        <f t="shared" si="74"/>
        <v>1</v>
      </c>
      <c r="L229" s="62">
        <f t="shared" si="74"/>
        <v>1</v>
      </c>
      <c r="M229" s="60">
        <f>COUNTIFS(M7:M206,"1",$D7:$D206,"individuel")+COUNTIFS(M7:M206,"a",$D7:$D206,"individuel")</f>
        <v>2</v>
      </c>
      <c r="N229" s="61">
        <f t="shared" ref="N229:P229" si="75">COUNTIFS(N7:N206,"1",$D7:$D206,"individuel")</f>
        <v>2</v>
      </c>
      <c r="O229" s="61">
        <f t="shared" si="75"/>
        <v>1</v>
      </c>
      <c r="P229" s="62">
        <f t="shared" si="75"/>
        <v>1</v>
      </c>
      <c r="Q229" s="60">
        <f>COUNTIFS(Q7:Q206,"1",$D7:$D206,"individuel")+COUNTIFS(Q7:Q206,"a",$D7:$D206,"individuel")</f>
        <v>2</v>
      </c>
      <c r="R229" s="61">
        <f t="shared" ref="R229:T229" si="76">COUNTIFS(R7:R206,"1",$D7:$D206,"individuel")</f>
        <v>2</v>
      </c>
      <c r="S229" s="61">
        <f t="shared" si="76"/>
        <v>1</v>
      </c>
      <c r="T229" s="62">
        <f t="shared" si="76"/>
        <v>1</v>
      </c>
      <c r="U229" s="60">
        <f>COUNTIFS(U7:U206,"1",$D7:$D206,"individuel")+COUNTIFS(U7:U206,"a",$D7:$D206,"individuel")</f>
        <v>2</v>
      </c>
      <c r="V229" s="61">
        <f t="shared" ref="V229:X229" si="77">COUNTIFS(V7:V206,"1",$D7:$D206,"individuel")</f>
        <v>2</v>
      </c>
      <c r="W229" s="61">
        <f t="shared" si="77"/>
        <v>1</v>
      </c>
      <c r="X229" s="62">
        <f t="shared" si="77"/>
        <v>1</v>
      </c>
      <c r="Y229" s="60">
        <f>COUNTIFS(Y7:Y206,"1",$D7:$D206,"individuel")+COUNTIFS(Y7:Y206,"a",$D7:$D206,"individuel")</f>
        <v>2</v>
      </c>
      <c r="Z229" s="61">
        <f t="shared" ref="Z229:AB229" si="78">COUNTIFS(Z7:Z206,"1",$D7:$D206,"individuel")</f>
        <v>2</v>
      </c>
      <c r="AA229" s="61">
        <f t="shared" si="78"/>
        <v>1</v>
      </c>
      <c r="AB229" s="62">
        <f t="shared" si="78"/>
        <v>1</v>
      </c>
      <c r="AC229" s="23"/>
      <c r="AD229" s="23"/>
      <c r="AE229" s="23"/>
      <c r="AF229" s="23"/>
      <c r="AG229" s="23"/>
      <c r="AH229" s="23"/>
      <c r="AI229" s="53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"/>
      <c r="EW229" s="1"/>
      <c r="EX229" s="1"/>
      <c r="EY229" s="1"/>
      <c r="EZ229" s="1"/>
      <c r="FA229" s="1"/>
      <c r="FB229" s="1"/>
      <c r="FC229" s="1"/>
      <c r="FD229" s="1"/>
      <c r="FE229" s="1"/>
      <c r="FF229" s="1"/>
      <c r="FG229" s="1"/>
      <c r="FH229" s="1"/>
      <c r="FI229" s="1"/>
      <c r="FJ229" s="1"/>
      <c r="FK229" s="1"/>
      <c r="FL229" s="1"/>
      <c r="FM229" s="1"/>
      <c r="FN229" s="1"/>
      <c r="FO229" s="1"/>
      <c r="FP229" s="1"/>
      <c r="FQ229" s="1"/>
      <c r="FR229" s="1"/>
      <c r="FS229" s="1"/>
      <c r="FT229" s="1"/>
      <c r="FU229" s="1"/>
      <c r="FV229" s="1"/>
      <c r="FW229" s="1"/>
      <c r="FX229" s="1"/>
      <c r="FY229" s="1"/>
      <c r="FZ229" s="1"/>
      <c r="GA229" s="1"/>
      <c r="GB229" s="1"/>
      <c r="GC229" s="1"/>
      <c r="GD229" s="1"/>
      <c r="GE229" s="1"/>
      <c r="GF229" s="1"/>
      <c r="GG229" s="1"/>
      <c r="GH229" s="1"/>
      <c r="GI229" s="1"/>
      <c r="GJ229" s="1"/>
      <c r="GK229" s="1"/>
      <c r="GL229" s="1"/>
      <c r="GM229" s="1"/>
      <c r="GN229" s="1"/>
      <c r="GO229" s="1"/>
      <c r="GP229" s="1"/>
      <c r="GQ229" s="1"/>
      <c r="GR229" s="1"/>
      <c r="GS229" s="1"/>
      <c r="GT229" s="1"/>
      <c r="GU229" s="1"/>
      <c r="GV229" s="1"/>
      <c r="GW229" s="1"/>
      <c r="GX229" s="1"/>
      <c r="GY229" s="1"/>
      <c r="GZ229" s="1"/>
      <c r="HA229" s="1"/>
      <c r="HB229" s="1"/>
      <c r="HC229" s="1"/>
      <c r="HD229" s="1"/>
      <c r="HE229" s="1"/>
      <c r="HF229" s="1"/>
      <c r="HG229" s="1"/>
      <c r="HH229" s="1"/>
      <c r="HI229" s="1"/>
      <c r="HJ229" s="1"/>
      <c r="HK229" s="1"/>
      <c r="HL229" s="1"/>
      <c r="HM229" s="1"/>
      <c r="HN229" s="1"/>
      <c r="HO229" s="1"/>
      <c r="HP229" s="1"/>
      <c r="HQ229" s="1"/>
      <c r="HR229" s="1"/>
      <c r="HS229" s="1"/>
      <c r="HT229" s="1"/>
      <c r="HU229" s="1"/>
      <c r="HV229" s="1"/>
      <c r="HW229" s="1"/>
      <c r="HX229" s="1"/>
      <c r="HY229" s="1"/>
      <c r="HZ229" s="1"/>
      <c r="IA229" s="1"/>
      <c r="IB229" s="1"/>
      <c r="IC229" s="1"/>
      <c r="ID229" s="1"/>
      <c r="IE229" s="1"/>
      <c r="IF229" s="1"/>
      <c r="IG229" s="1"/>
      <c r="IH229" s="1"/>
      <c r="II229" s="1"/>
      <c r="IJ229" s="1"/>
      <c r="IK229" s="1"/>
      <c r="IL229" s="1"/>
      <c r="IM229" s="1"/>
      <c r="IN229" s="1"/>
      <c r="IO229" s="1"/>
      <c r="IP229" s="1"/>
      <c r="IQ229" s="1"/>
      <c r="IR229" s="1"/>
      <c r="IS229" s="1"/>
      <c r="IT229" s="1"/>
      <c r="IU229" s="1"/>
      <c r="IV229" s="1"/>
      <c r="IW229" s="1"/>
      <c r="IX229" s="1"/>
      <c r="IY229" s="1"/>
      <c r="IZ229" s="1"/>
      <c r="JA229" s="1"/>
      <c r="JB229" s="1"/>
      <c r="JC229" s="1"/>
      <c r="JD229" s="1"/>
      <c r="JE229" s="1"/>
      <c r="JF229" s="1"/>
      <c r="JG229" s="1"/>
      <c r="JH229" s="1"/>
      <c r="JI229" s="1"/>
      <c r="JJ229" s="1"/>
      <c r="JK229" s="1"/>
      <c r="JL229" s="1"/>
      <c r="JM229" s="1"/>
      <c r="JN229" s="1"/>
      <c r="JO229" s="1"/>
      <c r="JP229" s="1"/>
      <c r="JQ229" s="1"/>
      <c r="JR229" s="1"/>
      <c r="JS229" s="1"/>
      <c r="JT229" s="1"/>
      <c r="JU229" s="1"/>
      <c r="JV229" s="1"/>
      <c r="JW229" s="1"/>
      <c r="JX229" s="1"/>
      <c r="JY229" s="1"/>
      <c r="JZ229" s="1"/>
      <c r="KA229" s="1"/>
      <c r="KB229" s="1"/>
      <c r="KC229" s="1"/>
      <c r="KD229" s="1"/>
      <c r="KE229" s="1"/>
      <c r="KF229" s="1"/>
      <c r="KG229" s="1"/>
      <c r="KH229" s="1"/>
      <c r="KI229" s="1"/>
      <c r="KJ229" s="1"/>
      <c r="KK229" s="1"/>
      <c r="KL229" s="1"/>
      <c r="KM229" s="1"/>
      <c r="KN229" s="1"/>
      <c r="KO229" s="1"/>
      <c r="KP229" s="1"/>
      <c r="KQ229" s="1"/>
      <c r="KR229" s="1"/>
      <c r="KS229" s="1"/>
      <c r="KT229" s="1"/>
      <c r="KU229" s="1"/>
      <c r="KV229" s="1"/>
      <c r="KW229" s="1"/>
      <c r="KX229" s="1"/>
      <c r="KY229" s="1"/>
      <c r="KZ229" s="1"/>
      <c r="LA229" s="1"/>
      <c r="LB229" s="1"/>
      <c r="LC229" s="1"/>
      <c r="LD229" s="1"/>
      <c r="LE229" s="1"/>
      <c r="LF229" s="1"/>
      <c r="LG229" s="1"/>
      <c r="LH229" s="1"/>
      <c r="LI229" s="1"/>
      <c r="LJ229" s="1"/>
      <c r="LK229" s="1"/>
      <c r="LL229" s="1"/>
      <c r="LM229" s="1"/>
      <c r="LN229" s="1"/>
      <c r="LO229" s="1"/>
      <c r="LP229" s="1"/>
      <c r="LQ229" s="1"/>
      <c r="LR229" s="1"/>
      <c r="LS229" s="1"/>
      <c r="LT229" s="1"/>
      <c r="LU229" s="1"/>
      <c r="LV229" s="1"/>
      <c r="LW229" s="1"/>
      <c r="LX229" s="1"/>
      <c r="LY229" s="1"/>
      <c r="LZ229" s="1"/>
      <c r="MA229" s="1"/>
      <c r="MB229" s="1"/>
      <c r="MC229" s="1"/>
      <c r="MD229" s="1"/>
      <c r="ME229" s="1"/>
      <c r="MF229" s="1"/>
      <c r="MG229" s="1"/>
      <c r="MH229" s="1"/>
      <c r="MI229" s="1"/>
      <c r="MJ229" s="1"/>
      <c r="MK229" s="1"/>
      <c r="ML229" s="1"/>
      <c r="MM229" s="1"/>
      <c r="MN229" s="1"/>
      <c r="MO229" s="1"/>
      <c r="MP229" s="1"/>
      <c r="MQ229" s="1"/>
      <c r="MR229" s="1"/>
      <c r="MS229" s="1"/>
      <c r="MT229" s="1"/>
      <c r="MU229" s="1"/>
      <c r="MV229" s="1"/>
      <c r="MW229" s="1"/>
      <c r="MX229" s="1"/>
      <c r="MY229" s="1"/>
      <c r="MZ229" s="1"/>
      <c r="NA229" s="1"/>
      <c r="NB229" s="1"/>
      <c r="NC229" s="1"/>
      <c r="ND229" s="1"/>
      <c r="NE229" s="1"/>
      <c r="NF229" s="1"/>
      <c r="NG229" s="1"/>
      <c r="NH229" s="1"/>
      <c r="NI229" s="1"/>
      <c r="NJ229" s="1"/>
      <c r="NK229" s="1"/>
      <c r="NL229" s="1"/>
      <c r="NM229" s="1"/>
      <c r="NN229" s="1"/>
      <c r="NO229" s="1"/>
      <c r="NP229" s="1"/>
      <c r="NQ229" s="1"/>
      <c r="NR229" s="1"/>
      <c r="NS229" s="1"/>
      <c r="NT229" s="1"/>
      <c r="NU229" s="1"/>
      <c r="NV229" s="1"/>
      <c r="NW229" s="1"/>
      <c r="NX229" s="1"/>
      <c r="NY229" s="1"/>
      <c r="NZ229" s="1"/>
      <c r="OA229" s="1"/>
      <c r="OB229" s="1"/>
      <c r="OC229" s="1"/>
      <c r="OD229" s="1"/>
      <c r="OE229" s="1"/>
      <c r="OF229" s="1"/>
      <c r="OG229" s="1"/>
      <c r="OH229" s="1"/>
      <c r="OI229" s="1"/>
      <c r="OJ229" s="1"/>
      <c r="OK229" s="1"/>
      <c r="OL229" s="1"/>
      <c r="OM229" s="1"/>
      <c r="ON229" s="1"/>
      <c r="OO229" s="1"/>
      <c r="OP229" s="1"/>
      <c r="OQ229" s="1"/>
      <c r="OR229" s="1"/>
      <c r="OS229" s="1"/>
      <c r="OT229" s="1"/>
      <c r="OU229" s="1"/>
      <c r="OV229" s="1"/>
      <c r="OW229" s="1"/>
      <c r="OX229" s="1"/>
      <c r="OY229" s="1"/>
      <c r="OZ229" s="1"/>
      <c r="PA229" s="1"/>
      <c r="PB229" s="1"/>
      <c r="PC229" s="1"/>
      <c r="PD229" s="1"/>
      <c r="PE229" s="1"/>
      <c r="PF229" s="1"/>
      <c r="PG229" s="1"/>
      <c r="PH229" s="1"/>
      <c r="PI229" s="1"/>
      <c r="PJ229" s="1"/>
      <c r="PK229" s="1"/>
      <c r="PL229" s="1"/>
      <c r="PM229" s="1"/>
      <c r="PN229" s="1"/>
      <c r="PO229" s="1"/>
      <c r="PP229" s="1"/>
      <c r="PQ229" s="1"/>
      <c r="PR229" s="1"/>
      <c r="PS229" s="1"/>
      <c r="PT229" s="1"/>
      <c r="PU229" s="1"/>
      <c r="PV229" s="1"/>
      <c r="PW229" s="1"/>
      <c r="PX229" s="1"/>
      <c r="PY229" s="1"/>
      <c r="PZ229" s="1"/>
      <c r="QA229" s="1"/>
      <c r="QB229" s="1"/>
      <c r="QC229" s="1"/>
      <c r="QD229" s="1"/>
      <c r="QE229" s="1"/>
      <c r="QF229" s="1"/>
      <c r="QG229" s="1"/>
      <c r="QH229" s="1"/>
      <c r="QI229" s="1"/>
      <c r="QJ229" s="1"/>
      <c r="QK229" s="1"/>
      <c r="QL229" s="1"/>
      <c r="QM229" s="1"/>
      <c r="QN229" s="1"/>
      <c r="QO229" s="1"/>
      <c r="QP229" s="1"/>
      <c r="QQ229" s="1"/>
      <c r="QR229" s="1"/>
      <c r="QS229" s="1"/>
      <c r="QT229" s="1"/>
      <c r="QU229" s="1"/>
      <c r="QV229" s="1"/>
      <c r="QW229" s="1"/>
      <c r="QX229" s="1"/>
      <c r="QY229" s="1"/>
      <c r="QZ229" s="1"/>
      <c r="RA229" s="1"/>
      <c r="RB229" s="1"/>
      <c r="RC229" s="1"/>
      <c r="RD229" s="1"/>
      <c r="RE229" s="1"/>
      <c r="RF229" s="1"/>
      <c r="RG229" s="1"/>
      <c r="RH229" s="1"/>
      <c r="RI229" s="1"/>
      <c r="RJ229" s="1"/>
      <c r="RK229" s="1"/>
      <c r="RL229" s="1"/>
      <c r="RM229" s="1"/>
      <c r="RN229" s="1"/>
      <c r="RO229" s="1"/>
      <c r="RP229" s="1"/>
      <c r="RQ229" s="1"/>
      <c r="RR229" s="1"/>
      <c r="RS229" s="1"/>
      <c r="RT229" s="1"/>
      <c r="RU229" s="1"/>
      <c r="RV229" s="1"/>
      <c r="RW229" s="1"/>
      <c r="RX229" s="1"/>
      <c r="RY229" s="1"/>
      <c r="RZ229" s="1"/>
      <c r="SA229" s="1"/>
      <c r="SB229" s="1"/>
      <c r="SC229" s="1"/>
      <c r="SD229" s="1"/>
      <c r="SE229" s="1"/>
      <c r="SF229" s="1"/>
      <c r="SG229" s="1"/>
      <c r="SH229" s="1"/>
      <c r="SI229" s="1"/>
      <c r="SJ229" s="1"/>
      <c r="SK229" s="1"/>
      <c r="SL229" s="1"/>
      <c r="SM229" s="1"/>
      <c r="SN229" s="1"/>
      <c r="SO229" s="1"/>
      <c r="SP229" s="1"/>
      <c r="SQ229" s="1"/>
      <c r="SR229" s="1"/>
      <c r="SS229" s="1"/>
      <c r="ST229" s="1"/>
      <c r="SU229" s="1"/>
      <c r="SV229" s="1"/>
      <c r="SW229" s="1"/>
      <c r="SX229" s="1"/>
      <c r="SY229" s="1"/>
      <c r="SZ229" s="1"/>
      <c r="TA229" s="1"/>
      <c r="TB229" s="1"/>
      <c r="TC229" s="1"/>
      <c r="TD229" s="1"/>
      <c r="TE229" s="1"/>
      <c r="TF229" s="1"/>
      <c r="TG229" s="1"/>
      <c r="TH229" s="1"/>
      <c r="TI229" s="1"/>
      <c r="TJ229" s="1"/>
      <c r="TK229" s="1"/>
      <c r="TL229" s="1"/>
      <c r="TM229" s="1"/>
      <c r="TN229" s="1"/>
      <c r="TO229" s="1"/>
      <c r="TP229" s="1"/>
      <c r="TQ229" s="1"/>
      <c r="TR229" s="1"/>
      <c r="TS229" s="1"/>
      <c r="TT229" s="1"/>
      <c r="TU229" s="1"/>
      <c r="TV229" s="1"/>
      <c r="TW229" s="1"/>
      <c r="TX229" s="1"/>
      <c r="TY229" s="1"/>
      <c r="TZ229" s="1"/>
      <c r="UA229" s="1"/>
      <c r="UB229" s="1"/>
      <c r="UC229" s="1"/>
      <c r="UD229" s="1"/>
      <c r="UE229" s="1"/>
      <c r="UF229" s="1"/>
      <c r="UG229" s="1"/>
      <c r="UH229" s="1"/>
      <c r="UI229" s="1"/>
      <c r="UJ229" s="1"/>
      <c r="UK229" s="1"/>
      <c r="UL229" s="1"/>
      <c r="UM229" s="1"/>
      <c r="UN229" s="1"/>
      <c r="UO229" s="1"/>
      <c r="UP229" s="1"/>
      <c r="UQ229" s="1"/>
      <c r="UR229" s="1"/>
      <c r="US229" s="1"/>
      <c r="UT229" s="1"/>
      <c r="UU229" s="1"/>
      <c r="UV229" s="1"/>
      <c r="UW229" s="1"/>
      <c r="UX229" s="1"/>
      <c r="UY229" s="1"/>
      <c r="UZ229" s="1"/>
      <c r="VA229" s="1"/>
      <c r="VB229" s="1"/>
      <c r="VC229" s="1"/>
      <c r="VD229" s="1"/>
      <c r="VE229" s="1"/>
      <c r="VF229" s="1"/>
      <c r="VG229" s="1"/>
      <c r="VH229" s="1"/>
      <c r="VI229" s="1"/>
      <c r="VJ229" s="1"/>
      <c r="VK229" s="1"/>
      <c r="VL229" s="1"/>
      <c r="VM229" s="1"/>
      <c r="VN229" s="1"/>
      <c r="VO229" s="1"/>
      <c r="VP229" s="1"/>
      <c r="VQ229" s="1"/>
      <c r="VR229" s="1"/>
      <c r="VS229" s="1"/>
      <c r="VT229" s="1"/>
      <c r="VU229" s="1"/>
      <c r="VV229" s="1"/>
      <c r="VW229" s="1"/>
      <c r="VX229" s="1"/>
      <c r="VY229" s="1"/>
      <c r="VZ229" s="1"/>
      <c r="WA229" s="1"/>
      <c r="WB229" s="1"/>
      <c r="WC229" s="1"/>
      <c r="WD229" s="1"/>
      <c r="WE229" s="1"/>
      <c r="WF229" s="1"/>
      <c r="WG229" s="1"/>
      <c r="WH229" s="1"/>
      <c r="WI229" s="1"/>
      <c r="WJ229" s="1"/>
      <c r="WK229" s="1"/>
      <c r="WL229" s="1"/>
      <c r="WM229" s="1"/>
      <c r="WN229" s="1"/>
      <c r="WO229" s="1"/>
      <c r="WP229" s="1"/>
      <c r="WQ229" s="1"/>
      <c r="WR229" s="1"/>
      <c r="WS229" s="1"/>
      <c r="WT229" s="1"/>
      <c r="WU229" s="1"/>
      <c r="WV229" s="1"/>
      <c r="WW229" s="1"/>
      <c r="WX229" s="1"/>
      <c r="WY229" s="1"/>
      <c r="WZ229" s="1"/>
      <c r="XA229" s="1"/>
      <c r="XB229" s="1"/>
      <c r="XC229" s="1"/>
      <c r="XD229" s="1"/>
      <c r="XE229" s="1"/>
      <c r="XF229" s="1"/>
      <c r="XG229" s="1"/>
      <c r="XH229" s="1"/>
      <c r="XI229" s="1"/>
      <c r="XJ229" s="1"/>
      <c r="XK229" s="1"/>
      <c r="XL229" s="1"/>
      <c r="XM229" s="1"/>
      <c r="XN229" s="1"/>
      <c r="XO229" s="1"/>
      <c r="XP229" s="1"/>
      <c r="XQ229" s="1"/>
      <c r="XR229" s="1"/>
      <c r="XS229" s="1"/>
      <c r="XT229" s="1"/>
      <c r="XU229" s="1"/>
      <c r="XV229" s="1"/>
      <c r="XW229" s="1"/>
      <c r="XX229" s="1"/>
      <c r="XY229" s="1"/>
      <c r="XZ229" s="1"/>
      <c r="YA229" s="1"/>
      <c r="YB229" s="1"/>
      <c r="YC229" s="1"/>
      <c r="YD229" s="1"/>
      <c r="YE229" s="1"/>
      <c r="YF229" s="1"/>
      <c r="YG229" s="1"/>
      <c r="YH229" s="1"/>
      <c r="YI229" s="1"/>
      <c r="YJ229" s="1"/>
      <c r="YK229" s="1"/>
      <c r="YL229" s="1"/>
      <c r="YM229" s="1"/>
      <c r="YN229" s="1"/>
      <c r="YO229" s="1"/>
      <c r="YP229" s="1"/>
      <c r="YQ229" s="1"/>
      <c r="YR229" s="1"/>
      <c r="YS229" s="1"/>
      <c r="YT229" s="1"/>
      <c r="YU229" s="1"/>
      <c r="YV229" s="1"/>
      <c r="YW229" s="1"/>
      <c r="YX229" s="1"/>
      <c r="YY229" s="1"/>
      <c r="YZ229" s="1"/>
      <c r="ZA229" s="1"/>
      <c r="ZB229" s="1"/>
      <c r="ZC229" s="1"/>
      <c r="ZD229" s="1"/>
      <c r="ZE229" s="1"/>
      <c r="ZF229" s="1"/>
      <c r="ZG229" s="1"/>
      <c r="ZH229" s="1"/>
      <c r="ZI229" s="1"/>
      <c r="ZJ229" s="1"/>
      <c r="ZK229" s="1"/>
      <c r="ZL229" s="1"/>
      <c r="ZM229" s="1"/>
      <c r="ZN229" s="1"/>
      <c r="ZO229" s="1"/>
      <c r="ZP229" s="1"/>
      <c r="ZQ229" s="1"/>
      <c r="ZR229" s="1"/>
      <c r="ZS229" s="1"/>
      <c r="ZT229" s="1"/>
      <c r="ZU229" s="1"/>
      <c r="ZV229" s="1"/>
      <c r="ZW229" s="1"/>
      <c r="ZX229" s="1"/>
      <c r="ZY229" s="1"/>
      <c r="ZZ229" s="1"/>
      <c r="AAA229" s="1"/>
      <c r="AAB229" s="1"/>
      <c r="AAC229" s="1"/>
      <c r="AAD229" s="1"/>
      <c r="AAE229" s="1"/>
      <c r="AAF229" s="1"/>
      <c r="AAG229" s="1"/>
      <c r="AAH229" s="1"/>
      <c r="AAI229" s="1"/>
      <c r="AAJ229" s="1"/>
      <c r="AAK229" s="1"/>
      <c r="AAL229" s="1"/>
      <c r="AAM229" s="1"/>
      <c r="AAN229" s="1"/>
      <c r="AAO229" s="1"/>
      <c r="AAP229" s="1"/>
      <c r="AAQ229" s="1"/>
      <c r="AAR229" s="1"/>
      <c r="AAS229" s="1"/>
      <c r="AAT229" s="1"/>
      <c r="AAU229" s="1"/>
      <c r="AAV229" s="1"/>
      <c r="AAW229" s="1"/>
      <c r="AAX229" s="1"/>
      <c r="AAY229" s="1"/>
      <c r="AAZ229" s="1"/>
      <c r="ABA229" s="1"/>
      <c r="ABB229" s="1"/>
      <c r="ABC229" s="1"/>
      <c r="ABD229" s="1"/>
      <c r="ABE229" s="1"/>
      <c r="ABF229" s="1"/>
      <c r="ABG229" s="1"/>
      <c r="ABH229" s="1"/>
      <c r="ABI229" s="1"/>
      <c r="ABJ229" s="1"/>
      <c r="ABK229" s="1"/>
      <c r="ABL229" s="1"/>
      <c r="ABM229" s="1"/>
      <c r="ABN229" s="1"/>
      <c r="ABO229" s="1"/>
      <c r="ABP229" s="1"/>
      <c r="ABQ229" s="1"/>
      <c r="ABR229" s="1"/>
      <c r="ABS229" s="1"/>
      <c r="ABT229" s="1"/>
      <c r="ABU229" s="1"/>
      <c r="ABV229" s="1"/>
      <c r="ABW229" s="1"/>
      <c r="ABX229" s="1"/>
      <c r="ABY229" s="1"/>
      <c r="ABZ229" s="1"/>
      <c r="ACA229" s="1"/>
      <c r="ACB229" s="1"/>
      <c r="ACC229" s="1"/>
      <c r="ACD229" s="1"/>
      <c r="ACE229" s="1"/>
      <c r="ACF229" s="1"/>
      <c r="ACG229" s="1"/>
      <c r="ACH229" s="1"/>
      <c r="ACI229" s="1"/>
      <c r="ACJ229" s="1"/>
      <c r="ACK229" s="1"/>
      <c r="ACL229" s="1"/>
      <c r="ACM229" s="1"/>
      <c r="ACN229" s="1"/>
      <c r="ACO229" s="1"/>
      <c r="ACP229" s="1"/>
      <c r="ACQ229" s="1"/>
      <c r="ACR229" s="1"/>
      <c r="ACS229" s="1"/>
      <c r="ACT229" s="1"/>
      <c r="ACU229" s="1"/>
      <c r="ACV229" s="1"/>
      <c r="ACW229" s="1"/>
      <c r="ACX229" s="1"/>
      <c r="ACY229" s="1"/>
      <c r="ACZ229" s="1"/>
      <c r="ADA229" s="1"/>
      <c r="ADB229" s="1"/>
      <c r="ADC229" s="1"/>
      <c r="ADD229" s="1"/>
      <c r="ADE229" s="1"/>
      <c r="ADF229" s="1"/>
      <c r="ADG229" s="1"/>
      <c r="ADH229" s="1"/>
      <c r="ADI229" s="1"/>
      <c r="ADJ229" s="1"/>
      <c r="ADK229" s="1"/>
      <c r="ADL229" s="1"/>
      <c r="ADM229" s="1"/>
      <c r="ADN229" s="1"/>
      <c r="ADO229" s="1"/>
      <c r="ADP229" s="1"/>
      <c r="ADQ229" s="1"/>
      <c r="ADR229" s="1"/>
      <c r="ADS229" s="1"/>
      <c r="ADT229" s="1"/>
      <c r="ADU229" s="1"/>
      <c r="ADV229" s="1"/>
      <c r="ADW229" s="1"/>
      <c r="ADX229" s="1"/>
      <c r="ADY229" s="1"/>
      <c r="ADZ229" s="1"/>
      <c r="AEA229" s="1"/>
      <c r="AEB229" s="1"/>
      <c r="AEC229" s="1"/>
      <c r="AED229" s="1"/>
      <c r="AEE229" s="1"/>
      <c r="AEF229" s="1"/>
      <c r="AEG229" s="1"/>
      <c r="AEH229" s="1"/>
      <c r="AEI229" s="1"/>
      <c r="AEJ229" s="1"/>
      <c r="AEK229" s="1"/>
      <c r="AEL229" s="1"/>
      <c r="AEM229" s="1"/>
      <c r="AEN229" s="1"/>
      <c r="AEO229" s="1"/>
      <c r="AEP229" s="1"/>
      <c r="AEQ229" s="1"/>
      <c r="AER229" s="1"/>
      <c r="AES229" s="1"/>
      <c r="AET229" s="1"/>
      <c r="AEU229" s="1"/>
      <c r="AEV229" s="1"/>
      <c r="AEW229" s="1"/>
      <c r="AEX229" s="1"/>
      <c r="AEY229" s="1"/>
      <c r="AEZ229" s="1"/>
      <c r="AFA229" s="1"/>
      <c r="AFB229" s="1"/>
      <c r="AFC229" s="1"/>
      <c r="AFD229" s="1"/>
      <c r="AFE229" s="1"/>
      <c r="AFF229" s="1"/>
      <c r="AFG229" s="1"/>
      <c r="AFH229" s="1"/>
      <c r="AFI229" s="1"/>
      <c r="AFJ229" s="1"/>
      <c r="AFK229" s="1"/>
      <c r="AFL229" s="1"/>
      <c r="AFM229" s="1"/>
      <c r="AFN229" s="1"/>
      <c r="AFO229" s="1"/>
      <c r="AFP229" s="1"/>
      <c r="AFQ229" s="1"/>
      <c r="AFR229" s="1"/>
      <c r="AFS229" s="1"/>
      <c r="AFT229" s="1"/>
      <c r="AFU229" s="1"/>
      <c r="AFV229" s="1"/>
      <c r="AFW229" s="1"/>
      <c r="AFX229" s="1"/>
      <c r="AFY229" s="1"/>
      <c r="AFZ229" s="1"/>
      <c r="AGA229" s="1"/>
      <c r="AGB229" s="1"/>
      <c r="AGC229" s="1"/>
      <c r="AGD229" s="1"/>
      <c r="AGE229" s="1"/>
      <c r="AGF229" s="1"/>
      <c r="AGG229" s="1"/>
      <c r="AGH229" s="1"/>
      <c r="AGI229" s="1"/>
      <c r="AGJ229" s="1"/>
      <c r="AGK229" s="1"/>
      <c r="AGL229" s="1"/>
      <c r="AGM229" s="1"/>
      <c r="AGN229" s="1"/>
      <c r="AGO229" s="1"/>
      <c r="AGP229" s="1"/>
      <c r="AGQ229" s="1"/>
      <c r="AGR229" s="1"/>
      <c r="AGS229" s="1"/>
      <c r="AGT229" s="1"/>
      <c r="AGU229" s="1"/>
      <c r="AGV229" s="1"/>
      <c r="AGW229" s="1"/>
      <c r="AGX229" s="1"/>
      <c r="AGY229" s="1"/>
      <c r="AGZ229" s="1"/>
      <c r="AHA229" s="1"/>
      <c r="AHB229" s="1"/>
      <c r="AHC229" s="1"/>
      <c r="AHD229" s="1"/>
      <c r="AHE229" s="1"/>
      <c r="AHF229" s="1"/>
      <c r="AHG229" s="1"/>
      <c r="AHH229" s="1"/>
      <c r="AHI229" s="1"/>
      <c r="AHJ229" s="1"/>
      <c r="AHK229" s="1"/>
      <c r="AHL229" s="1"/>
      <c r="AHM229" s="1"/>
      <c r="AHN229" s="1"/>
      <c r="AHO229" s="1"/>
      <c r="AHP229" s="1"/>
      <c r="AHQ229" s="1"/>
      <c r="AHR229" s="1"/>
      <c r="AHS229" s="1"/>
      <c r="AHT229" s="1"/>
      <c r="AHU229" s="1"/>
      <c r="AHV229" s="1"/>
      <c r="AHW229" s="1"/>
      <c r="AHX229" s="1"/>
      <c r="AHY229" s="1"/>
      <c r="AHZ229" s="1"/>
      <c r="AIA229" s="1"/>
      <c r="AIB229" s="1"/>
      <c r="AIC229" s="1"/>
      <c r="AID229" s="1"/>
      <c r="AIE229" s="1"/>
      <c r="AIF229" s="1"/>
      <c r="AIG229" s="1"/>
      <c r="AIH229" s="1"/>
      <c r="AII229" s="1"/>
      <c r="AIJ229" s="1"/>
      <c r="AIK229" s="1"/>
      <c r="AIL229" s="1"/>
      <c r="AIM229" s="1"/>
      <c r="AIN229" s="1"/>
      <c r="AIO229" s="1"/>
      <c r="AIP229" s="1"/>
      <c r="AIQ229" s="1"/>
      <c r="AIR229" s="1"/>
      <c r="AIS229" s="1"/>
      <c r="AIT229" s="1"/>
      <c r="AIU229" s="1"/>
      <c r="AIV229" s="1"/>
      <c r="AIW229" s="1"/>
      <c r="AIX229" s="1"/>
      <c r="AIY229" s="1"/>
      <c r="AIZ229" s="1"/>
      <c r="AJA229" s="1"/>
      <c r="AJB229" s="1"/>
      <c r="AJC229" s="1"/>
      <c r="AJD229" s="1"/>
      <c r="AJE229" s="1"/>
      <c r="AJF229" s="1"/>
      <c r="AJG229" s="1"/>
      <c r="AJH229" s="1"/>
      <c r="AJI229" s="1"/>
      <c r="AJJ229" s="1"/>
      <c r="AJK229" s="1"/>
      <c r="AJL229" s="1"/>
      <c r="AJM229" s="1"/>
      <c r="AJN229" s="1"/>
      <c r="AJO229" s="1"/>
      <c r="AJP229" s="1"/>
      <c r="AJQ229" s="1"/>
      <c r="AJR229" s="1"/>
      <c r="AJS229" s="1"/>
      <c r="AJT229" s="1"/>
      <c r="AJU229" s="1"/>
      <c r="AJV229" s="1"/>
      <c r="AJW229" s="1"/>
      <c r="AJX229" s="1"/>
      <c r="AJY229" s="1"/>
      <c r="AJZ229" s="1"/>
      <c r="AKA229" s="1"/>
      <c r="AKB229" s="1"/>
      <c r="AKC229" s="1"/>
      <c r="AKD229" s="1"/>
      <c r="AKE229" s="1"/>
      <c r="AKF229" s="1"/>
      <c r="AKG229" s="1"/>
      <c r="AKH229" s="1"/>
      <c r="AKI229" s="1"/>
      <c r="AKJ229" s="1"/>
      <c r="AKK229" s="1"/>
      <c r="AKL229" s="1"/>
      <c r="AKM229" s="1"/>
      <c r="AKN229" s="1"/>
      <c r="AKO229" s="1"/>
      <c r="AKP229" s="1"/>
      <c r="AKQ229" s="1"/>
      <c r="AKR229" s="1"/>
      <c r="AKS229" s="1"/>
      <c r="AKT229" s="1"/>
      <c r="AKU229" s="1"/>
      <c r="AKV229" s="1"/>
      <c r="AKW229" s="1"/>
      <c r="AKX229" s="1"/>
      <c r="AKY229" s="1"/>
      <c r="AKZ229" s="1"/>
      <c r="ALA229" s="1"/>
      <c r="ALB229" s="1"/>
      <c r="ALC229" s="1"/>
      <c r="ALD229" s="1"/>
      <c r="ALE229" s="1"/>
      <c r="ALF229" s="1"/>
      <c r="ALG229" s="1"/>
      <c r="ALH229" s="1"/>
      <c r="ALI229" s="1"/>
      <c r="ALJ229" s="1"/>
      <c r="ALK229" s="1"/>
      <c r="ALL229" s="1"/>
      <c r="ALM229" s="1"/>
      <c r="ALN229" s="1"/>
      <c r="ALO229" s="1"/>
      <c r="ALP229" s="1"/>
      <c r="ALQ229" s="1"/>
      <c r="ALR229" s="1"/>
      <c r="ALS229" s="1"/>
      <c r="ALT229" s="1"/>
      <c r="ALU229" s="1"/>
      <c r="ALV229" s="1"/>
      <c r="ALW229" s="1"/>
      <c r="ALX229" s="1"/>
      <c r="ALY229" s="1"/>
      <c r="ALZ229" s="1"/>
      <c r="AMA229" s="1"/>
      <c r="AMB229" s="1"/>
      <c r="AMC229" s="1"/>
    </row>
    <row r="230" spans="1:1017" customFormat="1" ht="27.95" customHeight="1" thickBot="1" x14ac:dyDescent="0.3">
      <c r="A230" s="67" t="s">
        <v>49</v>
      </c>
      <c r="B230" s="49"/>
      <c r="C230" s="49"/>
      <c r="D230" s="49"/>
      <c r="E230" s="68">
        <f>COUNTIFS(E7:E206,"1",$D7:$D206,"régime")+COUNTIFS(E7:E206,"a",$D7:$D206,"régime")</f>
        <v>0</v>
      </c>
      <c r="F230" s="69">
        <f t="shared" ref="F230:H230" si="79">COUNTIFS(F7:F206,"1",$D7:$D206,"régime")</f>
        <v>0</v>
      </c>
      <c r="G230" s="69">
        <f t="shared" si="79"/>
        <v>0</v>
      </c>
      <c r="H230" s="70">
        <f t="shared" si="79"/>
        <v>0</v>
      </c>
      <c r="I230" s="68">
        <f>COUNTIFS(I7:I206,"1",$D7:$D206,"régime")+COUNTIFS(I7:I206,"a",$D7:$D206,"régime")</f>
        <v>0</v>
      </c>
      <c r="J230" s="69">
        <f t="shared" ref="J230:L230" si="80">COUNTIFS(J7:J206,"1",$D7:$D206,"régime")</f>
        <v>0</v>
      </c>
      <c r="K230" s="69">
        <f t="shared" si="80"/>
        <v>0</v>
      </c>
      <c r="L230" s="70">
        <f t="shared" si="80"/>
        <v>0</v>
      </c>
      <c r="M230" s="68">
        <f>COUNTIFS(M7:M206,"1",$D7:$D206,"régime")+COUNTIFS(M7:M206,"a",$D7:$D206,"régime")</f>
        <v>0</v>
      </c>
      <c r="N230" s="69">
        <f t="shared" ref="N230:P230" si="81">COUNTIFS(N7:N206,"1",$D7:$D206,"régime")</f>
        <v>0</v>
      </c>
      <c r="O230" s="69">
        <f t="shared" si="81"/>
        <v>0</v>
      </c>
      <c r="P230" s="70">
        <f t="shared" si="81"/>
        <v>0</v>
      </c>
      <c r="Q230" s="68">
        <f>COUNTIFS(Q7:Q206,"1",$D7:$D206,"régime")+COUNTIFS(Q7:Q206,"a",$D7:$D206,"régime")</f>
        <v>0</v>
      </c>
      <c r="R230" s="69">
        <f t="shared" ref="R230:T230" si="82">COUNTIFS(R7:R206,"1",$D7:$D206,"régime")</f>
        <v>0</v>
      </c>
      <c r="S230" s="69">
        <f t="shared" si="82"/>
        <v>0</v>
      </c>
      <c r="T230" s="70">
        <f t="shared" si="82"/>
        <v>0</v>
      </c>
      <c r="U230" s="68">
        <f>COUNTIFS(U7:U206,"1",$D7:$D206,"régime")+COUNTIFS(U7:U206,"a",$D7:$D206,"régime")</f>
        <v>0</v>
      </c>
      <c r="V230" s="69">
        <f t="shared" ref="V230:X230" si="83">COUNTIFS(V7:V206,"1",$D7:$D206,"régime")</f>
        <v>0</v>
      </c>
      <c r="W230" s="69">
        <f t="shared" si="83"/>
        <v>0</v>
      </c>
      <c r="X230" s="70">
        <f t="shared" si="83"/>
        <v>0</v>
      </c>
      <c r="Y230" s="68">
        <f>COUNTIFS(Y7:Y206,"1",$D7:$D206,"régime")+COUNTIFS(Y7:Y206,"a",$D7:$D206,"régime")</f>
        <v>0</v>
      </c>
      <c r="Z230" s="69">
        <f t="shared" ref="Z230:AB230" si="84">COUNTIFS(Z7:Z206,"1",$D7:$D206,"régime")</f>
        <v>0</v>
      </c>
      <c r="AA230" s="69">
        <f t="shared" si="84"/>
        <v>0</v>
      </c>
      <c r="AB230" s="70">
        <f t="shared" si="84"/>
        <v>0</v>
      </c>
      <c r="AC230" s="23"/>
      <c r="AD230" s="23"/>
      <c r="AE230" s="23"/>
      <c r="AF230" s="23"/>
      <c r="AG230" s="23"/>
      <c r="AH230" s="23"/>
      <c r="AI230" s="53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  <c r="NV230" s="1"/>
      <c r="NW230" s="1"/>
      <c r="NX230" s="1"/>
      <c r="NY230" s="1"/>
      <c r="NZ230" s="1"/>
      <c r="OA230" s="1"/>
      <c r="OB230" s="1"/>
      <c r="OC230" s="1"/>
      <c r="OD230" s="1"/>
      <c r="OE230" s="1"/>
      <c r="OF230" s="1"/>
      <c r="OG230" s="1"/>
      <c r="OH230" s="1"/>
      <c r="OI230" s="1"/>
      <c r="OJ230" s="1"/>
      <c r="OK230" s="1"/>
      <c r="OL230" s="1"/>
      <c r="OM230" s="1"/>
      <c r="ON230" s="1"/>
      <c r="OO230" s="1"/>
      <c r="OP230" s="1"/>
      <c r="OQ230" s="1"/>
      <c r="OR230" s="1"/>
      <c r="OS230" s="1"/>
      <c r="OT230" s="1"/>
      <c r="OU230" s="1"/>
      <c r="OV230" s="1"/>
      <c r="OW230" s="1"/>
      <c r="OX230" s="1"/>
      <c r="OY230" s="1"/>
      <c r="OZ230" s="1"/>
      <c r="PA230" s="1"/>
      <c r="PB230" s="1"/>
      <c r="PC230" s="1"/>
      <c r="PD230" s="1"/>
      <c r="PE230" s="1"/>
      <c r="PF230" s="1"/>
      <c r="PG230" s="1"/>
      <c r="PH230" s="1"/>
      <c r="PI230" s="1"/>
      <c r="PJ230" s="1"/>
      <c r="PK230" s="1"/>
      <c r="PL230" s="1"/>
      <c r="PM230" s="1"/>
      <c r="PN230" s="1"/>
      <c r="PO230" s="1"/>
      <c r="PP230" s="1"/>
      <c r="PQ230" s="1"/>
      <c r="PR230" s="1"/>
      <c r="PS230" s="1"/>
      <c r="PT230" s="1"/>
      <c r="PU230" s="1"/>
      <c r="PV230" s="1"/>
      <c r="PW230" s="1"/>
      <c r="PX230" s="1"/>
      <c r="PY230" s="1"/>
      <c r="PZ230" s="1"/>
      <c r="QA230" s="1"/>
      <c r="QB230" s="1"/>
      <c r="QC230" s="1"/>
      <c r="QD230" s="1"/>
      <c r="QE230" s="1"/>
      <c r="QF230" s="1"/>
      <c r="QG230" s="1"/>
      <c r="QH230" s="1"/>
      <c r="QI230" s="1"/>
      <c r="QJ230" s="1"/>
      <c r="QK230" s="1"/>
      <c r="QL230" s="1"/>
      <c r="QM230" s="1"/>
      <c r="QN230" s="1"/>
      <c r="QO230" s="1"/>
      <c r="QP230" s="1"/>
      <c r="QQ230" s="1"/>
      <c r="QR230" s="1"/>
      <c r="QS230" s="1"/>
      <c r="QT230" s="1"/>
      <c r="QU230" s="1"/>
      <c r="QV230" s="1"/>
      <c r="QW230" s="1"/>
      <c r="QX230" s="1"/>
      <c r="QY230" s="1"/>
      <c r="QZ230" s="1"/>
      <c r="RA230" s="1"/>
      <c r="RB230" s="1"/>
      <c r="RC230" s="1"/>
      <c r="RD230" s="1"/>
      <c r="RE230" s="1"/>
      <c r="RF230" s="1"/>
      <c r="RG230" s="1"/>
      <c r="RH230" s="1"/>
      <c r="RI230" s="1"/>
      <c r="RJ230" s="1"/>
      <c r="RK230" s="1"/>
      <c r="RL230" s="1"/>
      <c r="RM230" s="1"/>
      <c r="RN230" s="1"/>
      <c r="RO230" s="1"/>
      <c r="RP230" s="1"/>
      <c r="RQ230" s="1"/>
      <c r="RR230" s="1"/>
      <c r="RS230" s="1"/>
      <c r="RT230" s="1"/>
      <c r="RU230" s="1"/>
      <c r="RV230" s="1"/>
      <c r="RW230" s="1"/>
      <c r="RX230" s="1"/>
      <c r="RY230" s="1"/>
      <c r="RZ230" s="1"/>
      <c r="SA230" s="1"/>
      <c r="SB230" s="1"/>
      <c r="SC230" s="1"/>
      <c r="SD230" s="1"/>
      <c r="SE230" s="1"/>
      <c r="SF230" s="1"/>
      <c r="SG230" s="1"/>
      <c r="SH230" s="1"/>
      <c r="SI230" s="1"/>
      <c r="SJ230" s="1"/>
      <c r="SK230" s="1"/>
      <c r="SL230" s="1"/>
      <c r="SM230" s="1"/>
      <c r="SN230" s="1"/>
      <c r="SO230" s="1"/>
      <c r="SP230" s="1"/>
      <c r="SQ230" s="1"/>
      <c r="SR230" s="1"/>
      <c r="SS230" s="1"/>
      <c r="ST230" s="1"/>
      <c r="SU230" s="1"/>
      <c r="SV230" s="1"/>
      <c r="SW230" s="1"/>
      <c r="SX230" s="1"/>
      <c r="SY230" s="1"/>
      <c r="SZ230" s="1"/>
      <c r="TA230" s="1"/>
      <c r="TB230" s="1"/>
      <c r="TC230" s="1"/>
      <c r="TD230" s="1"/>
      <c r="TE230" s="1"/>
      <c r="TF230" s="1"/>
      <c r="TG230" s="1"/>
      <c r="TH230" s="1"/>
      <c r="TI230" s="1"/>
      <c r="TJ230" s="1"/>
      <c r="TK230" s="1"/>
      <c r="TL230" s="1"/>
      <c r="TM230" s="1"/>
      <c r="TN230" s="1"/>
      <c r="TO230" s="1"/>
      <c r="TP230" s="1"/>
      <c r="TQ230" s="1"/>
      <c r="TR230" s="1"/>
      <c r="TS230" s="1"/>
      <c r="TT230" s="1"/>
      <c r="TU230" s="1"/>
      <c r="TV230" s="1"/>
      <c r="TW230" s="1"/>
      <c r="TX230" s="1"/>
      <c r="TY230" s="1"/>
      <c r="TZ230" s="1"/>
      <c r="UA230" s="1"/>
      <c r="UB230" s="1"/>
      <c r="UC230" s="1"/>
      <c r="UD230" s="1"/>
      <c r="UE230" s="1"/>
      <c r="UF230" s="1"/>
      <c r="UG230" s="1"/>
      <c r="UH230" s="1"/>
      <c r="UI230" s="1"/>
      <c r="UJ230" s="1"/>
      <c r="UK230" s="1"/>
      <c r="UL230" s="1"/>
      <c r="UM230" s="1"/>
      <c r="UN230" s="1"/>
      <c r="UO230" s="1"/>
      <c r="UP230" s="1"/>
      <c r="UQ230" s="1"/>
      <c r="UR230" s="1"/>
      <c r="US230" s="1"/>
      <c r="UT230" s="1"/>
      <c r="UU230" s="1"/>
      <c r="UV230" s="1"/>
      <c r="UW230" s="1"/>
      <c r="UX230" s="1"/>
      <c r="UY230" s="1"/>
      <c r="UZ230" s="1"/>
      <c r="VA230" s="1"/>
      <c r="VB230" s="1"/>
      <c r="VC230" s="1"/>
      <c r="VD230" s="1"/>
      <c r="VE230" s="1"/>
      <c r="VF230" s="1"/>
      <c r="VG230" s="1"/>
      <c r="VH230" s="1"/>
      <c r="VI230" s="1"/>
      <c r="VJ230" s="1"/>
      <c r="VK230" s="1"/>
      <c r="VL230" s="1"/>
      <c r="VM230" s="1"/>
      <c r="VN230" s="1"/>
      <c r="VO230" s="1"/>
      <c r="VP230" s="1"/>
      <c r="VQ230" s="1"/>
      <c r="VR230" s="1"/>
      <c r="VS230" s="1"/>
      <c r="VT230" s="1"/>
      <c r="VU230" s="1"/>
      <c r="VV230" s="1"/>
      <c r="VW230" s="1"/>
      <c r="VX230" s="1"/>
      <c r="VY230" s="1"/>
      <c r="VZ230" s="1"/>
      <c r="WA230" s="1"/>
      <c r="WB230" s="1"/>
      <c r="WC230" s="1"/>
      <c r="WD230" s="1"/>
      <c r="WE230" s="1"/>
      <c r="WF230" s="1"/>
      <c r="WG230" s="1"/>
      <c r="WH230" s="1"/>
      <c r="WI230" s="1"/>
      <c r="WJ230" s="1"/>
      <c r="WK230" s="1"/>
      <c r="WL230" s="1"/>
      <c r="WM230" s="1"/>
      <c r="WN230" s="1"/>
      <c r="WO230" s="1"/>
      <c r="WP230" s="1"/>
      <c r="WQ230" s="1"/>
      <c r="WR230" s="1"/>
      <c r="WS230" s="1"/>
      <c r="WT230" s="1"/>
      <c r="WU230" s="1"/>
      <c r="WV230" s="1"/>
      <c r="WW230" s="1"/>
      <c r="WX230" s="1"/>
      <c r="WY230" s="1"/>
      <c r="WZ230" s="1"/>
      <c r="XA230" s="1"/>
      <c r="XB230" s="1"/>
      <c r="XC230" s="1"/>
      <c r="XD230" s="1"/>
      <c r="XE230" s="1"/>
      <c r="XF230" s="1"/>
      <c r="XG230" s="1"/>
      <c r="XH230" s="1"/>
      <c r="XI230" s="1"/>
      <c r="XJ230" s="1"/>
      <c r="XK230" s="1"/>
      <c r="XL230" s="1"/>
      <c r="XM230" s="1"/>
      <c r="XN230" s="1"/>
      <c r="XO230" s="1"/>
      <c r="XP230" s="1"/>
      <c r="XQ230" s="1"/>
      <c r="XR230" s="1"/>
      <c r="XS230" s="1"/>
      <c r="XT230" s="1"/>
      <c r="XU230" s="1"/>
      <c r="XV230" s="1"/>
      <c r="XW230" s="1"/>
      <c r="XX230" s="1"/>
      <c r="XY230" s="1"/>
      <c r="XZ230" s="1"/>
      <c r="YA230" s="1"/>
      <c r="YB230" s="1"/>
      <c r="YC230" s="1"/>
      <c r="YD230" s="1"/>
      <c r="YE230" s="1"/>
      <c r="YF230" s="1"/>
      <c r="YG230" s="1"/>
      <c r="YH230" s="1"/>
      <c r="YI230" s="1"/>
      <c r="YJ230" s="1"/>
      <c r="YK230" s="1"/>
      <c r="YL230" s="1"/>
      <c r="YM230" s="1"/>
      <c r="YN230" s="1"/>
      <c r="YO230" s="1"/>
      <c r="YP230" s="1"/>
      <c r="YQ230" s="1"/>
      <c r="YR230" s="1"/>
      <c r="YS230" s="1"/>
      <c r="YT230" s="1"/>
      <c r="YU230" s="1"/>
      <c r="YV230" s="1"/>
      <c r="YW230" s="1"/>
      <c r="YX230" s="1"/>
      <c r="YY230" s="1"/>
      <c r="YZ230" s="1"/>
      <c r="ZA230" s="1"/>
      <c r="ZB230" s="1"/>
      <c r="ZC230" s="1"/>
      <c r="ZD230" s="1"/>
      <c r="ZE230" s="1"/>
      <c r="ZF230" s="1"/>
      <c r="ZG230" s="1"/>
      <c r="ZH230" s="1"/>
      <c r="ZI230" s="1"/>
      <c r="ZJ230" s="1"/>
      <c r="ZK230" s="1"/>
      <c r="ZL230" s="1"/>
      <c r="ZM230" s="1"/>
      <c r="ZN230" s="1"/>
      <c r="ZO230" s="1"/>
      <c r="ZP230" s="1"/>
      <c r="ZQ230" s="1"/>
      <c r="ZR230" s="1"/>
      <c r="ZS230" s="1"/>
      <c r="ZT230" s="1"/>
      <c r="ZU230" s="1"/>
      <c r="ZV230" s="1"/>
      <c r="ZW230" s="1"/>
      <c r="ZX230" s="1"/>
      <c r="ZY230" s="1"/>
      <c r="ZZ230" s="1"/>
      <c r="AAA230" s="1"/>
      <c r="AAB230" s="1"/>
      <c r="AAC230" s="1"/>
      <c r="AAD230" s="1"/>
      <c r="AAE230" s="1"/>
      <c r="AAF230" s="1"/>
      <c r="AAG230" s="1"/>
      <c r="AAH230" s="1"/>
      <c r="AAI230" s="1"/>
      <c r="AAJ230" s="1"/>
      <c r="AAK230" s="1"/>
      <c r="AAL230" s="1"/>
      <c r="AAM230" s="1"/>
      <c r="AAN230" s="1"/>
      <c r="AAO230" s="1"/>
      <c r="AAP230" s="1"/>
      <c r="AAQ230" s="1"/>
      <c r="AAR230" s="1"/>
      <c r="AAS230" s="1"/>
      <c r="AAT230" s="1"/>
      <c r="AAU230" s="1"/>
      <c r="AAV230" s="1"/>
      <c r="AAW230" s="1"/>
      <c r="AAX230" s="1"/>
      <c r="AAY230" s="1"/>
      <c r="AAZ230" s="1"/>
      <c r="ABA230" s="1"/>
      <c r="ABB230" s="1"/>
      <c r="ABC230" s="1"/>
      <c r="ABD230" s="1"/>
      <c r="ABE230" s="1"/>
      <c r="ABF230" s="1"/>
      <c r="ABG230" s="1"/>
      <c r="ABH230" s="1"/>
      <c r="ABI230" s="1"/>
      <c r="ABJ230" s="1"/>
      <c r="ABK230" s="1"/>
      <c r="ABL230" s="1"/>
      <c r="ABM230" s="1"/>
      <c r="ABN230" s="1"/>
      <c r="ABO230" s="1"/>
      <c r="ABP230" s="1"/>
      <c r="ABQ230" s="1"/>
      <c r="ABR230" s="1"/>
      <c r="ABS230" s="1"/>
      <c r="ABT230" s="1"/>
      <c r="ABU230" s="1"/>
      <c r="ABV230" s="1"/>
      <c r="ABW230" s="1"/>
      <c r="ABX230" s="1"/>
      <c r="ABY230" s="1"/>
      <c r="ABZ230" s="1"/>
      <c r="ACA230" s="1"/>
      <c r="ACB230" s="1"/>
      <c r="ACC230" s="1"/>
      <c r="ACD230" s="1"/>
      <c r="ACE230" s="1"/>
      <c r="ACF230" s="1"/>
      <c r="ACG230" s="1"/>
      <c r="ACH230" s="1"/>
      <c r="ACI230" s="1"/>
      <c r="ACJ230" s="1"/>
      <c r="ACK230" s="1"/>
      <c r="ACL230" s="1"/>
      <c r="ACM230" s="1"/>
      <c r="ACN230" s="1"/>
      <c r="ACO230" s="1"/>
      <c r="ACP230" s="1"/>
      <c r="ACQ230" s="1"/>
      <c r="ACR230" s="1"/>
      <c r="ACS230" s="1"/>
      <c r="ACT230" s="1"/>
      <c r="ACU230" s="1"/>
      <c r="ACV230" s="1"/>
      <c r="ACW230" s="1"/>
      <c r="ACX230" s="1"/>
      <c r="ACY230" s="1"/>
      <c r="ACZ230" s="1"/>
      <c r="ADA230" s="1"/>
      <c r="ADB230" s="1"/>
      <c r="ADC230" s="1"/>
      <c r="ADD230" s="1"/>
      <c r="ADE230" s="1"/>
      <c r="ADF230" s="1"/>
      <c r="ADG230" s="1"/>
      <c r="ADH230" s="1"/>
      <c r="ADI230" s="1"/>
      <c r="ADJ230" s="1"/>
      <c r="ADK230" s="1"/>
      <c r="ADL230" s="1"/>
      <c r="ADM230" s="1"/>
      <c r="ADN230" s="1"/>
      <c r="ADO230" s="1"/>
      <c r="ADP230" s="1"/>
      <c r="ADQ230" s="1"/>
      <c r="ADR230" s="1"/>
      <c r="ADS230" s="1"/>
      <c r="ADT230" s="1"/>
      <c r="ADU230" s="1"/>
      <c r="ADV230" s="1"/>
      <c r="ADW230" s="1"/>
      <c r="ADX230" s="1"/>
      <c r="ADY230" s="1"/>
      <c r="ADZ230" s="1"/>
      <c r="AEA230" s="1"/>
      <c r="AEB230" s="1"/>
      <c r="AEC230" s="1"/>
      <c r="AED230" s="1"/>
      <c r="AEE230" s="1"/>
      <c r="AEF230" s="1"/>
      <c r="AEG230" s="1"/>
      <c r="AEH230" s="1"/>
      <c r="AEI230" s="1"/>
      <c r="AEJ230" s="1"/>
      <c r="AEK230" s="1"/>
      <c r="AEL230" s="1"/>
      <c r="AEM230" s="1"/>
      <c r="AEN230" s="1"/>
      <c r="AEO230" s="1"/>
      <c r="AEP230" s="1"/>
      <c r="AEQ230" s="1"/>
      <c r="AER230" s="1"/>
      <c r="AES230" s="1"/>
      <c r="AET230" s="1"/>
      <c r="AEU230" s="1"/>
      <c r="AEV230" s="1"/>
      <c r="AEW230" s="1"/>
      <c r="AEX230" s="1"/>
      <c r="AEY230" s="1"/>
      <c r="AEZ230" s="1"/>
      <c r="AFA230" s="1"/>
      <c r="AFB230" s="1"/>
      <c r="AFC230" s="1"/>
      <c r="AFD230" s="1"/>
      <c r="AFE230" s="1"/>
      <c r="AFF230" s="1"/>
      <c r="AFG230" s="1"/>
      <c r="AFH230" s="1"/>
      <c r="AFI230" s="1"/>
      <c r="AFJ230" s="1"/>
      <c r="AFK230" s="1"/>
      <c r="AFL230" s="1"/>
      <c r="AFM230" s="1"/>
      <c r="AFN230" s="1"/>
      <c r="AFO230" s="1"/>
      <c r="AFP230" s="1"/>
      <c r="AFQ230" s="1"/>
      <c r="AFR230" s="1"/>
      <c r="AFS230" s="1"/>
      <c r="AFT230" s="1"/>
      <c r="AFU230" s="1"/>
      <c r="AFV230" s="1"/>
      <c r="AFW230" s="1"/>
      <c r="AFX230" s="1"/>
      <c r="AFY230" s="1"/>
      <c r="AFZ230" s="1"/>
      <c r="AGA230" s="1"/>
      <c r="AGB230" s="1"/>
      <c r="AGC230" s="1"/>
      <c r="AGD230" s="1"/>
      <c r="AGE230" s="1"/>
      <c r="AGF230" s="1"/>
      <c r="AGG230" s="1"/>
      <c r="AGH230" s="1"/>
      <c r="AGI230" s="1"/>
      <c r="AGJ230" s="1"/>
      <c r="AGK230" s="1"/>
      <c r="AGL230" s="1"/>
      <c r="AGM230" s="1"/>
      <c r="AGN230" s="1"/>
      <c r="AGO230" s="1"/>
      <c r="AGP230" s="1"/>
      <c r="AGQ230" s="1"/>
      <c r="AGR230" s="1"/>
      <c r="AGS230" s="1"/>
      <c r="AGT230" s="1"/>
      <c r="AGU230" s="1"/>
      <c r="AGV230" s="1"/>
      <c r="AGW230" s="1"/>
      <c r="AGX230" s="1"/>
      <c r="AGY230" s="1"/>
      <c r="AGZ230" s="1"/>
      <c r="AHA230" s="1"/>
      <c r="AHB230" s="1"/>
      <c r="AHC230" s="1"/>
      <c r="AHD230" s="1"/>
      <c r="AHE230" s="1"/>
      <c r="AHF230" s="1"/>
      <c r="AHG230" s="1"/>
      <c r="AHH230" s="1"/>
      <c r="AHI230" s="1"/>
      <c r="AHJ230" s="1"/>
      <c r="AHK230" s="1"/>
      <c r="AHL230" s="1"/>
      <c r="AHM230" s="1"/>
      <c r="AHN230" s="1"/>
      <c r="AHO230" s="1"/>
      <c r="AHP230" s="1"/>
      <c r="AHQ230" s="1"/>
      <c r="AHR230" s="1"/>
      <c r="AHS230" s="1"/>
      <c r="AHT230" s="1"/>
      <c r="AHU230" s="1"/>
      <c r="AHV230" s="1"/>
      <c r="AHW230" s="1"/>
      <c r="AHX230" s="1"/>
      <c r="AHY230" s="1"/>
      <c r="AHZ230" s="1"/>
      <c r="AIA230" s="1"/>
      <c r="AIB230" s="1"/>
      <c r="AIC230" s="1"/>
      <c r="AID230" s="1"/>
      <c r="AIE230" s="1"/>
      <c r="AIF230" s="1"/>
      <c r="AIG230" s="1"/>
      <c r="AIH230" s="1"/>
      <c r="AII230" s="1"/>
      <c r="AIJ230" s="1"/>
      <c r="AIK230" s="1"/>
      <c r="AIL230" s="1"/>
      <c r="AIM230" s="1"/>
      <c r="AIN230" s="1"/>
      <c r="AIO230" s="1"/>
      <c r="AIP230" s="1"/>
      <c r="AIQ230" s="1"/>
      <c r="AIR230" s="1"/>
      <c r="AIS230" s="1"/>
      <c r="AIT230" s="1"/>
      <c r="AIU230" s="1"/>
      <c r="AIV230" s="1"/>
      <c r="AIW230" s="1"/>
      <c r="AIX230" s="1"/>
      <c r="AIY230" s="1"/>
      <c r="AIZ230" s="1"/>
      <c r="AJA230" s="1"/>
      <c r="AJB230" s="1"/>
      <c r="AJC230" s="1"/>
      <c r="AJD230" s="1"/>
      <c r="AJE230" s="1"/>
      <c r="AJF230" s="1"/>
      <c r="AJG230" s="1"/>
      <c r="AJH230" s="1"/>
      <c r="AJI230" s="1"/>
      <c r="AJJ230" s="1"/>
      <c r="AJK230" s="1"/>
      <c r="AJL230" s="1"/>
      <c r="AJM230" s="1"/>
      <c r="AJN230" s="1"/>
      <c r="AJO230" s="1"/>
      <c r="AJP230" s="1"/>
      <c r="AJQ230" s="1"/>
      <c r="AJR230" s="1"/>
      <c r="AJS230" s="1"/>
      <c r="AJT230" s="1"/>
      <c r="AJU230" s="1"/>
      <c r="AJV230" s="1"/>
      <c r="AJW230" s="1"/>
      <c r="AJX230" s="1"/>
      <c r="AJY230" s="1"/>
      <c r="AJZ230" s="1"/>
      <c r="AKA230" s="1"/>
      <c r="AKB230" s="1"/>
      <c r="AKC230" s="1"/>
      <c r="AKD230" s="1"/>
      <c r="AKE230" s="1"/>
      <c r="AKF230" s="1"/>
      <c r="AKG230" s="1"/>
      <c r="AKH230" s="1"/>
      <c r="AKI230" s="1"/>
      <c r="AKJ230" s="1"/>
      <c r="AKK230" s="1"/>
      <c r="AKL230" s="1"/>
      <c r="AKM230" s="1"/>
      <c r="AKN230" s="1"/>
      <c r="AKO230" s="1"/>
      <c r="AKP230" s="1"/>
      <c r="AKQ230" s="1"/>
      <c r="AKR230" s="1"/>
      <c r="AKS230" s="1"/>
      <c r="AKT230" s="1"/>
      <c r="AKU230" s="1"/>
      <c r="AKV230" s="1"/>
      <c r="AKW230" s="1"/>
      <c r="AKX230" s="1"/>
      <c r="AKY230" s="1"/>
      <c r="AKZ230" s="1"/>
      <c r="ALA230" s="1"/>
      <c r="ALB230" s="1"/>
      <c r="ALC230" s="1"/>
      <c r="ALD230" s="1"/>
      <c r="ALE230" s="1"/>
      <c r="ALF230" s="1"/>
      <c r="ALG230" s="1"/>
      <c r="ALH230" s="1"/>
      <c r="ALI230" s="1"/>
      <c r="ALJ230" s="1"/>
      <c r="ALK230" s="1"/>
      <c r="ALL230" s="1"/>
      <c r="ALM230" s="1"/>
      <c r="ALN230" s="1"/>
      <c r="ALO230" s="1"/>
      <c r="ALP230" s="1"/>
      <c r="ALQ230" s="1"/>
      <c r="ALR230" s="1"/>
      <c r="ALS230" s="1"/>
      <c r="ALT230" s="1"/>
      <c r="ALU230" s="1"/>
      <c r="ALV230" s="1"/>
      <c r="ALW230" s="1"/>
      <c r="ALX230" s="1"/>
      <c r="ALY230" s="1"/>
      <c r="ALZ230" s="1"/>
      <c r="AMA230" s="1"/>
      <c r="AMB230" s="1"/>
      <c r="AMC230" s="1"/>
    </row>
    <row r="231" spans="1:1017" s="87" customFormat="1" ht="27.95" customHeight="1" x14ac:dyDescent="0.25">
      <c r="A231" s="63" t="s">
        <v>50</v>
      </c>
      <c r="B231" s="83"/>
      <c r="C231" s="83"/>
      <c r="D231" s="49" t="s">
        <v>37</v>
      </c>
      <c r="E231" s="64">
        <f>SUM(E226:E230)</f>
        <v>59</v>
      </c>
      <c r="F231" s="65">
        <f>SUM(F226:F230)</f>
        <v>68</v>
      </c>
      <c r="G231" s="65">
        <f t="shared" ref="G231:H231" si="85">SUM(G226:G230)</f>
        <v>67</v>
      </c>
      <c r="H231" s="66">
        <f t="shared" si="85"/>
        <v>65</v>
      </c>
      <c r="I231" s="64">
        <f>SUM(I226:I230)</f>
        <v>64</v>
      </c>
      <c r="J231" s="65">
        <f>SUM(J226:J230)</f>
        <v>71</v>
      </c>
      <c r="K231" s="65">
        <f t="shared" ref="K231:L231" si="86">SUM(K226:K230)</f>
        <v>66</v>
      </c>
      <c r="L231" s="66">
        <f t="shared" si="86"/>
        <v>64</v>
      </c>
      <c r="M231" s="64">
        <f>SUM(M226:M230)</f>
        <v>63</v>
      </c>
      <c r="N231" s="65">
        <f>SUM(N226:N230)</f>
        <v>68</v>
      </c>
      <c r="O231" s="65">
        <f t="shared" ref="O231:P231" si="87">SUM(O226:O230)</f>
        <v>68</v>
      </c>
      <c r="P231" s="66">
        <f t="shared" si="87"/>
        <v>64</v>
      </c>
      <c r="Q231" s="64">
        <f>SUM(Q226:Q230)</f>
        <v>63</v>
      </c>
      <c r="R231" s="65">
        <f>SUM(R226:R230)</f>
        <v>70</v>
      </c>
      <c r="S231" s="65">
        <f t="shared" ref="S231:T231" si="88">SUM(S226:S230)</f>
        <v>67</v>
      </c>
      <c r="T231" s="66">
        <f t="shared" si="88"/>
        <v>64</v>
      </c>
      <c r="U231" s="64">
        <f>SUM(U226:U230)</f>
        <v>63</v>
      </c>
      <c r="V231" s="65">
        <f>SUM(V226:V230)</f>
        <v>69</v>
      </c>
      <c r="W231" s="65">
        <f t="shared" ref="W231:X231" si="89">SUM(W226:W230)</f>
        <v>66</v>
      </c>
      <c r="X231" s="66">
        <f t="shared" si="89"/>
        <v>64</v>
      </c>
      <c r="Y231" s="64">
        <f>SUM(Y226:Y230)</f>
        <v>63</v>
      </c>
      <c r="Z231" s="65">
        <f>SUM(Z226:Z230)</f>
        <v>70</v>
      </c>
      <c r="AA231" s="65">
        <f t="shared" ref="AA231:AB231" si="90">SUM(AA226:AA230)</f>
        <v>67</v>
      </c>
      <c r="AB231" s="66">
        <f t="shared" si="90"/>
        <v>64</v>
      </c>
      <c r="AC231" s="84">
        <f>SUM(E231:AB231)</f>
        <v>1577</v>
      </c>
      <c r="AD231" s="85"/>
      <c r="AE231" s="85"/>
      <c r="AF231" s="85"/>
      <c r="AG231" s="85"/>
      <c r="AH231" s="85"/>
      <c r="AI231" s="86"/>
    </row>
    <row r="232" spans="1:1017" customFormat="1" ht="27.95" customHeight="1" x14ac:dyDescent="0.25">
      <c r="A232" s="88" t="s">
        <v>51</v>
      </c>
      <c r="B232" s="49"/>
      <c r="C232" s="49"/>
      <c r="D232" s="49" t="s">
        <v>37</v>
      </c>
      <c r="E232" s="60">
        <f>COUNTIFS(E7:E206,"1",$D7:$D206,"extérieur")</f>
        <v>1</v>
      </c>
      <c r="F232" s="61">
        <f t="shared" ref="F232:H232" si="91">COUNTIFS(F7:F206,"1",$D7:$D206,"extérieur")</f>
        <v>1</v>
      </c>
      <c r="G232" s="61">
        <f t="shared" si="91"/>
        <v>1</v>
      </c>
      <c r="H232" s="62">
        <f t="shared" si="91"/>
        <v>1</v>
      </c>
      <c r="I232" s="60">
        <f>COUNTIFS(I7:I206,"1",$D7:$D206,"extérieur")</f>
        <v>1</v>
      </c>
      <c r="J232" s="61">
        <f t="shared" ref="J232:L232" si="92">COUNTIFS(J7:J206,"1",$D7:$D206,"extérieur")</f>
        <v>1</v>
      </c>
      <c r="K232" s="61">
        <f t="shared" si="92"/>
        <v>1</v>
      </c>
      <c r="L232" s="62">
        <f t="shared" si="92"/>
        <v>1</v>
      </c>
      <c r="M232" s="60">
        <f>COUNTIFS(M7:M206,"1",$D7:$D206,"extérieur")</f>
        <v>1</v>
      </c>
      <c r="N232" s="61">
        <f t="shared" ref="N232:P232" si="93">COUNTIFS(N7:N206,"1",$D7:$D206,"extérieur")</f>
        <v>1</v>
      </c>
      <c r="O232" s="61">
        <f t="shared" si="93"/>
        <v>1</v>
      </c>
      <c r="P232" s="62">
        <f t="shared" si="93"/>
        <v>1</v>
      </c>
      <c r="Q232" s="60">
        <f>COUNTIFS(Q7:Q206,"1",$D7:$D206,"extérieur")</f>
        <v>1</v>
      </c>
      <c r="R232" s="61">
        <f t="shared" ref="R232:T232" si="94">COUNTIFS(R7:R206,"1",$D7:$D206,"extérieur")</f>
        <v>1</v>
      </c>
      <c r="S232" s="61">
        <f t="shared" si="94"/>
        <v>1</v>
      </c>
      <c r="T232" s="62">
        <f t="shared" si="94"/>
        <v>1</v>
      </c>
      <c r="U232" s="60">
        <f>COUNTIFS(U7:U206,"1",$D7:$D206,"extérieur")</f>
        <v>1</v>
      </c>
      <c r="V232" s="61">
        <f t="shared" ref="V232:X232" si="95">COUNTIFS(V7:V206,"1",$D7:$D206,"extérieur")</f>
        <v>1</v>
      </c>
      <c r="W232" s="61">
        <f t="shared" si="95"/>
        <v>1</v>
      </c>
      <c r="X232" s="62">
        <f t="shared" si="95"/>
        <v>1</v>
      </c>
      <c r="Y232" s="60">
        <f>COUNTIFS(Y7:Y206,"1",$D7:$D206,"extérieur")</f>
        <v>1</v>
      </c>
      <c r="Z232" s="61">
        <f t="shared" ref="Z232:AB232" si="96">COUNTIFS(Z7:Z206,"1",$D7:$D206,"extérieur")</f>
        <v>1</v>
      </c>
      <c r="AA232" s="61">
        <f t="shared" si="96"/>
        <v>1</v>
      </c>
      <c r="AB232" s="62">
        <f t="shared" si="96"/>
        <v>1</v>
      </c>
      <c r="AC232" s="84">
        <f t="shared" ref="AC232:AC233" si="97">SUM(E232:AB232)</f>
        <v>24</v>
      </c>
      <c r="AD232" s="23"/>
      <c r="AE232" s="23"/>
      <c r="AF232" s="23"/>
      <c r="AG232" s="23"/>
      <c r="AH232" s="23"/>
      <c r="AI232" s="53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"/>
      <c r="EW232" s="1"/>
      <c r="EX232" s="1"/>
      <c r="EY232" s="1"/>
      <c r="EZ232" s="1"/>
      <c r="FA232" s="1"/>
      <c r="FB232" s="1"/>
      <c r="FC232" s="1"/>
      <c r="FD232" s="1"/>
      <c r="FE232" s="1"/>
      <c r="FF232" s="1"/>
      <c r="FG232" s="1"/>
      <c r="FH232" s="1"/>
      <c r="FI232" s="1"/>
      <c r="FJ232" s="1"/>
      <c r="FK232" s="1"/>
      <c r="FL232" s="1"/>
      <c r="FM232" s="1"/>
      <c r="FN232" s="1"/>
      <c r="FO232" s="1"/>
      <c r="FP232" s="1"/>
      <c r="FQ232" s="1"/>
      <c r="FR232" s="1"/>
      <c r="FS232" s="1"/>
      <c r="FT232" s="1"/>
      <c r="FU232" s="1"/>
      <c r="FV232" s="1"/>
      <c r="FW232" s="1"/>
      <c r="FX232" s="1"/>
      <c r="FY232" s="1"/>
      <c r="FZ232" s="1"/>
      <c r="GA232" s="1"/>
      <c r="GB232" s="1"/>
      <c r="GC232" s="1"/>
      <c r="GD232" s="1"/>
      <c r="GE232" s="1"/>
      <c r="GF232" s="1"/>
      <c r="GG232" s="1"/>
      <c r="GH232" s="1"/>
      <c r="GI232" s="1"/>
      <c r="GJ232" s="1"/>
      <c r="GK232" s="1"/>
      <c r="GL232" s="1"/>
      <c r="GM232" s="1"/>
      <c r="GN232" s="1"/>
      <c r="GO232" s="1"/>
      <c r="GP232" s="1"/>
      <c r="GQ232" s="1"/>
      <c r="GR232" s="1"/>
      <c r="GS232" s="1"/>
      <c r="GT232" s="1"/>
      <c r="GU232" s="1"/>
      <c r="GV232" s="1"/>
      <c r="GW232" s="1"/>
      <c r="GX232" s="1"/>
      <c r="GY232" s="1"/>
      <c r="GZ232" s="1"/>
      <c r="HA232" s="1"/>
      <c r="HB232" s="1"/>
      <c r="HC232" s="1"/>
      <c r="HD232" s="1"/>
      <c r="HE232" s="1"/>
      <c r="HF232" s="1"/>
      <c r="HG232" s="1"/>
      <c r="HH232" s="1"/>
      <c r="HI232" s="1"/>
      <c r="HJ232" s="1"/>
      <c r="HK232" s="1"/>
      <c r="HL232" s="1"/>
      <c r="HM232" s="1"/>
      <c r="HN232" s="1"/>
      <c r="HO232" s="1"/>
      <c r="HP232" s="1"/>
      <c r="HQ232" s="1"/>
      <c r="HR232" s="1"/>
      <c r="HS232" s="1"/>
      <c r="HT232" s="1"/>
      <c r="HU232" s="1"/>
      <c r="HV232" s="1"/>
      <c r="HW232" s="1"/>
      <c r="HX232" s="1"/>
      <c r="HY232" s="1"/>
      <c r="HZ232" s="1"/>
      <c r="IA232" s="1"/>
      <c r="IB232" s="1"/>
      <c r="IC232" s="1"/>
      <c r="ID232" s="1"/>
      <c r="IE232" s="1"/>
      <c r="IF232" s="1"/>
      <c r="IG232" s="1"/>
      <c r="IH232" s="1"/>
      <c r="II232" s="1"/>
      <c r="IJ232" s="1"/>
      <c r="IK232" s="1"/>
      <c r="IL232" s="1"/>
      <c r="IM232" s="1"/>
      <c r="IN232" s="1"/>
      <c r="IO232" s="1"/>
      <c r="IP232" s="1"/>
      <c r="IQ232" s="1"/>
      <c r="IR232" s="1"/>
      <c r="IS232" s="1"/>
      <c r="IT232" s="1"/>
      <c r="IU232" s="1"/>
      <c r="IV232" s="1"/>
      <c r="IW232" s="1"/>
      <c r="IX232" s="1"/>
      <c r="IY232" s="1"/>
      <c r="IZ232" s="1"/>
      <c r="JA232" s="1"/>
      <c r="JB232" s="1"/>
      <c r="JC232" s="1"/>
      <c r="JD232" s="1"/>
      <c r="JE232" s="1"/>
      <c r="JF232" s="1"/>
      <c r="JG232" s="1"/>
      <c r="JH232" s="1"/>
      <c r="JI232" s="1"/>
      <c r="JJ232" s="1"/>
      <c r="JK232" s="1"/>
      <c r="JL232" s="1"/>
      <c r="JM232" s="1"/>
      <c r="JN232" s="1"/>
      <c r="JO232" s="1"/>
      <c r="JP232" s="1"/>
      <c r="JQ232" s="1"/>
      <c r="JR232" s="1"/>
      <c r="JS232" s="1"/>
      <c r="JT232" s="1"/>
      <c r="JU232" s="1"/>
      <c r="JV232" s="1"/>
      <c r="JW232" s="1"/>
      <c r="JX232" s="1"/>
      <c r="JY232" s="1"/>
      <c r="JZ232" s="1"/>
      <c r="KA232" s="1"/>
      <c r="KB232" s="1"/>
      <c r="KC232" s="1"/>
      <c r="KD232" s="1"/>
      <c r="KE232" s="1"/>
      <c r="KF232" s="1"/>
      <c r="KG232" s="1"/>
      <c r="KH232" s="1"/>
      <c r="KI232" s="1"/>
      <c r="KJ232" s="1"/>
      <c r="KK232" s="1"/>
      <c r="KL232" s="1"/>
      <c r="KM232" s="1"/>
      <c r="KN232" s="1"/>
      <c r="KO232" s="1"/>
      <c r="KP232" s="1"/>
      <c r="KQ232" s="1"/>
      <c r="KR232" s="1"/>
      <c r="KS232" s="1"/>
      <c r="KT232" s="1"/>
      <c r="KU232" s="1"/>
      <c r="KV232" s="1"/>
      <c r="KW232" s="1"/>
      <c r="KX232" s="1"/>
      <c r="KY232" s="1"/>
      <c r="KZ232" s="1"/>
      <c r="LA232" s="1"/>
      <c r="LB232" s="1"/>
      <c r="LC232" s="1"/>
      <c r="LD232" s="1"/>
      <c r="LE232" s="1"/>
      <c r="LF232" s="1"/>
      <c r="LG232" s="1"/>
      <c r="LH232" s="1"/>
      <c r="LI232" s="1"/>
      <c r="LJ232" s="1"/>
      <c r="LK232" s="1"/>
      <c r="LL232" s="1"/>
      <c r="LM232" s="1"/>
      <c r="LN232" s="1"/>
      <c r="LO232" s="1"/>
      <c r="LP232" s="1"/>
      <c r="LQ232" s="1"/>
      <c r="LR232" s="1"/>
      <c r="LS232" s="1"/>
      <c r="LT232" s="1"/>
      <c r="LU232" s="1"/>
      <c r="LV232" s="1"/>
      <c r="LW232" s="1"/>
      <c r="LX232" s="1"/>
      <c r="LY232" s="1"/>
      <c r="LZ232" s="1"/>
      <c r="MA232" s="1"/>
      <c r="MB232" s="1"/>
      <c r="MC232" s="1"/>
      <c r="MD232" s="1"/>
      <c r="ME232" s="1"/>
      <c r="MF232" s="1"/>
      <c r="MG232" s="1"/>
      <c r="MH232" s="1"/>
      <c r="MI232" s="1"/>
      <c r="MJ232" s="1"/>
      <c r="MK232" s="1"/>
      <c r="ML232" s="1"/>
      <c r="MM232" s="1"/>
      <c r="MN232" s="1"/>
      <c r="MO232" s="1"/>
      <c r="MP232" s="1"/>
      <c r="MQ232" s="1"/>
      <c r="MR232" s="1"/>
      <c r="MS232" s="1"/>
      <c r="MT232" s="1"/>
      <c r="MU232" s="1"/>
      <c r="MV232" s="1"/>
      <c r="MW232" s="1"/>
      <c r="MX232" s="1"/>
      <c r="MY232" s="1"/>
      <c r="MZ232" s="1"/>
      <c r="NA232" s="1"/>
      <c r="NB232" s="1"/>
      <c r="NC232" s="1"/>
      <c r="ND232" s="1"/>
      <c r="NE232" s="1"/>
      <c r="NF232" s="1"/>
      <c r="NG232" s="1"/>
      <c r="NH232" s="1"/>
      <c r="NI232" s="1"/>
      <c r="NJ232" s="1"/>
      <c r="NK232" s="1"/>
      <c r="NL232" s="1"/>
      <c r="NM232" s="1"/>
      <c r="NN232" s="1"/>
      <c r="NO232" s="1"/>
      <c r="NP232" s="1"/>
      <c r="NQ232" s="1"/>
      <c r="NR232" s="1"/>
      <c r="NS232" s="1"/>
      <c r="NT232" s="1"/>
      <c r="NU232" s="1"/>
      <c r="NV232" s="1"/>
      <c r="NW232" s="1"/>
      <c r="NX232" s="1"/>
      <c r="NY232" s="1"/>
      <c r="NZ232" s="1"/>
      <c r="OA232" s="1"/>
      <c r="OB232" s="1"/>
      <c r="OC232" s="1"/>
      <c r="OD232" s="1"/>
      <c r="OE232" s="1"/>
      <c r="OF232" s="1"/>
      <c r="OG232" s="1"/>
      <c r="OH232" s="1"/>
      <c r="OI232" s="1"/>
      <c r="OJ232" s="1"/>
      <c r="OK232" s="1"/>
      <c r="OL232" s="1"/>
      <c r="OM232" s="1"/>
      <c r="ON232" s="1"/>
      <c r="OO232" s="1"/>
      <c r="OP232" s="1"/>
      <c r="OQ232" s="1"/>
      <c r="OR232" s="1"/>
      <c r="OS232" s="1"/>
      <c r="OT232" s="1"/>
      <c r="OU232" s="1"/>
      <c r="OV232" s="1"/>
      <c r="OW232" s="1"/>
      <c r="OX232" s="1"/>
      <c r="OY232" s="1"/>
      <c r="OZ232" s="1"/>
      <c r="PA232" s="1"/>
      <c r="PB232" s="1"/>
      <c r="PC232" s="1"/>
      <c r="PD232" s="1"/>
      <c r="PE232" s="1"/>
      <c r="PF232" s="1"/>
      <c r="PG232" s="1"/>
      <c r="PH232" s="1"/>
      <c r="PI232" s="1"/>
      <c r="PJ232" s="1"/>
      <c r="PK232" s="1"/>
      <c r="PL232" s="1"/>
      <c r="PM232" s="1"/>
      <c r="PN232" s="1"/>
      <c r="PO232" s="1"/>
      <c r="PP232" s="1"/>
      <c r="PQ232" s="1"/>
      <c r="PR232" s="1"/>
      <c r="PS232" s="1"/>
      <c r="PT232" s="1"/>
      <c r="PU232" s="1"/>
      <c r="PV232" s="1"/>
      <c r="PW232" s="1"/>
      <c r="PX232" s="1"/>
      <c r="PY232" s="1"/>
      <c r="PZ232" s="1"/>
      <c r="QA232" s="1"/>
      <c r="QB232" s="1"/>
      <c r="QC232" s="1"/>
      <c r="QD232" s="1"/>
      <c r="QE232" s="1"/>
      <c r="QF232" s="1"/>
      <c r="QG232" s="1"/>
      <c r="QH232" s="1"/>
      <c r="QI232" s="1"/>
      <c r="QJ232" s="1"/>
      <c r="QK232" s="1"/>
      <c r="QL232" s="1"/>
      <c r="QM232" s="1"/>
      <c r="QN232" s="1"/>
      <c r="QO232" s="1"/>
      <c r="QP232" s="1"/>
      <c r="QQ232" s="1"/>
      <c r="QR232" s="1"/>
      <c r="QS232" s="1"/>
      <c r="QT232" s="1"/>
      <c r="QU232" s="1"/>
      <c r="QV232" s="1"/>
      <c r="QW232" s="1"/>
      <c r="QX232" s="1"/>
      <c r="QY232" s="1"/>
      <c r="QZ232" s="1"/>
      <c r="RA232" s="1"/>
      <c r="RB232" s="1"/>
      <c r="RC232" s="1"/>
      <c r="RD232" s="1"/>
      <c r="RE232" s="1"/>
      <c r="RF232" s="1"/>
      <c r="RG232" s="1"/>
      <c r="RH232" s="1"/>
      <c r="RI232" s="1"/>
      <c r="RJ232" s="1"/>
      <c r="RK232" s="1"/>
      <c r="RL232" s="1"/>
      <c r="RM232" s="1"/>
      <c r="RN232" s="1"/>
      <c r="RO232" s="1"/>
      <c r="RP232" s="1"/>
      <c r="RQ232" s="1"/>
      <c r="RR232" s="1"/>
      <c r="RS232" s="1"/>
      <c r="RT232" s="1"/>
      <c r="RU232" s="1"/>
      <c r="RV232" s="1"/>
      <c r="RW232" s="1"/>
      <c r="RX232" s="1"/>
      <c r="RY232" s="1"/>
      <c r="RZ232" s="1"/>
      <c r="SA232" s="1"/>
      <c r="SB232" s="1"/>
      <c r="SC232" s="1"/>
      <c r="SD232" s="1"/>
      <c r="SE232" s="1"/>
      <c r="SF232" s="1"/>
      <c r="SG232" s="1"/>
      <c r="SH232" s="1"/>
      <c r="SI232" s="1"/>
      <c r="SJ232" s="1"/>
      <c r="SK232" s="1"/>
      <c r="SL232" s="1"/>
      <c r="SM232" s="1"/>
      <c r="SN232" s="1"/>
      <c r="SO232" s="1"/>
      <c r="SP232" s="1"/>
      <c r="SQ232" s="1"/>
      <c r="SR232" s="1"/>
      <c r="SS232" s="1"/>
      <c r="ST232" s="1"/>
      <c r="SU232" s="1"/>
      <c r="SV232" s="1"/>
      <c r="SW232" s="1"/>
      <c r="SX232" s="1"/>
      <c r="SY232" s="1"/>
      <c r="SZ232" s="1"/>
      <c r="TA232" s="1"/>
      <c r="TB232" s="1"/>
      <c r="TC232" s="1"/>
      <c r="TD232" s="1"/>
      <c r="TE232" s="1"/>
      <c r="TF232" s="1"/>
      <c r="TG232" s="1"/>
      <c r="TH232" s="1"/>
      <c r="TI232" s="1"/>
      <c r="TJ232" s="1"/>
      <c r="TK232" s="1"/>
      <c r="TL232" s="1"/>
      <c r="TM232" s="1"/>
      <c r="TN232" s="1"/>
      <c r="TO232" s="1"/>
      <c r="TP232" s="1"/>
      <c r="TQ232" s="1"/>
      <c r="TR232" s="1"/>
      <c r="TS232" s="1"/>
      <c r="TT232" s="1"/>
      <c r="TU232" s="1"/>
      <c r="TV232" s="1"/>
      <c r="TW232" s="1"/>
      <c r="TX232" s="1"/>
      <c r="TY232" s="1"/>
      <c r="TZ232" s="1"/>
      <c r="UA232" s="1"/>
      <c r="UB232" s="1"/>
      <c r="UC232" s="1"/>
      <c r="UD232" s="1"/>
      <c r="UE232" s="1"/>
      <c r="UF232" s="1"/>
      <c r="UG232" s="1"/>
      <c r="UH232" s="1"/>
      <c r="UI232" s="1"/>
      <c r="UJ232" s="1"/>
      <c r="UK232" s="1"/>
      <c r="UL232" s="1"/>
      <c r="UM232" s="1"/>
      <c r="UN232" s="1"/>
      <c r="UO232" s="1"/>
      <c r="UP232" s="1"/>
      <c r="UQ232" s="1"/>
      <c r="UR232" s="1"/>
      <c r="US232" s="1"/>
      <c r="UT232" s="1"/>
      <c r="UU232" s="1"/>
      <c r="UV232" s="1"/>
      <c r="UW232" s="1"/>
      <c r="UX232" s="1"/>
      <c r="UY232" s="1"/>
      <c r="UZ232" s="1"/>
      <c r="VA232" s="1"/>
      <c r="VB232" s="1"/>
      <c r="VC232" s="1"/>
      <c r="VD232" s="1"/>
      <c r="VE232" s="1"/>
      <c r="VF232" s="1"/>
      <c r="VG232" s="1"/>
      <c r="VH232" s="1"/>
      <c r="VI232" s="1"/>
      <c r="VJ232" s="1"/>
      <c r="VK232" s="1"/>
      <c r="VL232" s="1"/>
      <c r="VM232" s="1"/>
      <c r="VN232" s="1"/>
      <c r="VO232" s="1"/>
      <c r="VP232" s="1"/>
      <c r="VQ232" s="1"/>
      <c r="VR232" s="1"/>
      <c r="VS232" s="1"/>
      <c r="VT232" s="1"/>
      <c r="VU232" s="1"/>
      <c r="VV232" s="1"/>
      <c r="VW232" s="1"/>
      <c r="VX232" s="1"/>
      <c r="VY232" s="1"/>
      <c r="VZ232" s="1"/>
      <c r="WA232" s="1"/>
      <c r="WB232" s="1"/>
      <c r="WC232" s="1"/>
      <c r="WD232" s="1"/>
      <c r="WE232" s="1"/>
      <c r="WF232" s="1"/>
      <c r="WG232" s="1"/>
      <c r="WH232" s="1"/>
      <c r="WI232" s="1"/>
      <c r="WJ232" s="1"/>
      <c r="WK232" s="1"/>
      <c r="WL232" s="1"/>
      <c r="WM232" s="1"/>
      <c r="WN232" s="1"/>
      <c r="WO232" s="1"/>
      <c r="WP232" s="1"/>
      <c r="WQ232" s="1"/>
      <c r="WR232" s="1"/>
      <c r="WS232" s="1"/>
      <c r="WT232" s="1"/>
      <c r="WU232" s="1"/>
      <c r="WV232" s="1"/>
      <c r="WW232" s="1"/>
      <c r="WX232" s="1"/>
      <c r="WY232" s="1"/>
      <c r="WZ232" s="1"/>
      <c r="XA232" s="1"/>
      <c r="XB232" s="1"/>
      <c r="XC232" s="1"/>
      <c r="XD232" s="1"/>
      <c r="XE232" s="1"/>
      <c r="XF232" s="1"/>
      <c r="XG232" s="1"/>
      <c r="XH232" s="1"/>
      <c r="XI232" s="1"/>
      <c r="XJ232" s="1"/>
      <c r="XK232" s="1"/>
      <c r="XL232" s="1"/>
      <c r="XM232" s="1"/>
      <c r="XN232" s="1"/>
      <c r="XO232" s="1"/>
      <c r="XP232" s="1"/>
      <c r="XQ232" s="1"/>
      <c r="XR232" s="1"/>
      <c r="XS232" s="1"/>
      <c r="XT232" s="1"/>
      <c r="XU232" s="1"/>
      <c r="XV232" s="1"/>
      <c r="XW232" s="1"/>
      <c r="XX232" s="1"/>
      <c r="XY232" s="1"/>
      <c r="XZ232" s="1"/>
      <c r="YA232" s="1"/>
      <c r="YB232" s="1"/>
      <c r="YC232" s="1"/>
      <c r="YD232" s="1"/>
      <c r="YE232" s="1"/>
      <c r="YF232" s="1"/>
      <c r="YG232" s="1"/>
      <c r="YH232" s="1"/>
      <c r="YI232" s="1"/>
      <c r="YJ232" s="1"/>
      <c r="YK232" s="1"/>
      <c r="YL232" s="1"/>
      <c r="YM232" s="1"/>
      <c r="YN232" s="1"/>
      <c r="YO232" s="1"/>
      <c r="YP232" s="1"/>
      <c r="YQ232" s="1"/>
      <c r="YR232" s="1"/>
      <c r="YS232" s="1"/>
      <c r="YT232" s="1"/>
      <c r="YU232" s="1"/>
      <c r="YV232" s="1"/>
      <c r="YW232" s="1"/>
      <c r="YX232" s="1"/>
      <c r="YY232" s="1"/>
      <c r="YZ232" s="1"/>
      <c r="ZA232" s="1"/>
      <c r="ZB232" s="1"/>
      <c r="ZC232" s="1"/>
      <c r="ZD232" s="1"/>
      <c r="ZE232" s="1"/>
      <c r="ZF232" s="1"/>
      <c r="ZG232" s="1"/>
      <c r="ZH232" s="1"/>
      <c r="ZI232" s="1"/>
      <c r="ZJ232" s="1"/>
      <c r="ZK232" s="1"/>
      <c r="ZL232" s="1"/>
      <c r="ZM232" s="1"/>
      <c r="ZN232" s="1"/>
      <c r="ZO232" s="1"/>
      <c r="ZP232" s="1"/>
      <c r="ZQ232" s="1"/>
      <c r="ZR232" s="1"/>
      <c r="ZS232" s="1"/>
      <c r="ZT232" s="1"/>
      <c r="ZU232" s="1"/>
      <c r="ZV232" s="1"/>
      <c r="ZW232" s="1"/>
      <c r="ZX232" s="1"/>
      <c r="ZY232" s="1"/>
      <c r="ZZ232" s="1"/>
      <c r="AAA232" s="1"/>
      <c r="AAB232" s="1"/>
      <c r="AAC232" s="1"/>
      <c r="AAD232" s="1"/>
      <c r="AAE232" s="1"/>
      <c r="AAF232" s="1"/>
      <c r="AAG232" s="1"/>
      <c r="AAH232" s="1"/>
      <c r="AAI232" s="1"/>
      <c r="AAJ232" s="1"/>
      <c r="AAK232" s="1"/>
      <c r="AAL232" s="1"/>
      <c r="AAM232" s="1"/>
      <c r="AAN232" s="1"/>
      <c r="AAO232" s="1"/>
      <c r="AAP232" s="1"/>
      <c r="AAQ232" s="1"/>
      <c r="AAR232" s="1"/>
      <c r="AAS232" s="1"/>
      <c r="AAT232" s="1"/>
      <c r="AAU232" s="1"/>
      <c r="AAV232" s="1"/>
      <c r="AAW232" s="1"/>
      <c r="AAX232" s="1"/>
      <c r="AAY232" s="1"/>
      <c r="AAZ232" s="1"/>
      <c r="ABA232" s="1"/>
      <c r="ABB232" s="1"/>
      <c r="ABC232" s="1"/>
      <c r="ABD232" s="1"/>
      <c r="ABE232" s="1"/>
      <c r="ABF232" s="1"/>
      <c r="ABG232" s="1"/>
      <c r="ABH232" s="1"/>
      <c r="ABI232" s="1"/>
      <c r="ABJ232" s="1"/>
      <c r="ABK232" s="1"/>
      <c r="ABL232" s="1"/>
      <c r="ABM232" s="1"/>
      <c r="ABN232" s="1"/>
      <c r="ABO232" s="1"/>
      <c r="ABP232" s="1"/>
      <c r="ABQ232" s="1"/>
      <c r="ABR232" s="1"/>
      <c r="ABS232" s="1"/>
      <c r="ABT232" s="1"/>
      <c r="ABU232" s="1"/>
      <c r="ABV232" s="1"/>
      <c r="ABW232" s="1"/>
      <c r="ABX232" s="1"/>
      <c r="ABY232" s="1"/>
      <c r="ABZ232" s="1"/>
      <c r="ACA232" s="1"/>
      <c r="ACB232" s="1"/>
      <c r="ACC232" s="1"/>
      <c r="ACD232" s="1"/>
      <c r="ACE232" s="1"/>
      <c r="ACF232" s="1"/>
      <c r="ACG232" s="1"/>
      <c r="ACH232" s="1"/>
      <c r="ACI232" s="1"/>
      <c r="ACJ232" s="1"/>
      <c r="ACK232" s="1"/>
      <c r="ACL232" s="1"/>
      <c r="ACM232" s="1"/>
      <c r="ACN232" s="1"/>
      <c r="ACO232" s="1"/>
      <c r="ACP232" s="1"/>
      <c r="ACQ232" s="1"/>
      <c r="ACR232" s="1"/>
      <c r="ACS232" s="1"/>
      <c r="ACT232" s="1"/>
      <c r="ACU232" s="1"/>
      <c r="ACV232" s="1"/>
      <c r="ACW232" s="1"/>
      <c r="ACX232" s="1"/>
      <c r="ACY232" s="1"/>
      <c r="ACZ232" s="1"/>
      <c r="ADA232" s="1"/>
      <c r="ADB232" s="1"/>
      <c r="ADC232" s="1"/>
      <c r="ADD232" s="1"/>
      <c r="ADE232" s="1"/>
      <c r="ADF232" s="1"/>
      <c r="ADG232" s="1"/>
      <c r="ADH232" s="1"/>
      <c r="ADI232" s="1"/>
      <c r="ADJ232" s="1"/>
      <c r="ADK232" s="1"/>
      <c r="ADL232" s="1"/>
      <c r="ADM232" s="1"/>
      <c r="ADN232" s="1"/>
      <c r="ADO232" s="1"/>
      <c r="ADP232" s="1"/>
      <c r="ADQ232" s="1"/>
      <c r="ADR232" s="1"/>
      <c r="ADS232" s="1"/>
      <c r="ADT232" s="1"/>
      <c r="ADU232" s="1"/>
      <c r="ADV232" s="1"/>
      <c r="ADW232" s="1"/>
      <c r="ADX232" s="1"/>
      <c r="ADY232" s="1"/>
      <c r="ADZ232" s="1"/>
      <c r="AEA232" s="1"/>
      <c r="AEB232" s="1"/>
      <c r="AEC232" s="1"/>
      <c r="AED232" s="1"/>
      <c r="AEE232" s="1"/>
      <c r="AEF232" s="1"/>
      <c r="AEG232" s="1"/>
      <c r="AEH232" s="1"/>
      <c r="AEI232" s="1"/>
      <c r="AEJ232" s="1"/>
      <c r="AEK232" s="1"/>
      <c r="AEL232" s="1"/>
      <c r="AEM232" s="1"/>
      <c r="AEN232" s="1"/>
      <c r="AEO232" s="1"/>
      <c r="AEP232" s="1"/>
      <c r="AEQ232" s="1"/>
      <c r="AER232" s="1"/>
      <c r="AES232" s="1"/>
      <c r="AET232" s="1"/>
      <c r="AEU232" s="1"/>
      <c r="AEV232" s="1"/>
      <c r="AEW232" s="1"/>
      <c r="AEX232" s="1"/>
      <c r="AEY232" s="1"/>
      <c r="AEZ232" s="1"/>
      <c r="AFA232" s="1"/>
      <c r="AFB232" s="1"/>
      <c r="AFC232" s="1"/>
      <c r="AFD232" s="1"/>
      <c r="AFE232" s="1"/>
      <c r="AFF232" s="1"/>
      <c r="AFG232" s="1"/>
      <c r="AFH232" s="1"/>
      <c r="AFI232" s="1"/>
      <c r="AFJ232" s="1"/>
      <c r="AFK232" s="1"/>
      <c r="AFL232" s="1"/>
      <c r="AFM232" s="1"/>
      <c r="AFN232" s="1"/>
      <c r="AFO232" s="1"/>
      <c r="AFP232" s="1"/>
      <c r="AFQ232" s="1"/>
      <c r="AFR232" s="1"/>
      <c r="AFS232" s="1"/>
      <c r="AFT232" s="1"/>
      <c r="AFU232" s="1"/>
      <c r="AFV232" s="1"/>
      <c r="AFW232" s="1"/>
      <c r="AFX232" s="1"/>
      <c r="AFY232" s="1"/>
      <c r="AFZ232" s="1"/>
      <c r="AGA232" s="1"/>
      <c r="AGB232" s="1"/>
      <c r="AGC232" s="1"/>
      <c r="AGD232" s="1"/>
      <c r="AGE232" s="1"/>
      <c r="AGF232" s="1"/>
      <c r="AGG232" s="1"/>
      <c r="AGH232" s="1"/>
      <c r="AGI232" s="1"/>
      <c r="AGJ232" s="1"/>
      <c r="AGK232" s="1"/>
      <c r="AGL232" s="1"/>
      <c r="AGM232" s="1"/>
      <c r="AGN232" s="1"/>
      <c r="AGO232" s="1"/>
      <c r="AGP232" s="1"/>
      <c r="AGQ232" s="1"/>
      <c r="AGR232" s="1"/>
      <c r="AGS232" s="1"/>
      <c r="AGT232" s="1"/>
      <c r="AGU232" s="1"/>
      <c r="AGV232" s="1"/>
      <c r="AGW232" s="1"/>
      <c r="AGX232" s="1"/>
      <c r="AGY232" s="1"/>
      <c r="AGZ232" s="1"/>
      <c r="AHA232" s="1"/>
      <c r="AHB232" s="1"/>
      <c r="AHC232" s="1"/>
      <c r="AHD232" s="1"/>
      <c r="AHE232" s="1"/>
      <c r="AHF232" s="1"/>
      <c r="AHG232" s="1"/>
      <c r="AHH232" s="1"/>
      <c r="AHI232" s="1"/>
      <c r="AHJ232" s="1"/>
      <c r="AHK232" s="1"/>
      <c r="AHL232" s="1"/>
      <c r="AHM232" s="1"/>
      <c r="AHN232" s="1"/>
      <c r="AHO232" s="1"/>
      <c r="AHP232" s="1"/>
      <c r="AHQ232" s="1"/>
      <c r="AHR232" s="1"/>
      <c r="AHS232" s="1"/>
      <c r="AHT232" s="1"/>
      <c r="AHU232" s="1"/>
      <c r="AHV232" s="1"/>
      <c r="AHW232" s="1"/>
      <c r="AHX232" s="1"/>
      <c r="AHY232" s="1"/>
      <c r="AHZ232" s="1"/>
      <c r="AIA232" s="1"/>
      <c r="AIB232" s="1"/>
      <c r="AIC232" s="1"/>
      <c r="AID232" s="1"/>
      <c r="AIE232" s="1"/>
      <c r="AIF232" s="1"/>
      <c r="AIG232" s="1"/>
      <c r="AIH232" s="1"/>
      <c r="AII232" s="1"/>
      <c r="AIJ232" s="1"/>
      <c r="AIK232" s="1"/>
      <c r="AIL232" s="1"/>
      <c r="AIM232" s="1"/>
      <c r="AIN232" s="1"/>
      <c r="AIO232" s="1"/>
      <c r="AIP232" s="1"/>
      <c r="AIQ232" s="1"/>
      <c r="AIR232" s="1"/>
      <c r="AIS232" s="1"/>
      <c r="AIT232" s="1"/>
      <c r="AIU232" s="1"/>
      <c r="AIV232" s="1"/>
      <c r="AIW232" s="1"/>
      <c r="AIX232" s="1"/>
      <c r="AIY232" s="1"/>
      <c r="AIZ232" s="1"/>
      <c r="AJA232" s="1"/>
      <c r="AJB232" s="1"/>
      <c r="AJC232" s="1"/>
      <c r="AJD232" s="1"/>
      <c r="AJE232" s="1"/>
      <c r="AJF232" s="1"/>
      <c r="AJG232" s="1"/>
      <c r="AJH232" s="1"/>
      <c r="AJI232" s="1"/>
      <c r="AJJ232" s="1"/>
      <c r="AJK232" s="1"/>
      <c r="AJL232" s="1"/>
      <c r="AJM232" s="1"/>
      <c r="AJN232" s="1"/>
      <c r="AJO232" s="1"/>
      <c r="AJP232" s="1"/>
      <c r="AJQ232" s="1"/>
      <c r="AJR232" s="1"/>
      <c r="AJS232" s="1"/>
      <c r="AJT232" s="1"/>
      <c r="AJU232" s="1"/>
      <c r="AJV232" s="1"/>
      <c r="AJW232" s="1"/>
      <c r="AJX232" s="1"/>
      <c r="AJY232" s="1"/>
      <c r="AJZ232" s="1"/>
      <c r="AKA232" s="1"/>
      <c r="AKB232" s="1"/>
      <c r="AKC232" s="1"/>
      <c r="AKD232" s="1"/>
      <c r="AKE232" s="1"/>
      <c r="AKF232" s="1"/>
      <c r="AKG232" s="1"/>
      <c r="AKH232" s="1"/>
      <c r="AKI232" s="1"/>
      <c r="AKJ232" s="1"/>
      <c r="AKK232" s="1"/>
      <c r="AKL232" s="1"/>
      <c r="AKM232" s="1"/>
      <c r="AKN232" s="1"/>
      <c r="AKO232" s="1"/>
      <c r="AKP232" s="1"/>
      <c r="AKQ232" s="1"/>
      <c r="AKR232" s="1"/>
      <c r="AKS232" s="1"/>
      <c r="AKT232" s="1"/>
      <c r="AKU232" s="1"/>
      <c r="AKV232" s="1"/>
      <c r="AKW232" s="1"/>
      <c r="AKX232" s="1"/>
      <c r="AKY232" s="1"/>
      <c r="AKZ232" s="1"/>
      <c r="ALA232" s="1"/>
      <c r="ALB232" s="1"/>
      <c r="ALC232" s="1"/>
      <c r="ALD232" s="1"/>
      <c r="ALE232" s="1"/>
      <c r="ALF232" s="1"/>
      <c r="ALG232" s="1"/>
      <c r="ALH232" s="1"/>
      <c r="ALI232" s="1"/>
      <c r="ALJ232" s="1"/>
      <c r="ALK232" s="1"/>
      <c r="ALL232" s="1"/>
      <c r="ALM232" s="1"/>
      <c r="ALN232" s="1"/>
      <c r="ALO232" s="1"/>
      <c r="ALP232" s="1"/>
      <c r="ALQ232" s="1"/>
      <c r="ALR232" s="1"/>
      <c r="ALS232" s="1"/>
      <c r="ALT232" s="1"/>
      <c r="ALU232" s="1"/>
      <c r="ALV232" s="1"/>
      <c r="ALW232" s="1"/>
      <c r="ALX232" s="1"/>
      <c r="ALY232" s="1"/>
      <c r="ALZ232" s="1"/>
      <c r="AMA232" s="1"/>
      <c r="AMB232" s="1"/>
      <c r="AMC232" s="1"/>
    </row>
    <row r="233" spans="1:1017" s="87" customFormat="1" ht="27.95" customHeight="1" thickBot="1" x14ac:dyDescent="0.3">
      <c r="A233" s="90" t="s">
        <v>52</v>
      </c>
      <c r="B233" s="83"/>
      <c r="C233" s="83"/>
      <c r="D233" s="49" t="s">
        <v>37</v>
      </c>
      <c r="E233" s="91">
        <f>E231+E232-COUNTIF(E8:E206,"a")+COUNTIF(E7:E206,"nc")</f>
        <v>60</v>
      </c>
      <c r="F233" s="92">
        <f t="shared" ref="F233:H233" si="98">F231+F232-COUNTIF(F8:F206,"a")+COUNTIF(F7:F206,"nc")</f>
        <v>69</v>
      </c>
      <c r="G233" s="92">
        <f t="shared" si="98"/>
        <v>68</v>
      </c>
      <c r="H233" s="93">
        <f t="shared" si="98"/>
        <v>66</v>
      </c>
      <c r="I233" s="91">
        <f>I231+I232-COUNTIF(I8:I206,"a")+COUNTIF(I7:I206,"nc")</f>
        <v>65</v>
      </c>
      <c r="J233" s="92">
        <f t="shared" ref="J233" si="99">J231+J232-COUNTIF(J8:J206,"a")+COUNTIF(J7:J206,"nc")</f>
        <v>72</v>
      </c>
      <c r="K233" s="92">
        <f t="shared" ref="K233" si="100">K231+K232-COUNTIF(K8:K206,"a")+COUNTIF(K7:K206,"nc")</f>
        <v>67</v>
      </c>
      <c r="L233" s="93">
        <f t="shared" ref="L233" si="101">L231+L232-COUNTIF(L8:L206,"a")+COUNTIF(L7:L206,"nc")</f>
        <v>65</v>
      </c>
      <c r="M233" s="91">
        <f>M231+M232-COUNTIF(M8:M206,"a")+COUNTIF(M7:M206,"nc")</f>
        <v>64</v>
      </c>
      <c r="N233" s="92">
        <f t="shared" ref="N233" si="102">N231+N232-COUNTIF(N8:N206,"a")+COUNTIF(N7:N206,"nc")</f>
        <v>69</v>
      </c>
      <c r="O233" s="92">
        <f t="shared" ref="O233" si="103">O231+O232-COUNTIF(O8:O206,"a")+COUNTIF(O7:O206,"nc")</f>
        <v>69</v>
      </c>
      <c r="P233" s="93">
        <f t="shared" ref="P233" si="104">P231+P232-COUNTIF(P8:P206,"a")+COUNTIF(P7:P206,"nc")</f>
        <v>65</v>
      </c>
      <c r="Q233" s="91">
        <f>Q231+Q232-COUNTIF(Q8:Q206,"a")+COUNTIF(Q7:Q206,"nc")</f>
        <v>64</v>
      </c>
      <c r="R233" s="92">
        <f t="shared" ref="R233" si="105">R231+R232-COUNTIF(R8:R206,"a")+COUNTIF(R7:R206,"nc")</f>
        <v>71</v>
      </c>
      <c r="S233" s="92">
        <f t="shared" ref="S233" si="106">S231+S232-COUNTIF(S8:S206,"a")+COUNTIF(S7:S206,"nc")</f>
        <v>68</v>
      </c>
      <c r="T233" s="93">
        <f t="shared" ref="T233" si="107">T231+T232-COUNTIF(T8:T206,"a")+COUNTIF(T7:T206,"nc")</f>
        <v>65</v>
      </c>
      <c r="U233" s="91">
        <f>U231+U232-COUNTIF(U8:U206,"a")+COUNTIF(U7:U206,"nc")</f>
        <v>64</v>
      </c>
      <c r="V233" s="92">
        <f t="shared" ref="V233" si="108">V231+V232-COUNTIF(V8:V206,"a")+COUNTIF(V7:V206,"nc")</f>
        <v>70</v>
      </c>
      <c r="W233" s="92">
        <f t="shared" ref="W233" si="109">W231+W232-COUNTIF(W8:W206,"a")+COUNTIF(W7:W206,"nc")</f>
        <v>67</v>
      </c>
      <c r="X233" s="93">
        <f t="shared" ref="X233" si="110">X231+X232-COUNTIF(X8:X206,"a")+COUNTIF(X7:X206,"nc")</f>
        <v>65</v>
      </c>
      <c r="Y233" s="91">
        <f>Y231+Y232-COUNTIF(Y8:Y206,"a")+COUNTIF(Y7:Y206,"nc")</f>
        <v>64</v>
      </c>
      <c r="Z233" s="92">
        <f t="shared" ref="Z233" si="111">Z231+Z232-COUNTIF(Z8:Z206,"a")+COUNTIF(Z7:Z206,"nc")</f>
        <v>71</v>
      </c>
      <c r="AA233" s="92">
        <f t="shared" ref="AA233" si="112">AA231+AA232-COUNTIF(AA8:AA206,"a")+COUNTIF(AA7:AA206,"nc")</f>
        <v>68</v>
      </c>
      <c r="AB233" s="93">
        <f t="shared" ref="AB233" si="113">AB231+AB232-COUNTIF(AB8:AB206,"a")+COUNTIF(AB7:AB206,"nc")</f>
        <v>65</v>
      </c>
      <c r="AC233" s="84">
        <f t="shared" si="97"/>
        <v>1601</v>
      </c>
    </row>
  </sheetData>
  <autoFilter ref="B6:AH206" xr:uid="{2D989842-2016-4ED8-B978-CBEDEE72CE19}"/>
  <sortState ref="A7:AH191">
    <sortCondition ref="A7"/>
  </sortState>
  <mergeCells count="14">
    <mergeCell ref="AC208:AF208"/>
    <mergeCell ref="N212:O212"/>
    <mergeCell ref="N214:O214"/>
    <mergeCell ref="N216:O216"/>
    <mergeCell ref="A1:AB1"/>
    <mergeCell ref="E3:L3"/>
    <mergeCell ref="N3:O3"/>
    <mergeCell ref="P3:AB3"/>
    <mergeCell ref="E5:H5"/>
    <mergeCell ref="I5:L5"/>
    <mergeCell ref="M5:P5"/>
    <mergeCell ref="Q5:T5"/>
    <mergeCell ref="U5:X5"/>
    <mergeCell ref="Y5:AB5"/>
  </mergeCells>
  <conditionalFormatting sqref="AD7:AH206 A7:AB206">
    <cfRule type="expression" dxfId="17" priority="8">
      <formula>INDIRECT("D"&amp;ROW())="sans poisson"</formula>
    </cfRule>
    <cfRule type="expression" dxfId="16" priority="9">
      <formula>INDIRECT("D"&amp;ROW())="sans viande"</formula>
    </cfRule>
    <cfRule type="expression" dxfId="15" priority="17">
      <formula>MOD(SUBTOTAL(3,$A$7:$A7),2)=0</formula>
    </cfRule>
  </conditionalFormatting>
  <conditionalFormatting sqref="AG7:AG206">
    <cfRule type="cellIs" dxfId="14" priority="5" operator="greaterThanOrEqual">
      <formula>0</formula>
    </cfRule>
  </conditionalFormatting>
  <conditionalFormatting sqref="E8:AB206">
    <cfRule type="containsText" dxfId="13" priority="6" operator="containsText" text="a">
      <formula>NOT(ISERROR(SEARCH("a",E8)))</formula>
    </cfRule>
  </conditionalFormatting>
  <conditionalFormatting sqref="E7:AB206">
    <cfRule type="containsText" dxfId="12" priority="7" operator="containsText" text="nc">
      <formula>NOT(ISERROR(SEARCH("nc",E7)))</formula>
    </cfRule>
  </conditionalFormatting>
  <conditionalFormatting sqref="A30:AB30 AD30:AH30">
    <cfRule type="expression" dxfId="11" priority="11">
      <formula>INDIRECT("D"&amp;ROW())="extérieur"</formula>
    </cfRule>
  </conditionalFormatting>
  <conditionalFormatting sqref="AC7:AC206">
    <cfRule type="expression" dxfId="10" priority="1">
      <formula>INDIRECT("D"&amp;ROW())="sans poisson"</formula>
    </cfRule>
    <cfRule type="expression" dxfId="9" priority="2">
      <formula>INDIRECT("D"&amp;ROW())="sans viande"</formula>
    </cfRule>
    <cfRule type="expression" dxfId="8" priority="4">
      <formula>MOD(SUBTOTAL(3,$A$7:$A7),2)=0</formula>
    </cfRule>
  </conditionalFormatting>
  <conditionalFormatting sqref="AC30">
    <cfRule type="expression" dxfId="7" priority="3">
      <formula>INDIRECT("D"&amp;ROW())="extérieur"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72" orientation="landscape" r:id="rId1"/>
  <rowBreaks count="5" manualBreakCount="5">
    <brk id="27" max="21" man="1"/>
    <brk id="46" max="21" man="1"/>
    <brk id="67" max="21" man="1"/>
    <brk id="85" max="21" man="1"/>
    <brk id="107" max="21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3597A-1ABC-46D2-91ED-6391CA2945B0}">
  <dimension ref="A1:ALU235"/>
  <sheetViews>
    <sheetView zoomScale="70" zoomScaleNormal="70" workbookViewId="0">
      <selection activeCell="A7" sqref="A7"/>
    </sheetView>
  </sheetViews>
  <sheetFormatPr baseColWidth="10" defaultRowHeight="18.75" x14ac:dyDescent="0.3"/>
  <cols>
    <col min="1" max="1" width="23" style="32" customWidth="1"/>
    <col min="2" max="2" width="15.42578125" style="47" customWidth="1"/>
    <col min="3" max="4" width="11.140625" style="47" customWidth="1"/>
    <col min="5" max="20" width="11" style="1" customWidth="1"/>
    <col min="21" max="24" width="5.7109375" style="1" customWidth="1"/>
    <col min="25" max="25" width="8.28515625" style="2" customWidth="1"/>
    <col min="26" max="26" width="15.140625" style="1" customWidth="1"/>
    <col min="27" max="255" width="11.42578125" style="1"/>
    <col min="256" max="256" width="21.5703125" style="1" customWidth="1"/>
    <col min="257" max="257" width="4.140625" style="1" customWidth="1"/>
    <col min="258" max="277" width="11" style="1" customWidth="1"/>
    <col min="278" max="280" width="5.28515625" style="1" customWidth="1"/>
    <col min="281" max="281" width="8.28515625" style="1" customWidth="1"/>
    <col min="282" max="282" width="29.42578125" style="1" customWidth="1"/>
    <col min="283" max="511" width="11.42578125" style="1"/>
    <col min="512" max="512" width="21.5703125" style="1" customWidth="1"/>
    <col min="513" max="513" width="4.140625" style="1" customWidth="1"/>
    <col min="514" max="533" width="11" style="1" customWidth="1"/>
    <col min="534" max="536" width="5.28515625" style="1" customWidth="1"/>
    <col min="537" max="537" width="8.28515625" style="1" customWidth="1"/>
    <col min="538" max="538" width="29.42578125" style="1" customWidth="1"/>
    <col min="539" max="767" width="11.42578125" style="1"/>
    <col min="768" max="768" width="21.5703125" style="1" customWidth="1"/>
    <col min="769" max="769" width="4.140625" style="1" customWidth="1"/>
    <col min="770" max="789" width="11" style="1" customWidth="1"/>
    <col min="790" max="792" width="5.28515625" style="1" customWidth="1"/>
    <col min="793" max="793" width="8.28515625" style="1" customWidth="1"/>
    <col min="794" max="794" width="29.42578125" style="1" customWidth="1"/>
    <col min="795" max="1023" width="11.42578125" style="1"/>
    <col min="1024" max="1024" width="21.5703125" style="1" customWidth="1"/>
    <col min="1025" max="1025" width="4.140625" style="1" customWidth="1"/>
    <col min="1026" max="1045" width="11" style="1" customWidth="1"/>
    <col min="1046" max="1048" width="5.28515625" style="1" customWidth="1"/>
    <col min="1049" max="1049" width="8.28515625" style="1" customWidth="1"/>
    <col min="1050" max="1050" width="29.42578125" style="1" customWidth="1"/>
    <col min="1051" max="1279" width="11.42578125" style="1"/>
    <col min="1280" max="1280" width="21.5703125" style="1" customWidth="1"/>
    <col min="1281" max="1281" width="4.140625" style="1" customWidth="1"/>
    <col min="1282" max="1301" width="11" style="1" customWidth="1"/>
    <col min="1302" max="1304" width="5.28515625" style="1" customWidth="1"/>
    <col min="1305" max="1305" width="8.28515625" style="1" customWidth="1"/>
    <col min="1306" max="1306" width="29.42578125" style="1" customWidth="1"/>
    <col min="1307" max="1535" width="11.42578125" style="1"/>
    <col min="1536" max="1536" width="21.5703125" style="1" customWidth="1"/>
    <col min="1537" max="1537" width="4.140625" style="1" customWidth="1"/>
    <col min="1538" max="1557" width="11" style="1" customWidth="1"/>
    <col min="1558" max="1560" width="5.28515625" style="1" customWidth="1"/>
    <col min="1561" max="1561" width="8.28515625" style="1" customWidth="1"/>
    <col min="1562" max="1562" width="29.42578125" style="1" customWidth="1"/>
    <col min="1563" max="1791" width="11.42578125" style="1"/>
    <col min="1792" max="1792" width="21.5703125" style="1" customWidth="1"/>
    <col min="1793" max="1793" width="4.140625" style="1" customWidth="1"/>
    <col min="1794" max="1813" width="11" style="1" customWidth="1"/>
    <col min="1814" max="1816" width="5.28515625" style="1" customWidth="1"/>
    <col min="1817" max="1817" width="8.28515625" style="1" customWidth="1"/>
    <col min="1818" max="1818" width="29.42578125" style="1" customWidth="1"/>
    <col min="1819" max="2047" width="11.42578125" style="1"/>
    <col min="2048" max="2048" width="21.5703125" style="1" customWidth="1"/>
    <col min="2049" max="2049" width="4.140625" style="1" customWidth="1"/>
    <col min="2050" max="2069" width="11" style="1" customWidth="1"/>
    <col min="2070" max="2072" width="5.28515625" style="1" customWidth="1"/>
    <col min="2073" max="2073" width="8.28515625" style="1" customWidth="1"/>
    <col min="2074" max="2074" width="29.42578125" style="1" customWidth="1"/>
    <col min="2075" max="2303" width="11.42578125" style="1"/>
    <col min="2304" max="2304" width="21.5703125" style="1" customWidth="1"/>
    <col min="2305" max="2305" width="4.140625" style="1" customWidth="1"/>
    <col min="2306" max="2325" width="11" style="1" customWidth="1"/>
    <col min="2326" max="2328" width="5.28515625" style="1" customWidth="1"/>
    <col min="2329" max="2329" width="8.28515625" style="1" customWidth="1"/>
    <col min="2330" max="2330" width="29.42578125" style="1" customWidth="1"/>
    <col min="2331" max="2559" width="11.42578125" style="1"/>
    <col min="2560" max="2560" width="21.5703125" style="1" customWidth="1"/>
    <col min="2561" max="2561" width="4.140625" style="1" customWidth="1"/>
    <col min="2562" max="2581" width="11" style="1" customWidth="1"/>
    <col min="2582" max="2584" width="5.28515625" style="1" customWidth="1"/>
    <col min="2585" max="2585" width="8.28515625" style="1" customWidth="1"/>
    <col min="2586" max="2586" width="29.42578125" style="1" customWidth="1"/>
    <col min="2587" max="2815" width="11.42578125" style="1"/>
    <col min="2816" max="2816" width="21.5703125" style="1" customWidth="1"/>
    <col min="2817" max="2817" width="4.140625" style="1" customWidth="1"/>
    <col min="2818" max="2837" width="11" style="1" customWidth="1"/>
    <col min="2838" max="2840" width="5.28515625" style="1" customWidth="1"/>
    <col min="2841" max="2841" width="8.28515625" style="1" customWidth="1"/>
    <col min="2842" max="2842" width="29.42578125" style="1" customWidth="1"/>
    <col min="2843" max="3071" width="11.42578125" style="1"/>
    <col min="3072" max="3072" width="21.5703125" style="1" customWidth="1"/>
    <col min="3073" max="3073" width="4.140625" style="1" customWidth="1"/>
    <col min="3074" max="3093" width="11" style="1" customWidth="1"/>
    <col min="3094" max="3096" width="5.28515625" style="1" customWidth="1"/>
    <col min="3097" max="3097" width="8.28515625" style="1" customWidth="1"/>
    <col min="3098" max="3098" width="29.42578125" style="1" customWidth="1"/>
    <col min="3099" max="3327" width="11.42578125" style="1"/>
    <col min="3328" max="3328" width="21.5703125" style="1" customWidth="1"/>
    <col min="3329" max="3329" width="4.140625" style="1" customWidth="1"/>
    <col min="3330" max="3349" width="11" style="1" customWidth="1"/>
    <col min="3350" max="3352" width="5.28515625" style="1" customWidth="1"/>
    <col min="3353" max="3353" width="8.28515625" style="1" customWidth="1"/>
    <col min="3354" max="3354" width="29.42578125" style="1" customWidth="1"/>
    <col min="3355" max="3583" width="11.42578125" style="1"/>
    <col min="3584" max="3584" width="21.5703125" style="1" customWidth="1"/>
    <col min="3585" max="3585" width="4.140625" style="1" customWidth="1"/>
    <col min="3586" max="3605" width="11" style="1" customWidth="1"/>
    <col min="3606" max="3608" width="5.28515625" style="1" customWidth="1"/>
    <col min="3609" max="3609" width="8.28515625" style="1" customWidth="1"/>
    <col min="3610" max="3610" width="29.42578125" style="1" customWidth="1"/>
    <col min="3611" max="3839" width="11.42578125" style="1"/>
    <col min="3840" max="3840" width="21.5703125" style="1" customWidth="1"/>
    <col min="3841" max="3841" width="4.140625" style="1" customWidth="1"/>
    <col min="3842" max="3861" width="11" style="1" customWidth="1"/>
    <col min="3862" max="3864" width="5.28515625" style="1" customWidth="1"/>
    <col min="3865" max="3865" width="8.28515625" style="1" customWidth="1"/>
    <col min="3866" max="3866" width="29.42578125" style="1" customWidth="1"/>
    <col min="3867" max="4095" width="11.42578125" style="1"/>
    <col min="4096" max="4096" width="21.5703125" style="1" customWidth="1"/>
    <col min="4097" max="4097" width="4.140625" style="1" customWidth="1"/>
    <col min="4098" max="4117" width="11" style="1" customWidth="1"/>
    <col min="4118" max="4120" width="5.28515625" style="1" customWidth="1"/>
    <col min="4121" max="4121" width="8.28515625" style="1" customWidth="1"/>
    <col min="4122" max="4122" width="29.42578125" style="1" customWidth="1"/>
    <col min="4123" max="4351" width="11.42578125" style="1"/>
    <col min="4352" max="4352" width="21.5703125" style="1" customWidth="1"/>
    <col min="4353" max="4353" width="4.140625" style="1" customWidth="1"/>
    <col min="4354" max="4373" width="11" style="1" customWidth="1"/>
    <col min="4374" max="4376" width="5.28515625" style="1" customWidth="1"/>
    <col min="4377" max="4377" width="8.28515625" style="1" customWidth="1"/>
    <col min="4378" max="4378" width="29.42578125" style="1" customWidth="1"/>
    <col min="4379" max="4607" width="11.42578125" style="1"/>
    <col min="4608" max="4608" width="21.5703125" style="1" customWidth="1"/>
    <col min="4609" max="4609" width="4.140625" style="1" customWidth="1"/>
    <col min="4610" max="4629" width="11" style="1" customWidth="1"/>
    <col min="4630" max="4632" width="5.28515625" style="1" customWidth="1"/>
    <col min="4633" max="4633" width="8.28515625" style="1" customWidth="1"/>
    <col min="4634" max="4634" width="29.42578125" style="1" customWidth="1"/>
    <col min="4635" max="4863" width="11.42578125" style="1"/>
    <col min="4864" max="4864" width="21.5703125" style="1" customWidth="1"/>
    <col min="4865" max="4865" width="4.140625" style="1" customWidth="1"/>
    <col min="4866" max="4885" width="11" style="1" customWidth="1"/>
    <col min="4886" max="4888" width="5.28515625" style="1" customWidth="1"/>
    <col min="4889" max="4889" width="8.28515625" style="1" customWidth="1"/>
    <col min="4890" max="4890" width="29.42578125" style="1" customWidth="1"/>
    <col min="4891" max="5119" width="11.42578125" style="1"/>
    <col min="5120" max="5120" width="21.5703125" style="1" customWidth="1"/>
    <col min="5121" max="5121" width="4.140625" style="1" customWidth="1"/>
    <col min="5122" max="5141" width="11" style="1" customWidth="1"/>
    <col min="5142" max="5144" width="5.28515625" style="1" customWidth="1"/>
    <col min="5145" max="5145" width="8.28515625" style="1" customWidth="1"/>
    <col min="5146" max="5146" width="29.42578125" style="1" customWidth="1"/>
    <col min="5147" max="5375" width="11.42578125" style="1"/>
    <col min="5376" max="5376" width="21.5703125" style="1" customWidth="1"/>
    <col min="5377" max="5377" width="4.140625" style="1" customWidth="1"/>
    <col min="5378" max="5397" width="11" style="1" customWidth="1"/>
    <col min="5398" max="5400" width="5.28515625" style="1" customWidth="1"/>
    <col min="5401" max="5401" width="8.28515625" style="1" customWidth="1"/>
    <col min="5402" max="5402" width="29.42578125" style="1" customWidth="1"/>
    <col min="5403" max="5631" width="11.42578125" style="1"/>
    <col min="5632" max="5632" width="21.5703125" style="1" customWidth="1"/>
    <col min="5633" max="5633" width="4.140625" style="1" customWidth="1"/>
    <col min="5634" max="5653" width="11" style="1" customWidth="1"/>
    <col min="5654" max="5656" width="5.28515625" style="1" customWidth="1"/>
    <col min="5657" max="5657" width="8.28515625" style="1" customWidth="1"/>
    <col min="5658" max="5658" width="29.42578125" style="1" customWidth="1"/>
    <col min="5659" max="5887" width="11.42578125" style="1"/>
    <col min="5888" max="5888" width="21.5703125" style="1" customWidth="1"/>
    <col min="5889" max="5889" width="4.140625" style="1" customWidth="1"/>
    <col min="5890" max="5909" width="11" style="1" customWidth="1"/>
    <col min="5910" max="5912" width="5.28515625" style="1" customWidth="1"/>
    <col min="5913" max="5913" width="8.28515625" style="1" customWidth="1"/>
    <col min="5914" max="5914" width="29.42578125" style="1" customWidth="1"/>
    <col min="5915" max="6143" width="11.42578125" style="1"/>
    <col min="6144" max="6144" width="21.5703125" style="1" customWidth="1"/>
    <col min="6145" max="6145" width="4.140625" style="1" customWidth="1"/>
    <col min="6146" max="6165" width="11" style="1" customWidth="1"/>
    <col min="6166" max="6168" width="5.28515625" style="1" customWidth="1"/>
    <col min="6169" max="6169" width="8.28515625" style="1" customWidth="1"/>
    <col min="6170" max="6170" width="29.42578125" style="1" customWidth="1"/>
    <col min="6171" max="6399" width="11.42578125" style="1"/>
    <col min="6400" max="6400" width="21.5703125" style="1" customWidth="1"/>
    <col min="6401" max="6401" width="4.140625" style="1" customWidth="1"/>
    <col min="6402" max="6421" width="11" style="1" customWidth="1"/>
    <col min="6422" max="6424" width="5.28515625" style="1" customWidth="1"/>
    <col min="6425" max="6425" width="8.28515625" style="1" customWidth="1"/>
    <col min="6426" max="6426" width="29.42578125" style="1" customWidth="1"/>
    <col min="6427" max="6655" width="11.42578125" style="1"/>
    <col min="6656" max="6656" width="21.5703125" style="1" customWidth="1"/>
    <col min="6657" max="6657" width="4.140625" style="1" customWidth="1"/>
    <col min="6658" max="6677" width="11" style="1" customWidth="1"/>
    <col min="6678" max="6680" width="5.28515625" style="1" customWidth="1"/>
    <col min="6681" max="6681" width="8.28515625" style="1" customWidth="1"/>
    <col min="6682" max="6682" width="29.42578125" style="1" customWidth="1"/>
    <col min="6683" max="6911" width="11.42578125" style="1"/>
    <col min="6912" max="6912" width="21.5703125" style="1" customWidth="1"/>
    <col min="6913" max="6913" width="4.140625" style="1" customWidth="1"/>
    <col min="6914" max="6933" width="11" style="1" customWidth="1"/>
    <col min="6934" max="6936" width="5.28515625" style="1" customWidth="1"/>
    <col min="6937" max="6937" width="8.28515625" style="1" customWidth="1"/>
    <col min="6938" max="6938" width="29.42578125" style="1" customWidth="1"/>
    <col min="6939" max="7167" width="11.42578125" style="1"/>
    <col min="7168" max="7168" width="21.5703125" style="1" customWidth="1"/>
    <col min="7169" max="7169" width="4.140625" style="1" customWidth="1"/>
    <col min="7170" max="7189" width="11" style="1" customWidth="1"/>
    <col min="7190" max="7192" width="5.28515625" style="1" customWidth="1"/>
    <col min="7193" max="7193" width="8.28515625" style="1" customWidth="1"/>
    <col min="7194" max="7194" width="29.42578125" style="1" customWidth="1"/>
    <col min="7195" max="7423" width="11.42578125" style="1"/>
    <col min="7424" max="7424" width="21.5703125" style="1" customWidth="1"/>
    <col min="7425" max="7425" width="4.140625" style="1" customWidth="1"/>
    <col min="7426" max="7445" width="11" style="1" customWidth="1"/>
    <col min="7446" max="7448" width="5.28515625" style="1" customWidth="1"/>
    <col min="7449" max="7449" width="8.28515625" style="1" customWidth="1"/>
    <col min="7450" max="7450" width="29.42578125" style="1" customWidth="1"/>
    <col min="7451" max="7679" width="11.42578125" style="1"/>
    <col min="7680" max="7680" width="21.5703125" style="1" customWidth="1"/>
    <col min="7681" max="7681" width="4.140625" style="1" customWidth="1"/>
    <col min="7682" max="7701" width="11" style="1" customWidth="1"/>
    <col min="7702" max="7704" width="5.28515625" style="1" customWidth="1"/>
    <col min="7705" max="7705" width="8.28515625" style="1" customWidth="1"/>
    <col min="7706" max="7706" width="29.42578125" style="1" customWidth="1"/>
    <col min="7707" max="7935" width="11.42578125" style="1"/>
    <col min="7936" max="7936" width="21.5703125" style="1" customWidth="1"/>
    <col min="7937" max="7937" width="4.140625" style="1" customWidth="1"/>
    <col min="7938" max="7957" width="11" style="1" customWidth="1"/>
    <col min="7958" max="7960" width="5.28515625" style="1" customWidth="1"/>
    <col min="7961" max="7961" width="8.28515625" style="1" customWidth="1"/>
    <col min="7962" max="7962" width="29.42578125" style="1" customWidth="1"/>
    <col min="7963" max="8191" width="11.42578125" style="1"/>
    <col min="8192" max="8192" width="21.5703125" style="1" customWidth="1"/>
    <col min="8193" max="8193" width="4.140625" style="1" customWidth="1"/>
    <col min="8194" max="8213" width="11" style="1" customWidth="1"/>
    <col min="8214" max="8216" width="5.28515625" style="1" customWidth="1"/>
    <col min="8217" max="8217" width="8.28515625" style="1" customWidth="1"/>
    <col min="8218" max="8218" width="29.42578125" style="1" customWidth="1"/>
    <col min="8219" max="8447" width="11.42578125" style="1"/>
    <col min="8448" max="8448" width="21.5703125" style="1" customWidth="1"/>
    <col min="8449" max="8449" width="4.140625" style="1" customWidth="1"/>
    <col min="8450" max="8469" width="11" style="1" customWidth="1"/>
    <col min="8470" max="8472" width="5.28515625" style="1" customWidth="1"/>
    <col min="8473" max="8473" width="8.28515625" style="1" customWidth="1"/>
    <col min="8474" max="8474" width="29.42578125" style="1" customWidth="1"/>
    <col min="8475" max="8703" width="11.42578125" style="1"/>
    <col min="8704" max="8704" width="21.5703125" style="1" customWidth="1"/>
    <col min="8705" max="8705" width="4.140625" style="1" customWidth="1"/>
    <col min="8706" max="8725" width="11" style="1" customWidth="1"/>
    <col min="8726" max="8728" width="5.28515625" style="1" customWidth="1"/>
    <col min="8729" max="8729" width="8.28515625" style="1" customWidth="1"/>
    <col min="8730" max="8730" width="29.42578125" style="1" customWidth="1"/>
    <col min="8731" max="8959" width="11.42578125" style="1"/>
    <col min="8960" max="8960" width="21.5703125" style="1" customWidth="1"/>
    <col min="8961" max="8961" width="4.140625" style="1" customWidth="1"/>
    <col min="8962" max="8981" width="11" style="1" customWidth="1"/>
    <col min="8982" max="8984" width="5.28515625" style="1" customWidth="1"/>
    <col min="8985" max="8985" width="8.28515625" style="1" customWidth="1"/>
    <col min="8986" max="8986" width="29.42578125" style="1" customWidth="1"/>
    <col min="8987" max="9215" width="11.42578125" style="1"/>
    <col min="9216" max="9216" width="21.5703125" style="1" customWidth="1"/>
    <col min="9217" max="9217" width="4.140625" style="1" customWidth="1"/>
    <col min="9218" max="9237" width="11" style="1" customWidth="1"/>
    <col min="9238" max="9240" width="5.28515625" style="1" customWidth="1"/>
    <col min="9241" max="9241" width="8.28515625" style="1" customWidth="1"/>
    <col min="9242" max="9242" width="29.42578125" style="1" customWidth="1"/>
    <col min="9243" max="9471" width="11.42578125" style="1"/>
    <col min="9472" max="9472" width="21.5703125" style="1" customWidth="1"/>
    <col min="9473" max="9473" width="4.140625" style="1" customWidth="1"/>
    <col min="9474" max="9493" width="11" style="1" customWidth="1"/>
    <col min="9494" max="9496" width="5.28515625" style="1" customWidth="1"/>
    <col min="9497" max="9497" width="8.28515625" style="1" customWidth="1"/>
    <col min="9498" max="9498" width="29.42578125" style="1" customWidth="1"/>
    <col min="9499" max="9727" width="11.42578125" style="1"/>
    <col min="9728" max="9728" width="21.5703125" style="1" customWidth="1"/>
    <col min="9729" max="9729" width="4.140625" style="1" customWidth="1"/>
    <col min="9730" max="9749" width="11" style="1" customWidth="1"/>
    <col min="9750" max="9752" width="5.28515625" style="1" customWidth="1"/>
    <col min="9753" max="9753" width="8.28515625" style="1" customWidth="1"/>
    <col min="9754" max="9754" width="29.42578125" style="1" customWidth="1"/>
    <col min="9755" max="9983" width="11.42578125" style="1"/>
    <col min="9984" max="9984" width="21.5703125" style="1" customWidth="1"/>
    <col min="9985" max="9985" width="4.140625" style="1" customWidth="1"/>
    <col min="9986" max="10005" width="11" style="1" customWidth="1"/>
    <col min="10006" max="10008" width="5.28515625" style="1" customWidth="1"/>
    <col min="10009" max="10009" width="8.28515625" style="1" customWidth="1"/>
    <col min="10010" max="10010" width="29.42578125" style="1" customWidth="1"/>
    <col min="10011" max="10239" width="11.42578125" style="1"/>
    <col min="10240" max="10240" width="21.5703125" style="1" customWidth="1"/>
    <col min="10241" max="10241" width="4.140625" style="1" customWidth="1"/>
    <col min="10242" max="10261" width="11" style="1" customWidth="1"/>
    <col min="10262" max="10264" width="5.28515625" style="1" customWidth="1"/>
    <col min="10265" max="10265" width="8.28515625" style="1" customWidth="1"/>
    <col min="10266" max="10266" width="29.42578125" style="1" customWidth="1"/>
    <col min="10267" max="10495" width="11.42578125" style="1"/>
    <col min="10496" max="10496" width="21.5703125" style="1" customWidth="1"/>
    <col min="10497" max="10497" width="4.140625" style="1" customWidth="1"/>
    <col min="10498" max="10517" width="11" style="1" customWidth="1"/>
    <col min="10518" max="10520" width="5.28515625" style="1" customWidth="1"/>
    <col min="10521" max="10521" width="8.28515625" style="1" customWidth="1"/>
    <col min="10522" max="10522" width="29.42578125" style="1" customWidth="1"/>
    <col min="10523" max="10751" width="11.42578125" style="1"/>
    <col min="10752" max="10752" width="21.5703125" style="1" customWidth="1"/>
    <col min="10753" max="10753" width="4.140625" style="1" customWidth="1"/>
    <col min="10754" max="10773" width="11" style="1" customWidth="1"/>
    <col min="10774" max="10776" width="5.28515625" style="1" customWidth="1"/>
    <col min="10777" max="10777" width="8.28515625" style="1" customWidth="1"/>
    <col min="10778" max="10778" width="29.42578125" style="1" customWidth="1"/>
    <col min="10779" max="11007" width="11.42578125" style="1"/>
    <col min="11008" max="11008" width="21.5703125" style="1" customWidth="1"/>
    <col min="11009" max="11009" width="4.140625" style="1" customWidth="1"/>
    <col min="11010" max="11029" width="11" style="1" customWidth="1"/>
    <col min="11030" max="11032" width="5.28515625" style="1" customWidth="1"/>
    <col min="11033" max="11033" width="8.28515625" style="1" customWidth="1"/>
    <col min="11034" max="11034" width="29.42578125" style="1" customWidth="1"/>
    <col min="11035" max="11263" width="11.42578125" style="1"/>
    <col min="11264" max="11264" width="21.5703125" style="1" customWidth="1"/>
    <col min="11265" max="11265" width="4.140625" style="1" customWidth="1"/>
    <col min="11266" max="11285" width="11" style="1" customWidth="1"/>
    <col min="11286" max="11288" width="5.28515625" style="1" customWidth="1"/>
    <col min="11289" max="11289" width="8.28515625" style="1" customWidth="1"/>
    <col min="11290" max="11290" width="29.42578125" style="1" customWidth="1"/>
    <col min="11291" max="11519" width="11.42578125" style="1"/>
    <col min="11520" max="11520" width="21.5703125" style="1" customWidth="1"/>
    <col min="11521" max="11521" width="4.140625" style="1" customWidth="1"/>
    <col min="11522" max="11541" width="11" style="1" customWidth="1"/>
    <col min="11542" max="11544" width="5.28515625" style="1" customWidth="1"/>
    <col min="11545" max="11545" width="8.28515625" style="1" customWidth="1"/>
    <col min="11546" max="11546" width="29.42578125" style="1" customWidth="1"/>
    <col min="11547" max="11775" width="11.42578125" style="1"/>
    <col min="11776" max="11776" width="21.5703125" style="1" customWidth="1"/>
    <col min="11777" max="11777" width="4.140625" style="1" customWidth="1"/>
    <col min="11778" max="11797" width="11" style="1" customWidth="1"/>
    <col min="11798" max="11800" width="5.28515625" style="1" customWidth="1"/>
    <col min="11801" max="11801" width="8.28515625" style="1" customWidth="1"/>
    <col min="11802" max="11802" width="29.42578125" style="1" customWidth="1"/>
    <col min="11803" max="12031" width="11.42578125" style="1"/>
    <col min="12032" max="12032" width="21.5703125" style="1" customWidth="1"/>
    <col min="12033" max="12033" width="4.140625" style="1" customWidth="1"/>
    <col min="12034" max="12053" width="11" style="1" customWidth="1"/>
    <col min="12054" max="12056" width="5.28515625" style="1" customWidth="1"/>
    <col min="12057" max="12057" width="8.28515625" style="1" customWidth="1"/>
    <col min="12058" max="12058" width="29.42578125" style="1" customWidth="1"/>
    <col min="12059" max="12287" width="11.42578125" style="1"/>
    <col min="12288" max="12288" width="21.5703125" style="1" customWidth="1"/>
    <col min="12289" max="12289" width="4.140625" style="1" customWidth="1"/>
    <col min="12290" max="12309" width="11" style="1" customWidth="1"/>
    <col min="12310" max="12312" width="5.28515625" style="1" customWidth="1"/>
    <col min="12313" max="12313" width="8.28515625" style="1" customWidth="1"/>
    <col min="12314" max="12314" width="29.42578125" style="1" customWidth="1"/>
    <col min="12315" max="12543" width="11.42578125" style="1"/>
    <col min="12544" max="12544" width="21.5703125" style="1" customWidth="1"/>
    <col min="12545" max="12545" width="4.140625" style="1" customWidth="1"/>
    <col min="12546" max="12565" width="11" style="1" customWidth="1"/>
    <col min="12566" max="12568" width="5.28515625" style="1" customWidth="1"/>
    <col min="12569" max="12569" width="8.28515625" style="1" customWidth="1"/>
    <col min="12570" max="12570" width="29.42578125" style="1" customWidth="1"/>
    <col min="12571" max="12799" width="11.42578125" style="1"/>
    <col min="12800" max="12800" width="21.5703125" style="1" customWidth="1"/>
    <col min="12801" max="12801" width="4.140625" style="1" customWidth="1"/>
    <col min="12802" max="12821" width="11" style="1" customWidth="1"/>
    <col min="12822" max="12824" width="5.28515625" style="1" customWidth="1"/>
    <col min="12825" max="12825" width="8.28515625" style="1" customWidth="1"/>
    <col min="12826" max="12826" width="29.42578125" style="1" customWidth="1"/>
    <col min="12827" max="13055" width="11.42578125" style="1"/>
    <col min="13056" max="13056" width="21.5703125" style="1" customWidth="1"/>
    <col min="13057" max="13057" width="4.140625" style="1" customWidth="1"/>
    <col min="13058" max="13077" width="11" style="1" customWidth="1"/>
    <col min="13078" max="13080" width="5.28515625" style="1" customWidth="1"/>
    <col min="13081" max="13081" width="8.28515625" style="1" customWidth="1"/>
    <col min="13082" max="13082" width="29.42578125" style="1" customWidth="1"/>
    <col min="13083" max="13311" width="11.42578125" style="1"/>
    <col min="13312" max="13312" width="21.5703125" style="1" customWidth="1"/>
    <col min="13313" max="13313" width="4.140625" style="1" customWidth="1"/>
    <col min="13314" max="13333" width="11" style="1" customWidth="1"/>
    <col min="13334" max="13336" width="5.28515625" style="1" customWidth="1"/>
    <col min="13337" max="13337" width="8.28515625" style="1" customWidth="1"/>
    <col min="13338" max="13338" width="29.42578125" style="1" customWidth="1"/>
    <col min="13339" max="13567" width="11.42578125" style="1"/>
    <col min="13568" max="13568" width="21.5703125" style="1" customWidth="1"/>
    <col min="13569" max="13569" width="4.140625" style="1" customWidth="1"/>
    <col min="13570" max="13589" width="11" style="1" customWidth="1"/>
    <col min="13590" max="13592" width="5.28515625" style="1" customWidth="1"/>
    <col min="13593" max="13593" width="8.28515625" style="1" customWidth="1"/>
    <col min="13594" max="13594" width="29.42578125" style="1" customWidth="1"/>
    <col min="13595" max="13823" width="11.42578125" style="1"/>
    <col min="13824" max="13824" width="21.5703125" style="1" customWidth="1"/>
    <col min="13825" max="13825" width="4.140625" style="1" customWidth="1"/>
    <col min="13826" max="13845" width="11" style="1" customWidth="1"/>
    <col min="13846" max="13848" width="5.28515625" style="1" customWidth="1"/>
    <col min="13849" max="13849" width="8.28515625" style="1" customWidth="1"/>
    <col min="13850" max="13850" width="29.42578125" style="1" customWidth="1"/>
    <col min="13851" max="14079" width="11.42578125" style="1"/>
    <col min="14080" max="14080" width="21.5703125" style="1" customWidth="1"/>
    <col min="14081" max="14081" width="4.140625" style="1" customWidth="1"/>
    <col min="14082" max="14101" width="11" style="1" customWidth="1"/>
    <col min="14102" max="14104" width="5.28515625" style="1" customWidth="1"/>
    <col min="14105" max="14105" width="8.28515625" style="1" customWidth="1"/>
    <col min="14106" max="14106" width="29.42578125" style="1" customWidth="1"/>
    <col min="14107" max="14335" width="11.42578125" style="1"/>
    <col min="14336" max="14336" width="21.5703125" style="1" customWidth="1"/>
    <col min="14337" max="14337" width="4.140625" style="1" customWidth="1"/>
    <col min="14338" max="14357" width="11" style="1" customWidth="1"/>
    <col min="14358" max="14360" width="5.28515625" style="1" customWidth="1"/>
    <col min="14361" max="14361" width="8.28515625" style="1" customWidth="1"/>
    <col min="14362" max="14362" width="29.42578125" style="1" customWidth="1"/>
    <col min="14363" max="14591" width="11.42578125" style="1"/>
    <col min="14592" max="14592" width="21.5703125" style="1" customWidth="1"/>
    <col min="14593" max="14593" width="4.140625" style="1" customWidth="1"/>
    <col min="14594" max="14613" width="11" style="1" customWidth="1"/>
    <col min="14614" max="14616" width="5.28515625" style="1" customWidth="1"/>
    <col min="14617" max="14617" width="8.28515625" style="1" customWidth="1"/>
    <col min="14618" max="14618" width="29.42578125" style="1" customWidth="1"/>
    <col min="14619" max="14847" width="11.42578125" style="1"/>
    <col min="14848" max="14848" width="21.5703125" style="1" customWidth="1"/>
    <col min="14849" max="14849" width="4.140625" style="1" customWidth="1"/>
    <col min="14850" max="14869" width="11" style="1" customWidth="1"/>
    <col min="14870" max="14872" width="5.28515625" style="1" customWidth="1"/>
    <col min="14873" max="14873" width="8.28515625" style="1" customWidth="1"/>
    <col min="14874" max="14874" width="29.42578125" style="1" customWidth="1"/>
    <col min="14875" max="15103" width="11.42578125" style="1"/>
    <col min="15104" max="15104" width="21.5703125" style="1" customWidth="1"/>
    <col min="15105" max="15105" width="4.140625" style="1" customWidth="1"/>
    <col min="15106" max="15125" width="11" style="1" customWidth="1"/>
    <col min="15126" max="15128" width="5.28515625" style="1" customWidth="1"/>
    <col min="15129" max="15129" width="8.28515625" style="1" customWidth="1"/>
    <col min="15130" max="15130" width="29.42578125" style="1" customWidth="1"/>
    <col min="15131" max="15359" width="11.42578125" style="1"/>
    <col min="15360" max="15360" width="21.5703125" style="1" customWidth="1"/>
    <col min="15361" max="15361" width="4.140625" style="1" customWidth="1"/>
    <col min="15362" max="15381" width="11" style="1" customWidth="1"/>
    <col min="15382" max="15384" width="5.28515625" style="1" customWidth="1"/>
    <col min="15385" max="15385" width="8.28515625" style="1" customWidth="1"/>
    <col min="15386" max="15386" width="29.42578125" style="1" customWidth="1"/>
    <col min="15387" max="15615" width="11.42578125" style="1"/>
    <col min="15616" max="15616" width="21.5703125" style="1" customWidth="1"/>
    <col min="15617" max="15617" width="4.140625" style="1" customWidth="1"/>
    <col min="15618" max="15637" width="11" style="1" customWidth="1"/>
    <col min="15638" max="15640" width="5.28515625" style="1" customWidth="1"/>
    <col min="15641" max="15641" width="8.28515625" style="1" customWidth="1"/>
    <col min="15642" max="15642" width="29.42578125" style="1" customWidth="1"/>
    <col min="15643" max="15871" width="11.42578125" style="1"/>
    <col min="15872" max="15872" width="21.5703125" style="1" customWidth="1"/>
    <col min="15873" max="15873" width="4.140625" style="1" customWidth="1"/>
    <col min="15874" max="15893" width="11" style="1" customWidth="1"/>
    <col min="15894" max="15896" width="5.28515625" style="1" customWidth="1"/>
    <col min="15897" max="15897" width="8.28515625" style="1" customWidth="1"/>
    <col min="15898" max="15898" width="29.42578125" style="1" customWidth="1"/>
    <col min="15899" max="16127" width="11.42578125" style="1"/>
    <col min="16128" max="16128" width="21.5703125" style="1" customWidth="1"/>
    <col min="16129" max="16129" width="4.140625" style="1" customWidth="1"/>
    <col min="16130" max="16149" width="11" style="1" customWidth="1"/>
    <col min="16150" max="16152" width="5.28515625" style="1" customWidth="1"/>
    <col min="16153" max="16153" width="8.28515625" style="1" customWidth="1"/>
    <col min="16154" max="16154" width="29.42578125" style="1" customWidth="1"/>
    <col min="16155" max="16384" width="11.42578125" style="1"/>
  </cols>
  <sheetData>
    <row r="1" spans="1:30" ht="31.5" customHeight="1" x14ac:dyDescent="0.3">
      <c r="A1" s="199" t="s">
        <v>0</v>
      </c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199"/>
      <c r="R1" s="199"/>
      <c r="S1" s="199"/>
      <c r="T1" s="199"/>
    </row>
    <row r="2" spans="1:30" ht="10.5" customHeight="1" x14ac:dyDescent="0.3">
      <c r="A2" s="3"/>
      <c r="B2" s="4"/>
      <c r="C2" s="4"/>
      <c r="D2" s="4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30" ht="23.25" customHeight="1" x14ac:dyDescent="0.3">
      <c r="A3" s="6" t="s">
        <v>1</v>
      </c>
      <c r="B3" s="96"/>
      <c r="C3" s="96"/>
      <c r="D3" s="96"/>
      <c r="E3" s="200">
        <f>I6</f>
        <v>43353</v>
      </c>
      <c r="F3" s="200"/>
      <c r="G3" s="200"/>
      <c r="H3" s="200"/>
      <c r="I3" s="200"/>
      <c r="J3" s="200"/>
      <c r="K3" s="200"/>
      <c r="L3" s="200"/>
      <c r="M3" s="7"/>
      <c r="N3" s="201" t="s">
        <v>2</v>
      </c>
      <c r="O3" s="201"/>
      <c r="P3" s="202">
        <f>E3</f>
        <v>43353</v>
      </c>
      <c r="Q3" s="202"/>
      <c r="R3" s="202"/>
      <c r="S3" s="202"/>
      <c r="T3" s="202"/>
    </row>
    <row r="4" spans="1:30" s="14" customFormat="1" ht="23.25" customHeight="1" thickBot="1" x14ac:dyDescent="0.35">
      <c r="A4" s="9"/>
      <c r="B4" s="10"/>
      <c r="C4" s="10"/>
      <c r="D4" s="10"/>
      <c r="E4" s="11"/>
      <c r="F4" s="11"/>
      <c r="G4" s="11"/>
      <c r="H4" s="11"/>
      <c r="I4" s="11"/>
      <c r="J4" s="11"/>
      <c r="K4" s="11"/>
      <c r="L4" s="11"/>
      <c r="M4" s="12"/>
      <c r="N4" s="10"/>
      <c r="O4" s="10"/>
      <c r="P4" s="13"/>
      <c r="Q4" s="13"/>
      <c r="R4" s="13"/>
      <c r="S4" s="13"/>
      <c r="T4" s="13"/>
      <c r="Y4" s="15"/>
    </row>
    <row r="5" spans="1:30" ht="27" customHeight="1" thickBot="1" x14ac:dyDescent="0.35">
      <c r="A5" s="6"/>
      <c r="B5" s="96"/>
      <c r="C5" s="96"/>
      <c r="D5" s="96"/>
      <c r="E5" s="203">
        <f>I5-1</f>
        <v>36</v>
      </c>
      <c r="F5" s="204"/>
      <c r="G5" s="204"/>
      <c r="H5" s="205"/>
      <c r="I5" s="206">
        <f>WEEKNUM(I6,2)</f>
        <v>37</v>
      </c>
      <c r="J5" s="207"/>
      <c r="K5" s="207"/>
      <c r="L5" s="208"/>
      <c r="M5" s="203">
        <f>I5+1</f>
        <v>38</v>
      </c>
      <c r="N5" s="204"/>
      <c r="O5" s="204"/>
      <c r="P5" s="205"/>
      <c r="Q5" s="203">
        <f>M5+1</f>
        <v>39</v>
      </c>
      <c r="R5" s="204"/>
      <c r="S5" s="204"/>
      <c r="T5" s="205"/>
    </row>
    <row r="6" spans="1:30" s="22" customFormat="1" ht="57.75" customHeight="1" thickBot="1" x14ac:dyDescent="0.3">
      <c r="A6" s="16" t="s">
        <v>3</v>
      </c>
      <c r="B6" s="16" t="s">
        <v>4</v>
      </c>
      <c r="C6" s="17" t="s">
        <v>5</v>
      </c>
      <c r="D6" s="16" t="s">
        <v>6</v>
      </c>
      <c r="E6" s="21">
        <f>F6-1</f>
        <v>43346</v>
      </c>
      <c r="F6" s="18">
        <f>G6-2</f>
        <v>43347</v>
      </c>
      <c r="G6" s="18">
        <f>H6-1</f>
        <v>43349</v>
      </c>
      <c r="H6" s="19">
        <f>I6-3</f>
        <v>43350</v>
      </c>
      <c r="I6" s="20">
        <v>43353</v>
      </c>
      <c r="J6" s="18">
        <f>I6+1</f>
        <v>43354</v>
      </c>
      <c r="K6" s="18">
        <f>J6+2</f>
        <v>43356</v>
      </c>
      <c r="L6" s="19">
        <f>K6+1</f>
        <v>43357</v>
      </c>
      <c r="M6" s="21">
        <f>L6+3</f>
        <v>43360</v>
      </c>
      <c r="N6" s="18">
        <f>M6+1</f>
        <v>43361</v>
      </c>
      <c r="O6" s="18">
        <f>N6+2</f>
        <v>43363</v>
      </c>
      <c r="P6" s="19">
        <f>O6+1</f>
        <v>43364</v>
      </c>
      <c r="Q6" s="21">
        <f>P6+3</f>
        <v>43367</v>
      </c>
      <c r="R6" s="18">
        <f>Q6+1</f>
        <v>43368</v>
      </c>
      <c r="S6" s="18">
        <f>R6+2</f>
        <v>43370</v>
      </c>
      <c r="T6" s="19">
        <f>S6+1</f>
        <v>43371</v>
      </c>
      <c r="U6" s="156" t="s">
        <v>7</v>
      </c>
      <c r="V6" s="157" t="s">
        <v>8</v>
      </c>
      <c r="W6" s="157" t="s">
        <v>9</v>
      </c>
      <c r="X6" s="158" t="s">
        <v>10</v>
      </c>
      <c r="Y6" s="160" t="s">
        <v>11</v>
      </c>
      <c r="Z6" s="159" t="s">
        <v>12</v>
      </c>
    </row>
    <row r="7" spans="1:30" ht="27" customHeight="1" x14ac:dyDescent="0.25">
      <c r="A7" s="97"/>
      <c r="B7" s="98" t="s">
        <v>13</v>
      </c>
      <c r="C7" s="98" t="s">
        <v>20</v>
      </c>
      <c r="D7" s="98"/>
      <c r="E7" s="99"/>
      <c r="F7" s="100"/>
      <c r="G7" s="100"/>
      <c r="H7" s="101"/>
      <c r="I7" s="102"/>
      <c r="J7" s="100"/>
      <c r="K7" s="100"/>
      <c r="L7" s="103"/>
      <c r="M7" s="104"/>
      <c r="N7" s="100"/>
      <c r="O7" s="100"/>
      <c r="P7" s="105"/>
      <c r="Q7" s="106"/>
      <c r="R7" s="100"/>
      <c r="S7" s="100"/>
      <c r="T7" s="101"/>
      <c r="U7" s="142">
        <f>IF(D7="extérieur","0",COUNTA(E7:T7))</f>
        <v>0</v>
      </c>
      <c r="V7" s="143">
        <f t="shared" ref="V7:V38" si="0">COUNTIF(E7:T7,"1")+COUNTIF(E7:T7,"nc")</f>
        <v>0</v>
      </c>
      <c r="W7" s="154">
        <f t="shared" ref="W7:W38" si="1">COUNTIF(E7:T7,"a")</f>
        <v>0</v>
      </c>
      <c r="X7" s="100"/>
      <c r="Y7" s="95">
        <f t="shared" ref="Y7:Y38" si="2">IF(D7="extérieur","0",V7+W7-X7)</f>
        <v>0</v>
      </c>
      <c r="Z7" s="155" t="str">
        <f t="shared" ref="Z7:Z70" si="3">IF(W7=0,IF(X7=0,"","pas d'abs. !"),IF(ISBLANK(X7),"saisir justif",IF(X7&gt;W7,"erreur justif","")))</f>
        <v/>
      </c>
    </row>
    <row r="8" spans="1:30" ht="27" customHeight="1" x14ac:dyDescent="0.25">
      <c r="A8" s="107"/>
      <c r="B8" s="108" t="s">
        <v>22</v>
      </c>
      <c r="C8" s="108" t="s">
        <v>23</v>
      </c>
      <c r="D8" s="108" t="s">
        <v>15</v>
      </c>
      <c r="E8" s="109">
        <v>1</v>
      </c>
      <c r="F8" s="110">
        <v>1</v>
      </c>
      <c r="G8" s="110">
        <v>1</v>
      </c>
      <c r="H8" s="111">
        <v>1</v>
      </c>
      <c r="I8" s="112">
        <v>1</v>
      </c>
      <c r="J8" s="110">
        <v>1</v>
      </c>
      <c r="K8" s="110">
        <v>1</v>
      </c>
      <c r="L8" s="113">
        <v>1</v>
      </c>
      <c r="M8" s="114">
        <v>1</v>
      </c>
      <c r="N8" s="110">
        <v>1</v>
      </c>
      <c r="O8" s="110">
        <v>1</v>
      </c>
      <c r="P8" s="115">
        <v>1</v>
      </c>
      <c r="Q8" s="116">
        <v>1</v>
      </c>
      <c r="R8" s="110">
        <v>1</v>
      </c>
      <c r="S8" s="110">
        <v>1</v>
      </c>
      <c r="T8" s="111">
        <v>1</v>
      </c>
      <c r="U8" s="142">
        <f>IF(D8="extérieur","0",COUNTA(E8:T8))</f>
        <v>16</v>
      </c>
      <c r="V8" s="139">
        <f t="shared" si="0"/>
        <v>16</v>
      </c>
      <c r="W8" s="140">
        <f t="shared" si="1"/>
        <v>0</v>
      </c>
      <c r="X8" s="110"/>
      <c r="Y8" s="161">
        <f t="shared" si="2"/>
        <v>16</v>
      </c>
      <c r="Z8" s="146" t="str">
        <f t="shared" si="3"/>
        <v/>
      </c>
    </row>
    <row r="9" spans="1:30" ht="27" customHeight="1" x14ac:dyDescent="0.25">
      <c r="A9" s="107"/>
      <c r="B9" s="108" t="s">
        <v>13</v>
      </c>
      <c r="C9" s="108" t="s">
        <v>16</v>
      </c>
      <c r="D9" s="108"/>
      <c r="E9" s="99"/>
      <c r="F9" s="100"/>
      <c r="G9" s="100"/>
      <c r="H9" s="111"/>
      <c r="I9" s="102"/>
      <c r="J9" s="100"/>
      <c r="K9" s="100"/>
      <c r="L9" s="113"/>
      <c r="M9" s="114"/>
      <c r="N9" s="110"/>
      <c r="O9" s="110"/>
      <c r="P9" s="115"/>
      <c r="Q9" s="116"/>
      <c r="R9" s="110"/>
      <c r="S9" s="110"/>
      <c r="T9" s="111"/>
      <c r="U9" s="142">
        <f t="shared" ref="U9:U72" si="4">IF(D9="extérieur","0",COUNTA(E9:T9))</f>
        <v>0</v>
      </c>
      <c r="V9" s="139">
        <f t="shared" si="0"/>
        <v>0</v>
      </c>
      <c r="W9" s="140">
        <f t="shared" si="1"/>
        <v>0</v>
      </c>
      <c r="X9" s="110"/>
      <c r="Y9" s="94">
        <f t="shared" si="2"/>
        <v>0</v>
      </c>
      <c r="Z9" s="146" t="str">
        <f t="shared" si="3"/>
        <v/>
      </c>
    </row>
    <row r="10" spans="1:30" ht="27" customHeight="1" x14ac:dyDescent="0.25">
      <c r="A10" s="107"/>
      <c r="B10" s="108" t="s">
        <v>22</v>
      </c>
      <c r="C10" s="108" t="s">
        <v>24</v>
      </c>
      <c r="D10" s="108"/>
      <c r="E10" s="99"/>
      <c r="F10" s="100"/>
      <c r="G10" s="100"/>
      <c r="H10" s="111"/>
      <c r="I10" s="102"/>
      <c r="J10" s="100"/>
      <c r="K10" s="100"/>
      <c r="L10" s="113"/>
      <c r="M10" s="114"/>
      <c r="N10" s="110"/>
      <c r="O10" s="110"/>
      <c r="P10" s="115"/>
      <c r="Q10" s="116"/>
      <c r="R10" s="110"/>
      <c r="S10" s="110"/>
      <c r="T10" s="111"/>
      <c r="U10" s="142">
        <f t="shared" si="4"/>
        <v>0</v>
      </c>
      <c r="V10" s="139">
        <f t="shared" si="0"/>
        <v>0</v>
      </c>
      <c r="W10" s="139">
        <f t="shared" si="1"/>
        <v>0</v>
      </c>
      <c r="X10" s="110"/>
      <c r="Y10" s="94">
        <f t="shared" si="2"/>
        <v>0</v>
      </c>
      <c r="Z10" s="146" t="str">
        <f t="shared" si="3"/>
        <v/>
      </c>
    </row>
    <row r="11" spans="1:30" ht="27" customHeight="1" x14ac:dyDescent="0.25">
      <c r="A11" s="107"/>
      <c r="B11" s="108" t="s">
        <v>13</v>
      </c>
      <c r="C11" s="108" t="s">
        <v>19</v>
      </c>
      <c r="D11" s="108"/>
      <c r="E11" s="99"/>
      <c r="F11" s="100"/>
      <c r="G11" s="100"/>
      <c r="H11" s="111"/>
      <c r="I11" s="102"/>
      <c r="J11" s="100"/>
      <c r="K11" s="100"/>
      <c r="L11" s="113"/>
      <c r="M11" s="114"/>
      <c r="N11" s="110"/>
      <c r="O11" s="110"/>
      <c r="P11" s="115"/>
      <c r="Q11" s="116"/>
      <c r="R11" s="110"/>
      <c r="S11" s="110"/>
      <c r="T11" s="117"/>
      <c r="U11" s="142">
        <f t="shared" si="4"/>
        <v>0</v>
      </c>
      <c r="V11" s="139">
        <f t="shared" si="0"/>
        <v>0</v>
      </c>
      <c r="W11" s="139">
        <f t="shared" si="1"/>
        <v>0</v>
      </c>
      <c r="X11" s="110"/>
      <c r="Y11" s="94">
        <f t="shared" si="2"/>
        <v>0</v>
      </c>
      <c r="Z11" s="153" t="str">
        <f t="shared" si="3"/>
        <v/>
      </c>
    </row>
    <row r="12" spans="1:30" ht="27" customHeight="1" x14ac:dyDescent="0.25">
      <c r="A12" s="107"/>
      <c r="B12" s="108" t="s">
        <v>13</v>
      </c>
      <c r="C12" s="108" t="s">
        <v>18</v>
      </c>
      <c r="D12" s="108"/>
      <c r="E12" s="109"/>
      <c r="F12" s="110"/>
      <c r="G12" s="110"/>
      <c r="H12" s="111"/>
      <c r="I12" s="112"/>
      <c r="J12" s="110"/>
      <c r="K12" s="110"/>
      <c r="L12" s="113"/>
      <c r="M12" s="114"/>
      <c r="N12" s="110"/>
      <c r="O12" s="110"/>
      <c r="P12" s="115"/>
      <c r="Q12" s="116"/>
      <c r="R12" s="110"/>
      <c r="S12" s="110"/>
      <c r="T12" s="117"/>
      <c r="U12" s="142">
        <f t="shared" si="4"/>
        <v>0</v>
      </c>
      <c r="V12" s="139">
        <f t="shared" si="0"/>
        <v>0</v>
      </c>
      <c r="W12" s="139">
        <f t="shared" si="1"/>
        <v>0</v>
      </c>
      <c r="X12" s="110"/>
      <c r="Y12" s="94">
        <f t="shared" si="2"/>
        <v>0</v>
      </c>
      <c r="Z12" s="147" t="str">
        <f t="shared" si="3"/>
        <v/>
      </c>
    </row>
    <row r="13" spans="1:30" ht="27" customHeight="1" x14ac:dyDescent="0.25">
      <c r="A13" s="107"/>
      <c r="B13" s="108" t="s">
        <v>13</v>
      </c>
      <c r="C13" s="108" t="s">
        <v>14</v>
      </c>
      <c r="D13" s="108" t="s">
        <v>15</v>
      </c>
      <c r="E13" s="99"/>
      <c r="F13" s="100"/>
      <c r="G13" s="100"/>
      <c r="H13" s="111"/>
      <c r="I13" s="102"/>
      <c r="J13" s="100"/>
      <c r="K13" s="100"/>
      <c r="L13" s="113"/>
      <c r="M13" s="114"/>
      <c r="N13" s="110"/>
      <c r="O13" s="110"/>
      <c r="P13" s="115"/>
      <c r="Q13" s="116"/>
      <c r="R13" s="110"/>
      <c r="S13" s="110"/>
      <c r="T13" s="111"/>
      <c r="U13" s="142">
        <f t="shared" si="4"/>
        <v>0</v>
      </c>
      <c r="V13" s="139">
        <f t="shared" si="0"/>
        <v>0</v>
      </c>
      <c r="W13" s="139">
        <f t="shared" si="1"/>
        <v>0</v>
      </c>
      <c r="X13" s="110"/>
      <c r="Y13" s="94">
        <f t="shared" si="2"/>
        <v>0</v>
      </c>
      <c r="Z13" s="147" t="str">
        <f t="shared" si="3"/>
        <v/>
      </c>
    </row>
    <row r="14" spans="1:30" ht="27" customHeight="1" x14ac:dyDescent="0.25">
      <c r="A14" s="107"/>
      <c r="B14" s="108" t="s">
        <v>22</v>
      </c>
      <c r="C14" s="108" t="s">
        <v>24</v>
      </c>
      <c r="D14" s="108" t="s">
        <v>15</v>
      </c>
      <c r="E14" s="99"/>
      <c r="F14" s="100">
        <v>1</v>
      </c>
      <c r="G14" s="100"/>
      <c r="H14" s="111">
        <v>1</v>
      </c>
      <c r="I14" s="102"/>
      <c r="J14" s="100">
        <v>1</v>
      </c>
      <c r="K14" s="100"/>
      <c r="L14" s="113">
        <v>1</v>
      </c>
      <c r="M14" s="114"/>
      <c r="N14" s="110">
        <v>1</v>
      </c>
      <c r="O14" s="110"/>
      <c r="P14" s="115">
        <v>1</v>
      </c>
      <c r="Q14" s="116"/>
      <c r="R14" s="110">
        <v>1</v>
      </c>
      <c r="S14" s="110"/>
      <c r="T14" s="111">
        <v>1</v>
      </c>
      <c r="U14" s="142">
        <f t="shared" si="4"/>
        <v>8</v>
      </c>
      <c r="V14" s="139">
        <f t="shared" si="0"/>
        <v>8</v>
      </c>
      <c r="W14" s="139">
        <f t="shared" si="1"/>
        <v>0</v>
      </c>
      <c r="X14" s="110"/>
      <c r="Y14" s="94">
        <f t="shared" si="2"/>
        <v>8</v>
      </c>
      <c r="Z14" s="147" t="str">
        <f t="shared" si="3"/>
        <v/>
      </c>
    </row>
    <row r="15" spans="1:30" ht="27" customHeight="1" x14ac:dyDescent="0.25">
      <c r="A15" s="107"/>
      <c r="B15" s="108" t="s">
        <v>13</v>
      </c>
      <c r="C15" s="108" t="s">
        <v>16</v>
      </c>
      <c r="D15" s="108" t="s">
        <v>17</v>
      </c>
      <c r="E15" s="109">
        <v>1</v>
      </c>
      <c r="F15" s="110">
        <v>1</v>
      </c>
      <c r="G15" s="110">
        <v>1</v>
      </c>
      <c r="H15" s="111">
        <v>1</v>
      </c>
      <c r="I15" s="112">
        <v>1</v>
      </c>
      <c r="J15" s="110">
        <v>1</v>
      </c>
      <c r="K15" s="110">
        <v>1</v>
      </c>
      <c r="L15" s="113">
        <v>1</v>
      </c>
      <c r="M15" s="114">
        <v>1</v>
      </c>
      <c r="N15" s="110">
        <v>1</v>
      </c>
      <c r="O15" s="110">
        <v>1</v>
      </c>
      <c r="P15" s="115">
        <v>1</v>
      </c>
      <c r="Q15" s="116">
        <v>1</v>
      </c>
      <c r="R15" s="110">
        <v>1</v>
      </c>
      <c r="S15" s="110">
        <v>1</v>
      </c>
      <c r="T15" s="111">
        <v>1</v>
      </c>
      <c r="U15" s="142">
        <f t="shared" si="4"/>
        <v>16</v>
      </c>
      <c r="V15" s="139">
        <f t="shared" si="0"/>
        <v>16</v>
      </c>
      <c r="W15" s="139">
        <f t="shared" si="1"/>
        <v>0</v>
      </c>
      <c r="X15" s="110"/>
      <c r="Y15" s="94">
        <f t="shared" si="2"/>
        <v>16</v>
      </c>
      <c r="Z15" s="147" t="str">
        <f t="shared" si="3"/>
        <v/>
      </c>
      <c r="AD15" s="23"/>
    </row>
    <row r="16" spans="1:30" ht="27" customHeight="1" x14ac:dyDescent="0.25">
      <c r="A16" s="107"/>
      <c r="B16" s="108" t="s">
        <v>22</v>
      </c>
      <c r="C16" s="108" t="s">
        <v>23</v>
      </c>
      <c r="D16" s="108" t="s">
        <v>15</v>
      </c>
      <c r="E16" s="99"/>
      <c r="F16" s="100"/>
      <c r="G16" s="100">
        <v>1</v>
      </c>
      <c r="H16" s="111">
        <v>1</v>
      </c>
      <c r="I16" s="102">
        <v>1</v>
      </c>
      <c r="J16" s="100"/>
      <c r="K16" s="100"/>
      <c r="L16" s="113">
        <v>1</v>
      </c>
      <c r="M16" s="114">
        <v>1</v>
      </c>
      <c r="N16" s="110"/>
      <c r="O16" s="110">
        <v>1</v>
      </c>
      <c r="P16" s="115">
        <v>1</v>
      </c>
      <c r="Q16" s="116">
        <v>1</v>
      </c>
      <c r="R16" s="110"/>
      <c r="S16" s="110">
        <v>1</v>
      </c>
      <c r="T16" s="111">
        <v>1</v>
      </c>
      <c r="U16" s="142">
        <f t="shared" si="4"/>
        <v>10</v>
      </c>
      <c r="V16" s="139">
        <f t="shared" si="0"/>
        <v>10</v>
      </c>
      <c r="W16" s="139">
        <f t="shared" si="1"/>
        <v>0</v>
      </c>
      <c r="X16" s="110"/>
      <c r="Y16" s="94">
        <f t="shared" si="2"/>
        <v>10</v>
      </c>
      <c r="Z16" s="147" t="str">
        <f t="shared" si="3"/>
        <v/>
      </c>
      <c r="AD16" s="23"/>
    </row>
    <row r="17" spans="1:30" ht="27" customHeight="1" x14ac:dyDescent="0.25">
      <c r="A17" s="107"/>
      <c r="B17" s="108" t="s">
        <v>13</v>
      </c>
      <c r="C17" s="108" t="s">
        <v>18</v>
      </c>
      <c r="D17" s="108" t="s">
        <v>15</v>
      </c>
      <c r="E17" s="99"/>
      <c r="F17" s="100"/>
      <c r="G17" s="100"/>
      <c r="H17" s="111"/>
      <c r="I17" s="102"/>
      <c r="J17" s="100"/>
      <c r="K17" s="100"/>
      <c r="L17" s="113"/>
      <c r="M17" s="114"/>
      <c r="N17" s="110"/>
      <c r="O17" s="110"/>
      <c r="P17" s="115"/>
      <c r="Q17" s="116"/>
      <c r="R17" s="110"/>
      <c r="S17" s="110"/>
      <c r="T17" s="111"/>
      <c r="U17" s="142">
        <f t="shared" si="4"/>
        <v>0</v>
      </c>
      <c r="V17" s="139">
        <f t="shared" si="0"/>
        <v>0</v>
      </c>
      <c r="W17" s="139">
        <f t="shared" si="1"/>
        <v>0</v>
      </c>
      <c r="X17" s="110"/>
      <c r="Y17" s="94">
        <f t="shared" si="2"/>
        <v>0</v>
      </c>
      <c r="Z17" s="147" t="str">
        <f t="shared" si="3"/>
        <v/>
      </c>
      <c r="AD17" s="23"/>
    </row>
    <row r="18" spans="1:30" ht="27" customHeight="1" x14ac:dyDescent="0.25">
      <c r="A18" s="107"/>
      <c r="B18" s="108" t="s">
        <v>13</v>
      </c>
      <c r="C18" s="108" t="s">
        <v>19</v>
      </c>
      <c r="D18" s="108" t="s">
        <v>15</v>
      </c>
      <c r="E18" s="109"/>
      <c r="F18" s="110"/>
      <c r="G18" s="110"/>
      <c r="H18" s="111"/>
      <c r="I18" s="112"/>
      <c r="J18" s="110"/>
      <c r="K18" s="110"/>
      <c r="L18" s="113"/>
      <c r="M18" s="114"/>
      <c r="N18" s="110"/>
      <c r="O18" s="110"/>
      <c r="P18" s="115"/>
      <c r="Q18" s="116"/>
      <c r="R18" s="110"/>
      <c r="S18" s="110"/>
      <c r="T18" s="111"/>
      <c r="U18" s="142">
        <f t="shared" si="4"/>
        <v>0</v>
      </c>
      <c r="V18" s="139">
        <f t="shared" si="0"/>
        <v>0</v>
      </c>
      <c r="W18" s="139">
        <f t="shared" si="1"/>
        <v>0</v>
      </c>
      <c r="X18" s="110"/>
      <c r="Y18" s="94">
        <f t="shared" si="2"/>
        <v>0</v>
      </c>
      <c r="Z18" s="147" t="str">
        <f t="shared" si="3"/>
        <v/>
      </c>
    </row>
    <row r="19" spans="1:30" ht="27" customHeight="1" x14ac:dyDescent="0.25">
      <c r="A19" s="107"/>
      <c r="B19" s="108" t="s">
        <v>13</v>
      </c>
      <c r="C19" s="108" t="s">
        <v>14</v>
      </c>
      <c r="D19" s="108"/>
      <c r="E19" s="99"/>
      <c r="F19" s="100"/>
      <c r="G19" s="100"/>
      <c r="H19" s="111"/>
      <c r="I19" s="102"/>
      <c r="J19" s="100"/>
      <c r="K19" s="100"/>
      <c r="L19" s="113"/>
      <c r="M19" s="114"/>
      <c r="N19" s="110"/>
      <c r="O19" s="110"/>
      <c r="P19" s="115"/>
      <c r="Q19" s="116"/>
      <c r="R19" s="110"/>
      <c r="S19" s="110"/>
      <c r="T19" s="111"/>
      <c r="U19" s="142">
        <f t="shared" si="4"/>
        <v>0</v>
      </c>
      <c r="V19" s="139">
        <f t="shared" si="0"/>
        <v>0</v>
      </c>
      <c r="W19" s="139">
        <f t="shared" si="1"/>
        <v>0</v>
      </c>
      <c r="X19" s="110"/>
      <c r="Y19" s="94">
        <f t="shared" si="2"/>
        <v>0</v>
      </c>
      <c r="Z19" s="147" t="str">
        <f t="shared" si="3"/>
        <v/>
      </c>
    </row>
    <row r="20" spans="1:30" ht="27" customHeight="1" x14ac:dyDescent="0.25">
      <c r="A20" s="107"/>
      <c r="B20" s="108" t="s">
        <v>22</v>
      </c>
      <c r="C20" s="108" t="s">
        <v>24</v>
      </c>
      <c r="D20" s="108" t="s">
        <v>15</v>
      </c>
      <c r="E20" s="109">
        <v>1</v>
      </c>
      <c r="F20" s="110">
        <v>1</v>
      </c>
      <c r="G20" s="110">
        <v>1</v>
      </c>
      <c r="H20" s="111">
        <v>1</v>
      </c>
      <c r="I20" s="112">
        <v>1</v>
      </c>
      <c r="J20" s="110">
        <v>1</v>
      </c>
      <c r="K20" s="110">
        <v>1</v>
      </c>
      <c r="L20" s="113">
        <v>1</v>
      </c>
      <c r="M20" s="114">
        <v>1</v>
      </c>
      <c r="N20" s="110">
        <v>1</v>
      </c>
      <c r="O20" s="110">
        <v>1</v>
      </c>
      <c r="P20" s="115">
        <v>1</v>
      </c>
      <c r="Q20" s="116">
        <v>1</v>
      </c>
      <c r="R20" s="110">
        <v>1</v>
      </c>
      <c r="S20" s="110">
        <v>1</v>
      </c>
      <c r="T20" s="111">
        <v>1</v>
      </c>
      <c r="U20" s="142">
        <f t="shared" si="4"/>
        <v>16</v>
      </c>
      <c r="V20" s="139">
        <f t="shared" si="0"/>
        <v>16</v>
      </c>
      <c r="W20" s="139">
        <f t="shared" si="1"/>
        <v>0</v>
      </c>
      <c r="X20" s="110"/>
      <c r="Y20" s="94">
        <f t="shared" si="2"/>
        <v>16</v>
      </c>
      <c r="Z20" s="147" t="str">
        <f t="shared" si="3"/>
        <v/>
      </c>
    </row>
    <row r="21" spans="1:30" ht="27" customHeight="1" x14ac:dyDescent="0.25">
      <c r="A21" s="107"/>
      <c r="B21" s="108" t="s">
        <v>13</v>
      </c>
      <c r="C21" s="108" t="s">
        <v>18</v>
      </c>
      <c r="D21" s="108" t="s">
        <v>15</v>
      </c>
      <c r="E21" s="99">
        <v>1</v>
      </c>
      <c r="F21" s="100">
        <v>1</v>
      </c>
      <c r="G21" s="100">
        <v>1</v>
      </c>
      <c r="H21" s="111">
        <v>1</v>
      </c>
      <c r="I21" s="102"/>
      <c r="J21" s="100"/>
      <c r="K21" s="100"/>
      <c r="L21" s="113"/>
      <c r="M21" s="114"/>
      <c r="N21" s="110"/>
      <c r="O21" s="110"/>
      <c r="P21" s="115"/>
      <c r="Q21" s="116"/>
      <c r="R21" s="110"/>
      <c r="S21" s="110"/>
      <c r="T21" s="111"/>
      <c r="U21" s="142">
        <f t="shared" si="4"/>
        <v>4</v>
      </c>
      <c r="V21" s="139">
        <f t="shared" si="0"/>
        <v>4</v>
      </c>
      <c r="W21" s="139">
        <f t="shared" si="1"/>
        <v>0</v>
      </c>
      <c r="X21" s="110"/>
      <c r="Y21" s="94">
        <f t="shared" si="2"/>
        <v>4</v>
      </c>
      <c r="Z21" s="147" t="str">
        <f t="shared" si="3"/>
        <v/>
      </c>
    </row>
    <row r="22" spans="1:30" ht="27" customHeight="1" x14ac:dyDescent="0.25">
      <c r="A22" s="107"/>
      <c r="B22" s="108" t="s">
        <v>13</v>
      </c>
      <c r="C22" s="108" t="s">
        <v>16</v>
      </c>
      <c r="D22" s="108" t="s">
        <v>15</v>
      </c>
      <c r="E22" s="99">
        <v>1</v>
      </c>
      <c r="F22" s="100">
        <v>1</v>
      </c>
      <c r="G22" s="100">
        <v>1</v>
      </c>
      <c r="H22" s="111">
        <v>1</v>
      </c>
      <c r="I22" s="102">
        <v>1</v>
      </c>
      <c r="J22" s="100">
        <v>1</v>
      </c>
      <c r="K22" s="100">
        <v>1</v>
      </c>
      <c r="L22" s="113">
        <v>1</v>
      </c>
      <c r="M22" s="114">
        <v>1</v>
      </c>
      <c r="N22" s="110">
        <v>1</v>
      </c>
      <c r="O22" s="110">
        <v>1</v>
      </c>
      <c r="P22" s="115">
        <v>1</v>
      </c>
      <c r="Q22" s="116">
        <v>1</v>
      </c>
      <c r="R22" s="110">
        <v>1</v>
      </c>
      <c r="S22" s="110">
        <v>1</v>
      </c>
      <c r="T22" s="111">
        <v>1</v>
      </c>
      <c r="U22" s="142">
        <f t="shared" si="4"/>
        <v>16</v>
      </c>
      <c r="V22" s="139">
        <f t="shared" si="0"/>
        <v>16</v>
      </c>
      <c r="W22" s="139">
        <f t="shared" si="1"/>
        <v>0</v>
      </c>
      <c r="X22" s="110"/>
      <c r="Y22" s="94">
        <f t="shared" si="2"/>
        <v>16</v>
      </c>
      <c r="Z22" s="147" t="str">
        <f t="shared" si="3"/>
        <v/>
      </c>
    </row>
    <row r="23" spans="1:30" ht="27" customHeight="1" x14ac:dyDescent="0.25">
      <c r="A23" s="107"/>
      <c r="B23" s="108" t="s">
        <v>13</v>
      </c>
      <c r="C23" s="108" t="s">
        <v>18</v>
      </c>
      <c r="D23" s="108"/>
      <c r="E23" s="109"/>
      <c r="F23" s="110"/>
      <c r="G23" s="110"/>
      <c r="H23" s="111"/>
      <c r="I23" s="112"/>
      <c r="J23" s="110"/>
      <c r="K23" s="110"/>
      <c r="L23" s="113"/>
      <c r="M23" s="114"/>
      <c r="N23" s="110"/>
      <c r="O23" s="110"/>
      <c r="P23" s="115"/>
      <c r="Q23" s="116"/>
      <c r="R23" s="110"/>
      <c r="S23" s="110"/>
      <c r="T23" s="111"/>
      <c r="U23" s="142">
        <f t="shared" si="4"/>
        <v>0</v>
      </c>
      <c r="V23" s="139">
        <f t="shared" si="0"/>
        <v>0</v>
      </c>
      <c r="W23" s="139">
        <f t="shared" si="1"/>
        <v>0</v>
      </c>
      <c r="X23" s="110"/>
      <c r="Y23" s="94">
        <f t="shared" si="2"/>
        <v>0</v>
      </c>
      <c r="Z23" s="147" t="str">
        <f t="shared" si="3"/>
        <v/>
      </c>
    </row>
    <row r="24" spans="1:30" ht="27" customHeight="1" x14ac:dyDescent="0.25">
      <c r="A24" s="107"/>
      <c r="B24" s="108" t="s">
        <v>22</v>
      </c>
      <c r="C24" s="108" t="s">
        <v>23</v>
      </c>
      <c r="D24" s="108" t="s">
        <v>15</v>
      </c>
      <c r="E24" s="99">
        <v>1</v>
      </c>
      <c r="F24" s="100">
        <v>1</v>
      </c>
      <c r="G24" s="100">
        <v>1</v>
      </c>
      <c r="H24" s="111">
        <v>1</v>
      </c>
      <c r="I24" s="102">
        <v>1</v>
      </c>
      <c r="J24" s="100">
        <v>1</v>
      </c>
      <c r="K24" s="100">
        <v>1</v>
      </c>
      <c r="L24" s="113">
        <v>1</v>
      </c>
      <c r="M24" s="114">
        <v>1</v>
      </c>
      <c r="N24" s="110">
        <v>1</v>
      </c>
      <c r="O24" s="110">
        <v>1</v>
      </c>
      <c r="P24" s="115">
        <v>1</v>
      </c>
      <c r="Q24" s="116">
        <v>1</v>
      </c>
      <c r="R24" s="110">
        <v>1</v>
      </c>
      <c r="S24" s="110">
        <v>1</v>
      </c>
      <c r="T24" s="111">
        <v>1</v>
      </c>
      <c r="U24" s="142">
        <f t="shared" si="4"/>
        <v>16</v>
      </c>
      <c r="V24" s="139">
        <f t="shared" si="0"/>
        <v>16</v>
      </c>
      <c r="W24" s="139">
        <f t="shared" si="1"/>
        <v>0</v>
      </c>
      <c r="X24" s="110"/>
      <c r="Y24" s="94">
        <f t="shared" si="2"/>
        <v>16</v>
      </c>
      <c r="Z24" s="147" t="str">
        <f t="shared" si="3"/>
        <v/>
      </c>
    </row>
    <row r="25" spans="1:30" ht="27" customHeight="1" x14ac:dyDescent="0.25">
      <c r="A25" s="107"/>
      <c r="B25" s="108" t="s">
        <v>13</v>
      </c>
      <c r="C25" s="108" t="s">
        <v>20</v>
      </c>
      <c r="D25" s="108" t="s">
        <v>15</v>
      </c>
      <c r="E25" s="99">
        <v>1</v>
      </c>
      <c r="F25" s="100">
        <v>1</v>
      </c>
      <c r="G25" s="100">
        <v>1</v>
      </c>
      <c r="H25" s="111">
        <v>1</v>
      </c>
      <c r="I25" s="102">
        <v>1</v>
      </c>
      <c r="J25" s="100">
        <v>1</v>
      </c>
      <c r="K25" s="100">
        <v>1</v>
      </c>
      <c r="L25" s="113">
        <v>1</v>
      </c>
      <c r="M25" s="114">
        <v>1</v>
      </c>
      <c r="N25" s="110">
        <v>1</v>
      </c>
      <c r="O25" s="110">
        <v>1</v>
      </c>
      <c r="P25" s="115">
        <v>1</v>
      </c>
      <c r="Q25" s="116">
        <v>1</v>
      </c>
      <c r="R25" s="110">
        <v>1</v>
      </c>
      <c r="S25" s="110">
        <v>1</v>
      </c>
      <c r="T25" s="111">
        <v>1</v>
      </c>
      <c r="U25" s="142">
        <f t="shared" si="4"/>
        <v>16</v>
      </c>
      <c r="V25" s="139">
        <f t="shared" si="0"/>
        <v>16</v>
      </c>
      <c r="W25" s="139">
        <f t="shared" si="1"/>
        <v>0</v>
      </c>
      <c r="X25" s="110"/>
      <c r="Y25" s="94">
        <f t="shared" si="2"/>
        <v>16</v>
      </c>
      <c r="Z25" s="147" t="str">
        <f t="shared" si="3"/>
        <v/>
      </c>
    </row>
    <row r="26" spans="1:30" ht="27" customHeight="1" x14ac:dyDescent="0.25">
      <c r="A26" s="107"/>
      <c r="B26" s="108" t="s">
        <v>13</v>
      </c>
      <c r="C26" s="108" t="s">
        <v>14</v>
      </c>
      <c r="D26" s="108" t="s">
        <v>15</v>
      </c>
      <c r="E26" s="109">
        <v>1</v>
      </c>
      <c r="F26" s="110">
        <v>1</v>
      </c>
      <c r="G26" s="110">
        <v>1</v>
      </c>
      <c r="H26" s="111">
        <v>1</v>
      </c>
      <c r="I26" s="112">
        <v>1</v>
      </c>
      <c r="J26" s="110">
        <v>1</v>
      </c>
      <c r="K26" s="110">
        <v>1</v>
      </c>
      <c r="L26" s="113">
        <v>1</v>
      </c>
      <c r="M26" s="114">
        <v>1</v>
      </c>
      <c r="N26" s="110">
        <v>1</v>
      </c>
      <c r="O26" s="110">
        <v>1</v>
      </c>
      <c r="P26" s="115">
        <v>1</v>
      </c>
      <c r="Q26" s="116">
        <v>1</v>
      </c>
      <c r="R26" s="110">
        <v>1</v>
      </c>
      <c r="S26" s="110">
        <v>1</v>
      </c>
      <c r="T26" s="111">
        <v>1</v>
      </c>
      <c r="U26" s="142">
        <f t="shared" si="4"/>
        <v>16</v>
      </c>
      <c r="V26" s="139">
        <f t="shared" si="0"/>
        <v>16</v>
      </c>
      <c r="W26" s="139">
        <f t="shared" si="1"/>
        <v>0</v>
      </c>
      <c r="X26" s="110"/>
      <c r="Y26" s="94">
        <f t="shared" si="2"/>
        <v>16</v>
      </c>
      <c r="Z26" s="147" t="str">
        <f t="shared" si="3"/>
        <v/>
      </c>
    </row>
    <row r="27" spans="1:30" ht="27" customHeight="1" x14ac:dyDescent="0.25">
      <c r="A27" s="107"/>
      <c r="B27" s="108" t="s">
        <v>13</v>
      </c>
      <c r="C27" s="108" t="s">
        <v>16</v>
      </c>
      <c r="D27" s="108" t="s">
        <v>15</v>
      </c>
      <c r="E27" s="99">
        <v>1</v>
      </c>
      <c r="F27" s="100">
        <v>1</v>
      </c>
      <c r="G27" s="100">
        <v>1</v>
      </c>
      <c r="H27" s="111">
        <v>1</v>
      </c>
      <c r="I27" s="102">
        <v>1</v>
      </c>
      <c r="J27" s="100">
        <v>1</v>
      </c>
      <c r="K27" s="100">
        <v>1</v>
      </c>
      <c r="L27" s="113">
        <v>1</v>
      </c>
      <c r="M27" s="114">
        <v>1</v>
      </c>
      <c r="N27" s="110">
        <v>1</v>
      </c>
      <c r="O27" s="110">
        <v>1</v>
      </c>
      <c r="P27" s="115">
        <v>1</v>
      </c>
      <c r="Q27" s="116">
        <v>1</v>
      </c>
      <c r="R27" s="110">
        <v>1</v>
      </c>
      <c r="S27" s="110">
        <v>1</v>
      </c>
      <c r="T27" s="111">
        <v>1</v>
      </c>
      <c r="U27" s="142">
        <f t="shared" si="4"/>
        <v>16</v>
      </c>
      <c r="V27" s="139">
        <f t="shared" si="0"/>
        <v>16</v>
      </c>
      <c r="W27" s="139">
        <f t="shared" si="1"/>
        <v>0</v>
      </c>
      <c r="X27" s="110"/>
      <c r="Y27" s="94">
        <f t="shared" si="2"/>
        <v>16</v>
      </c>
      <c r="Z27" s="147" t="str">
        <f t="shared" si="3"/>
        <v/>
      </c>
    </row>
    <row r="28" spans="1:30" ht="27" customHeight="1" x14ac:dyDescent="0.25">
      <c r="A28" s="107"/>
      <c r="B28" s="108" t="s">
        <v>13</v>
      </c>
      <c r="C28" s="108" t="s">
        <v>16</v>
      </c>
      <c r="D28" s="108" t="s">
        <v>15</v>
      </c>
      <c r="E28" s="109"/>
      <c r="F28" s="110"/>
      <c r="G28" s="110">
        <v>1</v>
      </c>
      <c r="H28" s="111">
        <v>1</v>
      </c>
      <c r="I28" s="112">
        <v>1</v>
      </c>
      <c r="J28" s="110">
        <v>1</v>
      </c>
      <c r="K28" s="110">
        <v>1</v>
      </c>
      <c r="L28" s="113">
        <v>1</v>
      </c>
      <c r="M28" s="114">
        <v>1</v>
      </c>
      <c r="N28" s="110">
        <v>1</v>
      </c>
      <c r="O28" s="110">
        <v>1</v>
      </c>
      <c r="P28" s="115">
        <v>1</v>
      </c>
      <c r="Q28" s="116">
        <v>1</v>
      </c>
      <c r="R28" s="110">
        <v>1</v>
      </c>
      <c r="S28" s="110">
        <v>1</v>
      </c>
      <c r="T28" s="111">
        <v>1</v>
      </c>
      <c r="U28" s="142">
        <f t="shared" si="4"/>
        <v>14</v>
      </c>
      <c r="V28" s="139">
        <f t="shared" si="0"/>
        <v>14</v>
      </c>
      <c r="W28" s="139">
        <f t="shared" si="1"/>
        <v>0</v>
      </c>
      <c r="X28" s="110"/>
      <c r="Y28" s="94">
        <f t="shared" si="2"/>
        <v>14</v>
      </c>
      <c r="Z28" s="147" t="str">
        <f t="shared" si="3"/>
        <v/>
      </c>
    </row>
    <row r="29" spans="1:30" ht="27" customHeight="1" x14ac:dyDescent="0.25">
      <c r="A29" s="107"/>
      <c r="B29" s="108" t="s">
        <v>13</v>
      </c>
      <c r="C29" s="108" t="s">
        <v>16</v>
      </c>
      <c r="D29" s="108" t="s">
        <v>15</v>
      </c>
      <c r="E29" s="99">
        <v>1</v>
      </c>
      <c r="F29" s="100">
        <v>1</v>
      </c>
      <c r="G29" s="100">
        <v>1</v>
      </c>
      <c r="H29" s="111">
        <v>1</v>
      </c>
      <c r="I29" s="102">
        <v>1</v>
      </c>
      <c r="J29" s="100">
        <v>1</v>
      </c>
      <c r="K29" s="100">
        <v>1</v>
      </c>
      <c r="L29" s="113">
        <v>1</v>
      </c>
      <c r="M29" s="114">
        <v>1</v>
      </c>
      <c r="N29" s="110">
        <v>1</v>
      </c>
      <c r="O29" s="110">
        <v>1</v>
      </c>
      <c r="P29" s="115">
        <v>1</v>
      </c>
      <c r="Q29" s="116">
        <v>1</v>
      </c>
      <c r="R29" s="110">
        <v>1</v>
      </c>
      <c r="S29" s="110">
        <v>1</v>
      </c>
      <c r="T29" s="111">
        <v>1</v>
      </c>
      <c r="U29" s="142">
        <f t="shared" si="4"/>
        <v>16</v>
      </c>
      <c r="V29" s="139">
        <f t="shared" si="0"/>
        <v>16</v>
      </c>
      <c r="W29" s="139">
        <f t="shared" si="1"/>
        <v>0</v>
      </c>
      <c r="X29" s="110"/>
      <c r="Y29" s="94">
        <f t="shared" si="2"/>
        <v>16</v>
      </c>
      <c r="Z29" s="147" t="str">
        <f t="shared" si="3"/>
        <v/>
      </c>
    </row>
    <row r="30" spans="1:30" ht="27" customHeight="1" x14ac:dyDescent="0.25">
      <c r="A30" s="107"/>
      <c r="B30" s="108" t="s">
        <v>13</v>
      </c>
      <c r="C30" s="108" t="s">
        <v>20</v>
      </c>
      <c r="D30" s="108" t="s">
        <v>21</v>
      </c>
      <c r="E30" s="109">
        <v>1</v>
      </c>
      <c r="F30" s="110">
        <v>1</v>
      </c>
      <c r="G30" s="110">
        <v>1</v>
      </c>
      <c r="H30" s="111">
        <v>1</v>
      </c>
      <c r="I30" s="112">
        <v>1</v>
      </c>
      <c r="J30" s="110">
        <v>1</v>
      </c>
      <c r="K30" s="110">
        <v>1</v>
      </c>
      <c r="L30" s="113">
        <v>1</v>
      </c>
      <c r="M30" s="114">
        <v>1</v>
      </c>
      <c r="N30" s="110">
        <v>1</v>
      </c>
      <c r="O30" s="110">
        <v>1</v>
      </c>
      <c r="P30" s="115">
        <v>1</v>
      </c>
      <c r="Q30" s="116">
        <v>1</v>
      </c>
      <c r="R30" s="110">
        <v>1</v>
      </c>
      <c r="S30" s="110">
        <v>1</v>
      </c>
      <c r="T30" s="111">
        <v>1</v>
      </c>
      <c r="U30" s="142" t="str">
        <f t="shared" si="4"/>
        <v>0</v>
      </c>
      <c r="V30" s="139">
        <f t="shared" si="0"/>
        <v>16</v>
      </c>
      <c r="W30" s="139">
        <f t="shared" si="1"/>
        <v>0</v>
      </c>
      <c r="X30" s="110"/>
      <c r="Y30" s="94" t="str">
        <f t="shared" si="2"/>
        <v>0</v>
      </c>
      <c r="Z30" s="147" t="str">
        <f t="shared" si="3"/>
        <v/>
      </c>
    </row>
    <row r="31" spans="1:30" ht="27" customHeight="1" x14ac:dyDescent="0.25">
      <c r="A31" s="107"/>
      <c r="B31" s="108" t="s">
        <v>22</v>
      </c>
      <c r="C31" s="108" t="s">
        <v>23</v>
      </c>
      <c r="D31" s="108" t="s">
        <v>15</v>
      </c>
      <c r="E31" s="99"/>
      <c r="F31" s="100"/>
      <c r="G31" s="100">
        <v>1</v>
      </c>
      <c r="H31" s="111"/>
      <c r="I31" s="102"/>
      <c r="J31" s="100"/>
      <c r="K31" s="100"/>
      <c r="L31" s="113"/>
      <c r="M31" s="114"/>
      <c r="N31" s="110"/>
      <c r="O31" s="110"/>
      <c r="P31" s="115"/>
      <c r="Q31" s="116"/>
      <c r="R31" s="110"/>
      <c r="S31" s="110"/>
      <c r="T31" s="111"/>
      <c r="U31" s="142">
        <f t="shared" si="4"/>
        <v>1</v>
      </c>
      <c r="V31" s="139">
        <f t="shared" si="0"/>
        <v>1</v>
      </c>
      <c r="W31" s="139">
        <f t="shared" si="1"/>
        <v>0</v>
      </c>
      <c r="X31" s="110"/>
      <c r="Y31" s="94">
        <f t="shared" si="2"/>
        <v>1</v>
      </c>
      <c r="Z31" s="147" t="str">
        <f t="shared" si="3"/>
        <v/>
      </c>
    </row>
    <row r="32" spans="1:30" ht="27" customHeight="1" x14ac:dyDescent="0.25">
      <c r="A32" s="107"/>
      <c r="B32" s="108" t="s">
        <v>13</v>
      </c>
      <c r="C32" s="108" t="s">
        <v>18</v>
      </c>
      <c r="D32" s="108" t="s">
        <v>15</v>
      </c>
      <c r="E32" s="99"/>
      <c r="F32" s="100"/>
      <c r="G32" s="100"/>
      <c r="H32" s="111"/>
      <c r="I32" s="102"/>
      <c r="J32" s="100"/>
      <c r="K32" s="100"/>
      <c r="L32" s="113"/>
      <c r="M32" s="114"/>
      <c r="N32" s="110"/>
      <c r="O32" s="110"/>
      <c r="P32" s="115"/>
      <c r="Q32" s="116"/>
      <c r="R32" s="110"/>
      <c r="S32" s="110"/>
      <c r="T32" s="111"/>
      <c r="U32" s="142">
        <f t="shared" si="4"/>
        <v>0</v>
      </c>
      <c r="V32" s="139">
        <f t="shared" si="0"/>
        <v>0</v>
      </c>
      <c r="W32" s="139">
        <f t="shared" si="1"/>
        <v>0</v>
      </c>
      <c r="X32" s="110"/>
      <c r="Y32" s="94">
        <f t="shared" si="2"/>
        <v>0</v>
      </c>
      <c r="Z32" s="147" t="str">
        <f t="shared" si="3"/>
        <v/>
      </c>
    </row>
    <row r="33" spans="1:26" ht="27" customHeight="1" x14ac:dyDescent="0.25">
      <c r="A33" s="107"/>
      <c r="B33" s="108" t="s">
        <v>13</v>
      </c>
      <c r="C33" s="108" t="s">
        <v>14</v>
      </c>
      <c r="D33" s="108" t="s">
        <v>15</v>
      </c>
      <c r="E33" s="109">
        <v>1</v>
      </c>
      <c r="F33" s="110">
        <v>1</v>
      </c>
      <c r="G33" s="110">
        <v>1</v>
      </c>
      <c r="H33" s="111">
        <v>1</v>
      </c>
      <c r="I33" s="112">
        <v>1</v>
      </c>
      <c r="J33" s="110">
        <v>1</v>
      </c>
      <c r="K33" s="110">
        <v>1</v>
      </c>
      <c r="L33" s="113">
        <v>1</v>
      </c>
      <c r="M33" s="114">
        <v>1</v>
      </c>
      <c r="N33" s="110">
        <v>1</v>
      </c>
      <c r="O33" s="110">
        <v>1</v>
      </c>
      <c r="P33" s="115">
        <v>1</v>
      </c>
      <c r="Q33" s="116">
        <v>1</v>
      </c>
      <c r="R33" s="110">
        <v>1</v>
      </c>
      <c r="S33" s="110">
        <v>1</v>
      </c>
      <c r="T33" s="111">
        <v>1</v>
      </c>
      <c r="U33" s="142">
        <f t="shared" si="4"/>
        <v>16</v>
      </c>
      <c r="V33" s="139">
        <f t="shared" si="0"/>
        <v>16</v>
      </c>
      <c r="W33" s="139">
        <f t="shared" si="1"/>
        <v>0</v>
      </c>
      <c r="X33" s="110"/>
      <c r="Y33" s="94">
        <f t="shared" si="2"/>
        <v>16</v>
      </c>
      <c r="Z33" s="147" t="str">
        <f t="shared" si="3"/>
        <v/>
      </c>
    </row>
    <row r="34" spans="1:26" ht="27" customHeight="1" x14ac:dyDescent="0.25">
      <c r="A34" s="107"/>
      <c r="B34" s="108" t="s">
        <v>13</v>
      </c>
      <c r="C34" s="108" t="s">
        <v>19</v>
      </c>
      <c r="D34" s="108" t="s">
        <v>15</v>
      </c>
      <c r="E34" s="99">
        <v>1</v>
      </c>
      <c r="F34" s="100">
        <v>1</v>
      </c>
      <c r="G34" s="100">
        <v>1</v>
      </c>
      <c r="H34" s="111">
        <v>1</v>
      </c>
      <c r="I34" s="102">
        <v>1</v>
      </c>
      <c r="J34" s="100">
        <v>1</v>
      </c>
      <c r="K34" s="100">
        <v>1</v>
      </c>
      <c r="L34" s="113">
        <v>1</v>
      </c>
      <c r="M34" s="114">
        <v>1</v>
      </c>
      <c r="N34" s="110">
        <v>1</v>
      </c>
      <c r="O34" s="110">
        <v>1</v>
      </c>
      <c r="P34" s="115">
        <v>1</v>
      </c>
      <c r="Q34" s="116">
        <v>1</v>
      </c>
      <c r="R34" s="110">
        <v>1</v>
      </c>
      <c r="S34" s="110">
        <v>1</v>
      </c>
      <c r="T34" s="111">
        <v>1</v>
      </c>
      <c r="U34" s="142">
        <f t="shared" si="4"/>
        <v>16</v>
      </c>
      <c r="V34" s="139">
        <f t="shared" si="0"/>
        <v>16</v>
      </c>
      <c r="W34" s="139">
        <f t="shared" si="1"/>
        <v>0</v>
      </c>
      <c r="X34" s="110"/>
      <c r="Y34" s="94">
        <f t="shared" si="2"/>
        <v>16</v>
      </c>
      <c r="Z34" s="147" t="str">
        <f t="shared" si="3"/>
        <v/>
      </c>
    </row>
    <row r="35" spans="1:26" ht="27" customHeight="1" x14ac:dyDescent="0.25">
      <c r="A35" s="107"/>
      <c r="B35" s="118" t="s">
        <v>22</v>
      </c>
      <c r="C35" s="108" t="s">
        <v>24</v>
      </c>
      <c r="D35" s="119" t="s">
        <v>15</v>
      </c>
      <c r="E35" s="109"/>
      <c r="F35" s="110"/>
      <c r="G35" s="110"/>
      <c r="H35" s="111"/>
      <c r="I35" s="112"/>
      <c r="J35" s="110"/>
      <c r="K35" s="110"/>
      <c r="L35" s="113"/>
      <c r="M35" s="114"/>
      <c r="N35" s="110"/>
      <c r="O35" s="110"/>
      <c r="P35" s="115"/>
      <c r="Q35" s="116"/>
      <c r="R35" s="110"/>
      <c r="S35" s="110"/>
      <c r="T35" s="111"/>
      <c r="U35" s="142">
        <f t="shared" si="4"/>
        <v>0</v>
      </c>
      <c r="V35" s="140">
        <f t="shared" si="0"/>
        <v>0</v>
      </c>
      <c r="W35" s="140">
        <f t="shared" si="1"/>
        <v>0</v>
      </c>
      <c r="X35" s="141"/>
      <c r="Y35" s="94">
        <f t="shared" si="2"/>
        <v>0</v>
      </c>
      <c r="Z35" s="147" t="str">
        <f t="shared" si="3"/>
        <v/>
      </c>
    </row>
    <row r="36" spans="1:26" ht="27" customHeight="1" x14ac:dyDescent="0.25">
      <c r="A36" s="107"/>
      <c r="B36" s="108" t="s">
        <v>13</v>
      </c>
      <c r="C36" s="108" t="s">
        <v>14</v>
      </c>
      <c r="D36" s="108" t="s">
        <v>15</v>
      </c>
      <c r="E36" s="99"/>
      <c r="F36" s="100"/>
      <c r="G36" s="100"/>
      <c r="H36" s="111"/>
      <c r="I36" s="102"/>
      <c r="J36" s="100"/>
      <c r="K36" s="100"/>
      <c r="L36" s="113"/>
      <c r="M36" s="114"/>
      <c r="N36" s="110"/>
      <c r="O36" s="110"/>
      <c r="P36" s="115"/>
      <c r="Q36" s="116"/>
      <c r="R36" s="110"/>
      <c r="S36" s="110"/>
      <c r="T36" s="111"/>
      <c r="U36" s="142">
        <f t="shared" si="4"/>
        <v>0</v>
      </c>
      <c r="V36" s="139">
        <f t="shared" si="0"/>
        <v>0</v>
      </c>
      <c r="W36" s="139">
        <f t="shared" si="1"/>
        <v>0</v>
      </c>
      <c r="X36" s="110"/>
      <c r="Y36" s="94">
        <f t="shared" si="2"/>
        <v>0</v>
      </c>
      <c r="Z36" s="147" t="str">
        <f t="shared" si="3"/>
        <v/>
      </c>
    </row>
    <row r="37" spans="1:26" ht="27" customHeight="1" x14ac:dyDescent="0.25">
      <c r="A37" s="107"/>
      <c r="B37" s="118" t="s">
        <v>22</v>
      </c>
      <c r="C37" s="108" t="s">
        <v>24</v>
      </c>
      <c r="D37" s="119" t="s">
        <v>15</v>
      </c>
      <c r="E37" s="109"/>
      <c r="F37" s="110"/>
      <c r="G37" s="110"/>
      <c r="H37" s="111"/>
      <c r="I37" s="112"/>
      <c r="J37" s="110"/>
      <c r="K37" s="110"/>
      <c r="L37" s="113"/>
      <c r="M37" s="114"/>
      <c r="N37" s="110"/>
      <c r="O37" s="110"/>
      <c r="P37" s="115"/>
      <c r="Q37" s="116"/>
      <c r="R37" s="110"/>
      <c r="S37" s="110"/>
      <c r="T37" s="111"/>
      <c r="U37" s="142">
        <f t="shared" si="4"/>
        <v>0</v>
      </c>
      <c r="V37" s="140">
        <f t="shared" si="0"/>
        <v>0</v>
      </c>
      <c r="W37" s="140">
        <f t="shared" si="1"/>
        <v>0</v>
      </c>
      <c r="X37" s="141"/>
      <c r="Y37" s="94">
        <f t="shared" si="2"/>
        <v>0</v>
      </c>
      <c r="Z37" s="147" t="str">
        <f t="shared" si="3"/>
        <v/>
      </c>
    </row>
    <row r="38" spans="1:26" ht="27" customHeight="1" x14ac:dyDescent="0.25">
      <c r="A38" s="107"/>
      <c r="B38" s="108" t="s">
        <v>13</v>
      </c>
      <c r="C38" s="108" t="s">
        <v>14</v>
      </c>
      <c r="D38" s="108" t="s">
        <v>15</v>
      </c>
      <c r="E38" s="99"/>
      <c r="F38" s="100"/>
      <c r="G38" s="100"/>
      <c r="H38" s="111"/>
      <c r="I38" s="102"/>
      <c r="J38" s="100"/>
      <c r="K38" s="100"/>
      <c r="L38" s="113"/>
      <c r="M38" s="114"/>
      <c r="N38" s="110"/>
      <c r="O38" s="110"/>
      <c r="P38" s="115"/>
      <c r="Q38" s="116"/>
      <c r="R38" s="110"/>
      <c r="S38" s="110"/>
      <c r="T38" s="111"/>
      <c r="U38" s="142">
        <f t="shared" si="4"/>
        <v>0</v>
      </c>
      <c r="V38" s="140">
        <f t="shared" si="0"/>
        <v>0</v>
      </c>
      <c r="W38" s="140">
        <f t="shared" si="1"/>
        <v>0</v>
      </c>
      <c r="X38" s="141"/>
      <c r="Y38" s="94">
        <f t="shared" si="2"/>
        <v>0</v>
      </c>
      <c r="Z38" s="147" t="str">
        <f t="shared" si="3"/>
        <v/>
      </c>
    </row>
    <row r="39" spans="1:26" ht="27" customHeight="1" x14ac:dyDescent="0.25">
      <c r="A39" s="107"/>
      <c r="B39" s="108" t="s">
        <v>22</v>
      </c>
      <c r="C39" s="108" t="s">
        <v>24</v>
      </c>
      <c r="D39" s="108" t="s">
        <v>15</v>
      </c>
      <c r="E39" s="109">
        <v>1</v>
      </c>
      <c r="F39" s="110">
        <v>1</v>
      </c>
      <c r="G39" s="110">
        <v>1</v>
      </c>
      <c r="H39" s="111">
        <v>1</v>
      </c>
      <c r="I39" s="112">
        <v>1</v>
      </c>
      <c r="J39" s="110">
        <v>1</v>
      </c>
      <c r="K39" s="110">
        <v>1</v>
      </c>
      <c r="L39" s="113">
        <v>1</v>
      </c>
      <c r="M39" s="114">
        <v>1</v>
      </c>
      <c r="N39" s="110">
        <v>1</v>
      </c>
      <c r="O39" s="110">
        <v>1</v>
      </c>
      <c r="P39" s="115">
        <v>1</v>
      </c>
      <c r="Q39" s="116">
        <v>1</v>
      </c>
      <c r="R39" s="110">
        <v>1</v>
      </c>
      <c r="S39" s="110">
        <v>1</v>
      </c>
      <c r="T39" s="111">
        <v>1</v>
      </c>
      <c r="U39" s="142">
        <f t="shared" si="4"/>
        <v>16</v>
      </c>
      <c r="V39" s="139">
        <f t="shared" ref="V39:V70" si="5">COUNTIF(E39:T39,"1")+COUNTIF(E39:T39,"nc")</f>
        <v>16</v>
      </c>
      <c r="W39" s="139">
        <f t="shared" ref="W39:W70" si="6">COUNTIF(E39:T39,"a")</f>
        <v>0</v>
      </c>
      <c r="X39" s="110"/>
      <c r="Y39" s="94">
        <f t="shared" ref="Y39:Y70" si="7">IF(D39="extérieur","0",V39+W39-X39)</f>
        <v>16</v>
      </c>
      <c r="Z39" s="147" t="str">
        <f t="shared" si="3"/>
        <v/>
      </c>
    </row>
    <row r="40" spans="1:26" ht="27" customHeight="1" x14ac:dyDescent="0.25">
      <c r="A40" s="107"/>
      <c r="B40" s="108" t="s">
        <v>13</v>
      </c>
      <c r="C40" s="108" t="s">
        <v>19</v>
      </c>
      <c r="D40" s="108" t="s">
        <v>15</v>
      </c>
      <c r="E40" s="99">
        <v>1</v>
      </c>
      <c r="F40" s="100">
        <v>1</v>
      </c>
      <c r="G40" s="100">
        <v>1</v>
      </c>
      <c r="H40" s="111">
        <v>1</v>
      </c>
      <c r="I40" s="102">
        <v>1</v>
      </c>
      <c r="J40" s="100">
        <v>1</v>
      </c>
      <c r="K40" s="100">
        <v>1</v>
      </c>
      <c r="L40" s="113">
        <v>1</v>
      </c>
      <c r="M40" s="114">
        <v>1</v>
      </c>
      <c r="N40" s="110">
        <v>1</v>
      </c>
      <c r="O40" s="110">
        <v>1</v>
      </c>
      <c r="P40" s="115">
        <v>1</v>
      </c>
      <c r="Q40" s="116">
        <v>1</v>
      </c>
      <c r="R40" s="110">
        <v>1</v>
      </c>
      <c r="S40" s="110">
        <v>1</v>
      </c>
      <c r="T40" s="111">
        <v>1</v>
      </c>
      <c r="U40" s="142">
        <f t="shared" si="4"/>
        <v>16</v>
      </c>
      <c r="V40" s="139">
        <f t="shared" si="5"/>
        <v>16</v>
      </c>
      <c r="W40" s="139">
        <f t="shared" si="6"/>
        <v>0</v>
      </c>
      <c r="X40" s="110"/>
      <c r="Y40" s="94">
        <f t="shared" si="7"/>
        <v>16</v>
      </c>
      <c r="Z40" s="147" t="str">
        <f t="shared" si="3"/>
        <v/>
      </c>
    </row>
    <row r="41" spans="1:26" ht="27" customHeight="1" x14ac:dyDescent="0.25">
      <c r="A41" s="107"/>
      <c r="B41" s="108" t="s">
        <v>13</v>
      </c>
      <c r="C41" s="108" t="s">
        <v>14</v>
      </c>
      <c r="D41" s="108" t="s">
        <v>15</v>
      </c>
      <c r="E41" s="109">
        <v>1</v>
      </c>
      <c r="F41" s="110">
        <v>1</v>
      </c>
      <c r="G41" s="110">
        <v>1</v>
      </c>
      <c r="H41" s="111">
        <v>1</v>
      </c>
      <c r="I41" s="112"/>
      <c r="J41" s="110"/>
      <c r="K41" s="110"/>
      <c r="L41" s="113"/>
      <c r="M41" s="114"/>
      <c r="N41" s="110"/>
      <c r="O41" s="110"/>
      <c r="P41" s="115"/>
      <c r="Q41" s="116"/>
      <c r="R41" s="110"/>
      <c r="S41" s="110"/>
      <c r="T41" s="111"/>
      <c r="U41" s="142">
        <f t="shared" si="4"/>
        <v>4</v>
      </c>
      <c r="V41" s="139">
        <f t="shared" si="5"/>
        <v>4</v>
      </c>
      <c r="W41" s="139">
        <f t="shared" si="6"/>
        <v>0</v>
      </c>
      <c r="X41" s="110"/>
      <c r="Y41" s="94">
        <f t="shared" si="7"/>
        <v>4</v>
      </c>
      <c r="Z41" s="147" t="str">
        <f t="shared" si="3"/>
        <v/>
      </c>
    </row>
    <row r="42" spans="1:26" ht="27" customHeight="1" x14ac:dyDescent="0.25">
      <c r="A42" s="107"/>
      <c r="B42" s="108" t="s">
        <v>13</v>
      </c>
      <c r="C42" s="108" t="s">
        <v>14</v>
      </c>
      <c r="D42" s="108" t="s">
        <v>15</v>
      </c>
      <c r="E42" s="99"/>
      <c r="F42" s="100">
        <v>1</v>
      </c>
      <c r="G42" s="100">
        <v>1</v>
      </c>
      <c r="H42" s="111">
        <v>1</v>
      </c>
      <c r="I42" s="102">
        <v>1</v>
      </c>
      <c r="J42" s="100">
        <v>1</v>
      </c>
      <c r="K42" s="100">
        <v>1</v>
      </c>
      <c r="L42" s="113">
        <v>1</v>
      </c>
      <c r="M42" s="114">
        <v>1</v>
      </c>
      <c r="N42" s="110">
        <v>1</v>
      </c>
      <c r="O42" s="110">
        <v>1</v>
      </c>
      <c r="P42" s="115">
        <v>1</v>
      </c>
      <c r="Q42" s="116">
        <v>1</v>
      </c>
      <c r="R42" s="110">
        <v>1</v>
      </c>
      <c r="S42" s="110">
        <v>1</v>
      </c>
      <c r="T42" s="111">
        <v>1</v>
      </c>
      <c r="U42" s="142">
        <f t="shared" si="4"/>
        <v>15</v>
      </c>
      <c r="V42" s="139">
        <f t="shared" si="5"/>
        <v>15</v>
      </c>
      <c r="W42" s="139">
        <f t="shared" si="6"/>
        <v>0</v>
      </c>
      <c r="X42" s="110"/>
      <c r="Y42" s="94">
        <f t="shared" si="7"/>
        <v>15</v>
      </c>
      <c r="Z42" s="147" t="str">
        <f t="shared" si="3"/>
        <v/>
      </c>
    </row>
    <row r="43" spans="1:26" ht="27" customHeight="1" x14ac:dyDescent="0.25">
      <c r="A43" s="107"/>
      <c r="B43" s="108" t="s">
        <v>22</v>
      </c>
      <c r="C43" s="108" t="s">
        <v>24</v>
      </c>
      <c r="D43" s="108"/>
      <c r="E43" s="109"/>
      <c r="F43" s="110"/>
      <c r="G43" s="110"/>
      <c r="H43" s="111"/>
      <c r="I43" s="112"/>
      <c r="J43" s="110"/>
      <c r="K43" s="110"/>
      <c r="L43" s="113"/>
      <c r="M43" s="114"/>
      <c r="N43" s="110"/>
      <c r="O43" s="110"/>
      <c r="P43" s="115"/>
      <c r="Q43" s="116"/>
      <c r="R43" s="110"/>
      <c r="S43" s="110"/>
      <c r="T43" s="111"/>
      <c r="U43" s="142">
        <f t="shared" si="4"/>
        <v>0</v>
      </c>
      <c r="V43" s="139">
        <f t="shared" si="5"/>
        <v>0</v>
      </c>
      <c r="W43" s="139">
        <f t="shared" si="6"/>
        <v>0</v>
      </c>
      <c r="X43" s="110"/>
      <c r="Y43" s="94">
        <f t="shared" si="7"/>
        <v>0</v>
      </c>
      <c r="Z43" s="147" t="str">
        <f t="shared" si="3"/>
        <v/>
      </c>
    </row>
    <row r="44" spans="1:26" ht="27" customHeight="1" x14ac:dyDescent="0.25">
      <c r="A44" s="107"/>
      <c r="B44" s="108" t="s">
        <v>13</v>
      </c>
      <c r="C44" s="108" t="s">
        <v>14</v>
      </c>
      <c r="D44" s="108"/>
      <c r="E44" s="99"/>
      <c r="F44" s="100"/>
      <c r="G44" s="100"/>
      <c r="H44" s="111"/>
      <c r="I44" s="102"/>
      <c r="J44" s="100"/>
      <c r="K44" s="100"/>
      <c r="L44" s="113"/>
      <c r="M44" s="114"/>
      <c r="N44" s="110"/>
      <c r="O44" s="110"/>
      <c r="P44" s="115"/>
      <c r="Q44" s="116"/>
      <c r="R44" s="110"/>
      <c r="S44" s="110"/>
      <c r="T44" s="111"/>
      <c r="U44" s="142">
        <f t="shared" si="4"/>
        <v>0</v>
      </c>
      <c r="V44" s="139">
        <f t="shared" si="5"/>
        <v>0</v>
      </c>
      <c r="W44" s="139">
        <f t="shared" si="6"/>
        <v>0</v>
      </c>
      <c r="X44" s="110"/>
      <c r="Y44" s="94">
        <f t="shared" si="7"/>
        <v>0</v>
      </c>
      <c r="Z44" s="147" t="str">
        <f t="shared" si="3"/>
        <v/>
      </c>
    </row>
    <row r="45" spans="1:26" ht="27" customHeight="1" x14ac:dyDescent="0.25">
      <c r="A45" s="107"/>
      <c r="B45" s="108" t="s">
        <v>13</v>
      </c>
      <c r="C45" s="108" t="s">
        <v>18</v>
      </c>
      <c r="D45" s="108" t="s">
        <v>15</v>
      </c>
      <c r="E45" s="109">
        <v>1</v>
      </c>
      <c r="F45" s="110">
        <v>1</v>
      </c>
      <c r="G45" s="110">
        <v>1</v>
      </c>
      <c r="H45" s="111">
        <v>1</v>
      </c>
      <c r="I45" s="112">
        <v>1</v>
      </c>
      <c r="J45" s="110">
        <v>1</v>
      </c>
      <c r="K45" s="110">
        <v>1</v>
      </c>
      <c r="L45" s="113">
        <v>1</v>
      </c>
      <c r="M45" s="114">
        <v>1</v>
      </c>
      <c r="N45" s="110">
        <v>1</v>
      </c>
      <c r="O45" s="110">
        <v>1</v>
      </c>
      <c r="P45" s="115">
        <v>1</v>
      </c>
      <c r="Q45" s="116">
        <v>1</v>
      </c>
      <c r="R45" s="110">
        <v>1</v>
      </c>
      <c r="S45" s="110">
        <v>1</v>
      </c>
      <c r="T45" s="111">
        <v>1</v>
      </c>
      <c r="U45" s="142">
        <f t="shared" si="4"/>
        <v>16</v>
      </c>
      <c r="V45" s="139">
        <f t="shared" si="5"/>
        <v>16</v>
      </c>
      <c r="W45" s="139">
        <f t="shared" si="6"/>
        <v>0</v>
      </c>
      <c r="X45" s="110"/>
      <c r="Y45" s="94">
        <f t="shared" si="7"/>
        <v>16</v>
      </c>
      <c r="Z45" s="147" t="str">
        <f t="shared" si="3"/>
        <v/>
      </c>
    </row>
    <row r="46" spans="1:26" ht="27" customHeight="1" x14ac:dyDescent="0.25">
      <c r="A46" s="107"/>
      <c r="B46" s="108" t="s">
        <v>13</v>
      </c>
      <c r="C46" s="108" t="s">
        <v>19</v>
      </c>
      <c r="D46" s="108" t="s">
        <v>15</v>
      </c>
      <c r="E46" s="99">
        <v>1</v>
      </c>
      <c r="F46" s="100">
        <v>1</v>
      </c>
      <c r="G46" s="100">
        <v>1</v>
      </c>
      <c r="H46" s="111">
        <v>1</v>
      </c>
      <c r="I46" s="102">
        <v>1</v>
      </c>
      <c r="J46" s="100">
        <v>1</v>
      </c>
      <c r="K46" s="100">
        <v>1</v>
      </c>
      <c r="L46" s="113">
        <v>1</v>
      </c>
      <c r="M46" s="114">
        <v>1</v>
      </c>
      <c r="N46" s="110">
        <v>1</v>
      </c>
      <c r="O46" s="110">
        <v>1</v>
      </c>
      <c r="P46" s="115">
        <v>1</v>
      </c>
      <c r="Q46" s="116">
        <v>1</v>
      </c>
      <c r="R46" s="110">
        <v>1</v>
      </c>
      <c r="S46" s="110">
        <v>1</v>
      </c>
      <c r="T46" s="111">
        <v>1</v>
      </c>
      <c r="U46" s="142">
        <f t="shared" si="4"/>
        <v>16</v>
      </c>
      <c r="V46" s="139">
        <f t="shared" si="5"/>
        <v>16</v>
      </c>
      <c r="W46" s="139">
        <f t="shared" si="6"/>
        <v>0</v>
      </c>
      <c r="X46" s="110"/>
      <c r="Y46" s="94">
        <f t="shared" si="7"/>
        <v>16</v>
      </c>
      <c r="Z46" s="147" t="str">
        <f t="shared" si="3"/>
        <v/>
      </c>
    </row>
    <row r="47" spans="1:26" ht="27" customHeight="1" x14ac:dyDescent="0.25">
      <c r="A47" s="107"/>
      <c r="B47" s="108" t="s">
        <v>22</v>
      </c>
      <c r="C47" s="108" t="s">
        <v>23</v>
      </c>
      <c r="D47" s="108" t="s">
        <v>15</v>
      </c>
      <c r="E47" s="109">
        <v>1</v>
      </c>
      <c r="F47" s="110">
        <v>1</v>
      </c>
      <c r="G47" s="110">
        <v>1</v>
      </c>
      <c r="H47" s="111">
        <v>1</v>
      </c>
      <c r="I47" s="112">
        <v>1</v>
      </c>
      <c r="J47" s="110">
        <v>1</v>
      </c>
      <c r="K47" s="110">
        <v>1</v>
      </c>
      <c r="L47" s="113">
        <v>1</v>
      </c>
      <c r="M47" s="114">
        <v>1</v>
      </c>
      <c r="N47" s="110">
        <v>1</v>
      </c>
      <c r="O47" s="110">
        <v>1</v>
      </c>
      <c r="P47" s="115">
        <v>1</v>
      </c>
      <c r="Q47" s="116">
        <v>1</v>
      </c>
      <c r="R47" s="110">
        <v>1</v>
      </c>
      <c r="S47" s="110">
        <v>1</v>
      </c>
      <c r="T47" s="111">
        <v>1</v>
      </c>
      <c r="U47" s="142">
        <f t="shared" si="4"/>
        <v>16</v>
      </c>
      <c r="V47" s="139">
        <f t="shared" si="5"/>
        <v>16</v>
      </c>
      <c r="W47" s="139">
        <f t="shared" si="6"/>
        <v>0</v>
      </c>
      <c r="X47" s="110"/>
      <c r="Y47" s="94">
        <f t="shared" si="7"/>
        <v>16</v>
      </c>
      <c r="Z47" s="147" t="str">
        <f t="shared" si="3"/>
        <v/>
      </c>
    </row>
    <row r="48" spans="1:26" ht="27" customHeight="1" x14ac:dyDescent="0.25">
      <c r="A48" s="107"/>
      <c r="B48" s="108" t="s">
        <v>13</v>
      </c>
      <c r="C48" s="108" t="s">
        <v>19</v>
      </c>
      <c r="D48" s="108" t="s">
        <v>15</v>
      </c>
      <c r="E48" s="99">
        <v>1</v>
      </c>
      <c r="F48" s="100">
        <v>1</v>
      </c>
      <c r="G48" s="100">
        <v>1</v>
      </c>
      <c r="H48" s="111">
        <v>1</v>
      </c>
      <c r="I48" s="102">
        <v>1</v>
      </c>
      <c r="J48" s="100">
        <v>1</v>
      </c>
      <c r="K48" s="100">
        <v>1</v>
      </c>
      <c r="L48" s="113">
        <v>1</v>
      </c>
      <c r="M48" s="114">
        <v>1</v>
      </c>
      <c r="N48" s="110">
        <v>1</v>
      </c>
      <c r="O48" s="110">
        <v>1</v>
      </c>
      <c r="P48" s="115">
        <v>1</v>
      </c>
      <c r="Q48" s="116">
        <v>1</v>
      </c>
      <c r="R48" s="110">
        <v>1</v>
      </c>
      <c r="S48" s="110">
        <v>1</v>
      </c>
      <c r="T48" s="111">
        <v>1</v>
      </c>
      <c r="U48" s="142">
        <f t="shared" si="4"/>
        <v>16</v>
      </c>
      <c r="V48" s="139">
        <f t="shared" si="5"/>
        <v>16</v>
      </c>
      <c r="W48" s="139">
        <f t="shared" si="6"/>
        <v>0</v>
      </c>
      <c r="X48" s="110"/>
      <c r="Y48" s="94">
        <f t="shared" si="7"/>
        <v>16</v>
      </c>
      <c r="Z48" s="147" t="str">
        <f t="shared" si="3"/>
        <v/>
      </c>
    </row>
    <row r="49" spans="1:26" ht="27" customHeight="1" x14ac:dyDescent="0.25">
      <c r="A49" s="107"/>
      <c r="B49" s="108" t="s">
        <v>13</v>
      </c>
      <c r="C49" s="108" t="s">
        <v>20</v>
      </c>
      <c r="D49" s="108" t="s">
        <v>15</v>
      </c>
      <c r="E49" s="109"/>
      <c r="F49" s="110"/>
      <c r="G49" s="110"/>
      <c r="H49" s="111"/>
      <c r="I49" s="112"/>
      <c r="J49" s="110"/>
      <c r="K49" s="110"/>
      <c r="L49" s="113"/>
      <c r="M49" s="114"/>
      <c r="N49" s="110"/>
      <c r="O49" s="110"/>
      <c r="P49" s="115"/>
      <c r="Q49" s="116"/>
      <c r="R49" s="110"/>
      <c r="S49" s="110"/>
      <c r="T49" s="111"/>
      <c r="U49" s="142">
        <f t="shared" si="4"/>
        <v>0</v>
      </c>
      <c r="V49" s="139">
        <f t="shared" si="5"/>
        <v>0</v>
      </c>
      <c r="W49" s="139">
        <f t="shared" si="6"/>
        <v>0</v>
      </c>
      <c r="X49" s="110"/>
      <c r="Y49" s="94">
        <f t="shared" si="7"/>
        <v>0</v>
      </c>
      <c r="Z49" s="147" t="str">
        <f t="shared" si="3"/>
        <v/>
      </c>
    </row>
    <row r="50" spans="1:26" ht="27" customHeight="1" x14ac:dyDescent="0.25">
      <c r="A50" s="107"/>
      <c r="B50" s="108" t="s">
        <v>13</v>
      </c>
      <c r="C50" s="108" t="s">
        <v>20</v>
      </c>
      <c r="D50" s="108" t="s">
        <v>15</v>
      </c>
      <c r="E50" s="99">
        <v>1</v>
      </c>
      <c r="F50" s="100">
        <v>1</v>
      </c>
      <c r="G50" s="100">
        <v>1</v>
      </c>
      <c r="H50" s="111">
        <v>1</v>
      </c>
      <c r="I50" s="102">
        <v>1</v>
      </c>
      <c r="J50" s="100">
        <v>1</v>
      </c>
      <c r="K50" s="100">
        <v>1</v>
      </c>
      <c r="L50" s="113">
        <v>1</v>
      </c>
      <c r="M50" s="114">
        <v>1</v>
      </c>
      <c r="N50" s="110">
        <v>1</v>
      </c>
      <c r="O50" s="110">
        <v>1</v>
      </c>
      <c r="P50" s="115">
        <v>1</v>
      </c>
      <c r="Q50" s="116">
        <v>1</v>
      </c>
      <c r="R50" s="110">
        <v>1</v>
      </c>
      <c r="S50" s="110">
        <v>1</v>
      </c>
      <c r="T50" s="111">
        <v>1</v>
      </c>
      <c r="U50" s="142">
        <f t="shared" si="4"/>
        <v>16</v>
      </c>
      <c r="V50" s="139">
        <f t="shared" si="5"/>
        <v>16</v>
      </c>
      <c r="W50" s="139">
        <f t="shared" si="6"/>
        <v>0</v>
      </c>
      <c r="X50" s="110"/>
      <c r="Y50" s="94">
        <f t="shared" si="7"/>
        <v>16</v>
      </c>
      <c r="Z50" s="147" t="str">
        <f t="shared" si="3"/>
        <v/>
      </c>
    </row>
    <row r="51" spans="1:26" ht="27" customHeight="1" x14ac:dyDescent="0.25">
      <c r="A51" s="107"/>
      <c r="B51" s="108" t="s">
        <v>13</v>
      </c>
      <c r="C51" s="108" t="s">
        <v>19</v>
      </c>
      <c r="D51" s="108" t="s">
        <v>15</v>
      </c>
      <c r="E51" s="99"/>
      <c r="F51" s="100"/>
      <c r="G51" s="100"/>
      <c r="H51" s="111"/>
      <c r="I51" s="102"/>
      <c r="J51" s="100"/>
      <c r="K51" s="100"/>
      <c r="L51" s="113"/>
      <c r="M51" s="114"/>
      <c r="N51" s="110"/>
      <c r="O51" s="110"/>
      <c r="P51" s="115"/>
      <c r="Q51" s="116"/>
      <c r="R51" s="110"/>
      <c r="S51" s="110"/>
      <c r="T51" s="111"/>
      <c r="U51" s="142">
        <f t="shared" si="4"/>
        <v>0</v>
      </c>
      <c r="V51" s="139">
        <f t="shared" si="5"/>
        <v>0</v>
      </c>
      <c r="W51" s="139">
        <f t="shared" si="6"/>
        <v>0</v>
      </c>
      <c r="X51" s="110"/>
      <c r="Y51" s="94">
        <f t="shared" si="7"/>
        <v>0</v>
      </c>
      <c r="Z51" s="147" t="str">
        <f t="shared" si="3"/>
        <v/>
      </c>
    </row>
    <row r="52" spans="1:26" ht="27" customHeight="1" x14ac:dyDescent="0.25">
      <c r="A52" s="107"/>
      <c r="B52" s="108" t="s">
        <v>22</v>
      </c>
      <c r="C52" s="108" t="s">
        <v>23</v>
      </c>
      <c r="D52" s="108" t="s">
        <v>15</v>
      </c>
      <c r="E52" s="109"/>
      <c r="F52" s="110"/>
      <c r="G52" s="110">
        <v>1</v>
      </c>
      <c r="H52" s="111">
        <v>1</v>
      </c>
      <c r="I52" s="112">
        <v>1</v>
      </c>
      <c r="J52" s="110">
        <v>1</v>
      </c>
      <c r="K52" s="110">
        <v>1</v>
      </c>
      <c r="L52" s="113">
        <v>1</v>
      </c>
      <c r="M52" s="114">
        <v>1</v>
      </c>
      <c r="N52" s="110">
        <v>1</v>
      </c>
      <c r="O52" s="110">
        <v>1</v>
      </c>
      <c r="P52" s="115">
        <v>1</v>
      </c>
      <c r="Q52" s="116">
        <v>1</v>
      </c>
      <c r="R52" s="110">
        <v>1</v>
      </c>
      <c r="S52" s="110">
        <v>1</v>
      </c>
      <c r="T52" s="111">
        <v>1</v>
      </c>
      <c r="U52" s="142">
        <f t="shared" si="4"/>
        <v>14</v>
      </c>
      <c r="V52" s="139">
        <f t="shared" si="5"/>
        <v>14</v>
      </c>
      <c r="W52" s="139">
        <f t="shared" si="6"/>
        <v>0</v>
      </c>
      <c r="X52" s="110"/>
      <c r="Y52" s="94">
        <f t="shared" si="7"/>
        <v>14</v>
      </c>
      <c r="Z52" s="147" t="str">
        <f t="shared" si="3"/>
        <v/>
      </c>
    </row>
    <row r="53" spans="1:26" ht="27" customHeight="1" x14ac:dyDescent="0.25">
      <c r="A53" s="107"/>
      <c r="B53" s="108" t="s">
        <v>13</v>
      </c>
      <c r="C53" s="108" t="s">
        <v>14</v>
      </c>
      <c r="D53" s="108" t="s">
        <v>15</v>
      </c>
      <c r="E53" s="99">
        <v>1</v>
      </c>
      <c r="F53" s="100">
        <v>1</v>
      </c>
      <c r="G53" s="100">
        <v>1</v>
      </c>
      <c r="H53" s="111">
        <v>1</v>
      </c>
      <c r="I53" s="102">
        <v>1</v>
      </c>
      <c r="J53" s="100">
        <v>1</v>
      </c>
      <c r="K53" s="100">
        <v>1</v>
      </c>
      <c r="L53" s="113">
        <v>1</v>
      </c>
      <c r="M53" s="114">
        <v>1</v>
      </c>
      <c r="N53" s="110">
        <v>1</v>
      </c>
      <c r="O53" s="110">
        <v>1</v>
      </c>
      <c r="P53" s="115">
        <v>1</v>
      </c>
      <c r="Q53" s="116">
        <v>1</v>
      </c>
      <c r="R53" s="110">
        <v>1</v>
      </c>
      <c r="S53" s="110">
        <v>1</v>
      </c>
      <c r="T53" s="111">
        <v>1</v>
      </c>
      <c r="U53" s="142">
        <f t="shared" si="4"/>
        <v>16</v>
      </c>
      <c r="V53" s="139">
        <f t="shared" si="5"/>
        <v>16</v>
      </c>
      <c r="W53" s="139">
        <f t="shared" si="6"/>
        <v>0</v>
      </c>
      <c r="X53" s="110"/>
      <c r="Y53" s="94">
        <f t="shared" si="7"/>
        <v>16</v>
      </c>
      <c r="Z53" s="147" t="str">
        <f t="shared" si="3"/>
        <v/>
      </c>
    </row>
    <row r="54" spans="1:26" ht="27" customHeight="1" x14ac:dyDescent="0.25">
      <c r="A54" s="107"/>
      <c r="B54" s="108" t="s">
        <v>13</v>
      </c>
      <c r="C54" s="108" t="s">
        <v>20</v>
      </c>
      <c r="D54" s="108" t="s">
        <v>15</v>
      </c>
      <c r="E54" s="109"/>
      <c r="F54" s="110">
        <v>1</v>
      </c>
      <c r="G54" s="110"/>
      <c r="H54" s="111">
        <v>1</v>
      </c>
      <c r="I54" s="112"/>
      <c r="J54" s="110">
        <v>1</v>
      </c>
      <c r="K54" s="110"/>
      <c r="L54" s="113">
        <v>1</v>
      </c>
      <c r="M54" s="114"/>
      <c r="N54" s="110">
        <v>1</v>
      </c>
      <c r="O54" s="110"/>
      <c r="P54" s="115">
        <v>1</v>
      </c>
      <c r="Q54" s="116"/>
      <c r="R54" s="110">
        <v>1</v>
      </c>
      <c r="S54" s="110"/>
      <c r="T54" s="111">
        <v>1</v>
      </c>
      <c r="U54" s="142">
        <f t="shared" si="4"/>
        <v>8</v>
      </c>
      <c r="V54" s="139">
        <f t="shared" si="5"/>
        <v>8</v>
      </c>
      <c r="W54" s="139">
        <f t="shared" si="6"/>
        <v>0</v>
      </c>
      <c r="X54" s="110"/>
      <c r="Y54" s="94">
        <f t="shared" si="7"/>
        <v>8</v>
      </c>
      <c r="Z54" s="147" t="str">
        <f t="shared" si="3"/>
        <v/>
      </c>
    </row>
    <row r="55" spans="1:26" ht="27" customHeight="1" x14ac:dyDescent="0.25">
      <c r="A55" s="107"/>
      <c r="B55" s="108" t="s">
        <v>13</v>
      </c>
      <c r="C55" s="108" t="s">
        <v>16</v>
      </c>
      <c r="D55" s="108" t="s">
        <v>15</v>
      </c>
      <c r="E55" s="99"/>
      <c r="F55" s="100">
        <v>1</v>
      </c>
      <c r="G55" s="100"/>
      <c r="H55" s="111">
        <v>1</v>
      </c>
      <c r="I55" s="102"/>
      <c r="J55" s="100">
        <v>1</v>
      </c>
      <c r="K55" s="100"/>
      <c r="L55" s="113">
        <v>1</v>
      </c>
      <c r="M55" s="114"/>
      <c r="N55" s="110">
        <v>1</v>
      </c>
      <c r="O55" s="110"/>
      <c r="P55" s="115">
        <v>1</v>
      </c>
      <c r="Q55" s="116"/>
      <c r="R55" s="110">
        <v>1</v>
      </c>
      <c r="S55" s="110"/>
      <c r="T55" s="111">
        <v>1</v>
      </c>
      <c r="U55" s="142">
        <f t="shared" si="4"/>
        <v>8</v>
      </c>
      <c r="V55" s="139">
        <f t="shared" si="5"/>
        <v>8</v>
      </c>
      <c r="W55" s="139">
        <f t="shared" si="6"/>
        <v>0</v>
      </c>
      <c r="X55" s="110"/>
      <c r="Y55" s="94">
        <f t="shared" si="7"/>
        <v>8</v>
      </c>
      <c r="Z55" s="147" t="str">
        <f t="shared" si="3"/>
        <v/>
      </c>
    </row>
    <row r="56" spans="1:26" ht="27" customHeight="1" x14ac:dyDescent="0.25">
      <c r="A56" s="107"/>
      <c r="B56" s="108" t="s">
        <v>22</v>
      </c>
      <c r="C56" s="108" t="s">
        <v>23</v>
      </c>
      <c r="D56" s="108" t="s">
        <v>15</v>
      </c>
      <c r="E56" s="109"/>
      <c r="F56" s="110"/>
      <c r="G56" s="110"/>
      <c r="H56" s="111"/>
      <c r="I56" s="112"/>
      <c r="J56" s="110"/>
      <c r="K56" s="110"/>
      <c r="L56" s="113"/>
      <c r="M56" s="114"/>
      <c r="N56" s="110"/>
      <c r="O56" s="110"/>
      <c r="P56" s="115"/>
      <c r="Q56" s="116"/>
      <c r="R56" s="110"/>
      <c r="S56" s="110"/>
      <c r="T56" s="111"/>
      <c r="U56" s="142">
        <f t="shared" si="4"/>
        <v>0</v>
      </c>
      <c r="V56" s="139">
        <f t="shared" si="5"/>
        <v>0</v>
      </c>
      <c r="W56" s="139">
        <f t="shared" si="6"/>
        <v>0</v>
      </c>
      <c r="X56" s="110"/>
      <c r="Y56" s="94">
        <f t="shared" si="7"/>
        <v>0</v>
      </c>
      <c r="Z56" s="147" t="str">
        <f t="shared" si="3"/>
        <v/>
      </c>
    </row>
    <row r="57" spans="1:26" ht="27" customHeight="1" x14ac:dyDescent="0.25">
      <c r="A57" s="107"/>
      <c r="B57" s="108" t="s">
        <v>13</v>
      </c>
      <c r="C57" s="108" t="s">
        <v>19</v>
      </c>
      <c r="D57" s="108" t="s">
        <v>15</v>
      </c>
      <c r="E57" s="99"/>
      <c r="F57" s="100"/>
      <c r="G57" s="100"/>
      <c r="H57" s="111"/>
      <c r="I57" s="102"/>
      <c r="J57" s="100"/>
      <c r="K57" s="100"/>
      <c r="L57" s="113"/>
      <c r="M57" s="114"/>
      <c r="N57" s="110"/>
      <c r="O57" s="110"/>
      <c r="P57" s="115"/>
      <c r="Q57" s="116"/>
      <c r="R57" s="110"/>
      <c r="S57" s="110"/>
      <c r="T57" s="111"/>
      <c r="U57" s="142">
        <f t="shared" si="4"/>
        <v>0</v>
      </c>
      <c r="V57" s="139">
        <f t="shared" si="5"/>
        <v>0</v>
      </c>
      <c r="W57" s="139">
        <f t="shared" si="6"/>
        <v>0</v>
      </c>
      <c r="X57" s="110"/>
      <c r="Y57" s="94">
        <f t="shared" si="7"/>
        <v>0</v>
      </c>
      <c r="Z57" s="147" t="str">
        <f t="shared" si="3"/>
        <v/>
      </c>
    </row>
    <row r="58" spans="1:26" ht="27" customHeight="1" x14ac:dyDescent="0.25">
      <c r="A58" s="107"/>
      <c r="B58" s="108" t="s">
        <v>13</v>
      </c>
      <c r="C58" s="108" t="s">
        <v>18</v>
      </c>
      <c r="D58" s="108" t="s">
        <v>15</v>
      </c>
      <c r="E58" s="99"/>
      <c r="F58" s="100"/>
      <c r="G58" s="100"/>
      <c r="H58" s="111"/>
      <c r="I58" s="102"/>
      <c r="J58" s="100"/>
      <c r="K58" s="100"/>
      <c r="L58" s="113"/>
      <c r="M58" s="114"/>
      <c r="N58" s="110"/>
      <c r="O58" s="110"/>
      <c r="P58" s="115"/>
      <c r="Q58" s="116"/>
      <c r="R58" s="110"/>
      <c r="S58" s="110"/>
      <c r="T58" s="111"/>
      <c r="U58" s="142">
        <f t="shared" si="4"/>
        <v>0</v>
      </c>
      <c r="V58" s="139">
        <f t="shared" si="5"/>
        <v>0</v>
      </c>
      <c r="W58" s="139">
        <f t="shared" si="6"/>
        <v>0</v>
      </c>
      <c r="X58" s="110"/>
      <c r="Y58" s="94">
        <f t="shared" si="7"/>
        <v>0</v>
      </c>
      <c r="Z58" s="147" t="str">
        <f t="shared" si="3"/>
        <v/>
      </c>
    </row>
    <row r="59" spans="1:26" ht="27" customHeight="1" x14ac:dyDescent="0.25">
      <c r="A59" s="107"/>
      <c r="B59" s="108" t="s">
        <v>22</v>
      </c>
      <c r="C59" s="108" t="s">
        <v>24</v>
      </c>
      <c r="D59" s="108" t="s">
        <v>15</v>
      </c>
      <c r="E59" s="109"/>
      <c r="F59" s="110"/>
      <c r="G59" s="110"/>
      <c r="H59" s="111"/>
      <c r="I59" s="112"/>
      <c r="J59" s="110"/>
      <c r="K59" s="110"/>
      <c r="L59" s="113"/>
      <c r="M59" s="114"/>
      <c r="N59" s="110"/>
      <c r="O59" s="110"/>
      <c r="P59" s="115"/>
      <c r="Q59" s="116"/>
      <c r="R59" s="110"/>
      <c r="S59" s="110"/>
      <c r="T59" s="111"/>
      <c r="U59" s="142">
        <f t="shared" si="4"/>
        <v>0</v>
      </c>
      <c r="V59" s="139">
        <f t="shared" si="5"/>
        <v>0</v>
      </c>
      <c r="W59" s="139">
        <f t="shared" si="6"/>
        <v>0</v>
      </c>
      <c r="X59" s="110"/>
      <c r="Y59" s="94">
        <f t="shared" si="7"/>
        <v>0</v>
      </c>
      <c r="Z59" s="147" t="str">
        <f t="shared" si="3"/>
        <v/>
      </c>
    </row>
    <row r="60" spans="1:26" ht="27" customHeight="1" x14ac:dyDescent="0.25">
      <c r="A60" s="107"/>
      <c r="B60" s="108" t="s">
        <v>13</v>
      </c>
      <c r="C60" s="108" t="s">
        <v>16</v>
      </c>
      <c r="D60" s="108" t="s">
        <v>15</v>
      </c>
      <c r="E60" s="99">
        <v>1</v>
      </c>
      <c r="F60" s="100">
        <v>1</v>
      </c>
      <c r="G60" s="100">
        <v>1</v>
      </c>
      <c r="H60" s="111">
        <v>1</v>
      </c>
      <c r="I60" s="102">
        <v>1</v>
      </c>
      <c r="J60" s="100">
        <v>1</v>
      </c>
      <c r="K60" s="100">
        <v>1</v>
      </c>
      <c r="L60" s="113">
        <v>1</v>
      </c>
      <c r="M60" s="114">
        <v>1</v>
      </c>
      <c r="N60" s="110">
        <v>1</v>
      </c>
      <c r="O60" s="110">
        <v>1</v>
      </c>
      <c r="P60" s="115">
        <v>1</v>
      </c>
      <c r="Q60" s="116">
        <v>1</v>
      </c>
      <c r="R60" s="110">
        <v>1</v>
      </c>
      <c r="S60" s="110">
        <v>1</v>
      </c>
      <c r="T60" s="111">
        <v>1</v>
      </c>
      <c r="U60" s="142">
        <f t="shared" si="4"/>
        <v>16</v>
      </c>
      <c r="V60" s="139">
        <f t="shared" si="5"/>
        <v>16</v>
      </c>
      <c r="W60" s="139">
        <f t="shared" si="6"/>
        <v>0</v>
      </c>
      <c r="X60" s="110"/>
      <c r="Y60" s="94">
        <f t="shared" si="7"/>
        <v>16</v>
      </c>
      <c r="Z60" s="147" t="str">
        <f t="shared" si="3"/>
        <v/>
      </c>
    </row>
    <row r="61" spans="1:26" ht="27" customHeight="1" x14ac:dyDescent="0.25">
      <c r="A61" s="107"/>
      <c r="B61" s="108" t="s">
        <v>22</v>
      </c>
      <c r="C61" s="108" t="s">
        <v>23</v>
      </c>
      <c r="D61" s="108"/>
      <c r="E61" s="99"/>
      <c r="F61" s="100"/>
      <c r="G61" s="100"/>
      <c r="H61" s="111"/>
      <c r="I61" s="102"/>
      <c r="J61" s="100"/>
      <c r="K61" s="100"/>
      <c r="L61" s="113"/>
      <c r="M61" s="114"/>
      <c r="N61" s="110"/>
      <c r="O61" s="110"/>
      <c r="P61" s="115"/>
      <c r="Q61" s="116"/>
      <c r="R61" s="110"/>
      <c r="S61" s="110"/>
      <c r="T61" s="111"/>
      <c r="U61" s="142">
        <f t="shared" si="4"/>
        <v>0</v>
      </c>
      <c r="V61" s="139">
        <f t="shared" si="5"/>
        <v>0</v>
      </c>
      <c r="W61" s="139">
        <f t="shared" si="6"/>
        <v>0</v>
      </c>
      <c r="X61" s="110"/>
      <c r="Y61" s="94">
        <f t="shared" si="7"/>
        <v>0</v>
      </c>
      <c r="Z61" s="147" t="str">
        <f t="shared" si="3"/>
        <v/>
      </c>
    </row>
    <row r="62" spans="1:26" ht="27" customHeight="1" x14ac:dyDescent="0.25">
      <c r="A62" s="107"/>
      <c r="B62" s="108" t="s">
        <v>13</v>
      </c>
      <c r="C62" s="108" t="s">
        <v>18</v>
      </c>
      <c r="D62" s="108"/>
      <c r="E62" s="109"/>
      <c r="F62" s="110"/>
      <c r="G62" s="110"/>
      <c r="H62" s="111"/>
      <c r="I62" s="112"/>
      <c r="J62" s="110"/>
      <c r="K62" s="110"/>
      <c r="L62" s="113"/>
      <c r="M62" s="114"/>
      <c r="N62" s="110"/>
      <c r="O62" s="110"/>
      <c r="P62" s="115"/>
      <c r="Q62" s="116"/>
      <c r="R62" s="110"/>
      <c r="S62" s="110"/>
      <c r="T62" s="111"/>
      <c r="U62" s="142">
        <f t="shared" si="4"/>
        <v>0</v>
      </c>
      <c r="V62" s="139">
        <f t="shared" si="5"/>
        <v>0</v>
      </c>
      <c r="W62" s="139">
        <f t="shared" si="6"/>
        <v>0</v>
      </c>
      <c r="X62" s="110"/>
      <c r="Y62" s="94">
        <f t="shared" si="7"/>
        <v>0</v>
      </c>
      <c r="Z62" s="147" t="str">
        <f t="shared" si="3"/>
        <v/>
      </c>
    </row>
    <row r="63" spans="1:26" ht="27" customHeight="1" x14ac:dyDescent="0.25">
      <c r="A63" s="107"/>
      <c r="B63" s="108" t="s">
        <v>22</v>
      </c>
      <c r="C63" s="108" t="s">
        <v>24</v>
      </c>
      <c r="D63" s="108"/>
      <c r="E63" s="99"/>
      <c r="F63" s="100"/>
      <c r="G63" s="100"/>
      <c r="H63" s="111"/>
      <c r="I63" s="102"/>
      <c r="J63" s="100"/>
      <c r="K63" s="100"/>
      <c r="L63" s="113"/>
      <c r="M63" s="114"/>
      <c r="N63" s="110"/>
      <c r="O63" s="110"/>
      <c r="P63" s="115"/>
      <c r="Q63" s="116"/>
      <c r="R63" s="110"/>
      <c r="S63" s="110"/>
      <c r="T63" s="111"/>
      <c r="U63" s="142">
        <f t="shared" si="4"/>
        <v>0</v>
      </c>
      <c r="V63" s="139">
        <f t="shared" si="5"/>
        <v>0</v>
      </c>
      <c r="W63" s="139">
        <f t="shared" si="6"/>
        <v>0</v>
      </c>
      <c r="X63" s="110"/>
      <c r="Y63" s="94">
        <f t="shared" si="7"/>
        <v>0</v>
      </c>
      <c r="Z63" s="147" t="str">
        <f t="shared" si="3"/>
        <v/>
      </c>
    </row>
    <row r="64" spans="1:26" ht="27" customHeight="1" x14ac:dyDescent="0.25">
      <c r="A64" s="107"/>
      <c r="B64" s="108" t="s">
        <v>22</v>
      </c>
      <c r="C64" s="108" t="s">
        <v>24</v>
      </c>
      <c r="D64" s="108" t="s">
        <v>15</v>
      </c>
      <c r="E64" s="99"/>
      <c r="F64" s="100"/>
      <c r="G64" s="100"/>
      <c r="H64" s="111"/>
      <c r="I64" s="102"/>
      <c r="J64" s="100"/>
      <c r="K64" s="100"/>
      <c r="L64" s="113"/>
      <c r="M64" s="114"/>
      <c r="N64" s="110"/>
      <c r="O64" s="110"/>
      <c r="P64" s="115"/>
      <c r="Q64" s="116"/>
      <c r="R64" s="110"/>
      <c r="S64" s="110"/>
      <c r="T64" s="111"/>
      <c r="U64" s="142">
        <f t="shared" si="4"/>
        <v>0</v>
      </c>
      <c r="V64" s="139">
        <f t="shared" si="5"/>
        <v>0</v>
      </c>
      <c r="W64" s="139">
        <f t="shared" si="6"/>
        <v>0</v>
      </c>
      <c r="X64" s="110"/>
      <c r="Y64" s="94">
        <f t="shared" si="7"/>
        <v>0</v>
      </c>
      <c r="Z64" s="147" t="str">
        <f t="shared" si="3"/>
        <v/>
      </c>
    </row>
    <row r="65" spans="1:26" ht="27" customHeight="1" x14ac:dyDescent="0.25">
      <c r="A65" s="107"/>
      <c r="B65" s="108" t="s">
        <v>22</v>
      </c>
      <c r="C65" s="108" t="s">
        <v>23</v>
      </c>
      <c r="D65" s="108" t="s">
        <v>15</v>
      </c>
      <c r="E65" s="99"/>
      <c r="F65" s="100"/>
      <c r="G65" s="100"/>
      <c r="H65" s="111"/>
      <c r="I65" s="102"/>
      <c r="J65" s="100"/>
      <c r="K65" s="100"/>
      <c r="L65" s="113"/>
      <c r="M65" s="114"/>
      <c r="N65" s="110"/>
      <c r="O65" s="110"/>
      <c r="P65" s="115"/>
      <c r="Q65" s="116"/>
      <c r="R65" s="110"/>
      <c r="S65" s="110"/>
      <c r="T65" s="111"/>
      <c r="U65" s="142">
        <f t="shared" si="4"/>
        <v>0</v>
      </c>
      <c r="V65" s="139">
        <f t="shared" si="5"/>
        <v>0</v>
      </c>
      <c r="W65" s="139">
        <f t="shared" si="6"/>
        <v>0</v>
      </c>
      <c r="X65" s="110"/>
      <c r="Y65" s="94">
        <f t="shared" si="7"/>
        <v>0</v>
      </c>
      <c r="Z65" s="147" t="str">
        <f t="shared" si="3"/>
        <v/>
      </c>
    </row>
    <row r="66" spans="1:26" ht="27" customHeight="1" x14ac:dyDescent="0.25">
      <c r="A66" s="107"/>
      <c r="B66" s="108" t="s">
        <v>13</v>
      </c>
      <c r="C66" s="108" t="s">
        <v>18</v>
      </c>
      <c r="D66" s="108" t="s">
        <v>15</v>
      </c>
      <c r="E66" s="109"/>
      <c r="F66" s="110"/>
      <c r="G66" s="110"/>
      <c r="H66" s="111"/>
      <c r="I66" s="112"/>
      <c r="J66" s="110"/>
      <c r="K66" s="110"/>
      <c r="L66" s="113"/>
      <c r="M66" s="114"/>
      <c r="N66" s="110"/>
      <c r="O66" s="110"/>
      <c r="P66" s="115"/>
      <c r="Q66" s="116"/>
      <c r="R66" s="110"/>
      <c r="S66" s="110"/>
      <c r="T66" s="111"/>
      <c r="U66" s="142">
        <f t="shared" si="4"/>
        <v>0</v>
      </c>
      <c r="V66" s="139">
        <f t="shared" si="5"/>
        <v>0</v>
      </c>
      <c r="W66" s="139">
        <f t="shared" si="6"/>
        <v>0</v>
      </c>
      <c r="X66" s="110"/>
      <c r="Y66" s="94">
        <f t="shared" si="7"/>
        <v>0</v>
      </c>
      <c r="Z66" s="147" t="str">
        <f t="shared" si="3"/>
        <v/>
      </c>
    </row>
    <row r="67" spans="1:26" ht="27" customHeight="1" x14ac:dyDescent="0.25">
      <c r="A67" s="107"/>
      <c r="B67" s="108" t="s">
        <v>13</v>
      </c>
      <c r="C67" s="108" t="s">
        <v>14</v>
      </c>
      <c r="D67" s="108" t="s">
        <v>15</v>
      </c>
      <c r="E67" s="99"/>
      <c r="F67" s="100"/>
      <c r="G67" s="100"/>
      <c r="H67" s="111"/>
      <c r="I67" s="102"/>
      <c r="J67" s="100"/>
      <c r="K67" s="100"/>
      <c r="L67" s="113"/>
      <c r="M67" s="114"/>
      <c r="N67" s="110"/>
      <c r="O67" s="110"/>
      <c r="P67" s="115"/>
      <c r="Q67" s="116"/>
      <c r="R67" s="110"/>
      <c r="S67" s="110"/>
      <c r="T67" s="111"/>
      <c r="U67" s="142">
        <f t="shared" si="4"/>
        <v>0</v>
      </c>
      <c r="V67" s="139">
        <f t="shared" si="5"/>
        <v>0</v>
      </c>
      <c r="W67" s="139">
        <f t="shared" si="6"/>
        <v>0</v>
      </c>
      <c r="X67" s="110"/>
      <c r="Y67" s="94">
        <f t="shared" si="7"/>
        <v>0</v>
      </c>
      <c r="Z67" s="147" t="str">
        <f t="shared" si="3"/>
        <v/>
      </c>
    </row>
    <row r="68" spans="1:26" ht="27" customHeight="1" x14ac:dyDescent="0.25">
      <c r="A68" s="107"/>
      <c r="B68" s="108" t="s">
        <v>22</v>
      </c>
      <c r="C68" s="108" t="s">
        <v>24</v>
      </c>
      <c r="D68" s="108"/>
      <c r="E68" s="109"/>
      <c r="F68" s="110"/>
      <c r="G68" s="110"/>
      <c r="H68" s="111"/>
      <c r="I68" s="112"/>
      <c r="J68" s="110"/>
      <c r="K68" s="110"/>
      <c r="L68" s="113"/>
      <c r="M68" s="114"/>
      <c r="N68" s="110"/>
      <c r="O68" s="110"/>
      <c r="P68" s="115"/>
      <c r="Q68" s="116"/>
      <c r="R68" s="110"/>
      <c r="S68" s="110"/>
      <c r="T68" s="111"/>
      <c r="U68" s="142">
        <f t="shared" si="4"/>
        <v>0</v>
      </c>
      <c r="V68" s="139">
        <f t="shared" si="5"/>
        <v>0</v>
      </c>
      <c r="W68" s="139">
        <f t="shared" si="6"/>
        <v>0</v>
      </c>
      <c r="X68" s="110"/>
      <c r="Y68" s="94">
        <f t="shared" si="7"/>
        <v>0</v>
      </c>
      <c r="Z68" s="147" t="str">
        <f t="shared" si="3"/>
        <v/>
      </c>
    </row>
    <row r="69" spans="1:26" ht="27" customHeight="1" x14ac:dyDescent="0.25">
      <c r="A69" s="107"/>
      <c r="B69" s="108" t="s">
        <v>22</v>
      </c>
      <c r="C69" s="108" t="s">
        <v>23</v>
      </c>
      <c r="D69" s="108" t="s">
        <v>15</v>
      </c>
      <c r="E69" s="99"/>
      <c r="F69" s="100">
        <v>1</v>
      </c>
      <c r="G69" s="100">
        <v>1</v>
      </c>
      <c r="H69" s="111">
        <v>1</v>
      </c>
      <c r="I69" s="102">
        <v>1</v>
      </c>
      <c r="J69" s="100">
        <v>1</v>
      </c>
      <c r="K69" s="100">
        <v>1</v>
      </c>
      <c r="L69" s="113">
        <v>1</v>
      </c>
      <c r="M69" s="114">
        <v>1</v>
      </c>
      <c r="N69" s="110">
        <v>1</v>
      </c>
      <c r="O69" s="110">
        <v>1</v>
      </c>
      <c r="P69" s="115">
        <v>1</v>
      </c>
      <c r="Q69" s="116">
        <v>1</v>
      </c>
      <c r="R69" s="110">
        <v>1</v>
      </c>
      <c r="S69" s="110">
        <v>1</v>
      </c>
      <c r="T69" s="111">
        <v>1</v>
      </c>
      <c r="U69" s="142">
        <f t="shared" si="4"/>
        <v>15</v>
      </c>
      <c r="V69" s="139">
        <f t="shared" si="5"/>
        <v>15</v>
      </c>
      <c r="W69" s="139">
        <f t="shared" si="6"/>
        <v>0</v>
      </c>
      <c r="X69" s="110"/>
      <c r="Y69" s="94">
        <f t="shared" si="7"/>
        <v>15</v>
      </c>
      <c r="Z69" s="147" t="str">
        <f t="shared" si="3"/>
        <v/>
      </c>
    </row>
    <row r="70" spans="1:26" ht="27" customHeight="1" x14ac:dyDescent="0.25">
      <c r="A70" s="107"/>
      <c r="B70" s="108" t="s">
        <v>13</v>
      </c>
      <c r="C70" s="108" t="s">
        <v>16</v>
      </c>
      <c r="D70" s="108" t="s">
        <v>15</v>
      </c>
      <c r="E70" s="109">
        <v>1</v>
      </c>
      <c r="F70" s="110">
        <v>1</v>
      </c>
      <c r="G70" s="110">
        <v>1</v>
      </c>
      <c r="H70" s="111">
        <v>1</v>
      </c>
      <c r="I70" s="112">
        <v>1</v>
      </c>
      <c r="J70" s="110">
        <v>1</v>
      </c>
      <c r="K70" s="110">
        <v>1</v>
      </c>
      <c r="L70" s="113">
        <v>1</v>
      </c>
      <c r="M70" s="114">
        <v>1</v>
      </c>
      <c r="N70" s="110">
        <v>1</v>
      </c>
      <c r="O70" s="110">
        <v>1</v>
      </c>
      <c r="P70" s="115">
        <v>1</v>
      </c>
      <c r="Q70" s="116">
        <v>1</v>
      </c>
      <c r="R70" s="110">
        <v>1</v>
      </c>
      <c r="S70" s="110">
        <v>1</v>
      </c>
      <c r="T70" s="111">
        <v>1</v>
      </c>
      <c r="U70" s="142">
        <f t="shared" si="4"/>
        <v>16</v>
      </c>
      <c r="V70" s="139">
        <f t="shared" si="5"/>
        <v>16</v>
      </c>
      <c r="W70" s="139">
        <f t="shared" si="6"/>
        <v>0</v>
      </c>
      <c r="X70" s="110"/>
      <c r="Y70" s="94">
        <f t="shared" si="7"/>
        <v>16</v>
      </c>
      <c r="Z70" s="147" t="str">
        <f t="shared" si="3"/>
        <v/>
      </c>
    </row>
    <row r="71" spans="1:26" ht="27" customHeight="1" x14ac:dyDescent="0.25">
      <c r="A71" s="107"/>
      <c r="B71" s="108" t="s">
        <v>13</v>
      </c>
      <c r="C71" s="108" t="s">
        <v>20</v>
      </c>
      <c r="D71" s="108" t="s">
        <v>15</v>
      </c>
      <c r="E71" s="99">
        <v>1</v>
      </c>
      <c r="F71" s="100">
        <v>1</v>
      </c>
      <c r="G71" s="100">
        <v>1</v>
      </c>
      <c r="H71" s="111">
        <v>1</v>
      </c>
      <c r="I71" s="102">
        <v>1</v>
      </c>
      <c r="J71" s="100">
        <v>1</v>
      </c>
      <c r="K71" s="100">
        <v>1</v>
      </c>
      <c r="L71" s="113">
        <v>1</v>
      </c>
      <c r="M71" s="114">
        <v>1</v>
      </c>
      <c r="N71" s="110">
        <v>1</v>
      </c>
      <c r="O71" s="110">
        <v>1</v>
      </c>
      <c r="P71" s="115">
        <v>1</v>
      </c>
      <c r="Q71" s="116">
        <v>1</v>
      </c>
      <c r="R71" s="110">
        <v>1</v>
      </c>
      <c r="S71" s="110">
        <v>1</v>
      </c>
      <c r="T71" s="111">
        <v>1</v>
      </c>
      <c r="U71" s="142">
        <f t="shared" si="4"/>
        <v>16</v>
      </c>
      <c r="V71" s="139">
        <f t="shared" ref="V71:V102" si="8">COUNTIF(E71:T71,"1")+COUNTIF(E71:T71,"nc")</f>
        <v>16</v>
      </c>
      <c r="W71" s="139">
        <f t="shared" ref="W71:W102" si="9">COUNTIF(E71:T71,"a")</f>
        <v>0</v>
      </c>
      <c r="X71" s="110"/>
      <c r="Y71" s="94">
        <f t="shared" ref="Y71:Y102" si="10">IF(D71="extérieur","0",V71+W71-X71)</f>
        <v>16</v>
      </c>
      <c r="Z71" s="147" t="str">
        <f t="shared" ref="Z71:Z135" si="11">IF(W71=0,IF(X71=0,"","pas d'abs. !"),IF(ISBLANK(X71),"saisir justif",IF(X71&gt;W71,"erreur justif","")))</f>
        <v/>
      </c>
    </row>
    <row r="72" spans="1:26" ht="27" customHeight="1" x14ac:dyDescent="0.25">
      <c r="A72" s="107"/>
      <c r="B72" s="108" t="s">
        <v>22</v>
      </c>
      <c r="C72" s="108" t="s">
        <v>23</v>
      </c>
      <c r="D72" s="108"/>
      <c r="E72" s="109"/>
      <c r="F72" s="110"/>
      <c r="G72" s="110"/>
      <c r="H72" s="111"/>
      <c r="I72" s="112"/>
      <c r="J72" s="110"/>
      <c r="K72" s="110"/>
      <c r="L72" s="113"/>
      <c r="M72" s="114"/>
      <c r="N72" s="110"/>
      <c r="O72" s="110"/>
      <c r="P72" s="115"/>
      <c r="Q72" s="116"/>
      <c r="R72" s="110"/>
      <c r="S72" s="110"/>
      <c r="T72" s="111"/>
      <c r="U72" s="142">
        <f t="shared" si="4"/>
        <v>0</v>
      </c>
      <c r="V72" s="139">
        <f t="shared" si="8"/>
        <v>0</v>
      </c>
      <c r="W72" s="139">
        <f t="shared" si="9"/>
        <v>0</v>
      </c>
      <c r="X72" s="110"/>
      <c r="Y72" s="94">
        <f t="shared" si="10"/>
        <v>0</v>
      </c>
      <c r="Z72" s="147" t="str">
        <f t="shared" si="11"/>
        <v/>
      </c>
    </row>
    <row r="73" spans="1:26" ht="27" customHeight="1" x14ac:dyDescent="0.25">
      <c r="A73" s="107"/>
      <c r="B73" s="108" t="s">
        <v>13</v>
      </c>
      <c r="C73" s="108" t="s">
        <v>16</v>
      </c>
      <c r="D73" s="108" t="s">
        <v>15</v>
      </c>
      <c r="E73" s="99">
        <v>1</v>
      </c>
      <c r="F73" s="100">
        <v>1</v>
      </c>
      <c r="G73" s="100"/>
      <c r="H73" s="111"/>
      <c r="I73" s="102">
        <v>1</v>
      </c>
      <c r="J73" s="100">
        <v>1</v>
      </c>
      <c r="K73" s="100"/>
      <c r="L73" s="113"/>
      <c r="M73" s="114">
        <v>1</v>
      </c>
      <c r="N73" s="110">
        <v>1</v>
      </c>
      <c r="O73" s="110"/>
      <c r="P73" s="115"/>
      <c r="Q73" s="116">
        <v>1</v>
      </c>
      <c r="R73" s="110">
        <v>1</v>
      </c>
      <c r="S73" s="110"/>
      <c r="T73" s="111"/>
      <c r="U73" s="142">
        <f t="shared" ref="U73:U137" si="12">IF(D73="extérieur","0",COUNTA(E73:T73))</f>
        <v>8</v>
      </c>
      <c r="V73" s="139">
        <f t="shared" si="8"/>
        <v>8</v>
      </c>
      <c r="W73" s="139">
        <f t="shared" si="9"/>
        <v>0</v>
      </c>
      <c r="X73" s="110"/>
      <c r="Y73" s="94">
        <f t="shared" si="10"/>
        <v>8</v>
      </c>
      <c r="Z73" s="147" t="str">
        <f t="shared" si="11"/>
        <v/>
      </c>
    </row>
    <row r="74" spans="1:26" ht="27" customHeight="1" x14ac:dyDescent="0.25">
      <c r="A74" s="107"/>
      <c r="B74" s="108" t="s">
        <v>13</v>
      </c>
      <c r="C74" s="108" t="s">
        <v>20</v>
      </c>
      <c r="D74" s="108" t="s">
        <v>15</v>
      </c>
      <c r="E74" s="109">
        <v>1</v>
      </c>
      <c r="F74" s="110">
        <v>1</v>
      </c>
      <c r="G74" s="110"/>
      <c r="H74" s="111"/>
      <c r="I74" s="112">
        <v>1</v>
      </c>
      <c r="J74" s="110">
        <v>1</v>
      </c>
      <c r="K74" s="110"/>
      <c r="L74" s="113"/>
      <c r="M74" s="114">
        <v>1</v>
      </c>
      <c r="N74" s="110">
        <v>1</v>
      </c>
      <c r="O74" s="110"/>
      <c r="P74" s="115"/>
      <c r="Q74" s="116">
        <v>1</v>
      </c>
      <c r="R74" s="110">
        <v>1</v>
      </c>
      <c r="S74" s="110"/>
      <c r="T74" s="111"/>
      <c r="U74" s="142">
        <f t="shared" si="12"/>
        <v>8</v>
      </c>
      <c r="V74" s="139">
        <f t="shared" si="8"/>
        <v>8</v>
      </c>
      <c r="W74" s="139">
        <f t="shared" si="9"/>
        <v>0</v>
      </c>
      <c r="X74" s="110"/>
      <c r="Y74" s="94">
        <f t="shared" si="10"/>
        <v>8</v>
      </c>
      <c r="Z74" s="147" t="str">
        <f t="shared" si="11"/>
        <v/>
      </c>
    </row>
    <row r="75" spans="1:26" ht="27" customHeight="1" x14ac:dyDescent="0.25">
      <c r="A75" s="107"/>
      <c r="B75" s="108" t="s">
        <v>13</v>
      </c>
      <c r="C75" s="108" t="s">
        <v>16</v>
      </c>
      <c r="D75" s="108" t="s">
        <v>15</v>
      </c>
      <c r="E75" s="99"/>
      <c r="F75" s="100"/>
      <c r="G75" s="100">
        <v>1</v>
      </c>
      <c r="H75" s="111"/>
      <c r="I75" s="102"/>
      <c r="J75" s="100"/>
      <c r="K75" s="100">
        <v>1</v>
      </c>
      <c r="L75" s="113"/>
      <c r="M75" s="114"/>
      <c r="N75" s="110"/>
      <c r="O75" s="110">
        <v>1</v>
      </c>
      <c r="P75" s="115"/>
      <c r="Q75" s="116"/>
      <c r="R75" s="110"/>
      <c r="S75" s="110">
        <v>1</v>
      </c>
      <c r="T75" s="111"/>
      <c r="U75" s="142">
        <f t="shared" si="12"/>
        <v>4</v>
      </c>
      <c r="V75" s="139">
        <f t="shared" si="8"/>
        <v>4</v>
      </c>
      <c r="W75" s="139">
        <f t="shared" si="9"/>
        <v>0</v>
      </c>
      <c r="X75" s="110"/>
      <c r="Y75" s="94">
        <f t="shared" si="10"/>
        <v>4</v>
      </c>
      <c r="Z75" s="147" t="str">
        <f t="shared" si="11"/>
        <v/>
      </c>
    </row>
    <row r="76" spans="1:26" ht="27" customHeight="1" x14ac:dyDescent="0.25">
      <c r="A76" s="107"/>
      <c r="B76" s="108" t="s">
        <v>13</v>
      </c>
      <c r="C76" s="108" t="s">
        <v>20</v>
      </c>
      <c r="D76" s="108" t="s">
        <v>17</v>
      </c>
      <c r="E76" s="109"/>
      <c r="F76" s="110">
        <v>1</v>
      </c>
      <c r="G76" s="110">
        <v>1</v>
      </c>
      <c r="H76" s="111">
        <v>1</v>
      </c>
      <c r="I76" s="112">
        <v>1</v>
      </c>
      <c r="J76" s="110">
        <v>1</v>
      </c>
      <c r="K76" s="110">
        <v>1</v>
      </c>
      <c r="L76" s="113">
        <v>1</v>
      </c>
      <c r="M76" s="114">
        <v>1</v>
      </c>
      <c r="N76" s="110">
        <v>1</v>
      </c>
      <c r="O76" s="110">
        <v>1</v>
      </c>
      <c r="P76" s="115">
        <v>1</v>
      </c>
      <c r="Q76" s="116">
        <v>1</v>
      </c>
      <c r="R76" s="110">
        <v>1</v>
      </c>
      <c r="S76" s="110">
        <v>1</v>
      </c>
      <c r="T76" s="111">
        <v>1</v>
      </c>
      <c r="U76" s="142">
        <f t="shared" si="12"/>
        <v>15</v>
      </c>
      <c r="V76" s="139">
        <f t="shared" si="8"/>
        <v>15</v>
      </c>
      <c r="W76" s="139">
        <f t="shared" si="9"/>
        <v>0</v>
      </c>
      <c r="X76" s="110"/>
      <c r="Y76" s="94">
        <f t="shared" si="10"/>
        <v>15</v>
      </c>
      <c r="Z76" s="147" t="str">
        <f t="shared" si="11"/>
        <v/>
      </c>
    </row>
    <row r="77" spans="1:26" ht="27" customHeight="1" x14ac:dyDescent="0.25">
      <c r="A77" s="107"/>
      <c r="B77" s="108" t="s">
        <v>13</v>
      </c>
      <c r="C77" s="108" t="s">
        <v>19</v>
      </c>
      <c r="D77" s="108" t="s">
        <v>17</v>
      </c>
      <c r="E77" s="99"/>
      <c r="F77" s="100">
        <v>1</v>
      </c>
      <c r="G77" s="100">
        <v>1</v>
      </c>
      <c r="H77" s="111">
        <v>1</v>
      </c>
      <c r="I77" s="102">
        <v>1</v>
      </c>
      <c r="J77" s="100">
        <v>1</v>
      </c>
      <c r="K77" s="100">
        <v>1</v>
      </c>
      <c r="L77" s="113">
        <v>1</v>
      </c>
      <c r="M77" s="114">
        <v>1</v>
      </c>
      <c r="N77" s="110">
        <v>1</v>
      </c>
      <c r="O77" s="110">
        <v>1</v>
      </c>
      <c r="P77" s="115">
        <v>1</v>
      </c>
      <c r="Q77" s="116">
        <v>1</v>
      </c>
      <c r="R77" s="110">
        <v>1</v>
      </c>
      <c r="S77" s="110">
        <v>1</v>
      </c>
      <c r="T77" s="111">
        <v>1</v>
      </c>
      <c r="U77" s="142">
        <f t="shared" si="12"/>
        <v>15</v>
      </c>
      <c r="V77" s="139">
        <f t="shared" si="8"/>
        <v>15</v>
      </c>
      <c r="W77" s="139">
        <f t="shared" si="9"/>
        <v>0</v>
      </c>
      <c r="X77" s="110"/>
      <c r="Y77" s="94">
        <f t="shared" si="10"/>
        <v>15</v>
      </c>
      <c r="Z77" s="147" t="str">
        <f t="shared" si="11"/>
        <v/>
      </c>
    </row>
    <row r="78" spans="1:26" ht="27" customHeight="1" x14ac:dyDescent="0.25">
      <c r="A78" s="107"/>
      <c r="B78" s="108" t="s">
        <v>22</v>
      </c>
      <c r="C78" s="108" t="s">
        <v>23</v>
      </c>
      <c r="D78" s="108"/>
      <c r="E78" s="99"/>
      <c r="F78" s="100"/>
      <c r="G78" s="100"/>
      <c r="H78" s="111"/>
      <c r="I78" s="102"/>
      <c r="J78" s="100"/>
      <c r="K78" s="100"/>
      <c r="L78" s="113"/>
      <c r="M78" s="114"/>
      <c r="N78" s="110"/>
      <c r="O78" s="110"/>
      <c r="P78" s="115"/>
      <c r="Q78" s="116"/>
      <c r="R78" s="110"/>
      <c r="S78" s="110"/>
      <c r="T78" s="111"/>
      <c r="U78" s="142">
        <f t="shared" si="12"/>
        <v>0</v>
      </c>
      <c r="V78" s="139">
        <f t="shared" si="8"/>
        <v>0</v>
      </c>
      <c r="W78" s="139">
        <f t="shared" si="9"/>
        <v>0</v>
      </c>
      <c r="X78" s="110"/>
      <c r="Y78" s="94">
        <f t="shared" si="10"/>
        <v>0</v>
      </c>
      <c r="Z78" s="147" t="str">
        <f t="shared" si="11"/>
        <v/>
      </c>
    </row>
    <row r="79" spans="1:26" ht="27" customHeight="1" x14ac:dyDescent="0.25">
      <c r="A79" s="107"/>
      <c r="B79" s="108" t="s">
        <v>13</v>
      </c>
      <c r="C79" s="108" t="s">
        <v>20</v>
      </c>
      <c r="D79" s="108"/>
      <c r="E79" s="99"/>
      <c r="F79" s="100"/>
      <c r="G79" s="100"/>
      <c r="H79" s="111"/>
      <c r="I79" s="102"/>
      <c r="J79" s="100"/>
      <c r="K79" s="100"/>
      <c r="L79" s="113"/>
      <c r="M79" s="114"/>
      <c r="N79" s="110"/>
      <c r="O79" s="110"/>
      <c r="P79" s="115"/>
      <c r="Q79" s="116"/>
      <c r="R79" s="110"/>
      <c r="S79" s="110"/>
      <c r="T79" s="111"/>
      <c r="U79" s="142">
        <f t="shared" si="12"/>
        <v>0</v>
      </c>
      <c r="V79" s="139">
        <f t="shared" si="8"/>
        <v>0</v>
      </c>
      <c r="W79" s="139">
        <f t="shared" si="9"/>
        <v>0</v>
      </c>
      <c r="X79" s="110"/>
      <c r="Y79" s="94">
        <f t="shared" si="10"/>
        <v>0</v>
      </c>
      <c r="Z79" s="147" t="str">
        <f t="shared" si="11"/>
        <v/>
      </c>
    </row>
    <row r="80" spans="1:26" ht="27" customHeight="1" x14ac:dyDescent="0.25">
      <c r="A80" s="107"/>
      <c r="B80" s="108" t="s">
        <v>22</v>
      </c>
      <c r="C80" s="108" t="s">
        <v>24</v>
      </c>
      <c r="D80" s="108"/>
      <c r="E80" s="109"/>
      <c r="F80" s="110"/>
      <c r="G80" s="110"/>
      <c r="H80" s="111"/>
      <c r="I80" s="112"/>
      <c r="J80" s="110"/>
      <c r="K80" s="110"/>
      <c r="L80" s="113"/>
      <c r="M80" s="114"/>
      <c r="N80" s="110"/>
      <c r="O80" s="110"/>
      <c r="P80" s="115"/>
      <c r="Q80" s="116"/>
      <c r="R80" s="110"/>
      <c r="S80" s="110"/>
      <c r="T80" s="111"/>
      <c r="U80" s="142">
        <f t="shared" si="12"/>
        <v>0</v>
      </c>
      <c r="V80" s="139">
        <f t="shared" si="8"/>
        <v>0</v>
      </c>
      <c r="W80" s="139">
        <f t="shared" si="9"/>
        <v>0</v>
      </c>
      <c r="X80" s="110"/>
      <c r="Y80" s="94">
        <f t="shared" si="10"/>
        <v>0</v>
      </c>
      <c r="Z80" s="147" t="str">
        <f t="shared" si="11"/>
        <v/>
      </c>
    </row>
    <row r="81" spans="1:26" ht="27" customHeight="1" x14ac:dyDescent="0.25">
      <c r="A81" s="107"/>
      <c r="B81" s="108" t="s">
        <v>22</v>
      </c>
      <c r="C81" s="108" t="s">
        <v>24</v>
      </c>
      <c r="D81" s="108"/>
      <c r="E81" s="99"/>
      <c r="F81" s="100"/>
      <c r="G81" s="100"/>
      <c r="H81" s="111"/>
      <c r="I81" s="102"/>
      <c r="J81" s="100"/>
      <c r="K81" s="100"/>
      <c r="L81" s="113"/>
      <c r="M81" s="114"/>
      <c r="N81" s="110"/>
      <c r="O81" s="110"/>
      <c r="P81" s="115"/>
      <c r="Q81" s="116"/>
      <c r="R81" s="110"/>
      <c r="S81" s="110"/>
      <c r="T81" s="111"/>
      <c r="U81" s="142">
        <f t="shared" si="12"/>
        <v>0</v>
      </c>
      <c r="V81" s="139">
        <f t="shared" si="8"/>
        <v>0</v>
      </c>
      <c r="W81" s="139">
        <f t="shared" si="9"/>
        <v>0</v>
      </c>
      <c r="X81" s="110"/>
      <c r="Y81" s="94">
        <f t="shared" si="10"/>
        <v>0</v>
      </c>
      <c r="Z81" s="147" t="str">
        <f t="shared" si="11"/>
        <v/>
      </c>
    </row>
    <row r="82" spans="1:26" ht="27" customHeight="1" x14ac:dyDescent="0.25">
      <c r="A82" s="107"/>
      <c r="B82" s="108" t="s">
        <v>13</v>
      </c>
      <c r="C82" s="108" t="s">
        <v>19</v>
      </c>
      <c r="D82" s="108" t="s">
        <v>15</v>
      </c>
      <c r="E82" s="109">
        <v>1</v>
      </c>
      <c r="F82" s="110">
        <v>1</v>
      </c>
      <c r="G82" s="110">
        <v>1</v>
      </c>
      <c r="H82" s="111">
        <v>1</v>
      </c>
      <c r="I82" s="112">
        <v>1</v>
      </c>
      <c r="J82" s="110">
        <v>1</v>
      </c>
      <c r="K82" s="110">
        <v>1</v>
      </c>
      <c r="L82" s="113">
        <v>1</v>
      </c>
      <c r="M82" s="114">
        <v>1</v>
      </c>
      <c r="N82" s="110">
        <v>1</v>
      </c>
      <c r="O82" s="110">
        <v>1</v>
      </c>
      <c r="P82" s="115">
        <v>1</v>
      </c>
      <c r="Q82" s="116">
        <v>1</v>
      </c>
      <c r="R82" s="110">
        <v>1</v>
      </c>
      <c r="S82" s="110">
        <v>1</v>
      </c>
      <c r="T82" s="111">
        <v>1</v>
      </c>
      <c r="U82" s="142">
        <f t="shared" si="12"/>
        <v>16</v>
      </c>
      <c r="V82" s="139">
        <f t="shared" si="8"/>
        <v>16</v>
      </c>
      <c r="W82" s="139">
        <f t="shared" si="9"/>
        <v>0</v>
      </c>
      <c r="X82" s="110"/>
      <c r="Y82" s="94">
        <f t="shared" si="10"/>
        <v>16</v>
      </c>
      <c r="Z82" s="147" t="str">
        <f t="shared" si="11"/>
        <v/>
      </c>
    </row>
    <row r="83" spans="1:26" ht="27" customHeight="1" x14ac:dyDescent="0.25">
      <c r="A83" s="107"/>
      <c r="B83" s="108" t="s">
        <v>22</v>
      </c>
      <c r="C83" s="108" t="s">
        <v>23</v>
      </c>
      <c r="D83" s="108" t="s">
        <v>15</v>
      </c>
      <c r="E83" s="99"/>
      <c r="F83" s="100">
        <v>1</v>
      </c>
      <c r="G83" s="100">
        <v>1</v>
      </c>
      <c r="H83" s="111">
        <v>1</v>
      </c>
      <c r="I83" s="102">
        <v>1</v>
      </c>
      <c r="J83" s="100">
        <v>1</v>
      </c>
      <c r="K83" s="100">
        <v>1</v>
      </c>
      <c r="L83" s="113">
        <v>1</v>
      </c>
      <c r="M83" s="114">
        <v>1</v>
      </c>
      <c r="N83" s="110">
        <v>1</v>
      </c>
      <c r="O83" s="110">
        <v>1</v>
      </c>
      <c r="P83" s="115">
        <v>1</v>
      </c>
      <c r="Q83" s="116">
        <v>1</v>
      </c>
      <c r="R83" s="110">
        <v>1</v>
      </c>
      <c r="S83" s="110">
        <v>1</v>
      </c>
      <c r="T83" s="111">
        <v>1</v>
      </c>
      <c r="U83" s="142">
        <f t="shared" si="12"/>
        <v>15</v>
      </c>
      <c r="V83" s="139">
        <f t="shared" si="8"/>
        <v>15</v>
      </c>
      <c r="W83" s="139">
        <f t="shared" si="9"/>
        <v>0</v>
      </c>
      <c r="X83" s="110"/>
      <c r="Y83" s="94">
        <f t="shared" si="10"/>
        <v>15</v>
      </c>
      <c r="Z83" s="147" t="str">
        <f t="shared" si="11"/>
        <v/>
      </c>
    </row>
    <row r="84" spans="1:26" ht="27" customHeight="1" x14ac:dyDescent="0.25">
      <c r="A84" s="107"/>
      <c r="B84" s="108" t="s">
        <v>13</v>
      </c>
      <c r="C84" s="108" t="s">
        <v>16</v>
      </c>
      <c r="D84" s="108" t="s">
        <v>15</v>
      </c>
      <c r="E84" s="99">
        <v>1</v>
      </c>
      <c r="F84" s="100">
        <v>1</v>
      </c>
      <c r="G84" s="100">
        <v>1</v>
      </c>
      <c r="H84" s="111">
        <v>1</v>
      </c>
      <c r="I84" s="102">
        <v>1</v>
      </c>
      <c r="J84" s="100">
        <v>1</v>
      </c>
      <c r="K84" s="100">
        <v>1</v>
      </c>
      <c r="L84" s="113">
        <v>1</v>
      </c>
      <c r="M84" s="114">
        <v>1</v>
      </c>
      <c r="N84" s="110">
        <v>1</v>
      </c>
      <c r="O84" s="110">
        <v>1</v>
      </c>
      <c r="P84" s="115">
        <v>1</v>
      </c>
      <c r="Q84" s="116">
        <v>1</v>
      </c>
      <c r="R84" s="110">
        <v>1</v>
      </c>
      <c r="S84" s="110">
        <v>1</v>
      </c>
      <c r="T84" s="111">
        <v>1</v>
      </c>
      <c r="U84" s="142">
        <f t="shared" si="12"/>
        <v>16</v>
      </c>
      <c r="V84" s="139">
        <f t="shared" si="8"/>
        <v>16</v>
      </c>
      <c r="W84" s="139">
        <f t="shared" si="9"/>
        <v>0</v>
      </c>
      <c r="X84" s="110"/>
      <c r="Y84" s="94">
        <f t="shared" si="10"/>
        <v>16</v>
      </c>
      <c r="Z84" s="147" t="str">
        <f t="shared" si="11"/>
        <v/>
      </c>
    </row>
    <row r="85" spans="1:26" ht="27" customHeight="1" x14ac:dyDescent="0.25">
      <c r="A85" s="107"/>
      <c r="B85" s="108" t="s">
        <v>13</v>
      </c>
      <c r="C85" s="108" t="s">
        <v>14</v>
      </c>
      <c r="D85" s="108" t="s">
        <v>15</v>
      </c>
      <c r="E85" s="109"/>
      <c r="F85" s="110"/>
      <c r="G85" s="110"/>
      <c r="H85" s="111"/>
      <c r="I85" s="112"/>
      <c r="J85" s="110"/>
      <c r="K85" s="110"/>
      <c r="L85" s="113"/>
      <c r="M85" s="114"/>
      <c r="N85" s="110"/>
      <c r="O85" s="110"/>
      <c r="P85" s="115"/>
      <c r="Q85" s="116"/>
      <c r="R85" s="110"/>
      <c r="S85" s="110"/>
      <c r="T85" s="111"/>
      <c r="U85" s="142">
        <f t="shared" si="12"/>
        <v>0</v>
      </c>
      <c r="V85" s="139">
        <f t="shared" si="8"/>
        <v>0</v>
      </c>
      <c r="W85" s="139">
        <f t="shared" si="9"/>
        <v>0</v>
      </c>
      <c r="X85" s="110"/>
      <c r="Y85" s="94">
        <f t="shared" si="10"/>
        <v>0</v>
      </c>
      <c r="Z85" s="147" t="str">
        <f t="shared" si="11"/>
        <v/>
      </c>
    </row>
    <row r="86" spans="1:26" ht="27" customHeight="1" x14ac:dyDescent="0.25">
      <c r="A86" s="107"/>
      <c r="B86" s="108" t="s">
        <v>13</v>
      </c>
      <c r="C86" s="108" t="s">
        <v>16</v>
      </c>
      <c r="D86" s="108" t="s">
        <v>15</v>
      </c>
      <c r="E86" s="99"/>
      <c r="F86" s="100"/>
      <c r="G86" s="100"/>
      <c r="H86" s="111"/>
      <c r="I86" s="102"/>
      <c r="J86" s="100"/>
      <c r="K86" s="100"/>
      <c r="L86" s="113"/>
      <c r="M86" s="114"/>
      <c r="N86" s="110"/>
      <c r="O86" s="110"/>
      <c r="P86" s="115"/>
      <c r="Q86" s="116"/>
      <c r="R86" s="110"/>
      <c r="S86" s="110"/>
      <c r="T86" s="111"/>
      <c r="U86" s="142">
        <f t="shared" si="12"/>
        <v>0</v>
      </c>
      <c r="V86" s="139">
        <f t="shared" si="8"/>
        <v>0</v>
      </c>
      <c r="W86" s="139">
        <f t="shared" si="9"/>
        <v>0</v>
      </c>
      <c r="X86" s="110"/>
      <c r="Y86" s="94">
        <f t="shared" si="10"/>
        <v>0</v>
      </c>
      <c r="Z86" s="147" t="str">
        <f t="shared" si="11"/>
        <v/>
      </c>
    </row>
    <row r="87" spans="1:26" ht="27" customHeight="1" x14ac:dyDescent="0.25">
      <c r="A87" s="107"/>
      <c r="B87" s="108" t="s">
        <v>13</v>
      </c>
      <c r="C87" s="108" t="s">
        <v>14</v>
      </c>
      <c r="D87" s="108" t="s">
        <v>15</v>
      </c>
      <c r="E87" s="109">
        <v>1</v>
      </c>
      <c r="F87" s="110">
        <v>1</v>
      </c>
      <c r="G87" s="110">
        <v>1</v>
      </c>
      <c r="H87" s="111">
        <v>1</v>
      </c>
      <c r="I87" s="112">
        <v>1</v>
      </c>
      <c r="J87" s="110">
        <v>1</v>
      </c>
      <c r="K87" s="110">
        <v>1</v>
      </c>
      <c r="L87" s="113">
        <v>1</v>
      </c>
      <c r="M87" s="114">
        <v>1</v>
      </c>
      <c r="N87" s="110">
        <v>1</v>
      </c>
      <c r="O87" s="110">
        <v>1</v>
      </c>
      <c r="P87" s="115">
        <v>1</v>
      </c>
      <c r="Q87" s="116">
        <v>1</v>
      </c>
      <c r="R87" s="110">
        <v>1</v>
      </c>
      <c r="S87" s="110">
        <v>1</v>
      </c>
      <c r="T87" s="111">
        <v>1</v>
      </c>
      <c r="U87" s="142">
        <f t="shared" si="12"/>
        <v>16</v>
      </c>
      <c r="V87" s="139">
        <f t="shared" si="8"/>
        <v>16</v>
      </c>
      <c r="W87" s="139">
        <f t="shared" si="9"/>
        <v>0</v>
      </c>
      <c r="X87" s="110"/>
      <c r="Y87" s="94">
        <f t="shared" si="10"/>
        <v>16</v>
      </c>
      <c r="Z87" s="147" t="str">
        <f t="shared" si="11"/>
        <v/>
      </c>
    </row>
    <row r="88" spans="1:26" ht="27" customHeight="1" x14ac:dyDescent="0.25">
      <c r="A88" s="107"/>
      <c r="B88" s="108" t="s">
        <v>13</v>
      </c>
      <c r="C88" s="108" t="s">
        <v>20</v>
      </c>
      <c r="D88" s="108" t="s">
        <v>15</v>
      </c>
      <c r="E88" s="99"/>
      <c r="F88" s="100"/>
      <c r="G88" s="100"/>
      <c r="H88" s="111"/>
      <c r="I88" s="102"/>
      <c r="J88" s="100"/>
      <c r="K88" s="100"/>
      <c r="L88" s="113"/>
      <c r="M88" s="114"/>
      <c r="N88" s="110"/>
      <c r="O88" s="110"/>
      <c r="P88" s="115"/>
      <c r="Q88" s="116"/>
      <c r="R88" s="110"/>
      <c r="S88" s="110"/>
      <c r="T88" s="111"/>
      <c r="U88" s="142">
        <f t="shared" si="12"/>
        <v>0</v>
      </c>
      <c r="V88" s="139">
        <f t="shared" si="8"/>
        <v>0</v>
      </c>
      <c r="W88" s="139">
        <f t="shared" si="9"/>
        <v>0</v>
      </c>
      <c r="X88" s="110"/>
      <c r="Y88" s="94">
        <f t="shared" si="10"/>
        <v>0</v>
      </c>
      <c r="Z88" s="147" t="str">
        <f t="shared" si="11"/>
        <v/>
      </c>
    </row>
    <row r="89" spans="1:26" ht="27" customHeight="1" x14ac:dyDescent="0.25">
      <c r="A89" s="107"/>
      <c r="B89" s="108" t="s">
        <v>13</v>
      </c>
      <c r="C89" s="108" t="s">
        <v>18</v>
      </c>
      <c r="D89" s="108" t="s">
        <v>15</v>
      </c>
      <c r="E89" s="109"/>
      <c r="F89" s="110"/>
      <c r="G89" s="110"/>
      <c r="H89" s="111"/>
      <c r="I89" s="112"/>
      <c r="J89" s="110"/>
      <c r="K89" s="110"/>
      <c r="L89" s="113"/>
      <c r="M89" s="114"/>
      <c r="N89" s="110"/>
      <c r="O89" s="110"/>
      <c r="P89" s="115"/>
      <c r="Q89" s="116"/>
      <c r="R89" s="110"/>
      <c r="S89" s="110"/>
      <c r="T89" s="111"/>
      <c r="U89" s="142">
        <f t="shared" si="12"/>
        <v>0</v>
      </c>
      <c r="V89" s="139">
        <f t="shared" si="8"/>
        <v>0</v>
      </c>
      <c r="W89" s="139">
        <f t="shared" si="9"/>
        <v>0</v>
      </c>
      <c r="X89" s="110"/>
      <c r="Y89" s="94">
        <f t="shared" si="10"/>
        <v>0</v>
      </c>
      <c r="Z89" s="147" t="str">
        <f t="shared" si="11"/>
        <v/>
      </c>
    </row>
    <row r="90" spans="1:26" ht="27" customHeight="1" x14ac:dyDescent="0.25">
      <c r="A90" s="107"/>
      <c r="B90" s="108" t="s">
        <v>13</v>
      </c>
      <c r="C90" s="108" t="s">
        <v>18</v>
      </c>
      <c r="D90" s="108" t="s">
        <v>15</v>
      </c>
      <c r="E90" s="99"/>
      <c r="F90" s="100"/>
      <c r="G90" s="100"/>
      <c r="H90" s="111"/>
      <c r="I90" s="102"/>
      <c r="J90" s="100">
        <v>1</v>
      </c>
      <c r="K90" s="100">
        <v>1</v>
      </c>
      <c r="L90" s="113"/>
      <c r="M90" s="114"/>
      <c r="N90" s="110"/>
      <c r="O90" s="110"/>
      <c r="P90" s="115"/>
      <c r="Q90" s="116"/>
      <c r="R90" s="110">
        <v>1</v>
      </c>
      <c r="S90" s="110">
        <v>1</v>
      </c>
      <c r="T90" s="111"/>
      <c r="U90" s="142">
        <f t="shared" si="12"/>
        <v>4</v>
      </c>
      <c r="V90" s="139">
        <f t="shared" si="8"/>
        <v>4</v>
      </c>
      <c r="W90" s="139">
        <f t="shared" si="9"/>
        <v>0</v>
      </c>
      <c r="X90" s="110"/>
      <c r="Y90" s="94">
        <f t="shared" si="10"/>
        <v>4</v>
      </c>
      <c r="Z90" s="147" t="str">
        <f t="shared" si="11"/>
        <v/>
      </c>
    </row>
    <row r="91" spans="1:26" ht="27" customHeight="1" x14ac:dyDescent="0.25">
      <c r="A91" s="107"/>
      <c r="B91" s="108" t="s">
        <v>13</v>
      </c>
      <c r="C91" s="108" t="s">
        <v>14</v>
      </c>
      <c r="D91" s="108"/>
      <c r="E91" s="109"/>
      <c r="F91" s="110"/>
      <c r="G91" s="110"/>
      <c r="H91" s="111"/>
      <c r="I91" s="112"/>
      <c r="J91" s="110"/>
      <c r="K91" s="110"/>
      <c r="L91" s="113"/>
      <c r="M91" s="114"/>
      <c r="N91" s="110"/>
      <c r="O91" s="110"/>
      <c r="P91" s="115"/>
      <c r="Q91" s="116"/>
      <c r="R91" s="110"/>
      <c r="S91" s="110"/>
      <c r="T91" s="111"/>
      <c r="U91" s="142">
        <f t="shared" si="12"/>
        <v>0</v>
      </c>
      <c r="V91" s="139">
        <f t="shared" si="8"/>
        <v>0</v>
      </c>
      <c r="W91" s="139">
        <f t="shared" si="9"/>
        <v>0</v>
      </c>
      <c r="X91" s="110"/>
      <c r="Y91" s="94">
        <f t="shared" si="10"/>
        <v>0</v>
      </c>
      <c r="Z91" s="147" t="str">
        <f t="shared" si="11"/>
        <v/>
      </c>
    </row>
    <row r="92" spans="1:26" ht="27" customHeight="1" x14ac:dyDescent="0.25">
      <c r="A92" s="107"/>
      <c r="B92" s="108" t="s">
        <v>22</v>
      </c>
      <c r="C92" s="108" t="s">
        <v>23</v>
      </c>
      <c r="D92" s="108"/>
      <c r="E92" s="99"/>
      <c r="F92" s="100"/>
      <c r="G92" s="100"/>
      <c r="H92" s="111"/>
      <c r="I92" s="102"/>
      <c r="J92" s="100"/>
      <c r="K92" s="100"/>
      <c r="L92" s="113"/>
      <c r="M92" s="114"/>
      <c r="N92" s="110"/>
      <c r="O92" s="110"/>
      <c r="P92" s="115"/>
      <c r="Q92" s="116"/>
      <c r="R92" s="110"/>
      <c r="S92" s="110"/>
      <c r="T92" s="111"/>
      <c r="U92" s="142">
        <f t="shared" si="12"/>
        <v>0</v>
      </c>
      <c r="V92" s="139">
        <f t="shared" si="8"/>
        <v>0</v>
      </c>
      <c r="W92" s="139">
        <f t="shared" si="9"/>
        <v>0</v>
      </c>
      <c r="X92" s="110"/>
      <c r="Y92" s="94">
        <f t="shared" si="10"/>
        <v>0</v>
      </c>
      <c r="Z92" s="147" t="str">
        <f t="shared" si="11"/>
        <v/>
      </c>
    </row>
    <row r="93" spans="1:26" ht="27" customHeight="1" x14ac:dyDescent="0.25">
      <c r="A93" s="107"/>
      <c r="B93" s="108" t="s">
        <v>13</v>
      </c>
      <c r="C93" s="108" t="s">
        <v>18</v>
      </c>
      <c r="D93" s="108" t="s">
        <v>15</v>
      </c>
      <c r="E93" s="99"/>
      <c r="F93" s="100"/>
      <c r="G93" s="100"/>
      <c r="H93" s="111"/>
      <c r="I93" s="102"/>
      <c r="J93" s="100"/>
      <c r="K93" s="100"/>
      <c r="L93" s="113"/>
      <c r="M93" s="114"/>
      <c r="N93" s="110"/>
      <c r="O93" s="110"/>
      <c r="P93" s="115"/>
      <c r="Q93" s="116"/>
      <c r="R93" s="110"/>
      <c r="S93" s="110"/>
      <c r="T93" s="111"/>
      <c r="U93" s="142">
        <f t="shared" si="12"/>
        <v>0</v>
      </c>
      <c r="V93" s="139">
        <f t="shared" si="8"/>
        <v>0</v>
      </c>
      <c r="W93" s="139">
        <f t="shared" si="9"/>
        <v>0</v>
      </c>
      <c r="X93" s="110"/>
      <c r="Y93" s="94">
        <f t="shared" si="10"/>
        <v>0</v>
      </c>
      <c r="Z93" s="147" t="str">
        <f t="shared" si="11"/>
        <v/>
      </c>
    </row>
    <row r="94" spans="1:26" ht="27" customHeight="1" x14ac:dyDescent="0.25">
      <c r="A94" s="107"/>
      <c r="B94" s="108" t="s">
        <v>22</v>
      </c>
      <c r="C94" s="108" t="s">
        <v>24</v>
      </c>
      <c r="D94" s="108"/>
      <c r="E94" s="99"/>
      <c r="F94" s="100"/>
      <c r="G94" s="100"/>
      <c r="H94" s="111"/>
      <c r="I94" s="102"/>
      <c r="J94" s="100"/>
      <c r="K94" s="100"/>
      <c r="L94" s="113"/>
      <c r="M94" s="114"/>
      <c r="N94" s="110"/>
      <c r="O94" s="110"/>
      <c r="P94" s="115"/>
      <c r="Q94" s="116"/>
      <c r="R94" s="110"/>
      <c r="S94" s="110"/>
      <c r="T94" s="111"/>
      <c r="U94" s="142">
        <f t="shared" si="12"/>
        <v>0</v>
      </c>
      <c r="V94" s="139">
        <f t="shared" si="8"/>
        <v>0</v>
      </c>
      <c r="W94" s="139">
        <f t="shared" si="9"/>
        <v>0</v>
      </c>
      <c r="X94" s="110"/>
      <c r="Y94" s="94">
        <f t="shared" si="10"/>
        <v>0</v>
      </c>
      <c r="Z94" s="147" t="str">
        <f t="shared" si="11"/>
        <v/>
      </c>
    </row>
    <row r="95" spans="1:26" ht="27" customHeight="1" x14ac:dyDescent="0.25">
      <c r="A95" s="107"/>
      <c r="B95" s="108" t="s">
        <v>13</v>
      </c>
      <c r="C95" s="108" t="s">
        <v>14</v>
      </c>
      <c r="D95" s="108"/>
      <c r="E95" s="99"/>
      <c r="F95" s="100"/>
      <c r="G95" s="100"/>
      <c r="H95" s="111"/>
      <c r="I95" s="102"/>
      <c r="J95" s="100"/>
      <c r="K95" s="100"/>
      <c r="L95" s="113"/>
      <c r="M95" s="114"/>
      <c r="N95" s="110"/>
      <c r="O95" s="110"/>
      <c r="P95" s="115"/>
      <c r="Q95" s="116"/>
      <c r="R95" s="110"/>
      <c r="S95" s="110"/>
      <c r="T95" s="111"/>
      <c r="U95" s="142">
        <f t="shared" si="12"/>
        <v>0</v>
      </c>
      <c r="V95" s="139">
        <f t="shared" si="8"/>
        <v>0</v>
      </c>
      <c r="W95" s="139">
        <f t="shared" si="9"/>
        <v>0</v>
      </c>
      <c r="X95" s="110"/>
      <c r="Y95" s="94">
        <f t="shared" si="10"/>
        <v>0</v>
      </c>
      <c r="Z95" s="147" t="str">
        <f t="shared" si="11"/>
        <v/>
      </c>
    </row>
    <row r="96" spans="1:26" ht="27" customHeight="1" x14ac:dyDescent="0.25">
      <c r="A96" s="107"/>
      <c r="B96" s="108" t="s">
        <v>13</v>
      </c>
      <c r="C96" s="108" t="s">
        <v>19</v>
      </c>
      <c r="D96" s="108" t="s">
        <v>15</v>
      </c>
      <c r="E96" s="99"/>
      <c r="F96" s="100"/>
      <c r="G96" s="100">
        <v>1</v>
      </c>
      <c r="H96" s="111"/>
      <c r="I96" s="102"/>
      <c r="J96" s="100"/>
      <c r="K96" s="100">
        <v>1</v>
      </c>
      <c r="L96" s="113"/>
      <c r="M96" s="114"/>
      <c r="N96" s="110"/>
      <c r="O96" s="110">
        <v>1</v>
      </c>
      <c r="P96" s="115"/>
      <c r="Q96" s="116"/>
      <c r="R96" s="110"/>
      <c r="S96" s="110">
        <v>1</v>
      </c>
      <c r="T96" s="111"/>
      <c r="U96" s="142">
        <f t="shared" si="12"/>
        <v>4</v>
      </c>
      <c r="V96" s="139">
        <f t="shared" si="8"/>
        <v>4</v>
      </c>
      <c r="W96" s="139">
        <f t="shared" si="9"/>
        <v>0</v>
      </c>
      <c r="X96" s="110"/>
      <c r="Y96" s="94">
        <f t="shared" si="10"/>
        <v>4</v>
      </c>
      <c r="Z96" s="147" t="str">
        <f t="shared" si="11"/>
        <v/>
      </c>
    </row>
    <row r="97" spans="1:26" ht="27" customHeight="1" x14ac:dyDescent="0.25">
      <c r="A97" s="107"/>
      <c r="B97" s="108" t="s">
        <v>13</v>
      </c>
      <c r="C97" s="108" t="s">
        <v>19</v>
      </c>
      <c r="D97" s="108" t="s">
        <v>15</v>
      </c>
      <c r="E97" s="109">
        <v>1</v>
      </c>
      <c r="F97" s="110">
        <v>1</v>
      </c>
      <c r="G97" s="110">
        <v>1</v>
      </c>
      <c r="H97" s="111">
        <v>1</v>
      </c>
      <c r="I97" s="112">
        <v>1</v>
      </c>
      <c r="J97" s="110">
        <v>1</v>
      </c>
      <c r="K97" s="110">
        <v>1</v>
      </c>
      <c r="L97" s="113">
        <v>1</v>
      </c>
      <c r="M97" s="114">
        <v>1</v>
      </c>
      <c r="N97" s="110">
        <v>1</v>
      </c>
      <c r="O97" s="110">
        <v>1</v>
      </c>
      <c r="P97" s="115">
        <v>1</v>
      </c>
      <c r="Q97" s="116">
        <v>1</v>
      </c>
      <c r="R97" s="110">
        <v>1</v>
      </c>
      <c r="S97" s="110">
        <v>1</v>
      </c>
      <c r="T97" s="111">
        <v>1</v>
      </c>
      <c r="U97" s="142">
        <f t="shared" si="12"/>
        <v>16</v>
      </c>
      <c r="V97" s="139">
        <f t="shared" si="8"/>
        <v>16</v>
      </c>
      <c r="W97" s="139">
        <f t="shared" si="9"/>
        <v>0</v>
      </c>
      <c r="X97" s="110"/>
      <c r="Y97" s="94">
        <f t="shared" si="10"/>
        <v>16</v>
      </c>
      <c r="Z97" s="147" t="str">
        <f t="shared" si="11"/>
        <v/>
      </c>
    </row>
    <row r="98" spans="1:26" ht="27" customHeight="1" x14ac:dyDescent="0.25">
      <c r="A98" s="107"/>
      <c r="B98" s="108" t="s">
        <v>13</v>
      </c>
      <c r="C98" s="108" t="s">
        <v>18</v>
      </c>
      <c r="D98" s="108" t="s">
        <v>15</v>
      </c>
      <c r="E98" s="99">
        <v>1</v>
      </c>
      <c r="F98" s="100">
        <v>1</v>
      </c>
      <c r="G98" s="100">
        <v>1</v>
      </c>
      <c r="H98" s="111">
        <v>1</v>
      </c>
      <c r="I98" s="102">
        <v>1</v>
      </c>
      <c r="J98" s="100">
        <v>1</v>
      </c>
      <c r="K98" s="100">
        <v>1</v>
      </c>
      <c r="L98" s="113">
        <v>1</v>
      </c>
      <c r="M98" s="114">
        <v>1</v>
      </c>
      <c r="N98" s="110">
        <v>1</v>
      </c>
      <c r="O98" s="110">
        <v>1</v>
      </c>
      <c r="P98" s="115">
        <v>1</v>
      </c>
      <c r="Q98" s="116">
        <v>1</v>
      </c>
      <c r="R98" s="110">
        <v>1</v>
      </c>
      <c r="S98" s="110">
        <v>1</v>
      </c>
      <c r="T98" s="111">
        <v>1</v>
      </c>
      <c r="U98" s="142">
        <f t="shared" si="12"/>
        <v>16</v>
      </c>
      <c r="V98" s="139">
        <f t="shared" si="8"/>
        <v>16</v>
      </c>
      <c r="W98" s="139">
        <f t="shared" si="9"/>
        <v>0</v>
      </c>
      <c r="X98" s="110"/>
      <c r="Y98" s="94">
        <f t="shared" si="10"/>
        <v>16</v>
      </c>
      <c r="Z98" s="147" t="str">
        <f t="shared" si="11"/>
        <v/>
      </c>
    </row>
    <row r="99" spans="1:26" ht="27" customHeight="1" x14ac:dyDescent="0.25">
      <c r="A99" s="107"/>
      <c r="B99" s="108" t="s">
        <v>13</v>
      </c>
      <c r="C99" s="108" t="s">
        <v>20</v>
      </c>
      <c r="D99" s="108"/>
      <c r="E99" s="99"/>
      <c r="F99" s="100"/>
      <c r="G99" s="100"/>
      <c r="H99" s="111"/>
      <c r="I99" s="102"/>
      <c r="J99" s="100"/>
      <c r="K99" s="100"/>
      <c r="L99" s="113"/>
      <c r="M99" s="114"/>
      <c r="N99" s="110"/>
      <c r="O99" s="110"/>
      <c r="P99" s="115"/>
      <c r="Q99" s="116"/>
      <c r="R99" s="110"/>
      <c r="S99" s="110"/>
      <c r="T99" s="111"/>
      <c r="U99" s="142">
        <f t="shared" si="12"/>
        <v>0</v>
      </c>
      <c r="V99" s="139">
        <f t="shared" si="8"/>
        <v>0</v>
      </c>
      <c r="W99" s="139">
        <f t="shared" si="9"/>
        <v>0</v>
      </c>
      <c r="X99" s="110"/>
      <c r="Y99" s="94">
        <f t="shared" si="10"/>
        <v>0</v>
      </c>
      <c r="Z99" s="147" t="str">
        <f t="shared" si="11"/>
        <v/>
      </c>
    </row>
    <row r="100" spans="1:26" ht="27" customHeight="1" x14ac:dyDescent="0.25">
      <c r="A100" s="107"/>
      <c r="B100" s="108" t="s">
        <v>22</v>
      </c>
      <c r="C100" s="108" t="s">
        <v>23</v>
      </c>
      <c r="D100" s="108"/>
      <c r="E100" s="99"/>
      <c r="F100" s="100"/>
      <c r="G100" s="100"/>
      <c r="H100" s="111"/>
      <c r="I100" s="102"/>
      <c r="J100" s="100"/>
      <c r="K100" s="100"/>
      <c r="L100" s="113"/>
      <c r="M100" s="114"/>
      <c r="N100" s="110"/>
      <c r="O100" s="110"/>
      <c r="P100" s="115"/>
      <c r="Q100" s="116"/>
      <c r="R100" s="110"/>
      <c r="S100" s="110"/>
      <c r="T100" s="111"/>
      <c r="U100" s="142">
        <f t="shared" si="12"/>
        <v>0</v>
      </c>
      <c r="V100" s="139">
        <f t="shared" si="8"/>
        <v>0</v>
      </c>
      <c r="W100" s="139">
        <f t="shared" si="9"/>
        <v>0</v>
      </c>
      <c r="X100" s="110"/>
      <c r="Y100" s="94">
        <f t="shared" si="10"/>
        <v>0</v>
      </c>
      <c r="Z100" s="147" t="str">
        <f t="shared" si="11"/>
        <v/>
      </c>
    </row>
    <row r="101" spans="1:26" ht="27" customHeight="1" x14ac:dyDescent="0.25">
      <c r="A101" s="107"/>
      <c r="B101" s="108" t="s">
        <v>22</v>
      </c>
      <c r="C101" s="108" t="s">
        <v>24</v>
      </c>
      <c r="D101" s="108" t="s">
        <v>15</v>
      </c>
      <c r="E101" s="109">
        <v>1</v>
      </c>
      <c r="F101" s="110">
        <v>1</v>
      </c>
      <c r="G101" s="110">
        <v>1</v>
      </c>
      <c r="H101" s="111">
        <v>1</v>
      </c>
      <c r="I101" s="112">
        <v>1</v>
      </c>
      <c r="J101" s="110">
        <v>1</v>
      </c>
      <c r="K101" s="110">
        <v>1</v>
      </c>
      <c r="L101" s="113">
        <v>1</v>
      </c>
      <c r="M101" s="114">
        <v>1</v>
      </c>
      <c r="N101" s="110">
        <v>1</v>
      </c>
      <c r="O101" s="110">
        <v>1</v>
      </c>
      <c r="P101" s="115">
        <v>1</v>
      </c>
      <c r="Q101" s="116">
        <v>1</v>
      </c>
      <c r="R101" s="110">
        <v>1</v>
      </c>
      <c r="S101" s="110">
        <v>1</v>
      </c>
      <c r="T101" s="111">
        <v>1</v>
      </c>
      <c r="U101" s="142">
        <f t="shared" si="12"/>
        <v>16</v>
      </c>
      <c r="V101" s="139">
        <f t="shared" si="8"/>
        <v>16</v>
      </c>
      <c r="W101" s="139">
        <f t="shared" si="9"/>
        <v>0</v>
      </c>
      <c r="X101" s="110"/>
      <c r="Y101" s="94">
        <f t="shared" si="10"/>
        <v>16</v>
      </c>
      <c r="Z101" s="147" t="str">
        <f t="shared" si="11"/>
        <v/>
      </c>
    </row>
    <row r="102" spans="1:26" ht="27" customHeight="1" x14ac:dyDescent="0.25">
      <c r="A102" s="107"/>
      <c r="B102" s="108" t="s">
        <v>22</v>
      </c>
      <c r="C102" s="108" t="s">
        <v>24</v>
      </c>
      <c r="D102" s="108" t="s">
        <v>15</v>
      </c>
      <c r="E102" s="99"/>
      <c r="F102" s="100"/>
      <c r="G102" s="100"/>
      <c r="H102" s="111"/>
      <c r="I102" s="102"/>
      <c r="J102" s="100"/>
      <c r="K102" s="100"/>
      <c r="L102" s="113"/>
      <c r="M102" s="114"/>
      <c r="N102" s="110"/>
      <c r="O102" s="110"/>
      <c r="P102" s="115"/>
      <c r="Q102" s="116"/>
      <c r="R102" s="110"/>
      <c r="S102" s="110"/>
      <c r="T102" s="111"/>
      <c r="U102" s="142">
        <f t="shared" si="12"/>
        <v>0</v>
      </c>
      <c r="V102" s="139">
        <f t="shared" si="8"/>
        <v>0</v>
      </c>
      <c r="W102" s="139">
        <f t="shared" si="9"/>
        <v>0</v>
      </c>
      <c r="X102" s="110"/>
      <c r="Y102" s="94">
        <f t="shared" si="10"/>
        <v>0</v>
      </c>
      <c r="Z102" s="147" t="str">
        <f t="shared" si="11"/>
        <v/>
      </c>
    </row>
    <row r="103" spans="1:26" ht="27" customHeight="1" x14ac:dyDescent="0.25">
      <c r="A103" s="107"/>
      <c r="B103" s="108" t="s">
        <v>13</v>
      </c>
      <c r="C103" s="108" t="s">
        <v>14</v>
      </c>
      <c r="D103" s="108" t="s">
        <v>15</v>
      </c>
      <c r="E103" s="109"/>
      <c r="F103" s="110"/>
      <c r="G103" s="110"/>
      <c r="H103" s="111"/>
      <c r="I103" s="112"/>
      <c r="J103" s="110"/>
      <c r="K103" s="110"/>
      <c r="L103" s="113"/>
      <c r="M103" s="114"/>
      <c r="N103" s="110"/>
      <c r="O103" s="110"/>
      <c r="P103" s="115"/>
      <c r="Q103" s="116"/>
      <c r="R103" s="110"/>
      <c r="S103" s="110"/>
      <c r="T103" s="111"/>
      <c r="U103" s="142">
        <f t="shared" si="12"/>
        <v>0</v>
      </c>
      <c r="V103" s="139">
        <f t="shared" ref="V103:V135" si="13">COUNTIF(E103:T103,"1")+COUNTIF(E103:T103,"nc")</f>
        <v>0</v>
      </c>
      <c r="W103" s="139">
        <f t="shared" ref="W103:W135" si="14">COUNTIF(E103:T103,"a")</f>
        <v>0</v>
      </c>
      <c r="X103" s="110"/>
      <c r="Y103" s="94">
        <f t="shared" ref="Y103:Y135" si="15">IF(D103="extérieur","0",V103+W103-X103)</f>
        <v>0</v>
      </c>
      <c r="Z103" s="147" t="str">
        <f t="shared" si="11"/>
        <v/>
      </c>
    </row>
    <row r="104" spans="1:26" ht="27" customHeight="1" x14ac:dyDescent="0.25">
      <c r="A104" s="107"/>
      <c r="B104" s="108" t="s">
        <v>13</v>
      </c>
      <c r="C104" s="108" t="s">
        <v>16</v>
      </c>
      <c r="D104" s="108" t="s">
        <v>15</v>
      </c>
      <c r="E104" s="99"/>
      <c r="F104" s="100"/>
      <c r="G104" s="100"/>
      <c r="H104" s="111"/>
      <c r="I104" s="102"/>
      <c r="J104" s="100"/>
      <c r="K104" s="100"/>
      <c r="L104" s="113"/>
      <c r="M104" s="114"/>
      <c r="N104" s="110"/>
      <c r="O104" s="110"/>
      <c r="P104" s="115"/>
      <c r="Q104" s="116"/>
      <c r="R104" s="110"/>
      <c r="S104" s="110"/>
      <c r="T104" s="111"/>
      <c r="U104" s="142">
        <f t="shared" si="12"/>
        <v>0</v>
      </c>
      <c r="V104" s="139">
        <f t="shared" si="13"/>
        <v>0</v>
      </c>
      <c r="W104" s="139">
        <f t="shared" si="14"/>
        <v>0</v>
      </c>
      <c r="X104" s="110"/>
      <c r="Y104" s="94">
        <f t="shared" si="15"/>
        <v>0</v>
      </c>
      <c r="Z104" s="147" t="str">
        <f t="shared" si="11"/>
        <v/>
      </c>
    </row>
    <row r="105" spans="1:26" ht="27" customHeight="1" x14ac:dyDescent="0.25">
      <c r="A105" s="107"/>
      <c r="B105" s="108" t="s">
        <v>13</v>
      </c>
      <c r="C105" s="108" t="s">
        <v>14</v>
      </c>
      <c r="D105" s="108" t="s">
        <v>15</v>
      </c>
      <c r="E105" s="109"/>
      <c r="F105" s="110"/>
      <c r="G105" s="110"/>
      <c r="H105" s="111"/>
      <c r="I105" s="112"/>
      <c r="J105" s="110"/>
      <c r="K105" s="110"/>
      <c r="L105" s="113"/>
      <c r="M105" s="114"/>
      <c r="N105" s="110"/>
      <c r="O105" s="110"/>
      <c r="P105" s="115"/>
      <c r="Q105" s="116"/>
      <c r="R105" s="110"/>
      <c r="S105" s="110"/>
      <c r="T105" s="111"/>
      <c r="U105" s="142">
        <f t="shared" si="12"/>
        <v>0</v>
      </c>
      <c r="V105" s="139">
        <f t="shared" si="13"/>
        <v>0</v>
      </c>
      <c r="W105" s="139">
        <f t="shared" si="14"/>
        <v>0</v>
      </c>
      <c r="X105" s="110"/>
      <c r="Y105" s="94">
        <f t="shared" si="15"/>
        <v>0</v>
      </c>
      <c r="Z105" s="147" t="str">
        <f t="shared" si="11"/>
        <v/>
      </c>
    </row>
    <row r="106" spans="1:26" ht="27" customHeight="1" x14ac:dyDescent="0.25">
      <c r="A106" s="107"/>
      <c r="B106" s="108" t="s">
        <v>13</v>
      </c>
      <c r="C106" s="108" t="s">
        <v>19</v>
      </c>
      <c r="D106" s="108" t="s">
        <v>15</v>
      </c>
      <c r="E106" s="99"/>
      <c r="F106" s="100"/>
      <c r="G106" s="100"/>
      <c r="H106" s="111"/>
      <c r="I106" s="102"/>
      <c r="J106" s="100"/>
      <c r="K106" s="100"/>
      <c r="L106" s="113"/>
      <c r="M106" s="114"/>
      <c r="N106" s="110"/>
      <c r="O106" s="110"/>
      <c r="P106" s="115"/>
      <c r="Q106" s="116"/>
      <c r="R106" s="110"/>
      <c r="S106" s="110"/>
      <c r="T106" s="111"/>
      <c r="U106" s="142">
        <f t="shared" si="12"/>
        <v>0</v>
      </c>
      <c r="V106" s="139">
        <f t="shared" si="13"/>
        <v>0</v>
      </c>
      <c r="W106" s="139">
        <f t="shared" si="14"/>
        <v>0</v>
      </c>
      <c r="X106" s="110"/>
      <c r="Y106" s="94">
        <f t="shared" si="15"/>
        <v>0</v>
      </c>
      <c r="Z106" s="147" t="str">
        <f t="shared" si="11"/>
        <v/>
      </c>
    </row>
    <row r="107" spans="1:26" ht="27" customHeight="1" x14ac:dyDescent="0.25">
      <c r="A107" s="107"/>
      <c r="B107" s="108" t="s">
        <v>13</v>
      </c>
      <c r="C107" s="108" t="s">
        <v>14</v>
      </c>
      <c r="D107" s="108" t="s">
        <v>15</v>
      </c>
      <c r="E107" s="99"/>
      <c r="F107" s="100"/>
      <c r="G107" s="100"/>
      <c r="H107" s="111"/>
      <c r="I107" s="102"/>
      <c r="J107" s="100"/>
      <c r="K107" s="100"/>
      <c r="L107" s="113"/>
      <c r="M107" s="114"/>
      <c r="N107" s="110"/>
      <c r="O107" s="110"/>
      <c r="P107" s="115"/>
      <c r="Q107" s="116"/>
      <c r="R107" s="110"/>
      <c r="S107" s="110"/>
      <c r="T107" s="111"/>
      <c r="U107" s="142">
        <f t="shared" si="12"/>
        <v>0</v>
      </c>
      <c r="V107" s="139">
        <f t="shared" si="13"/>
        <v>0</v>
      </c>
      <c r="W107" s="139">
        <f t="shared" si="14"/>
        <v>0</v>
      </c>
      <c r="X107" s="110"/>
      <c r="Y107" s="94">
        <f t="shared" si="15"/>
        <v>0</v>
      </c>
      <c r="Z107" s="147" t="str">
        <f t="shared" si="11"/>
        <v/>
      </c>
    </row>
    <row r="108" spans="1:26" ht="27" customHeight="1" x14ac:dyDescent="0.25">
      <c r="A108" s="107"/>
      <c r="B108" s="108" t="s">
        <v>13</v>
      </c>
      <c r="C108" s="108" t="s">
        <v>18</v>
      </c>
      <c r="D108" s="108" t="s">
        <v>15</v>
      </c>
      <c r="E108" s="109"/>
      <c r="F108" s="110"/>
      <c r="G108" s="110"/>
      <c r="H108" s="111"/>
      <c r="I108" s="112"/>
      <c r="J108" s="110"/>
      <c r="K108" s="110"/>
      <c r="L108" s="113"/>
      <c r="M108" s="114"/>
      <c r="N108" s="110"/>
      <c r="O108" s="110"/>
      <c r="P108" s="115"/>
      <c r="Q108" s="116"/>
      <c r="R108" s="110"/>
      <c r="S108" s="110"/>
      <c r="T108" s="111"/>
      <c r="U108" s="142">
        <f t="shared" si="12"/>
        <v>0</v>
      </c>
      <c r="V108" s="139">
        <f t="shared" si="13"/>
        <v>0</v>
      </c>
      <c r="W108" s="139">
        <f t="shared" si="14"/>
        <v>0</v>
      </c>
      <c r="X108" s="110"/>
      <c r="Y108" s="94">
        <f t="shared" si="15"/>
        <v>0</v>
      </c>
      <c r="Z108" s="147" t="str">
        <f t="shared" si="11"/>
        <v/>
      </c>
    </row>
    <row r="109" spans="1:26" ht="27" customHeight="1" x14ac:dyDescent="0.25">
      <c r="A109" s="107"/>
      <c r="B109" s="108" t="s">
        <v>22</v>
      </c>
      <c r="C109" s="108" t="s">
        <v>24</v>
      </c>
      <c r="D109" s="108" t="s">
        <v>15</v>
      </c>
      <c r="E109" s="99">
        <v>1</v>
      </c>
      <c r="F109" s="100">
        <v>1</v>
      </c>
      <c r="G109" s="100">
        <v>1</v>
      </c>
      <c r="H109" s="111">
        <v>1</v>
      </c>
      <c r="I109" s="102">
        <v>1</v>
      </c>
      <c r="J109" s="100">
        <v>1</v>
      </c>
      <c r="K109" s="100">
        <v>1</v>
      </c>
      <c r="L109" s="113">
        <v>1</v>
      </c>
      <c r="M109" s="114">
        <v>1</v>
      </c>
      <c r="N109" s="110">
        <v>1</v>
      </c>
      <c r="O109" s="110">
        <v>1</v>
      </c>
      <c r="P109" s="115">
        <v>1</v>
      </c>
      <c r="Q109" s="116">
        <v>1</v>
      </c>
      <c r="R109" s="110">
        <v>1</v>
      </c>
      <c r="S109" s="110">
        <v>1</v>
      </c>
      <c r="T109" s="111">
        <v>1</v>
      </c>
      <c r="U109" s="142">
        <f t="shared" si="12"/>
        <v>16</v>
      </c>
      <c r="V109" s="139">
        <f t="shared" si="13"/>
        <v>16</v>
      </c>
      <c r="W109" s="139">
        <f t="shared" si="14"/>
        <v>0</v>
      </c>
      <c r="X109" s="110"/>
      <c r="Y109" s="94">
        <f t="shared" si="15"/>
        <v>16</v>
      </c>
      <c r="Z109" s="147" t="str">
        <f t="shared" si="11"/>
        <v/>
      </c>
    </row>
    <row r="110" spans="1:26" ht="27" customHeight="1" x14ac:dyDescent="0.25">
      <c r="A110" s="107"/>
      <c r="B110" s="108" t="s">
        <v>13</v>
      </c>
      <c r="C110" s="108" t="s">
        <v>20</v>
      </c>
      <c r="D110" s="108" t="s">
        <v>15</v>
      </c>
      <c r="E110" s="109">
        <v>1</v>
      </c>
      <c r="F110" s="110">
        <v>1</v>
      </c>
      <c r="G110" s="110">
        <v>1</v>
      </c>
      <c r="H110" s="111">
        <v>1</v>
      </c>
      <c r="I110" s="112">
        <v>1</v>
      </c>
      <c r="J110" s="110">
        <v>1</v>
      </c>
      <c r="K110" s="110">
        <v>1</v>
      </c>
      <c r="L110" s="113">
        <v>1</v>
      </c>
      <c r="M110" s="114">
        <v>1</v>
      </c>
      <c r="N110" s="110">
        <v>1</v>
      </c>
      <c r="O110" s="110">
        <v>1</v>
      </c>
      <c r="P110" s="115">
        <v>1</v>
      </c>
      <c r="Q110" s="116">
        <v>1</v>
      </c>
      <c r="R110" s="110">
        <v>1</v>
      </c>
      <c r="S110" s="110">
        <v>1</v>
      </c>
      <c r="T110" s="111">
        <v>1</v>
      </c>
      <c r="U110" s="142">
        <f t="shared" si="12"/>
        <v>16</v>
      </c>
      <c r="V110" s="139">
        <f t="shared" si="13"/>
        <v>16</v>
      </c>
      <c r="W110" s="139">
        <f t="shared" si="14"/>
        <v>0</v>
      </c>
      <c r="X110" s="110"/>
      <c r="Y110" s="94">
        <f t="shared" si="15"/>
        <v>16</v>
      </c>
      <c r="Z110" s="147" t="str">
        <f t="shared" si="11"/>
        <v/>
      </c>
    </row>
    <row r="111" spans="1:26" ht="27" customHeight="1" x14ac:dyDescent="0.25">
      <c r="A111" s="107"/>
      <c r="B111" s="108" t="s">
        <v>13</v>
      </c>
      <c r="C111" s="108" t="s">
        <v>20</v>
      </c>
      <c r="D111" s="108"/>
      <c r="E111" s="99"/>
      <c r="F111" s="100"/>
      <c r="G111" s="100"/>
      <c r="H111" s="111"/>
      <c r="I111" s="102"/>
      <c r="J111" s="100"/>
      <c r="K111" s="100"/>
      <c r="L111" s="113"/>
      <c r="M111" s="114"/>
      <c r="N111" s="110"/>
      <c r="O111" s="110"/>
      <c r="P111" s="115"/>
      <c r="Q111" s="116"/>
      <c r="R111" s="110"/>
      <c r="S111" s="110"/>
      <c r="T111" s="111"/>
      <c r="U111" s="142">
        <f t="shared" si="12"/>
        <v>0</v>
      </c>
      <c r="V111" s="139">
        <f t="shared" si="13"/>
        <v>0</v>
      </c>
      <c r="W111" s="139">
        <f t="shared" si="14"/>
        <v>0</v>
      </c>
      <c r="X111" s="110"/>
      <c r="Y111" s="94">
        <f t="shared" si="15"/>
        <v>0</v>
      </c>
      <c r="Z111" s="147" t="str">
        <f t="shared" si="11"/>
        <v/>
      </c>
    </row>
    <row r="112" spans="1:26" ht="27" customHeight="1" x14ac:dyDescent="0.25">
      <c r="A112" s="107"/>
      <c r="B112" s="108" t="s">
        <v>13</v>
      </c>
      <c r="C112" s="108" t="s">
        <v>16</v>
      </c>
      <c r="D112" s="108"/>
      <c r="E112" s="109"/>
      <c r="F112" s="110"/>
      <c r="G112" s="110"/>
      <c r="H112" s="111"/>
      <c r="I112" s="112"/>
      <c r="J112" s="110"/>
      <c r="K112" s="110"/>
      <c r="L112" s="113"/>
      <c r="M112" s="114"/>
      <c r="N112" s="110"/>
      <c r="O112" s="110"/>
      <c r="P112" s="115"/>
      <c r="Q112" s="116"/>
      <c r="R112" s="110"/>
      <c r="S112" s="110"/>
      <c r="T112" s="111"/>
      <c r="U112" s="142">
        <f t="shared" si="12"/>
        <v>0</v>
      </c>
      <c r="V112" s="139">
        <f t="shared" si="13"/>
        <v>0</v>
      </c>
      <c r="W112" s="139">
        <f t="shared" si="14"/>
        <v>0</v>
      </c>
      <c r="X112" s="110"/>
      <c r="Y112" s="94">
        <f t="shared" si="15"/>
        <v>0</v>
      </c>
      <c r="Z112" s="147" t="str">
        <f t="shared" si="11"/>
        <v/>
      </c>
    </row>
    <row r="113" spans="1:30" ht="27" customHeight="1" x14ac:dyDescent="0.25">
      <c r="A113" s="107"/>
      <c r="B113" s="108" t="s">
        <v>13</v>
      </c>
      <c r="C113" s="108" t="s">
        <v>18</v>
      </c>
      <c r="D113" s="108" t="s">
        <v>15</v>
      </c>
      <c r="E113" s="99">
        <v>1</v>
      </c>
      <c r="F113" s="100">
        <v>1</v>
      </c>
      <c r="G113" s="100">
        <v>1</v>
      </c>
      <c r="H113" s="111">
        <v>1</v>
      </c>
      <c r="I113" s="102">
        <v>1</v>
      </c>
      <c r="J113" s="100">
        <v>1</v>
      </c>
      <c r="K113" s="100">
        <v>1</v>
      </c>
      <c r="L113" s="113">
        <v>1</v>
      </c>
      <c r="M113" s="114">
        <v>1</v>
      </c>
      <c r="N113" s="110">
        <v>1</v>
      </c>
      <c r="O113" s="110">
        <v>1</v>
      </c>
      <c r="P113" s="115">
        <v>1</v>
      </c>
      <c r="Q113" s="116">
        <v>1</v>
      </c>
      <c r="R113" s="110">
        <v>1</v>
      </c>
      <c r="S113" s="110">
        <v>1</v>
      </c>
      <c r="T113" s="111">
        <v>1</v>
      </c>
      <c r="U113" s="142">
        <f t="shared" si="12"/>
        <v>16</v>
      </c>
      <c r="V113" s="139">
        <f t="shared" si="13"/>
        <v>16</v>
      </c>
      <c r="W113" s="139">
        <f t="shared" si="14"/>
        <v>0</v>
      </c>
      <c r="X113" s="110"/>
      <c r="Y113" s="94">
        <f t="shared" si="15"/>
        <v>16</v>
      </c>
      <c r="Z113" s="147" t="str">
        <f t="shared" si="11"/>
        <v/>
      </c>
    </row>
    <row r="114" spans="1:30" ht="27" customHeight="1" x14ac:dyDescent="0.25">
      <c r="A114" s="107"/>
      <c r="B114" s="108" t="s">
        <v>13</v>
      </c>
      <c r="C114" s="108" t="s">
        <v>18</v>
      </c>
      <c r="D114" s="108" t="s">
        <v>15</v>
      </c>
      <c r="E114" s="99"/>
      <c r="F114" s="100"/>
      <c r="G114" s="100">
        <v>1</v>
      </c>
      <c r="H114" s="111"/>
      <c r="I114" s="102"/>
      <c r="J114" s="100"/>
      <c r="K114" s="100">
        <v>1</v>
      </c>
      <c r="L114" s="113"/>
      <c r="M114" s="114"/>
      <c r="N114" s="110"/>
      <c r="O114" s="110">
        <v>1</v>
      </c>
      <c r="P114" s="115"/>
      <c r="Q114" s="116"/>
      <c r="R114" s="110"/>
      <c r="S114" s="110">
        <v>1</v>
      </c>
      <c r="T114" s="111"/>
      <c r="U114" s="142">
        <f t="shared" si="12"/>
        <v>4</v>
      </c>
      <c r="V114" s="139">
        <f t="shared" si="13"/>
        <v>4</v>
      </c>
      <c r="W114" s="139">
        <f t="shared" si="14"/>
        <v>0</v>
      </c>
      <c r="X114" s="110"/>
      <c r="Y114" s="94">
        <f t="shared" si="15"/>
        <v>4</v>
      </c>
      <c r="Z114" s="147" t="str">
        <f t="shared" si="11"/>
        <v/>
      </c>
    </row>
    <row r="115" spans="1:30" ht="27" customHeight="1" x14ac:dyDescent="0.25">
      <c r="A115" s="107"/>
      <c r="B115" s="108" t="s">
        <v>13</v>
      </c>
      <c r="C115" s="108" t="s">
        <v>18</v>
      </c>
      <c r="D115" s="108" t="s">
        <v>15</v>
      </c>
      <c r="E115" s="109"/>
      <c r="F115" s="110">
        <v>1</v>
      </c>
      <c r="G115" s="110">
        <v>1</v>
      </c>
      <c r="H115" s="111">
        <v>1</v>
      </c>
      <c r="I115" s="112">
        <v>1</v>
      </c>
      <c r="J115" s="110">
        <v>1</v>
      </c>
      <c r="K115" s="110"/>
      <c r="L115" s="113">
        <v>1</v>
      </c>
      <c r="M115" s="114"/>
      <c r="N115" s="110"/>
      <c r="O115" s="110">
        <v>1</v>
      </c>
      <c r="P115" s="115">
        <v>1</v>
      </c>
      <c r="Q115" s="116"/>
      <c r="R115" s="110">
        <v>1</v>
      </c>
      <c r="S115" s="110"/>
      <c r="T115" s="111">
        <v>1</v>
      </c>
      <c r="U115" s="142">
        <f t="shared" si="12"/>
        <v>10</v>
      </c>
      <c r="V115" s="139">
        <f t="shared" si="13"/>
        <v>10</v>
      </c>
      <c r="W115" s="139">
        <f t="shared" si="14"/>
        <v>0</v>
      </c>
      <c r="X115" s="110"/>
      <c r="Y115" s="94">
        <f t="shared" si="15"/>
        <v>10</v>
      </c>
      <c r="Z115" s="147" t="str">
        <f t="shared" si="11"/>
        <v/>
      </c>
    </row>
    <row r="116" spans="1:30" ht="27" customHeight="1" x14ac:dyDescent="0.25">
      <c r="A116" s="107"/>
      <c r="B116" s="108" t="s">
        <v>13</v>
      </c>
      <c r="C116" s="108" t="s">
        <v>14</v>
      </c>
      <c r="D116" s="108" t="s">
        <v>15</v>
      </c>
      <c r="E116" s="99">
        <v>1</v>
      </c>
      <c r="F116" s="100">
        <v>1</v>
      </c>
      <c r="G116" s="100">
        <v>1</v>
      </c>
      <c r="H116" s="111">
        <v>1</v>
      </c>
      <c r="I116" s="102">
        <v>1</v>
      </c>
      <c r="J116" s="100">
        <v>1</v>
      </c>
      <c r="K116" s="100">
        <v>1</v>
      </c>
      <c r="L116" s="113">
        <v>1</v>
      </c>
      <c r="M116" s="114">
        <v>1</v>
      </c>
      <c r="N116" s="110">
        <v>1</v>
      </c>
      <c r="O116" s="110">
        <v>1</v>
      </c>
      <c r="P116" s="115">
        <v>1</v>
      </c>
      <c r="Q116" s="116">
        <v>1</v>
      </c>
      <c r="R116" s="110">
        <v>1</v>
      </c>
      <c r="S116" s="110">
        <v>1</v>
      </c>
      <c r="T116" s="111">
        <v>1</v>
      </c>
      <c r="U116" s="142">
        <f t="shared" si="12"/>
        <v>16</v>
      </c>
      <c r="V116" s="139">
        <f t="shared" si="13"/>
        <v>16</v>
      </c>
      <c r="W116" s="139">
        <f t="shared" si="14"/>
        <v>0</v>
      </c>
      <c r="X116" s="110"/>
      <c r="Y116" s="94">
        <f t="shared" si="15"/>
        <v>16</v>
      </c>
      <c r="Z116" s="147" t="str">
        <f t="shared" si="11"/>
        <v/>
      </c>
    </row>
    <row r="117" spans="1:30" ht="27" customHeight="1" x14ac:dyDescent="0.25">
      <c r="A117" s="107"/>
      <c r="B117" s="108" t="s">
        <v>13</v>
      </c>
      <c r="C117" s="108" t="s">
        <v>18</v>
      </c>
      <c r="D117" s="108" t="s">
        <v>15</v>
      </c>
      <c r="E117" s="109">
        <v>1</v>
      </c>
      <c r="F117" s="110">
        <v>1</v>
      </c>
      <c r="G117" s="110">
        <v>1</v>
      </c>
      <c r="H117" s="111">
        <v>1</v>
      </c>
      <c r="I117" s="112">
        <v>1</v>
      </c>
      <c r="J117" s="110">
        <v>1</v>
      </c>
      <c r="K117" s="110">
        <v>1</v>
      </c>
      <c r="L117" s="113">
        <v>1</v>
      </c>
      <c r="M117" s="114">
        <v>1</v>
      </c>
      <c r="N117" s="110">
        <v>1</v>
      </c>
      <c r="O117" s="110">
        <v>1</v>
      </c>
      <c r="P117" s="115">
        <v>1</v>
      </c>
      <c r="Q117" s="116">
        <v>1</v>
      </c>
      <c r="R117" s="110">
        <v>1</v>
      </c>
      <c r="S117" s="110">
        <v>1</v>
      </c>
      <c r="T117" s="111">
        <v>1</v>
      </c>
      <c r="U117" s="142">
        <f t="shared" si="12"/>
        <v>16</v>
      </c>
      <c r="V117" s="139">
        <f t="shared" si="13"/>
        <v>16</v>
      </c>
      <c r="W117" s="139">
        <f t="shared" si="14"/>
        <v>0</v>
      </c>
      <c r="X117" s="110"/>
      <c r="Y117" s="94">
        <f t="shared" si="15"/>
        <v>16</v>
      </c>
      <c r="Z117" s="147" t="str">
        <f t="shared" si="11"/>
        <v/>
      </c>
    </row>
    <row r="118" spans="1:30" ht="27" customHeight="1" x14ac:dyDescent="0.25">
      <c r="A118" s="121"/>
      <c r="B118" s="122" t="s">
        <v>13</v>
      </c>
      <c r="C118" s="122" t="s">
        <v>14</v>
      </c>
      <c r="D118" s="98"/>
      <c r="E118" s="99"/>
      <c r="F118" s="100"/>
      <c r="G118" s="100"/>
      <c r="H118" s="101"/>
      <c r="I118" s="102"/>
      <c r="J118" s="100"/>
      <c r="K118" s="100"/>
      <c r="L118" s="103"/>
      <c r="M118" s="104"/>
      <c r="N118" s="100"/>
      <c r="O118" s="100"/>
      <c r="P118" s="105"/>
      <c r="Q118" s="106"/>
      <c r="R118" s="100"/>
      <c r="S118" s="100"/>
      <c r="T118" s="101"/>
      <c r="U118" s="142">
        <f t="shared" si="12"/>
        <v>0</v>
      </c>
      <c r="V118" s="143">
        <f t="shared" si="13"/>
        <v>0</v>
      </c>
      <c r="W118" s="143">
        <f t="shared" si="14"/>
        <v>0</v>
      </c>
      <c r="X118" s="100"/>
      <c r="Y118" s="94">
        <f t="shared" si="15"/>
        <v>0</v>
      </c>
      <c r="Z118" s="148" t="str">
        <f t="shared" si="11"/>
        <v/>
      </c>
    </row>
    <row r="119" spans="1:30" ht="27" customHeight="1" x14ac:dyDescent="0.25">
      <c r="A119" s="150"/>
      <c r="B119" s="108" t="s">
        <v>22</v>
      </c>
      <c r="C119" s="122" t="s">
        <v>24</v>
      </c>
      <c r="D119" s="151"/>
      <c r="E119" s="99"/>
      <c r="F119" s="100"/>
      <c r="G119" s="100"/>
      <c r="H119" s="101"/>
      <c r="I119" s="102"/>
      <c r="J119" s="100"/>
      <c r="K119" s="100"/>
      <c r="L119" s="103"/>
      <c r="M119" s="104"/>
      <c r="N119" s="100"/>
      <c r="O119" s="100"/>
      <c r="P119" s="105"/>
      <c r="Q119" s="106"/>
      <c r="R119" s="100"/>
      <c r="S119" s="100"/>
      <c r="T119" s="101"/>
      <c r="U119" s="142">
        <f t="shared" si="12"/>
        <v>0</v>
      </c>
      <c r="V119" s="143">
        <f t="shared" si="13"/>
        <v>0</v>
      </c>
      <c r="W119" s="143">
        <f t="shared" si="14"/>
        <v>0</v>
      </c>
      <c r="X119" s="100"/>
      <c r="Y119" s="94">
        <f t="shared" si="15"/>
        <v>0</v>
      </c>
      <c r="Z119" s="148" t="str">
        <f t="shared" si="11"/>
        <v/>
      </c>
    </row>
    <row r="120" spans="1:30" ht="27" customHeight="1" x14ac:dyDescent="0.25">
      <c r="A120" s="107"/>
      <c r="B120" s="123" t="s">
        <v>22</v>
      </c>
      <c r="C120" s="118" t="s">
        <v>24</v>
      </c>
      <c r="D120" s="119" t="s">
        <v>15</v>
      </c>
      <c r="E120" s="109"/>
      <c r="F120" s="110"/>
      <c r="G120" s="110"/>
      <c r="H120" s="111"/>
      <c r="I120" s="112"/>
      <c r="J120" s="110"/>
      <c r="K120" s="110"/>
      <c r="L120" s="113"/>
      <c r="M120" s="114"/>
      <c r="N120" s="110"/>
      <c r="O120" s="110"/>
      <c r="P120" s="115"/>
      <c r="Q120" s="116"/>
      <c r="R120" s="110"/>
      <c r="S120" s="110"/>
      <c r="T120" s="111"/>
      <c r="U120" s="142">
        <f t="shared" si="12"/>
        <v>0</v>
      </c>
      <c r="V120" s="139">
        <f t="shared" si="13"/>
        <v>0</v>
      </c>
      <c r="W120" s="139">
        <f t="shared" si="14"/>
        <v>0</v>
      </c>
      <c r="X120" s="110"/>
      <c r="Y120" s="94">
        <f t="shared" si="15"/>
        <v>0</v>
      </c>
      <c r="Z120" s="147" t="str">
        <f t="shared" si="11"/>
        <v/>
      </c>
    </row>
    <row r="121" spans="1:30" ht="27" customHeight="1" x14ac:dyDescent="0.25">
      <c r="A121" s="107"/>
      <c r="B121" s="123" t="s">
        <v>13</v>
      </c>
      <c r="C121" s="118" t="s">
        <v>19</v>
      </c>
      <c r="D121" s="108" t="s">
        <v>15</v>
      </c>
      <c r="E121" s="99"/>
      <c r="F121" s="100"/>
      <c r="G121" s="100"/>
      <c r="H121" s="111"/>
      <c r="I121" s="102"/>
      <c r="J121" s="100"/>
      <c r="K121" s="100"/>
      <c r="L121" s="113"/>
      <c r="M121" s="114"/>
      <c r="N121" s="110"/>
      <c r="O121" s="110"/>
      <c r="P121" s="115"/>
      <c r="Q121" s="116"/>
      <c r="R121" s="110"/>
      <c r="S121" s="110"/>
      <c r="T121" s="111"/>
      <c r="U121" s="142">
        <f t="shared" si="12"/>
        <v>0</v>
      </c>
      <c r="V121" s="139">
        <f t="shared" si="13"/>
        <v>0</v>
      </c>
      <c r="W121" s="139">
        <f t="shared" si="14"/>
        <v>0</v>
      </c>
      <c r="X121" s="110"/>
      <c r="Y121" s="94">
        <f t="shared" si="15"/>
        <v>0</v>
      </c>
      <c r="Z121" s="147" t="str">
        <f t="shared" si="11"/>
        <v/>
      </c>
    </row>
    <row r="122" spans="1:30" ht="27" customHeight="1" x14ac:dyDescent="0.25">
      <c r="A122" s="107"/>
      <c r="B122" s="123" t="s">
        <v>22</v>
      </c>
      <c r="C122" s="118" t="s">
        <v>24</v>
      </c>
      <c r="D122" s="108" t="s">
        <v>15</v>
      </c>
      <c r="E122" s="109"/>
      <c r="F122" s="110"/>
      <c r="G122" s="110"/>
      <c r="H122" s="111"/>
      <c r="I122" s="112"/>
      <c r="J122" s="110"/>
      <c r="K122" s="110"/>
      <c r="L122" s="113"/>
      <c r="M122" s="114"/>
      <c r="N122" s="110"/>
      <c r="O122" s="110"/>
      <c r="P122" s="115"/>
      <c r="Q122" s="116"/>
      <c r="R122" s="110"/>
      <c r="S122" s="110"/>
      <c r="T122" s="117"/>
      <c r="U122" s="142">
        <f t="shared" si="12"/>
        <v>0</v>
      </c>
      <c r="V122" s="139">
        <f t="shared" si="13"/>
        <v>0</v>
      </c>
      <c r="W122" s="139">
        <f t="shared" si="14"/>
        <v>0</v>
      </c>
      <c r="X122" s="110"/>
      <c r="Y122" s="94">
        <f t="shared" si="15"/>
        <v>0</v>
      </c>
      <c r="Z122" s="147" t="str">
        <f t="shared" si="11"/>
        <v/>
      </c>
    </row>
    <row r="123" spans="1:30" ht="27" customHeight="1" x14ac:dyDescent="0.25">
      <c r="A123" s="107"/>
      <c r="B123" s="108" t="s">
        <v>13</v>
      </c>
      <c r="C123" s="118" t="s">
        <v>18</v>
      </c>
      <c r="D123" s="108" t="s">
        <v>15</v>
      </c>
      <c r="E123" s="99">
        <v>1</v>
      </c>
      <c r="F123" s="100">
        <v>1</v>
      </c>
      <c r="G123" s="100">
        <v>1</v>
      </c>
      <c r="H123" s="111"/>
      <c r="I123" s="102">
        <v>1</v>
      </c>
      <c r="J123" s="100">
        <v>1</v>
      </c>
      <c r="K123" s="100">
        <v>1</v>
      </c>
      <c r="L123" s="113"/>
      <c r="M123" s="114">
        <v>1</v>
      </c>
      <c r="N123" s="110">
        <v>1</v>
      </c>
      <c r="O123" s="110">
        <v>1</v>
      </c>
      <c r="P123" s="115"/>
      <c r="Q123" s="116">
        <v>1</v>
      </c>
      <c r="R123" s="110">
        <v>1</v>
      </c>
      <c r="S123" s="110">
        <v>1</v>
      </c>
      <c r="T123" s="117"/>
      <c r="U123" s="142">
        <f t="shared" si="12"/>
        <v>12</v>
      </c>
      <c r="V123" s="139">
        <f t="shared" si="13"/>
        <v>12</v>
      </c>
      <c r="W123" s="139">
        <f t="shared" si="14"/>
        <v>0</v>
      </c>
      <c r="X123" s="110"/>
      <c r="Y123" s="94">
        <f t="shared" si="15"/>
        <v>12</v>
      </c>
      <c r="Z123" s="147" t="str">
        <f t="shared" si="11"/>
        <v/>
      </c>
    </row>
    <row r="124" spans="1:30" ht="27" customHeight="1" x14ac:dyDescent="0.25">
      <c r="A124" s="107"/>
      <c r="B124" s="108" t="s">
        <v>13</v>
      </c>
      <c r="C124" s="118" t="s">
        <v>14</v>
      </c>
      <c r="D124" s="108" t="s">
        <v>15</v>
      </c>
      <c r="E124" s="99">
        <v>1</v>
      </c>
      <c r="F124" s="100">
        <v>1</v>
      </c>
      <c r="G124" s="100">
        <v>1</v>
      </c>
      <c r="H124" s="111">
        <v>1</v>
      </c>
      <c r="I124" s="102">
        <v>1</v>
      </c>
      <c r="J124" s="100">
        <v>1</v>
      </c>
      <c r="K124" s="100">
        <v>1</v>
      </c>
      <c r="L124" s="113">
        <v>1</v>
      </c>
      <c r="M124" s="114">
        <v>1</v>
      </c>
      <c r="N124" s="110">
        <v>1</v>
      </c>
      <c r="O124" s="110">
        <v>1</v>
      </c>
      <c r="P124" s="115">
        <v>1</v>
      </c>
      <c r="Q124" s="116">
        <v>1</v>
      </c>
      <c r="R124" s="110">
        <v>1</v>
      </c>
      <c r="S124" s="110">
        <v>1</v>
      </c>
      <c r="T124" s="117">
        <v>1</v>
      </c>
      <c r="U124" s="142">
        <f t="shared" si="12"/>
        <v>16</v>
      </c>
      <c r="V124" s="139">
        <f t="shared" si="13"/>
        <v>16</v>
      </c>
      <c r="W124" s="139">
        <f t="shared" si="14"/>
        <v>0</v>
      </c>
      <c r="X124" s="110"/>
      <c r="Y124" s="94">
        <f t="shared" si="15"/>
        <v>16</v>
      </c>
      <c r="Z124" s="147" t="str">
        <f t="shared" si="11"/>
        <v/>
      </c>
    </row>
    <row r="125" spans="1:30" ht="27" customHeight="1" x14ac:dyDescent="0.25">
      <c r="A125" s="107"/>
      <c r="B125" s="123" t="s">
        <v>13</v>
      </c>
      <c r="C125" s="118" t="s">
        <v>18</v>
      </c>
      <c r="D125" s="108" t="s">
        <v>15</v>
      </c>
      <c r="E125" s="99"/>
      <c r="F125" s="100"/>
      <c r="G125" s="100"/>
      <c r="H125" s="111"/>
      <c r="I125" s="102"/>
      <c r="J125" s="100"/>
      <c r="K125" s="100"/>
      <c r="L125" s="113"/>
      <c r="M125" s="114"/>
      <c r="N125" s="110"/>
      <c r="O125" s="110"/>
      <c r="P125" s="115"/>
      <c r="Q125" s="116"/>
      <c r="R125" s="110"/>
      <c r="S125" s="110"/>
      <c r="T125" s="111"/>
      <c r="U125" s="142">
        <f t="shared" si="12"/>
        <v>0</v>
      </c>
      <c r="V125" s="139">
        <f t="shared" si="13"/>
        <v>0</v>
      </c>
      <c r="W125" s="139">
        <f t="shared" si="14"/>
        <v>0</v>
      </c>
      <c r="X125" s="110"/>
      <c r="Y125" s="94">
        <f t="shared" si="15"/>
        <v>0</v>
      </c>
      <c r="Z125" s="147" t="str">
        <f t="shared" si="11"/>
        <v/>
      </c>
    </row>
    <row r="126" spans="1:30" ht="27" customHeight="1" x14ac:dyDescent="0.25">
      <c r="A126" s="107"/>
      <c r="B126" s="108" t="s">
        <v>13</v>
      </c>
      <c r="C126" s="118" t="s">
        <v>18</v>
      </c>
      <c r="D126" s="108" t="s">
        <v>15</v>
      </c>
      <c r="E126" s="99">
        <v>1</v>
      </c>
      <c r="F126" s="100">
        <v>1</v>
      </c>
      <c r="G126" s="100">
        <v>1</v>
      </c>
      <c r="H126" s="111">
        <v>1</v>
      </c>
      <c r="I126" s="102">
        <v>1</v>
      </c>
      <c r="J126" s="100">
        <v>1</v>
      </c>
      <c r="K126" s="100">
        <v>1</v>
      </c>
      <c r="L126" s="113">
        <v>1</v>
      </c>
      <c r="M126" s="114">
        <v>1</v>
      </c>
      <c r="N126" s="110">
        <v>1</v>
      </c>
      <c r="O126" s="110">
        <v>1</v>
      </c>
      <c r="P126" s="115">
        <v>1</v>
      </c>
      <c r="Q126" s="116">
        <v>1</v>
      </c>
      <c r="R126" s="110">
        <v>1</v>
      </c>
      <c r="S126" s="110">
        <v>1</v>
      </c>
      <c r="T126" s="111">
        <v>1</v>
      </c>
      <c r="U126" s="142">
        <f t="shared" si="12"/>
        <v>16</v>
      </c>
      <c r="V126" s="139">
        <f t="shared" si="13"/>
        <v>16</v>
      </c>
      <c r="W126" s="139">
        <f t="shared" si="14"/>
        <v>0</v>
      </c>
      <c r="X126" s="110"/>
      <c r="Y126" s="94">
        <f t="shared" si="15"/>
        <v>16</v>
      </c>
      <c r="Z126" s="147" t="str">
        <f t="shared" si="11"/>
        <v/>
      </c>
    </row>
    <row r="127" spans="1:30" ht="27" customHeight="1" x14ac:dyDescent="0.25">
      <c r="A127" s="107"/>
      <c r="B127" s="108" t="s">
        <v>13</v>
      </c>
      <c r="C127" s="118" t="s">
        <v>16</v>
      </c>
      <c r="D127" s="108"/>
      <c r="E127" s="99"/>
      <c r="F127" s="100"/>
      <c r="G127" s="100"/>
      <c r="H127" s="111"/>
      <c r="I127" s="102"/>
      <c r="J127" s="100"/>
      <c r="K127" s="100"/>
      <c r="L127" s="113"/>
      <c r="M127" s="114"/>
      <c r="N127" s="110"/>
      <c r="O127" s="110"/>
      <c r="P127" s="115"/>
      <c r="Q127" s="116"/>
      <c r="R127" s="110"/>
      <c r="S127" s="110"/>
      <c r="T127" s="111"/>
      <c r="U127" s="142">
        <f t="shared" ref="U127" si="16">IF(D127="extérieur","0",COUNTA(E127:T127))</f>
        <v>0</v>
      </c>
      <c r="V127" s="139">
        <f t="shared" ref="V127" si="17">COUNTIF(E127:T127,"1")+COUNTIF(E127:T127,"nc")</f>
        <v>0</v>
      </c>
      <c r="W127" s="139">
        <f t="shared" ref="W127" si="18">COUNTIF(E127:T127,"a")</f>
        <v>0</v>
      </c>
      <c r="X127" s="110"/>
      <c r="Y127" s="94">
        <f t="shared" si="15"/>
        <v>0</v>
      </c>
      <c r="Z127" s="147" t="str">
        <f t="shared" si="11"/>
        <v/>
      </c>
    </row>
    <row r="128" spans="1:30" ht="27" customHeight="1" x14ac:dyDescent="0.25">
      <c r="A128" s="107"/>
      <c r="B128" s="108" t="s">
        <v>22</v>
      </c>
      <c r="C128" s="118" t="s">
        <v>23</v>
      </c>
      <c r="D128" s="108" t="s">
        <v>15</v>
      </c>
      <c r="E128" s="109">
        <v>1</v>
      </c>
      <c r="F128" s="110">
        <v>1</v>
      </c>
      <c r="G128" s="110">
        <v>1</v>
      </c>
      <c r="H128" s="111">
        <v>1</v>
      </c>
      <c r="I128" s="112">
        <v>1</v>
      </c>
      <c r="J128" s="110">
        <v>1</v>
      </c>
      <c r="K128" s="110">
        <v>1</v>
      </c>
      <c r="L128" s="113">
        <v>1</v>
      </c>
      <c r="M128" s="114">
        <v>1</v>
      </c>
      <c r="N128" s="110">
        <v>1</v>
      </c>
      <c r="O128" s="110">
        <v>1</v>
      </c>
      <c r="P128" s="115">
        <v>1</v>
      </c>
      <c r="Q128" s="116">
        <v>1</v>
      </c>
      <c r="R128" s="110">
        <v>1</v>
      </c>
      <c r="S128" s="110">
        <v>1</v>
      </c>
      <c r="T128" s="111">
        <v>1</v>
      </c>
      <c r="U128" s="142">
        <f t="shared" si="12"/>
        <v>16</v>
      </c>
      <c r="V128" s="139">
        <f t="shared" si="13"/>
        <v>16</v>
      </c>
      <c r="W128" s="139">
        <f t="shared" si="14"/>
        <v>0</v>
      </c>
      <c r="X128" s="110"/>
      <c r="Y128" s="94">
        <f t="shared" si="15"/>
        <v>16</v>
      </c>
      <c r="Z128" s="147" t="str">
        <f t="shared" si="11"/>
        <v/>
      </c>
      <c r="AD128" s="23"/>
    </row>
    <row r="129" spans="1:30" ht="27" customHeight="1" x14ac:dyDescent="0.25">
      <c r="A129" s="107"/>
      <c r="B129" s="108" t="s">
        <v>13</v>
      </c>
      <c r="C129" s="118" t="s">
        <v>14</v>
      </c>
      <c r="D129" s="108"/>
      <c r="E129" s="99"/>
      <c r="F129" s="100"/>
      <c r="G129" s="100"/>
      <c r="H129" s="111"/>
      <c r="I129" s="102"/>
      <c r="J129" s="100"/>
      <c r="K129" s="100"/>
      <c r="L129" s="113"/>
      <c r="M129" s="114"/>
      <c r="N129" s="110"/>
      <c r="O129" s="110"/>
      <c r="P129" s="115"/>
      <c r="Q129" s="116"/>
      <c r="R129" s="110"/>
      <c r="S129" s="110"/>
      <c r="T129" s="111"/>
      <c r="U129" s="142">
        <f t="shared" si="12"/>
        <v>0</v>
      </c>
      <c r="V129" s="139">
        <f t="shared" si="13"/>
        <v>0</v>
      </c>
      <c r="W129" s="139">
        <f t="shared" si="14"/>
        <v>0</v>
      </c>
      <c r="X129" s="110"/>
      <c r="Y129" s="94">
        <f t="shared" si="15"/>
        <v>0</v>
      </c>
      <c r="Z129" s="147" t="str">
        <f t="shared" si="11"/>
        <v/>
      </c>
      <c r="AD129" s="23"/>
    </row>
    <row r="130" spans="1:30" ht="27" customHeight="1" x14ac:dyDescent="0.25">
      <c r="A130" s="107"/>
      <c r="B130" s="123" t="s">
        <v>13</v>
      </c>
      <c r="C130" s="108" t="s">
        <v>20</v>
      </c>
      <c r="D130" s="108" t="s">
        <v>15</v>
      </c>
      <c r="E130" s="109">
        <v>1</v>
      </c>
      <c r="F130" s="110">
        <v>1</v>
      </c>
      <c r="G130" s="110">
        <v>1</v>
      </c>
      <c r="H130" s="111">
        <v>1</v>
      </c>
      <c r="I130" s="112">
        <v>1</v>
      </c>
      <c r="J130" s="110">
        <v>1</v>
      </c>
      <c r="K130" s="110">
        <v>1</v>
      </c>
      <c r="L130" s="113">
        <v>1</v>
      </c>
      <c r="M130" s="114">
        <v>1</v>
      </c>
      <c r="N130" s="110">
        <v>1</v>
      </c>
      <c r="O130" s="110">
        <v>1</v>
      </c>
      <c r="P130" s="115">
        <v>1</v>
      </c>
      <c r="Q130" s="116">
        <v>1</v>
      </c>
      <c r="R130" s="110">
        <v>1</v>
      </c>
      <c r="S130" s="110">
        <v>1</v>
      </c>
      <c r="T130" s="111">
        <v>1</v>
      </c>
      <c r="U130" s="142">
        <f t="shared" si="12"/>
        <v>16</v>
      </c>
      <c r="V130" s="139">
        <f t="shared" si="13"/>
        <v>16</v>
      </c>
      <c r="W130" s="139">
        <f t="shared" si="14"/>
        <v>0</v>
      </c>
      <c r="X130" s="110"/>
      <c r="Y130" s="94">
        <f t="shared" si="15"/>
        <v>16</v>
      </c>
      <c r="Z130" s="147" t="str">
        <f t="shared" si="11"/>
        <v/>
      </c>
    </row>
    <row r="131" spans="1:30" ht="27" customHeight="1" x14ac:dyDescent="0.25">
      <c r="A131" s="107"/>
      <c r="B131" s="123" t="s">
        <v>13</v>
      </c>
      <c r="C131" s="108" t="s">
        <v>20</v>
      </c>
      <c r="D131" s="108" t="s">
        <v>15</v>
      </c>
      <c r="E131" s="99"/>
      <c r="F131" s="100"/>
      <c r="G131" s="100"/>
      <c r="H131" s="111"/>
      <c r="I131" s="102"/>
      <c r="J131" s="100"/>
      <c r="K131" s="100"/>
      <c r="L131" s="113"/>
      <c r="M131" s="114"/>
      <c r="N131" s="110"/>
      <c r="O131" s="110"/>
      <c r="P131" s="115"/>
      <c r="Q131" s="116"/>
      <c r="R131" s="110"/>
      <c r="S131" s="110"/>
      <c r="T131" s="111"/>
      <c r="U131" s="142">
        <f t="shared" si="12"/>
        <v>0</v>
      </c>
      <c r="V131" s="139">
        <f t="shared" si="13"/>
        <v>0</v>
      </c>
      <c r="W131" s="139">
        <f t="shared" si="14"/>
        <v>0</v>
      </c>
      <c r="X131" s="110"/>
      <c r="Y131" s="94">
        <f t="shared" si="15"/>
        <v>0</v>
      </c>
      <c r="Z131" s="147" t="str">
        <f t="shared" si="11"/>
        <v/>
      </c>
    </row>
    <row r="132" spans="1:30" ht="27" customHeight="1" x14ac:dyDescent="0.25">
      <c r="A132" s="107"/>
      <c r="B132" s="123" t="s">
        <v>22</v>
      </c>
      <c r="C132" s="118" t="s">
        <v>24</v>
      </c>
      <c r="D132" s="108" t="s">
        <v>15</v>
      </c>
      <c r="E132" s="109">
        <v>1</v>
      </c>
      <c r="F132" s="110">
        <v>1</v>
      </c>
      <c r="G132" s="110">
        <v>1</v>
      </c>
      <c r="H132" s="111">
        <v>1</v>
      </c>
      <c r="I132" s="112">
        <v>1</v>
      </c>
      <c r="J132" s="110">
        <v>1</v>
      </c>
      <c r="K132" s="110">
        <v>1</v>
      </c>
      <c r="L132" s="113">
        <v>1</v>
      </c>
      <c r="M132" s="114">
        <v>1</v>
      </c>
      <c r="N132" s="110">
        <v>1</v>
      </c>
      <c r="O132" s="110">
        <v>1</v>
      </c>
      <c r="P132" s="115">
        <v>1</v>
      </c>
      <c r="Q132" s="116">
        <v>1</v>
      </c>
      <c r="R132" s="110">
        <v>1</v>
      </c>
      <c r="S132" s="110">
        <v>1</v>
      </c>
      <c r="T132" s="111">
        <v>1</v>
      </c>
      <c r="U132" s="142">
        <f t="shared" si="12"/>
        <v>16</v>
      </c>
      <c r="V132" s="139">
        <f t="shared" si="13"/>
        <v>16</v>
      </c>
      <c r="W132" s="139">
        <f t="shared" si="14"/>
        <v>0</v>
      </c>
      <c r="X132" s="110"/>
      <c r="Y132" s="94">
        <f t="shared" si="15"/>
        <v>16</v>
      </c>
      <c r="Z132" s="147" t="str">
        <f t="shared" si="11"/>
        <v/>
      </c>
    </row>
    <row r="133" spans="1:30" ht="27" customHeight="1" x14ac:dyDescent="0.25">
      <c r="A133" s="107"/>
      <c r="B133" s="123" t="s">
        <v>22</v>
      </c>
      <c r="C133" s="108" t="s">
        <v>24</v>
      </c>
      <c r="D133" s="108" t="s">
        <v>15</v>
      </c>
      <c r="E133" s="99"/>
      <c r="F133" s="100"/>
      <c r="G133" s="100"/>
      <c r="H133" s="111"/>
      <c r="I133" s="102"/>
      <c r="J133" s="100"/>
      <c r="K133" s="100"/>
      <c r="L133" s="113"/>
      <c r="M133" s="114"/>
      <c r="N133" s="110"/>
      <c r="O133" s="110"/>
      <c r="P133" s="115"/>
      <c r="Q133" s="116"/>
      <c r="R133" s="110"/>
      <c r="S133" s="110"/>
      <c r="T133" s="111"/>
      <c r="U133" s="142">
        <f t="shared" si="12"/>
        <v>0</v>
      </c>
      <c r="V133" s="139">
        <f t="shared" si="13"/>
        <v>0</v>
      </c>
      <c r="W133" s="139">
        <f t="shared" si="14"/>
        <v>0</v>
      </c>
      <c r="X133" s="110"/>
      <c r="Y133" s="94">
        <f t="shared" si="15"/>
        <v>0</v>
      </c>
      <c r="Z133" s="147" t="str">
        <f t="shared" si="11"/>
        <v/>
      </c>
    </row>
    <row r="134" spans="1:30" ht="27" customHeight="1" x14ac:dyDescent="0.25">
      <c r="A134" s="107"/>
      <c r="B134" s="123" t="s">
        <v>13</v>
      </c>
      <c r="C134" s="118" t="s">
        <v>19</v>
      </c>
      <c r="D134" s="119" t="s">
        <v>15</v>
      </c>
      <c r="E134" s="99"/>
      <c r="F134" s="100"/>
      <c r="G134" s="100"/>
      <c r="H134" s="111"/>
      <c r="I134" s="102"/>
      <c r="J134" s="100"/>
      <c r="K134" s="100"/>
      <c r="L134" s="113"/>
      <c r="M134" s="114"/>
      <c r="N134" s="110"/>
      <c r="O134" s="110"/>
      <c r="P134" s="115"/>
      <c r="Q134" s="116"/>
      <c r="R134" s="110"/>
      <c r="S134" s="110"/>
      <c r="T134" s="111"/>
      <c r="U134" s="142">
        <f t="shared" si="12"/>
        <v>0</v>
      </c>
      <c r="V134" s="139">
        <f t="shared" si="13"/>
        <v>0</v>
      </c>
      <c r="W134" s="139">
        <f t="shared" si="14"/>
        <v>0</v>
      </c>
      <c r="X134" s="110"/>
      <c r="Y134" s="94">
        <f t="shared" si="15"/>
        <v>0</v>
      </c>
      <c r="Z134" s="147" t="str">
        <f t="shared" si="11"/>
        <v/>
      </c>
    </row>
    <row r="135" spans="1:30" ht="27" customHeight="1" x14ac:dyDescent="0.25">
      <c r="A135" s="107"/>
      <c r="B135" s="123" t="s">
        <v>13</v>
      </c>
      <c r="C135" s="118" t="s">
        <v>19</v>
      </c>
      <c r="D135" s="119"/>
      <c r="E135" s="109"/>
      <c r="F135" s="110"/>
      <c r="G135" s="110"/>
      <c r="H135" s="111"/>
      <c r="I135" s="112"/>
      <c r="J135" s="110"/>
      <c r="K135" s="110"/>
      <c r="L135" s="113"/>
      <c r="M135" s="114"/>
      <c r="N135" s="110"/>
      <c r="O135" s="110"/>
      <c r="P135" s="115"/>
      <c r="Q135" s="116"/>
      <c r="R135" s="110"/>
      <c r="S135" s="110"/>
      <c r="T135" s="111"/>
      <c r="U135" s="142">
        <f t="shared" si="12"/>
        <v>0</v>
      </c>
      <c r="V135" s="139">
        <f t="shared" si="13"/>
        <v>0</v>
      </c>
      <c r="W135" s="139">
        <f t="shared" si="14"/>
        <v>0</v>
      </c>
      <c r="X135" s="110"/>
      <c r="Y135" s="94">
        <f t="shared" si="15"/>
        <v>0</v>
      </c>
      <c r="Z135" s="147" t="str">
        <f t="shared" si="11"/>
        <v/>
      </c>
    </row>
    <row r="136" spans="1:30" ht="27" customHeight="1" x14ac:dyDescent="0.25">
      <c r="A136" s="107"/>
      <c r="B136" s="123" t="s">
        <v>13</v>
      </c>
      <c r="C136" s="108" t="s">
        <v>14</v>
      </c>
      <c r="D136" s="108"/>
      <c r="E136" s="99"/>
      <c r="F136" s="100"/>
      <c r="G136" s="100"/>
      <c r="H136" s="111"/>
      <c r="I136" s="102"/>
      <c r="J136" s="100"/>
      <c r="K136" s="100"/>
      <c r="L136" s="113"/>
      <c r="M136" s="114"/>
      <c r="N136" s="110"/>
      <c r="O136" s="110"/>
      <c r="P136" s="115"/>
      <c r="Q136" s="116"/>
      <c r="R136" s="110"/>
      <c r="S136" s="110"/>
      <c r="T136" s="111"/>
      <c r="U136" s="142">
        <f t="shared" si="12"/>
        <v>0</v>
      </c>
      <c r="V136" s="139">
        <f t="shared" ref="V136:V167" si="19">COUNTIF(E136:T136,"1")+COUNTIF(E136:T136,"nc")</f>
        <v>0</v>
      </c>
      <c r="W136" s="139">
        <f t="shared" ref="W136:W167" si="20">COUNTIF(E136:T136,"a")</f>
        <v>0</v>
      </c>
      <c r="X136" s="110"/>
      <c r="Y136" s="94">
        <f t="shared" ref="Y136:Y167" si="21">IF(D136="extérieur","0",V136+W136-X136)</f>
        <v>0</v>
      </c>
      <c r="Z136" s="147" t="str">
        <f t="shared" ref="Z136:Z199" si="22">IF(W136=0,IF(X136=0,"","pas d'abs. !"),IF(ISBLANK(X136),"saisir justif",IF(X136&gt;W136,"erreur justif","")))</f>
        <v/>
      </c>
    </row>
    <row r="137" spans="1:30" ht="27" customHeight="1" x14ac:dyDescent="0.25">
      <c r="A137" s="107"/>
      <c r="B137" s="123" t="s">
        <v>22</v>
      </c>
      <c r="C137" s="124" t="s">
        <v>24</v>
      </c>
      <c r="D137" s="108" t="s">
        <v>15</v>
      </c>
      <c r="E137" s="99"/>
      <c r="F137" s="100"/>
      <c r="G137" s="100"/>
      <c r="H137" s="101"/>
      <c r="I137" s="102"/>
      <c r="J137" s="100"/>
      <c r="K137" s="100"/>
      <c r="L137" s="103"/>
      <c r="M137" s="104"/>
      <c r="N137" s="100"/>
      <c r="O137" s="100"/>
      <c r="P137" s="105"/>
      <c r="Q137" s="125"/>
      <c r="R137" s="100"/>
      <c r="S137" s="100"/>
      <c r="T137" s="101"/>
      <c r="U137" s="142">
        <f t="shared" si="12"/>
        <v>0</v>
      </c>
      <c r="V137" s="143">
        <f t="shared" si="19"/>
        <v>0</v>
      </c>
      <c r="W137" s="143">
        <f t="shared" si="20"/>
        <v>0</v>
      </c>
      <c r="X137" s="100"/>
      <c r="Y137" s="94">
        <f t="shared" si="21"/>
        <v>0</v>
      </c>
      <c r="Z137" s="147" t="str">
        <f t="shared" si="22"/>
        <v/>
      </c>
    </row>
    <row r="138" spans="1:30" ht="27" customHeight="1" x14ac:dyDescent="0.25">
      <c r="A138" s="107"/>
      <c r="B138" s="123" t="s">
        <v>13</v>
      </c>
      <c r="C138" s="118" t="s">
        <v>18</v>
      </c>
      <c r="D138" s="108"/>
      <c r="E138" s="99"/>
      <c r="F138" s="100"/>
      <c r="G138" s="100"/>
      <c r="H138" s="111"/>
      <c r="I138" s="102"/>
      <c r="J138" s="100"/>
      <c r="K138" s="100"/>
      <c r="L138" s="113"/>
      <c r="M138" s="114"/>
      <c r="N138" s="110"/>
      <c r="O138" s="110"/>
      <c r="P138" s="115"/>
      <c r="Q138" s="116"/>
      <c r="R138" s="110"/>
      <c r="S138" s="110"/>
      <c r="T138" s="111"/>
      <c r="U138" s="142">
        <f t="shared" ref="U138:U203" si="23">IF(D138="extérieur","0",COUNTA(E138:T138))</f>
        <v>0</v>
      </c>
      <c r="V138" s="139">
        <f t="shared" si="19"/>
        <v>0</v>
      </c>
      <c r="W138" s="139">
        <f t="shared" si="20"/>
        <v>0</v>
      </c>
      <c r="X138" s="110"/>
      <c r="Y138" s="94">
        <f t="shared" si="21"/>
        <v>0</v>
      </c>
      <c r="Z138" s="147" t="str">
        <f t="shared" si="22"/>
        <v/>
      </c>
    </row>
    <row r="139" spans="1:30" ht="27" customHeight="1" x14ac:dyDescent="0.25">
      <c r="A139" s="107"/>
      <c r="B139" s="123" t="s">
        <v>13</v>
      </c>
      <c r="C139" s="124" t="s">
        <v>19</v>
      </c>
      <c r="D139" s="108" t="s">
        <v>15</v>
      </c>
      <c r="E139" s="99"/>
      <c r="F139" s="100"/>
      <c r="G139" s="100"/>
      <c r="H139" s="101"/>
      <c r="I139" s="102"/>
      <c r="J139" s="100"/>
      <c r="K139" s="100"/>
      <c r="L139" s="103"/>
      <c r="M139" s="104"/>
      <c r="N139" s="100"/>
      <c r="O139" s="100"/>
      <c r="P139" s="105"/>
      <c r="Q139" s="125"/>
      <c r="R139" s="100"/>
      <c r="S139" s="100"/>
      <c r="T139" s="101"/>
      <c r="U139" s="142">
        <f t="shared" si="23"/>
        <v>0</v>
      </c>
      <c r="V139" s="143">
        <f t="shared" si="19"/>
        <v>0</v>
      </c>
      <c r="W139" s="143">
        <f t="shared" si="20"/>
        <v>0</v>
      </c>
      <c r="X139" s="100"/>
      <c r="Y139" s="94">
        <f t="shared" si="21"/>
        <v>0</v>
      </c>
      <c r="Z139" s="147" t="str">
        <f t="shared" si="22"/>
        <v/>
      </c>
    </row>
    <row r="140" spans="1:30" ht="27" customHeight="1" x14ac:dyDescent="0.25">
      <c r="A140" s="107"/>
      <c r="B140" s="108" t="s">
        <v>22</v>
      </c>
      <c r="C140" s="118" t="s">
        <v>24</v>
      </c>
      <c r="D140" s="108" t="s">
        <v>15</v>
      </c>
      <c r="E140" s="99"/>
      <c r="F140" s="100"/>
      <c r="G140" s="100"/>
      <c r="H140" s="111"/>
      <c r="I140" s="102"/>
      <c r="J140" s="100"/>
      <c r="K140" s="100"/>
      <c r="L140" s="113"/>
      <c r="M140" s="114"/>
      <c r="N140" s="110"/>
      <c r="O140" s="110"/>
      <c r="P140" s="115"/>
      <c r="Q140" s="116"/>
      <c r="R140" s="110"/>
      <c r="S140" s="110"/>
      <c r="T140" s="111"/>
      <c r="U140" s="142">
        <f t="shared" si="23"/>
        <v>0</v>
      </c>
      <c r="V140" s="140">
        <f t="shared" si="19"/>
        <v>0</v>
      </c>
      <c r="W140" s="140">
        <f t="shared" si="20"/>
        <v>0</v>
      </c>
      <c r="X140" s="141"/>
      <c r="Y140" s="94">
        <f t="shared" si="21"/>
        <v>0</v>
      </c>
      <c r="Z140" s="147" t="str">
        <f t="shared" si="22"/>
        <v/>
      </c>
    </row>
    <row r="141" spans="1:30" ht="27" customHeight="1" x14ac:dyDescent="0.25">
      <c r="A141" s="107"/>
      <c r="B141" s="123" t="s">
        <v>13</v>
      </c>
      <c r="C141" s="118" t="s">
        <v>19</v>
      </c>
      <c r="D141" s="108" t="s">
        <v>15</v>
      </c>
      <c r="E141" s="109">
        <v>1</v>
      </c>
      <c r="F141" s="110">
        <v>1</v>
      </c>
      <c r="G141" s="110">
        <v>1</v>
      </c>
      <c r="H141" s="111">
        <v>1</v>
      </c>
      <c r="I141" s="112">
        <v>1</v>
      </c>
      <c r="J141" s="110">
        <v>1</v>
      </c>
      <c r="K141" s="110">
        <v>1</v>
      </c>
      <c r="L141" s="113">
        <v>1</v>
      </c>
      <c r="M141" s="114">
        <v>1</v>
      </c>
      <c r="N141" s="110">
        <v>1</v>
      </c>
      <c r="O141" s="110">
        <v>1</v>
      </c>
      <c r="P141" s="115">
        <v>1</v>
      </c>
      <c r="Q141" s="116">
        <v>1</v>
      </c>
      <c r="R141" s="110">
        <v>1</v>
      </c>
      <c r="S141" s="110">
        <v>1</v>
      </c>
      <c r="T141" s="111">
        <v>1</v>
      </c>
      <c r="U141" s="142">
        <f t="shared" si="23"/>
        <v>16</v>
      </c>
      <c r="V141" s="140">
        <f t="shared" si="19"/>
        <v>16</v>
      </c>
      <c r="W141" s="140">
        <f t="shared" si="20"/>
        <v>0</v>
      </c>
      <c r="X141" s="141"/>
      <c r="Y141" s="94">
        <f t="shared" si="21"/>
        <v>16</v>
      </c>
      <c r="Z141" s="147" t="str">
        <f t="shared" si="22"/>
        <v/>
      </c>
    </row>
    <row r="142" spans="1:30" ht="27" customHeight="1" x14ac:dyDescent="0.25">
      <c r="A142" s="107"/>
      <c r="B142" s="108" t="s">
        <v>22</v>
      </c>
      <c r="C142" s="118" t="s">
        <v>24</v>
      </c>
      <c r="D142" s="108" t="s">
        <v>15</v>
      </c>
      <c r="E142" s="99">
        <v>1</v>
      </c>
      <c r="F142" s="100">
        <v>1</v>
      </c>
      <c r="G142" s="100">
        <v>1</v>
      </c>
      <c r="H142" s="111">
        <v>1</v>
      </c>
      <c r="I142" s="102">
        <v>1</v>
      </c>
      <c r="J142" s="100">
        <v>1</v>
      </c>
      <c r="K142" s="100">
        <v>1</v>
      </c>
      <c r="L142" s="113">
        <v>1</v>
      </c>
      <c r="M142" s="114">
        <v>1</v>
      </c>
      <c r="N142" s="110">
        <v>1</v>
      </c>
      <c r="O142" s="110">
        <v>1</v>
      </c>
      <c r="P142" s="115">
        <v>1</v>
      </c>
      <c r="Q142" s="116">
        <v>1</v>
      </c>
      <c r="R142" s="110">
        <v>1</v>
      </c>
      <c r="S142" s="110">
        <v>1</v>
      </c>
      <c r="T142" s="111">
        <v>1</v>
      </c>
      <c r="U142" s="142">
        <f t="shared" si="23"/>
        <v>16</v>
      </c>
      <c r="V142" s="140">
        <f t="shared" si="19"/>
        <v>16</v>
      </c>
      <c r="W142" s="140">
        <f t="shared" si="20"/>
        <v>0</v>
      </c>
      <c r="X142" s="141"/>
      <c r="Y142" s="94">
        <f t="shared" si="21"/>
        <v>16</v>
      </c>
      <c r="Z142" s="147" t="str">
        <f t="shared" si="22"/>
        <v/>
      </c>
    </row>
    <row r="143" spans="1:30" ht="27" customHeight="1" x14ac:dyDescent="0.25">
      <c r="A143" s="107"/>
      <c r="B143" s="123" t="s">
        <v>22</v>
      </c>
      <c r="C143" s="118" t="s">
        <v>23</v>
      </c>
      <c r="D143" s="108" t="s">
        <v>15</v>
      </c>
      <c r="E143" s="99"/>
      <c r="F143" s="100"/>
      <c r="G143" s="100"/>
      <c r="H143" s="111"/>
      <c r="I143" s="102"/>
      <c r="J143" s="100"/>
      <c r="K143" s="100"/>
      <c r="L143" s="113"/>
      <c r="M143" s="114"/>
      <c r="N143" s="110"/>
      <c r="O143" s="110"/>
      <c r="P143" s="115"/>
      <c r="Q143" s="116"/>
      <c r="R143" s="110"/>
      <c r="S143" s="110"/>
      <c r="T143" s="111"/>
      <c r="U143" s="142">
        <f t="shared" si="23"/>
        <v>0</v>
      </c>
      <c r="V143" s="140">
        <f t="shared" si="19"/>
        <v>0</v>
      </c>
      <c r="W143" s="140">
        <f t="shared" si="20"/>
        <v>0</v>
      </c>
      <c r="X143" s="141"/>
      <c r="Y143" s="94">
        <f t="shared" si="21"/>
        <v>0</v>
      </c>
      <c r="Z143" s="147" t="str">
        <f t="shared" si="22"/>
        <v/>
      </c>
    </row>
    <row r="144" spans="1:30" ht="27" customHeight="1" x14ac:dyDescent="0.25">
      <c r="A144" s="107"/>
      <c r="B144" s="123" t="s">
        <v>13</v>
      </c>
      <c r="C144" s="118" t="s">
        <v>20</v>
      </c>
      <c r="D144" s="108" t="s">
        <v>15</v>
      </c>
      <c r="E144" s="109"/>
      <c r="F144" s="110"/>
      <c r="G144" s="110"/>
      <c r="H144" s="111"/>
      <c r="I144" s="112"/>
      <c r="J144" s="110"/>
      <c r="K144" s="110"/>
      <c r="L144" s="113"/>
      <c r="M144" s="114"/>
      <c r="N144" s="110"/>
      <c r="O144" s="110"/>
      <c r="P144" s="115"/>
      <c r="Q144" s="116"/>
      <c r="R144" s="110"/>
      <c r="S144" s="110"/>
      <c r="T144" s="111"/>
      <c r="U144" s="142">
        <f t="shared" si="23"/>
        <v>0</v>
      </c>
      <c r="V144" s="140">
        <f t="shared" si="19"/>
        <v>0</v>
      </c>
      <c r="W144" s="140">
        <f t="shared" si="20"/>
        <v>0</v>
      </c>
      <c r="X144" s="141"/>
      <c r="Y144" s="94">
        <f t="shared" si="21"/>
        <v>0</v>
      </c>
      <c r="Z144" s="147" t="str">
        <f t="shared" si="22"/>
        <v/>
      </c>
    </row>
    <row r="145" spans="1:26" ht="27" customHeight="1" x14ac:dyDescent="0.25">
      <c r="A145" s="107"/>
      <c r="B145" s="108" t="s">
        <v>22</v>
      </c>
      <c r="C145" s="118" t="s">
        <v>24</v>
      </c>
      <c r="D145" s="108" t="s">
        <v>15</v>
      </c>
      <c r="E145" s="99"/>
      <c r="F145" s="100"/>
      <c r="G145" s="100"/>
      <c r="H145" s="111"/>
      <c r="I145" s="102">
        <v>1</v>
      </c>
      <c r="J145" s="100">
        <v>1</v>
      </c>
      <c r="K145" s="100">
        <v>1</v>
      </c>
      <c r="L145" s="113">
        <v>1</v>
      </c>
      <c r="M145" s="114">
        <v>1</v>
      </c>
      <c r="N145" s="110">
        <v>1</v>
      </c>
      <c r="O145" s="110">
        <v>1</v>
      </c>
      <c r="P145" s="115">
        <v>1</v>
      </c>
      <c r="Q145" s="116">
        <v>1</v>
      </c>
      <c r="R145" s="110">
        <v>1</v>
      </c>
      <c r="S145" s="110">
        <v>1</v>
      </c>
      <c r="T145" s="111">
        <v>1</v>
      </c>
      <c r="U145" s="142">
        <f t="shared" si="23"/>
        <v>12</v>
      </c>
      <c r="V145" s="140">
        <f t="shared" si="19"/>
        <v>12</v>
      </c>
      <c r="W145" s="140">
        <f t="shared" si="20"/>
        <v>0</v>
      </c>
      <c r="X145" s="141"/>
      <c r="Y145" s="94">
        <f t="shared" si="21"/>
        <v>12</v>
      </c>
      <c r="Z145" s="147" t="str">
        <f t="shared" si="22"/>
        <v/>
      </c>
    </row>
    <row r="146" spans="1:26" ht="27" customHeight="1" x14ac:dyDescent="0.25">
      <c r="A146" s="107"/>
      <c r="B146" s="108" t="s">
        <v>13</v>
      </c>
      <c r="C146" s="118" t="s">
        <v>16</v>
      </c>
      <c r="D146" s="119" t="s">
        <v>15</v>
      </c>
      <c r="E146" s="109"/>
      <c r="F146" s="110">
        <v>1</v>
      </c>
      <c r="G146" s="110">
        <v>1</v>
      </c>
      <c r="H146" s="111">
        <v>1</v>
      </c>
      <c r="I146" s="112"/>
      <c r="J146" s="110">
        <v>1</v>
      </c>
      <c r="K146" s="110">
        <v>1</v>
      </c>
      <c r="L146" s="113">
        <v>1</v>
      </c>
      <c r="M146" s="114"/>
      <c r="N146" s="110">
        <v>1</v>
      </c>
      <c r="O146" s="110">
        <v>1</v>
      </c>
      <c r="P146" s="115">
        <v>1</v>
      </c>
      <c r="Q146" s="116"/>
      <c r="R146" s="110">
        <v>1</v>
      </c>
      <c r="S146" s="110">
        <v>1</v>
      </c>
      <c r="T146" s="111">
        <v>1</v>
      </c>
      <c r="U146" s="142">
        <f t="shared" si="23"/>
        <v>12</v>
      </c>
      <c r="V146" s="140">
        <f t="shared" si="19"/>
        <v>12</v>
      </c>
      <c r="W146" s="140">
        <f t="shared" si="20"/>
        <v>0</v>
      </c>
      <c r="X146" s="141"/>
      <c r="Y146" s="94">
        <f t="shared" si="21"/>
        <v>12</v>
      </c>
      <c r="Z146" s="147" t="str">
        <f t="shared" si="22"/>
        <v/>
      </c>
    </row>
    <row r="147" spans="1:26" ht="27" customHeight="1" x14ac:dyDescent="0.25">
      <c r="A147" s="107"/>
      <c r="B147" s="123" t="s">
        <v>22</v>
      </c>
      <c r="C147" s="118" t="s">
        <v>24</v>
      </c>
      <c r="D147" s="119" t="s">
        <v>15</v>
      </c>
      <c r="E147" s="99"/>
      <c r="F147" s="100">
        <v>1</v>
      </c>
      <c r="G147" s="100">
        <v>1</v>
      </c>
      <c r="H147" s="111">
        <v>1</v>
      </c>
      <c r="I147" s="102"/>
      <c r="J147" s="100">
        <v>1</v>
      </c>
      <c r="K147" s="100">
        <v>1</v>
      </c>
      <c r="L147" s="113">
        <v>1</v>
      </c>
      <c r="M147" s="114"/>
      <c r="N147" s="110">
        <v>1</v>
      </c>
      <c r="O147" s="110">
        <v>1</v>
      </c>
      <c r="P147" s="115">
        <v>1</v>
      </c>
      <c r="Q147" s="116"/>
      <c r="R147" s="110">
        <v>1</v>
      </c>
      <c r="S147" s="110">
        <v>1</v>
      </c>
      <c r="T147" s="111">
        <v>1</v>
      </c>
      <c r="U147" s="142">
        <f t="shared" si="23"/>
        <v>12</v>
      </c>
      <c r="V147" s="140">
        <f t="shared" si="19"/>
        <v>12</v>
      </c>
      <c r="W147" s="140">
        <f t="shared" si="20"/>
        <v>0</v>
      </c>
      <c r="X147" s="141"/>
      <c r="Y147" s="94">
        <f t="shared" si="21"/>
        <v>12</v>
      </c>
      <c r="Z147" s="147" t="str">
        <f t="shared" si="22"/>
        <v/>
      </c>
    </row>
    <row r="148" spans="1:26" ht="27" customHeight="1" x14ac:dyDescent="0.25">
      <c r="A148" s="107"/>
      <c r="B148" s="123" t="s">
        <v>22</v>
      </c>
      <c r="C148" s="118" t="s">
        <v>24</v>
      </c>
      <c r="D148" s="108"/>
      <c r="E148" s="99"/>
      <c r="F148" s="100"/>
      <c r="G148" s="100"/>
      <c r="H148" s="111"/>
      <c r="I148" s="102"/>
      <c r="J148" s="100"/>
      <c r="K148" s="100"/>
      <c r="L148" s="113"/>
      <c r="M148" s="114"/>
      <c r="N148" s="110"/>
      <c r="O148" s="110"/>
      <c r="P148" s="115"/>
      <c r="Q148" s="116"/>
      <c r="R148" s="110"/>
      <c r="S148" s="110"/>
      <c r="T148" s="111"/>
      <c r="U148" s="142">
        <f t="shared" si="23"/>
        <v>0</v>
      </c>
      <c r="V148" s="140">
        <f t="shared" si="19"/>
        <v>0</v>
      </c>
      <c r="W148" s="140">
        <f t="shared" si="20"/>
        <v>0</v>
      </c>
      <c r="X148" s="141"/>
      <c r="Y148" s="94">
        <f t="shared" si="21"/>
        <v>0</v>
      </c>
      <c r="Z148" s="147" t="str">
        <f t="shared" si="22"/>
        <v/>
      </c>
    </row>
    <row r="149" spans="1:26" ht="27" customHeight="1" x14ac:dyDescent="0.25">
      <c r="A149" s="107"/>
      <c r="B149" s="123" t="s">
        <v>13</v>
      </c>
      <c r="C149" s="118" t="s">
        <v>18</v>
      </c>
      <c r="D149" s="119"/>
      <c r="E149" s="99"/>
      <c r="F149" s="100"/>
      <c r="G149" s="100"/>
      <c r="H149" s="111"/>
      <c r="I149" s="102"/>
      <c r="J149" s="100"/>
      <c r="K149" s="100"/>
      <c r="L149" s="113"/>
      <c r="M149" s="114"/>
      <c r="N149" s="110"/>
      <c r="O149" s="110"/>
      <c r="P149" s="115"/>
      <c r="Q149" s="116"/>
      <c r="R149" s="110"/>
      <c r="S149" s="110"/>
      <c r="T149" s="111"/>
      <c r="U149" s="142">
        <f t="shared" si="23"/>
        <v>0</v>
      </c>
      <c r="V149" s="140">
        <f t="shared" si="19"/>
        <v>0</v>
      </c>
      <c r="W149" s="140">
        <f t="shared" si="20"/>
        <v>0</v>
      </c>
      <c r="X149" s="141"/>
      <c r="Y149" s="94">
        <f t="shared" si="21"/>
        <v>0</v>
      </c>
      <c r="Z149" s="147" t="str">
        <f t="shared" si="22"/>
        <v/>
      </c>
    </row>
    <row r="150" spans="1:26" ht="27" customHeight="1" x14ac:dyDescent="0.25">
      <c r="A150" s="107"/>
      <c r="B150" s="123" t="s">
        <v>13</v>
      </c>
      <c r="C150" s="118" t="s">
        <v>20</v>
      </c>
      <c r="D150" s="119" t="s">
        <v>15</v>
      </c>
      <c r="E150" s="109"/>
      <c r="F150" s="110"/>
      <c r="G150" s="110"/>
      <c r="H150" s="111"/>
      <c r="I150" s="112"/>
      <c r="J150" s="110"/>
      <c r="K150" s="110"/>
      <c r="L150" s="113"/>
      <c r="M150" s="114"/>
      <c r="N150" s="110"/>
      <c r="O150" s="110"/>
      <c r="P150" s="115"/>
      <c r="Q150" s="116"/>
      <c r="R150" s="110"/>
      <c r="S150" s="110"/>
      <c r="T150" s="111"/>
      <c r="U150" s="142">
        <f t="shared" si="23"/>
        <v>0</v>
      </c>
      <c r="V150" s="140">
        <f t="shared" si="19"/>
        <v>0</v>
      </c>
      <c r="W150" s="140">
        <f t="shared" si="20"/>
        <v>0</v>
      </c>
      <c r="X150" s="141"/>
      <c r="Y150" s="94">
        <f t="shared" si="21"/>
        <v>0</v>
      </c>
      <c r="Z150" s="147" t="str">
        <f t="shared" si="22"/>
        <v/>
      </c>
    </row>
    <row r="151" spans="1:26" ht="27" customHeight="1" x14ac:dyDescent="0.25">
      <c r="A151" s="107"/>
      <c r="B151" s="123" t="s">
        <v>13</v>
      </c>
      <c r="C151" s="118" t="s">
        <v>20</v>
      </c>
      <c r="D151" s="108" t="s">
        <v>15</v>
      </c>
      <c r="E151" s="99"/>
      <c r="F151" s="100"/>
      <c r="G151" s="100"/>
      <c r="H151" s="111"/>
      <c r="I151" s="102"/>
      <c r="J151" s="100"/>
      <c r="K151" s="100"/>
      <c r="L151" s="113"/>
      <c r="M151" s="114"/>
      <c r="N151" s="110"/>
      <c r="O151" s="110"/>
      <c r="P151" s="115"/>
      <c r="Q151" s="116"/>
      <c r="R151" s="110"/>
      <c r="S151" s="110"/>
      <c r="T151" s="111"/>
      <c r="U151" s="142">
        <f t="shared" si="23"/>
        <v>0</v>
      </c>
      <c r="V151" s="140">
        <f t="shared" si="19"/>
        <v>0</v>
      </c>
      <c r="W151" s="140">
        <f t="shared" si="20"/>
        <v>0</v>
      </c>
      <c r="X151" s="141"/>
      <c r="Y151" s="94">
        <f t="shared" si="21"/>
        <v>0</v>
      </c>
      <c r="Z151" s="147" t="str">
        <f t="shared" si="22"/>
        <v/>
      </c>
    </row>
    <row r="152" spans="1:26" ht="27" customHeight="1" x14ac:dyDescent="0.25">
      <c r="A152" s="107"/>
      <c r="B152" s="123" t="s">
        <v>22</v>
      </c>
      <c r="C152" s="118" t="s">
        <v>24</v>
      </c>
      <c r="D152" s="108" t="s">
        <v>15</v>
      </c>
      <c r="E152" s="109">
        <v>1</v>
      </c>
      <c r="F152" s="110"/>
      <c r="G152" s="110"/>
      <c r="H152" s="111"/>
      <c r="I152" s="112">
        <v>1</v>
      </c>
      <c r="J152" s="110"/>
      <c r="K152" s="110"/>
      <c r="L152" s="113"/>
      <c r="M152" s="114">
        <v>1</v>
      </c>
      <c r="N152" s="110"/>
      <c r="O152" s="110"/>
      <c r="P152" s="115"/>
      <c r="Q152" s="116">
        <v>1</v>
      </c>
      <c r="R152" s="110"/>
      <c r="S152" s="110"/>
      <c r="T152" s="111"/>
      <c r="U152" s="142">
        <f t="shared" si="23"/>
        <v>4</v>
      </c>
      <c r="V152" s="140">
        <f t="shared" si="19"/>
        <v>4</v>
      </c>
      <c r="W152" s="140">
        <f t="shared" si="20"/>
        <v>0</v>
      </c>
      <c r="X152" s="141"/>
      <c r="Y152" s="94">
        <f t="shared" si="21"/>
        <v>4</v>
      </c>
      <c r="Z152" s="147" t="str">
        <f t="shared" si="22"/>
        <v/>
      </c>
    </row>
    <row r="153" spans="1:26" ht="27" customHeight="1" x14ac:dyDescent="0.25">
      <c r="A153" s="107"/>
      <c r="B153" s="123" t="s">
        <v>13</v>
      </c>
      <c r="C153" s="118" t="s">
        <v>16</v>
      </c>
      <c r="D153" s="108"/>
      <c r="E153" s="99"/>
      <c r="F153" s="100"/>
      <c r="G153" s="100"/>
      <c r="H153" s="111"/>
      <c r="I153" s="102"/>
      <c r="J153" s="100"/>
      <c r="K153" s="100"/>
      <c r="L153" s="113"/>
      <c r="M153" s="114"/>
      <c r="N153" s="110"/>
      <c r="O153" s="110"/>
      <c r="P153" s="115"/>
      <c r="Q153" s="116"/>
      <c r="R153" s="110"/>
      <c r="S153" s="110"/>
      <c r="T153" s="111"/>
      <c r="U153" s="142">
        <f t="shared" si="23"/>
        <v>0</v>
      </c>
      <c r="V153" s="140">
        <f t="shared" si="19"/>
        <v>0</v>
      </c>
      <c r="W153" s="140">
        <f t="shared" si="20"/>
        <v>0</v>
      </c>
      <c r="X153" s="141"/>
      <c r="Y153" s="94">
        <f t="shared" si="21"/>
        <v>0</v>
      </c>
      <c r="Z153" s="147" t="str">
        <f t="shared" si="22"/>
        <v/>
      </c>
    </row>
    <row r="154" spans="1:26" ht="27" customHeight="1" x14ac:dyDescent="0.25">
      <c r="A154" s="107"/>
      <c r="B154" s="123" t="s">
        <v>13</v>
      </c>
      <c r="C154" s="118" t="s">
        <v>16</v>
      </c>
      <c r="D154" s="108" t="s">
        <v>15</v>
      </c>
      <c r="E154" s="99">
        <v>1</v>
      </c>
      <c r="F154" s="100">
        <v>1</v>
      </c>
      <c r="G154" s="100">
        <v>1</v>
      </c>
      <c r="H154" s="111">
        <v>1</v>
      </c>
      <c r="I154" s="102">
        <v>1</v>
      </c>
      <c r="J154" s="100">
        <v>1</v>
      </c>
      <c r="K154" s="100">
        <v>1</v>
      </c>
      <c r="L154" s="113">
        <v>1</v>
      </c>
      <c r="M154" s="114">
        <v>1</v>
      </c>
      <c r="N154" s="110">
        <v>1</v>
      </c>
      <c r="O154" s="110">
        <v>1</v>
      </c>
      <c r="P154" s="115">
        <v>1</v>
      </c>
      <c r="Q154" s="116">
        <v>1</v>
      </c>
      <c r="R154" s="110">
        <v>1</v>
      </c>
      <c r="S154" s="110">
        <v>1</v>
      </c>
      <c r="T154" s="111">
        <v>1</v>
      </c>
      <c r="U154" s="142">
        <f t="shared" si="23"/>
        <v>16</v>
      </c>
      <c r="V154" s="140">
        <f t="shared" si="19"/>
        <v>16</v>
      </c>
      <c r="W154" s="140">
        <f t="shared" si="20"/>
        <v>0</v>
      </c>
      <c r="X154" s="141"/>
      <c r="Y154" s="94">
        <f t="shared" si="21"/>
        <v>16</v>
      </c>
      <c r="Z154" s="147" t="str">
        <f t="shared" si="22"/>
        <v/>
      </c>
    </row>
    <row r="155" spans="1:26" ht="27" customHeight="1" x14ac:dyDescent="0.25">
      <c r="A155" s="107"/>
      <c r="B155" s="123" t="s">
        <v>22</v>
      </c>
      <c r="C155" s="118" t="s">
        <v>23</v>
      </c>
      <c r="D155" s="108" t="s">
        <v>15</v>
      </c>
      <c r="E155" s="99"/>
      <c r="F155" s="100"/>
      <c r="G155" s="100"/>
      <c r="H155" s="111"/>
      <c r="I155" s="102"/>
      <c r="J155" s="100"/>
      <c r="K155" s="100"/>
      <c r="L155" s="113"/>
      <c r="M155" s="114"/>
      <c r="N155" s="110"/>
      <c r="O155" s="110"/>
      <c r="P155" s="115"/>
      <c r="Q155" s="116"/>
      <c r="R155" s="110"/>
      <c r="S155" s="110"/>
      <c r="T155" s="111"/>
      <c r="U155" s="142">
        <f t="shared" si="23"/>
        <v>0</v>
      </c>
      <c r="V155" s="140">
        <f t="shared" si="19"/>
        <v>0</v>
      </c>
      <c r="W155" s="140">
        <f t="shared" si="20"/>
        <v>0</v>
      </c>
      <c r="X155" s="141"/>
      <c r="Y155" s="94">
        <f t="shared" si="21"/>
        <v>0</v>
      </c>
      <c r="Z155" s="147" t="str">
        <f t="shared" si="22"/>
        <v/>
      </c>
    </row>
    <row r="156" spans="1:26" ht="27" customHeight="1" x14ac:dyDescent="0.25">
      <c r="A156" s="107"/>
      <c r="B156" s="108" t="s">
        <v>22</v>
      </c>
      <c r="C156" s="118" t="s">
        <v>23</v>
      </c>
      <c r="D156" s="108" t="s">
        <v>15</v>
      </c>
      <c r="E156" s="99">
        <v>1</v>
      </c>
      <c r="F156" s="100">
        <v>1</v>
      </c>
      <c r="G156" s="100">
        <v>1</v>
      </c>
      <c r="H156" s="111">
        <v>1</v>
      </c>
      <c r="I156" s="102">
        <v>1</v>
      </c>
      <c r="J156" s="100">
        <v>1</v>
      </c>
      <c r="K156" s="100">
        <v>1</v>
      </c>
      <c r="L156" s="113">
        <v>1</v>
      </c>
      <c r="M156" s="114">
        <v>1</v>
      </c>
      <c r="N156" s="110">
        <v>1</v>
      </c>
      <c r="O156" s="110">
        <v>1</v>
      </c>
      <c r="P156" s="115">
        <v>1</v>
      </c>
      <c r="Q156" s="116">
        <v>1</v>
      </c>
      <c r="R156" s="110">
        <v>1</v>
      </c>
      <c r="S156" s="110">
        <v>1</v>
      </c>
      <c r="T156" s="111">
        <v>1</v>
      </c>
      <c r="U156" s="142">
        <f t="shared" si="23"/>
        <v>16</v>
      </c>
      <c r="V156" s="140">
        <f t="shared" si="19"/>
        <v>16</v>
      </c>
      <c r="W156" s="140">
        <f t="shared" si="20"/>
        <v>0</v>
      </c>
      <c r="X156" s="141"/>
      <c r="Y156" s="94">
        <f t="shared" si="21"/>
        <v>16</v>
      </c>
      <c r="Z156" s="147" t="str">
        <f t="shared" si="22"/>
        <v/>
      </c>
    </row>
    <row r="157" spans="1:26" ht="27" customHeight="1" x14ac:dyDescent="0.25">
      <c r="A157" s="107"/>
      <c r="B157" s="123" t="s">
        <v>13</v>
      </c>
      <c r="C157" s="118" t="s">
        <v>19</v>
      </c>
      <c r="D157" s="108"/>
      <c r="E157" s="109"/>
      <c r="F157" s="110"/>
      <c r="G157" s="110"/>
      <c r="H157" s="111"/>
      <c r="I157" s="112"/>
      <c r="J157" s="110"/>
      <c r="K157" s="110"/>
      <c r="L157" s="113"/>
      <c r="M157" s="114"/>
      <c r="N157" s="110"/>
      <c r="O157" s="110"/>
      <c r="P157" s="115"/>
      <c r="Q157" s="116"/>
      <c r="R157" s="110"/>
      <c r="S157" s="110"/>
      <c r="T157" s="111"/>
      <c r="U157" s="142">
        <f t="shared" si="23"/>
        <v>0</v>
      </c>
      <c r="V157" s="140">
        <f t="shared" si="19"/>
        <v>0</v>
      </c>
      <c r="W157" s="140">
        <f t="shared" si="20"/>
        <v>0</v>
      </c>
      <c r="X157" s="141"/>
      <c r="Y157" s="94">
        <f t="shared" si="21"/>
        <v>0</v>
      </c>
      <c r="Z157" s="147" t="str">
        <f t="shared" si="22"/>
        <v/>
      </c>
    </row>
    <row r="158" spans="1:26" ht="27" customHeight="1" x14ac:dyDescent="0.25">
      <c r="A158" s="107"/>
      <c r="B158" s="123" t="s">
        <v>22</v>
      </c>
      <c r="C158" s="118" t="s">
        <v>23</v>
      </c>
      <c r="D158" s="108"/>
      <c r="E158" s="99"/>
      <c r="F158" s="100"/>
      <c r="G158" s="100"/>
      <c r="H158" s="111"/>
      <c r="I158" s="102"/>
      <c r="J158" s="100"/>
      <c r="K158" s="100"/>
      <c r="L158" s="113"/>
      <c r="M158" s="114"/>
      <c r="N158" s="110"/>
      <c r="O158" s="110"/>
      <c r="P158" s="115"/>
      <c r="Q158" s="116"/>
      <c r="R158" s="110"/>
      <c r="S158" s="110"/>
      <c r="T158" s="111"/>
      <c r="U158" s="142">
        <f t="shared" si="23"/>
        <v>0</v>
      </c>
      <c r="V158" s="140">
        <f t="shared" si="19"/>
        <v>0</v>
      </c>
      <c r="W158" s="140">
        <f t="shared" si="20"/>
        <v>0</v>
      </c>
      <c r="X158" s="141"/>
      <c r="Y158" s="94">
        <f t="shared" si="21"/>
        <v>0</v>
      </c>
      <c r="Z158" s="147" t="str">
        <f t="shared" si="22"/>
        <v/>
      </c>
    </row>
    <row r="159" spans="1:26" ht="27" customHeight="1" x14ac:dyDescent="0.25">
      <c r="A159" s="107"/>
      <c r="B159" s="123" t="s">
        <v>13</v>
      </c>
      <c r="C159" s="118" t="s">
        <v>14</v>
      </c>
      <c r="D159" s="108"/>
      <c r="E159" s="99"/>
      <c r="F159" s="100"/>
      <c r="G159" s="100"/>
      <c r="H159" s="111"/>
      <c r="I159" s="102"/>
      <c r="J159" s="100"/>
      <c r="K159" s="100"/>
      <c r="L159" s="113"/>
      <c r="M159" s="114"/>
      <c r="N159" s="110"/>
      <c r="O159" s="110"/>
      <c r="P159" s="115"/>
      <c r="Q159" s="116"/>
      <c r="R159" s="110"/>
      <c r="S159" s="110"/>
      <c r="T159" s="111"/>
      <c r="U159" s="142">
        <f t="shared" si="23"/>
        <v>0</v>
      </c>
      <c r="V159" s="140">
        <f t="shared" si="19"/>
        <v>0</v>
      </c>
      <c r="W159" s="140">
        <f t="shared" si="20"/>
        <v>0</v>
      </c>
      <c r="X159" s="141"/>
      <c r="Y159" s="94">
        <f t="shared" si="21"/>
        <v>0</v>
      </c>
      <c r="Z159" s="147" t="str">
        <f t="shared" si="22"/>
        <v/>
      </c>
    </row>
    <row r="160" spans="1:26" ht="27" customHeight="1" x14ac:dyDescent="0.25">
      <c r="A160" s="107"/>
      <c r="B160" s="123" t="s">
        <v>13</v>
      </c>
      <c r="C160" s="118" t="s">
        <v>20</v>
      </c>
      <c r="D160" s="108"/>
      <c r="E160" s="99"/>
      <c r="F160" s="100"/>
      <c r="G160" s="100"/>
      <c r="H160" s="111"/>
      <c r="I160" s="102"/>
      <c r="J160" s="100"/>
      <c r="K160" s="100"/>
      <c r="L160" s="113"/>
      <c r="M160" s="114"/>
      <c r="N160" s="110"/>
      <c r="O160" s="110"/>
      <c r="P160" s="115"/>
      <c r="Q160" s="116"/>
      <c r="R160" s="110"/>
      <c r="S160" s="110"/>
      <c r="T160" s="111"/>
      <c r="U160" s="142">
        <f t="shared" si="23"/>
        <v>0</v>
      </c>
      <c r="V160" s="140">
        <f t="shared" si="19"/>
        <v>0</v>
      </c>
      <c r="W160" s="140">
        <f t="shared" si="20"/>
        <v>0</v>
      </c>
      <c r="X160" s="141"/>
      <c r="Y160" s="94">
        <f t="shared" si="21"/>
        <v>0</v>
      </c>
      <c r="Z160" s="147" t="str">
        <f t="shared" si="22"/>
        <v/>
      </c>
    </row>
    <row r="161" spans="1:26" ht="27" customHeight="1" x14ac:dyDescent="0.25">
      <c r="A161" s="107"/>
      <c r="B161" s="123" t="s">
        <v>22</v>
      </c>
      <c r="C161" s="118" t="s">
        <v>23</v>
      </c>
      <c r="D161" s="108"/>
      <c r="E161" s="109"/>
      <c r="F161" s="110"/>
      <c r="G161" s="110"/>
      <c r="H161" s="111"/>
      <c r="I161" s="112"/>
      <c r="J161" s="110"/>
      <c r="K161" s="110"/>
      <c r="L161" s="113"/>
      <c r="M161" s="114"/>
      <c r="N161" s="110"/>
      <c r="O161" s="110"/>
      <c r="P161" s="115"/>
      <c r="Q161" s="116"/>
      <c r="R161" s="110"/>
      <c r="S161" s="110"/>
      <c r="T161" s="111"/>
      <c r="U161" s="142">
        <f t="shared" si="23"/>
        <v>0</v>
      </c>
      <c r="V161" s="140">
        <f t="shared" si="19"/>
        <v>0</v>
      </c>
      <c r="W161" s="140">
        <f t="shared" si="20"/>
        <v>0</v>
      </c>
      <c r="X161" s="141"/>
      <c r="Y161" s="94">
        <f t="shared" si="21"/>
        <v>0</v>
      </c>
      <c r="Z161" s="147" t="str">
        <f t="shared" si="22"/>
        <v/>
      </c>
    </row>
    <row r="162" spans="1:26" ht="27" customHeight="1" x14ac:dyDescent="0.25">
      <c r="A162" s="107"/>
      <c r="B162" s="123" t="s">
        <v>13</v>
      </c>
      <c r="C162" s="118" t="s">
        <v>18</v>
      </c>
      <c r="D162" s="108" t="s">
        <v>15</v>
      </c>
      <c r="E162" s="99"/>
      <c r="F162" s="100"/>
      <c r="G162" s="100"/>
      <c r="H162" s="111"/>
      <c r="I162" s="102"/>
      <c r="J162" s="100"/>
      <c r="K162" s="100"/>
      <c r="L162" s="113"/>
      <c r="M162" s="114"/>
      <c r="N162" s="110"/>
      <c r="O162" s="110"/>
      <c r="P162" s="115"/>
      <c r="Q162" s="116"/>
      <c r="R162" s="110"/>
      <c r="S162" s="110"/>
      <c r="T162" s="111"/>
      <c r="U162" s="142">
        <f t="shared" si="23"/>
        <v>0</v>
      </c>
      <c r="V162" s="140">
        <f t="shared" si="19"/>
        <v>0</v>
      </c>
      <c r="W162" s="140">
        <f t="shared" si="20"/>
        <v>0</v>
      </c>
      <c r="X162" s="141"/>
      <c r="Y162" s="94">
        <f t="shared" si="21"/>
        <v>0</v>
      </c>
      <c r="Z162" s="147" t="str">
        <f t="shared" si="22"/>
        <v/>
      </c>
    </row>
    <row r="163" spans="1:26" ht="27" customHeight="1" x14ac:dyDescent="0.25">
      <c r="A163" s="107"/>
      <c r="B163" s="123" t="s">
        <v>13</v>
      </c>
      <c r="C163" s="118" t="s">
        <v>20</v>
      </c>
      <c r="D163" s="108" t="s">
        <v>15</v>
      </c>
      <c r="E163" s="109"/>
      <c r="F163" s="110"/>
      <c r="G163" s="110"/>
      <c r="H163" s="111"/>
      <c r="I163" s="112"/>
      <c r="J163" s="110"/>
      <c r="K163" s="110"/>
      <c r="L163" s="113"/>
      <c r="M163" s="114"/>
      <c r="N163" s="110"/>
      <c r="O163" s="110"/>
      <c r="P163" s="115"/>
      <c r="Q163" s="116"/>
      <c r="R163" s="110"/>
      <c r="S163" s="110"/>
      <c r="T163" s="111"/>
      <c r="U163" s="142">
        <f t="shared" si="23"/>
        <v>0</v>
      </c>
      <c r="V163" s="139">
        <f t="shared" si="19"/>
        <v>0</v>
      </c>
      <c r="W163" s="139">
        <f t="shared" si="20"/>
        <v>0</v>
      </c>
      <c r="X163" s="110"/>
      <c r="Y163" s="94">
        <f t="shared" si="21"/>
        <v>0</v>
      </c>
      <c r="Z163" s="147" t="str">
        <f t="shared" si="22"/>
        <v/>
      </c>
    </row>
    <row r="164" spans="1:26" ht="27" customHeight="1" x14ac:dyDescent="0.25">
      <c r="A164" s="107"/>
      <c r="B164" s="123" t="s">
        <v>13</v>
      </c>
      <c r="C164" s="118" t="s">
        <v>16</v>
      </c>
      <c r="D164" s="108" t="s">
        <v>15</v>
      </c>
      <c r="E164" s="99">
        <v>1</v>
      </c>
      <c r="F164" s="100">
        <v>1</v>
      </c>
      <c r="G164" s="100">
        <v>1</v>
      </c>
      <c r="H164" s="111">
        <v>1</v>
      </c>
      <c r="I164" s="102">
        <v>1</v>
      </c>
      <c r="J164" s="100">
        <v>1</v>
      </c>
      <c r="K164" s="100">
        <v>1</v>
      </c>
      <c r="L164" s="113">
        <v>1</v>
      </c>
      <c r="M164" s="114">
        <v>1</v>
      </c>
      <c r="N164" s="110">
        <v>1</v>
      </c>
      <c r="O164" s="110">
        <v>1</v>
      </c>
      <c r="P164" s="115">
        <v>1</v>
      </c>
      <c r="Q164" s="116">
        <v>1</v>
      </c>
      <c r="R164" s="110">
        <v>1</v>
      </c>
      <c r="S164" s="110">
        <v>1</v>
      </c>
      <c r="T164" s="111">
        <v>1</v>
      </c>
      <c r="U164" s="142">
        <f t="shared" si="23"/>
        <v>16</v>
      </c>
      <c r="V164" s="139">
        <f t="shared" si="19"/>
        <v>16</v>
      </c>
      <c r="W164" s="139">
        <f t="shared" si="20"/>
        <v>0</v>
      </c>
      <c r="X164" s="110"/>
      <c r="Y164" s="94">
        <f t="shared" si="21"/>
        <v>16</v>
      </c>
      <c r="Z164" s="147" t="str">
        <f t="shared" si="22"/>
        <v/>
      </c>
    </row>
    <row r="165" spans="1:26" ht="27" customHeight="1" x14ac:dyDescent="0.25">
      <c r="A165" s="107"/>
      <c r="B165" s="123" t="s">
        <v>22</v>
      </c>
      <c r="C165" s="118" t="s">
        <v>23</v>
      </c>
      <c r="D165" s="108" t="s">
        <v>15</v>
      </c>
      <c r="E165" s="109"/>
      <c r="F165" s="110"/>
      <c r="G165" s="110"/>
      <c r="H165" s="111"/>
      <c r="I165" s="112"/>
      <c r="J165" s="110"/>
      <c r="K165" s="110"/>
      <c r="L165" s="113"/>
      <c r="M165" s="114"/>
      <c r="N165" s="110"/>
      <c r="O165" s="110"/>
      <c r="P165" s="115"/>
      <c r="Q165" s="116"/>
      <c r="R165" s="110"/>
      <c r="S165" s="110"/>
      <c r="T165" s="111"/>
      <c r="U165" s="142">
        <f t="shared" si="23"/>
        <v>0</v>
      </c>
      <c r="V165" s="139">
        <f t="shared" si="19"/>
        <v>0</v>
      </c>
      <c r="W165" s="139">
        <f t="shared" si="20"/>
        <v>0</v>
      </c>
      <c r="X165" s="110"/>
      <c r="Y165" s="94">
        <f t="shared" si="21"/>
        <v>0</v>
      </c>
      <c r="Z165" s="147" t="str">
        <f t="shared" si="22"/>
        <v/>
      </c>
    </row>
    <row r="166" spans="1:26" ht="27" customHeight="1" x14ac:dyDescent="0.25">
      <c r="A166" s="107"/>
      <c r="B166" s="123" t="s">
        <v>13</v>
      </c>
      <c r="C166" s="118" t="s">
        <v>18</v>
      </c>
      <c r="D166" s="108" t="s">
        <v>15</v>
      </c>
      <c r="E166" s="99"/>
      <c r="F166" s="100"/>
      <c r="G166" s="100"/>
      <c r="H166" s="111"/>
      <c r="I166" s="102"/>
      <c r="J166" s="100"/>
      <c r="K166" s="100"/>
      <c r="L166" s="113"/>
      <c r="M166" s="114"/>
      <c r="N166" s="110"/>
      <c r="O166" s="110"/>
      <c r="P166" s="115"/>
      <c r="Q166" s="116"/>
      <c r="R166" s="110"/>
      <c r="S166" s="110"/>
      <c r="T166" s="111"/>
      <c r="U166" s="142">
        <f t="shared" si="23"/>
        <v>0</v>
      </c>
      <c r="V166" s="139">
        <f t="shared" si="19"/>
        <v>0</v>
      </c>
      <c r="W166" s="139">
        <f t="shared" si="20"/>
        <v>0</v>
      </c>
      <c r="X166" s="110"/>
      <c r="Y166" s="94">
        <f t="shared" si="21"/>
        <v>0</v>
      </c>
      <c r="Z166" s="147" t="str">
        <f t="shared" si="22"/>
        <v/>
      </c>
    </row>
    <row r="167" spans="1:26" ht="27" customHeight="1" x14ac:dyDescent="0.25">
      <c r="A167" s="107"/>
      <c r="B167" s="123" t="s">
        <v>22</v>
      </c>
      <c r="C167" s="118" t="s">
        <v>24</v>
      </c>
      <c r="D167" s="108" t="s">
        <v>15</v>
      </c>
      <c r="E167" s="99"/>
      <c r="F167" s="100"/>
      <c r="G167" s="100"/>
      <c r="H167" s="111"/>
      <c r="I167" s="102"/>
      <c r="J167" s="100"/>
      <c r="K167" s="100"/>
      <c r="L167" s="113"/>
      <c r="M167" s="114"/>
      <c r="N167" s="110"/>
      <c r="O167" s="110"/>
      <c r="P167" s="115"/>
      <c r="Q167" s="116"/>
      <c r="R167" s="110"/>
      <c r="S167" s="110"/>
      <c r="T167" s="111"/>
      <c r="U167" s="142">
        <f t="shared" si="23"/>
        <v>0</v>
      </c>
      <c r="V167" s="139">
        <f t="shared" si="19"/>
        <v>0</v>
      </c>
      <c r="W167" s="139">
        <f t="shared" si="20"/>
        <v>0</v>
      </c>
      <c r="X167" s="110"/>
      <c r="Y167" s="94">
        <f t="shared" si="21"/>
        <v>0</v>
      </c>
      <c r="Z167" s="147" t="str">
        <f t="shared" si="22"/>
        <v/>
      </c>
    </row>
    <row r="168" spans="1:26" ht="27" customHeight="1" x14ac:dyDescent="0.25">
      <c r="A168" s="107"/>
      <c r="B168" s="123" t="s">
        <v>22</v>
      </c>
      <c r="C168" s="118" t="s">
        <v>23</v>
      </c>
      <c r="D168" s="108" t="s">
        <v>15</v>
      </c>
      <c r="E168" s="109">
        <v>1</v>
      </c>
      <c r="F168" s="110">
        <v>1</v>
      </c>
      <c r="G168" s="110">
        <v>1</v>
      </c>
      <c r="H168" s="111">
        <v>1</v>
      </c>
      <c r="I168" s="112">
        <v>1</v>
      </c>
      <c r="J168" s="110">
        <v>1</v>
      </c>
      <c r="K168" s="110">
        <v>1</v>
      </c>
      <c r="L168" s="113">
        <v>1</v>
      </c>
      <c r="M168" s="114">
        <v>1</v>
      </c>
      <c r="N168" s="110">
        <v>1</v>
      </c>
      <c r="O168" s="110">
        <v>1</v>
      </c>
      <c r="P168" s="115">
        <v>1</v>
      </c>
      <c r="Q168" s="116">
        <v>1</v>
      </c>
      <c r="R168" s="110">
        <v>1</v>
      </c>
      <c r="S168" s="110">
        <v>1</v>
      </c>
      <c r="T168" s="111">
        <v>1</v>
      </c>
      <c r="U168" s="142">
        <f t="shared" si="23"/>
        <v>16</v>
      </c>
      <c r="V168" s="139">
        <f t="shared" ref="V168:V199" si="24">COUNTIF(E168:T168,"1")+COUNTIF(E168:T168,"nc")</f>
        <v>16</v>
      </c>
      <c r="W168" s="139">
        <f t="shared" ref="W168:W199" si="25">COUNTIF(E168:T168,"a")</f>
        <v>0</v>
      </c>
      <c r="X168" s="110"/>
      <c r="Y168" s="94">
        <f t="shared" ref="Y168:Y199" si="26">IF(D168="extérieur","0",V168+W168-X168)</f>
        <v>16</v>
      </c>
      <c r="Z168" s="147" t="str">
        <f t="shared" si="22"/>
        <v/>
      </c>
    </row>
    <row r="169" spans="1:26" ht="27" customHeight="1" x14ac:dyDescent="0.25">
      <c r="A169" s="107"/>
      <c r="B169" s="123" t="s">
        <v>13</v>
      </c>
      <c r="C169" s="118" t="s">
        <v>16</v>
      </c>
      <c r="D169" s="108"/>
      <c r="E169" s="99"/>
      <c r="F169" s="100"/>
      <c r="G169" s="100"/>
      <c r="H169" s="111"/>
      <c r="I169" s="102"/>
      <c r="J169" s="100"/>
      <c r="K169" s="100"/>
      <c r="L169" s="113"/>
      <c r="M169" s="114"/>
      <c r="N169" s="110"/>
      <c r="O169" s="110"/>
      <c r="P169" s="115"/>
      <c r="Q169" s="116"/>
      <c r="R169" s="110"/>
      <c r="S169" s="110"/>
      <c r="T169" s="111"/>
      <c r="U169" s="142">
        <f t="shared" si="23"/>
        <v>0</v>
      </c>
      <c r="V169" s="139">
        <f t="shared" si="24"/>
        <v>0</v>
      </c>
      <c r="W169" s="139">
        <f t="shared" si="25"/>
        <v>0</v>
      </c>
      <c r="X169" s="110"/>
      <c r="Y169" s="94">
        <f t="shared" si="26"/>
        <v>0</v>
      </c>
      <c r="Z169" s="147" t="str">
        <f t="shared" si="22"/>
        <v/>
      </c>
    </row>
    <row r="170" spans="1:26" ht="27" customHeight="1" x14ac:dyDescent="0.25">
      <c r="A170" s="107"/>
      <c r="B170" s="123" t="s">
        <v>22</v>
      </c>
      <c r="C170" s="118" t="s">
        <v>23</v>
      </c>
      <c r="D170" s="108" t="s">
        <v>15</v>
      </c>
      <c r="E170" s="109">
        <v>1</v>
      </c>
      <c r="F170" s="110">
        <v>1</v>
      </c>
      <c r="G170" s="110">
        <v>1</v>
      </c>
      <c r="H170" s="111">
        <v>1</v>
      </c>
      <c r="I170" s="112">
        <v>1</v>
      </c>
      <c r="J170" s="110">
        <v>1</v>
      </c>
      <c r="K170" s="110">
        <v>1</v>
      </c>
      <c r="L170" s="113">
        <v>1</v>
      </c>
      <c r="M170" s="114">
        <v>1</v>
      </c>
      <c r="N170" s="110">
        <v>1</v>
      </c>
      <c r="O170" s="110">
        <v>1</v>
      </c>
      <c r="P170" s="115">
        <v>1</v>
      </c>
      <c r="Q170" s="116">
        <v>1</v>
      </c>
      <c r="R170" s="110">
        <v>1</v>
      </c>
      <c r="S170" s="110">
        <v>1</v>
      </c>
      <c r="T170" s="111">
        <v>1</v>
      </c>
      <c r="U170" s="142">
        <f t="shared" si="23"/>
        <v>16</v>
      </c>
      <c r="V170" s="139">
        <f t="shared" si="24"/>
        <v>16</v>
      </c>
      <c r="W170" s="139">
        <f t="shared" si="25"/>
        <v>0</v>
      </c>
      <c r="X170" s="110"/>
      <c r="Y170" s="94">
        <f t="shared" si="26"/>
        <v>16</v>
      </c>
      <c r="Z170" s="147" t="str">
        <f t="shared" si="22"/>
        <v/>
      </c>
    </row>
    <row r="171" spans="1:26" ht="27" customHeight="1" x14ac:dyDescent="0.25">
      <c r="A171" s="107"/>
      <c r="B171" s="123" t="s">
        <v>13</v>
      </c>
      <c r="C171" s="118" t="s">
        <v>20</v>
      </c>
      <c r="D171" s="108" t="s">
        <v>15</v>
      </c>
      <c r="E171" s="99"/>
      <c r="F171" s="100">
        <v>1</v>
      </c>
      <c r="G171" s="100">
        <v>1</v>
      </c>
      <c r="H171" s="111"/>
      <c r="I171" s="102"/>
      <c r="J171" s="100">
        <v>1</v>
      </c>
      <c r="K171" s="100">
        <v>1</v>
      </c>
      <c r="L171" s="113"/>
      <c r="M171" s="114"/>
      <c r="N171" s="110">
        <v>1</v>
      </c>
      <c r="O171" s="110">
        <v>1</v>
      </c>
      <c r="P171" s="115"/>
      <c r="Q171" s="116"/>
      <c r="R171" s="110">
        <v>1</v>
      </c>
      <c r="S171" s="110">
        <v>1</v>
      </c>
      <c r="T171" s="111"/>
      <c r="U171" s="142">
        <f t="shared" si="23"/>
        <v>8</v>
      </c>
      <c r="V171" s="139">
        <f t="shared" si="24"/>
        <v>8</v>
      </c>
      <c r="W171" s="139">
        <f t="shared" si="25"/>
        <v>0</v>
      </c>
      <c r="X171" s="110"/>
      <c r="Y171" s="94">
        <f t="shared" si="26"/>
        <v>8</v>
      </c>
      <c r="Z171" s="147" t="str">
        <f t="shared" si="22"/>
        <v/>
      </c>
    </row>
    <row r="172" spans="1:26" ht="27" customHeight="1" x14ac:dyDescent="0.25">
      <c r="A172" s="107"/>
      <c r="B172" s="123" t="s">
        <v>13</v>
      </c>
      <c r="C172" s="118" t="s">
        <v>19</v>
      </c>
      <c r="D172" s="108" t="s">
        <v>15</v>
      </c>
      <c r="E172" s="99"/>
      <c r="F172" s="100">
        <v>1</v>
      </c>
      <c r="G172" s="100">
        <v>1</v>
      </c>
      <c r="H172" s="111"/>
      <c r="I172" s="102"/>
      <c r="J172" s="100">
        <v>1</v>
      </c>
      <c r="K172" s="100">
        <v>1</v>
      </c>
      <c r="L172" s="113"/>
      <c r="M172" s="114"/>
      <c r="N172" s="110">
        <v>1</v>
      </c>
      <c r="O172" s="110">
        <v>1</v>
      </c>
      <c r="P172" s="115"/>
      <c r="Q172" s="116"/>
      <c r="R172" s="110">
        <v>1</v>
      </c>
      <c r="S172" s="110">
        <v>1</v>
      </c>
      <c r="T172" s="111"/>
      <c r="U172" s="142">
        <f t="shared" si="23"/>
        <v>8</v>
      </c>
      <c r="V172" s="139">
        <f t="shared" si="24"/>
        <v>8</v>
      </c>
      <c r="W172" s="139">
        <f t="shared" si="25"/>
        <v>0</v>
      </c>
      <c r="X172" s="110"/>
      <c r="Y172" s="94">
        <f t="shared" si="26"/>
        <v>8</v>
      </c>
      <c r="Z172" s="147" t="str">
        <f t="shared" si="22"/>
        <v/>
      </c>
    </row>
    <row r="173" spans="1:26" ht="27" customHeight="1" x14ac:dyDescent="0.25">
      <c r="A173" s="107"/>
      <c r="B173" s="123" t="s">
        <v>22</v>
      </c>
      <c r="C173" s="118" t="s">
        <v>23</v>
      </c>
      <c r="D173" s="108" t="s">
        <v>15</v>
      </c>
      <c r="E173" s="99"/>
      <c r="F173" s="100"/>
      <c r="G173" s="100"/>
      <c r="H173" s="111"/>
      <c r="I173" s="102"/>
      <c r="J173" s="100"/>
      <c r="K173" s="100"/>
      <c r="L173" s="113"/>
      <c r="M173" s="114"/>
      <c r="N173" s="110"/>
      <c r="O173" s="110"/>
      <c r="P173" s="115"/>
      <c r="Q173" s="116"/>
      <c r="R173" s="110"/>
      <c r="S173" s="110"/>
      <c r="T173" s="111"/>
      <c r="U173" s="142">
        <f t="shared" si="23"/>
        <v>0</v>
      </c>
      <c r="V173" s="139">
        <f t="shared" si="24"/>
        <v>0</v>
      </c>
      <c r="W173" s="139">
        <f t="shared" si="25"/>
        <v>0</v>
      </c>
      <c r="X173" s="110"/>
      <c r="Y173" s="94">
        <f t="shared" si="26"/>
        <v>0</v>
      </c>
      <c r="Z173" s="147" t="str">
        <f t="shared" si="22"/>
        <v/>
      </c>
    </row>
    <row r="174" spans="1:26" ht="27" customHeight="1" x14ac:dyDescent="0.25">
      <c r="A174" s="107"/>
      <c r="B174" s="123" t="s">
        <v>13</v>
      </c>
      <c r="C174" s="118" t="s">
        <v>20</v>
      </c>
      <c r="D174" s="108"/>
      <c r="E174" s="109"/>
      <c r="F174" s="110"/>
      <c r="G174" s="110"/>
      <c r="H174" s="111"/>
      <c r="I174" s="112"/>
      <c r="J174" s="110"/>
      <c r="K174" s="110"/>
      <c r="L174" s="113"/>
      <c r="M174" s="114"/>
      <c r="N174" s="110"/>
      <c r="O174" s="110"/>
      <c r="P174" s="115"/>
      <c r="Q174" s="116"/>
      <c r="R174" s="110"/>
      <c r="S174" s="110"/>
      <c r="T174" s="111"/>
      <c r="U174" s="142">
        <f t="shared" si="23"/>
        <v>0</v>
      </c>
      <c r="V174" s="139">
        <f t="shared" si="24"/>
        <v>0</v>
      </c>
      <c r="W174" s="139">
        <f t="shared" si="25"/>
        <v>0</v>
      </c>
      <c r="X174" s="110"/>
      <c r="Y174" s="94">
        <f t="shared" si="26"/>
        <v>0</v>
      </c>
      <c r="Z174" s="147" t="str">
        <f t="shared" si="22"/>
        <v/>
      </c>
    </row>
    <row r="175" spans="1:26" ht="27" customHeight="1" x14ac:dyDescent="0.25">
      <c r="A175" s="107"/>
      <c r="B175" s="123" t="s">
        <v>13</v>
      </c>
      <c r="C175" s="118" t="s">
        <v>19</v>
      </c>
      <c r="D175" s="108"/>
      <c r="E175" s="99"/>
      <c r="F175" s="100"/>
      <c r="G175" s="100"/>
      <c r="H175" s="111"/>
      <c r="I175" s="102"/>
      <c r="J175" s="100"/>
      <c r="K175" s="100"/>
      <c r="L175" s="113"/>
      <c r="M175" s="114"/>
      <c r="N175" s="110"/>
      <c r="O175" s="110"/>
      <c r="P175" s="115"/>
      <c r="Q175" s="116"/>
      <c r="R175" s="110"/>
      <c r="S175" s="110"/>
      <c r="T175" s="111"/>
      <c r="U175" s="142">
        <f t="shared" si="23"/>
        <v>0</v>
      </c>
      <c r="V175" s="139">
        <f t="shared" si="24"/>
        <v>0</v>
      </c>
      <c r="W175" s="139">
        <f t="shared" si="25"/>
        <v>0</v>
      </c>
      <c r="X175" s="110"/>
      <c r="Y175" s="94">
        <f t="shared" si="26"/>
        <v>0</v>
      </c>
      <c r="Z175" s="147" t="str">
        <f t="shared" si="22"/>
        <v/>
      </c>
    </row>
    <row r="176" spans="1:26" ht="27" customHeight="1" x14ac:dyDescent="0.25">
      <c r="A176" s="107"/>
      <c r="B176" s="123" t="s">
        <v>13</v>
      </c>
      <c r="C176" s="118" t="s">
        <v>18</v>
      </c>
      <c r="D176" s="108" t="s">
        <v>15</v>
      </c>
      <c r="E176" s="99"/>
      <c r="F176" s="100"/>
      <c r="G176" s="100"/>
      <c r="H176" s="111">
        <v>1</v>
      </c>
      <c r="I176" s="102"/>
      <c r="J176" s="100">
        <v>1</v>
      </c>
      <c r="K176" s="100"/>
      <c r="L176" s="113"/>
      <c r="M176" s="114"/>
      <c r="N176" s="110"/>
      <c r="O176" s="110">
        <v>1</v>
      </c>
      <c r="P176" s="115"/>
      <c r="Q176" s="116"/>
      <c r="R176" s="110"/>
      <c r="S176" s="110"/>
      <c r="T176" s="111"/>
      <c r="U176" s="142">
        <f t="shared" si="23"/>
        <v>3</v>
      </c>
      <c r="V176" s="139">
        <f t="shared" si="24"/>
        <v>3</v>
      </c>
      <c r="W176" s="139">
        <f t="shared" si="25"/>
        <v>0</v>
      </c>
      <c r="X176" s="110"/>
      <c r="Y176" s="94">
        <f t="shared" si="26"/>
        <v>3</v>
      </c>
      <c r="Z176" s="147" t="str">
        <f t="shared" si="22"/>
        <v/>
      </c>
    </row>
    <row r="177" spans="1:26" ht="27" customHeight="1" x14ac:dyDescent="0.25">
      <c r="A177" s="152"/>
      <c r="B177" s="123" t="s">
        <v>13</v>
      </c>
      <c r="C177" s="118" t="s">
        <v>16</v>
      </c>
      <c r="D177" s="108" t="s">
        <v>15</v>
      </c>
      <c r="E177" s="99">
        <v>1</v>
      </c>
      <c r="F177" s="100">
        <v>1</v>
      </c>
      <c r="G177" s="100">
        <v>1</v>
      </c>
      <c r="H177" s="111">
        <v>1</v>
      </c>
      <c r="I177" s="102">
        <v>1</v>
      </c>
      <c r="J177" s="100">
        <v>1</v>
      </c>
      <c r="K177" s="100">
        <v>1</v>
      </c>
      <c r="L177" s="113">
        <v>1</v>
      </c>
      <c r="M177" s="114">
        <v>1</v>
      </c>
      <c r="N177" s="110">
        <v>1</v>
      </c>
      <c r="O177" s="110">
        <v>1</v>
      </c>
      <c r="P177" s="115">
        <v>1</v>
      </c>
      <c r="Q177" s="116">
        <v>1</v>
      </c>
      <c r="R177" s="110">
        <v>1</v>
      </c>
      <c r="S177" s="110">
        <v>1</v>
      </c>
      <c r="T177" s="111">
        <v>1</v>
      </c>
      <c r="U177" s="142">
        <f t="shared" si="23"/>
        <v>16</v>
      </c>
      <c r="V177" s="139">
        <f t="shared" si="24"/>
        <v>16</v>
      </c>
      <c r="W177" s="139">
        <f t="shared" si="25"/>
        <v>0</v>
      </c>
      <c r="X177" s="110"/>
      <c r="Y177" s="94">
        <f t="shared" si="26"/>
        <v>16</v>
      </c>
      <c r="Z177" s="147" t="str">
        <f t="shared" si="22"/>
        <v/>
      </c>
    </row>
    <row r="178" spans="1:26" ht="27" customHeight="1" x14ac:dyDescent="0.25">
      <c r="A178" s="152"/>
      <c r="B178" s="123" t="s">
        <v>22</v>
      </c>
      <c r="C178" s="118" t="s">
        <v>23</v>
      </c>
      <c r="D178" s="108"/>
      <c r="E178" s="99"/>
      <c r="F178" s="100"/>
      <c r="G178" s="100"/>
      <c r="H178" s="111"/>
      <c r="I178" s="102"/>
      <c r="J178" s="100"/>
      <c r="K178" s="100"/>
      <c r="L178" s="113"/>
      <c r="M178" s="114"/>
      <c r="N178" s="110"/>
      <c r="O178" s="110"/>
      <c r="P178" s="115"/>
      <c r="Q178" s="116"/>
      <c r="R178" s="110"/>
      <c r="S178" s="110"/>
      <c r="T178" s="111"/>
      <c r="U178" s="142">
        <f t="shared" si="23"/>
        <v>0</v>
      </c>
      <c r="V178" s="139">
        <f t="shared" si="24"/>
        <v>0</v>
      </c>
      <c r="W178" s="139">
        <f t="shared" si="25"/>
        <v>0</v>
      </c>
      <c r="X178" s="110"/>
      <c r="Y178" s="94">
        <f t="shared" si="26"/>
        <v>0</v>
      </c>
      <c r="Z178" s="147" t="str">
        <f t="shared" si="22"/>
        <v/>
      </c>
    </row>
    <row r="179" spans="1:26" ht="27" customHeight="1" x14ac:dyDescent="0.25">
      <c r="A179" s="152"/>
      <c r="B179" s="123" t="s">
        <v>13</v>
      </c>
      <c r="C179" s="118" t="s">
        <v>19</v>
      </c>
      <c r="D179" s="108"/>
      <c r="E179" s="99"/>
      <c r="F179" s="100"/>
      <c r="G179" s="100"/>
      <c r="H179" s="111"/>
      <c r="I179" s="102"/>
      <c r="J179" s="100"/>
      <c r="K179" s="100"/>
      <c r="L179" s="113"/>
      <c r="M179" s="114"/>
      <c r="N179" s="110"/>
      <c r="O179" s="110"/>
      <c r="P179" s="115"/>
      <c r="Q179" s="116"/>
      <c r="R179" s="110"/>
      <c r="S179" s="110"/>
      <c r="T179" s="111"/>
      <c r="U179" s="142">
        <f t="shared" si="23"/>
        <v>0</v>
      </c>
      <c r="V179" s="139">
        <f t="shared" si="24"/>
        <v>0</v>
      </c>
      <c r="W179" s="139">
        <f t="shared" si="25"/>
        <v>0</v>
      </c>
      <c r="X179" s="110"/>
      <c r="Y179" s="94">
        <f t="shared" si="26"/>
        <v>0</v>
      </c>
      <c r="Z179" s="147" t="str">
        <f t="shared" si="22"/>
        <v/>
      </c>
    </row>
    <row r="180" spans="1:26" ht="27" customHeight="1" x14ac:dyDescent="0.25">
      <c r="A180" s="152"/>
      <c r="B180" s="123" t="s">
        <v>22</v>
      </c>
      <c r="C180" s="118" t="s">
        <v>23</v>
      </c>
      <c r="D180" s="108" t="s">
        <v>15</v>
      </c>
      <c r="E180" s="99"/>
      <c r="F180" s="100"/>
      <c r="G180" s="100"/>
      <c r="H180" s="111"/>
      <c r="I180" s="102"/>
      <c r="J180" s="100"/>
      <c r="K180" s="100"/>
      <c r="L180" s="113"/>
      <c r="M180" s="114"/>
      <c r="N180" s="110"/>
      <c r="O180" s="110"/>
      <c r="P180" s="115"/>
      <c r="Q180" s="116"/>
      <c r="R180" s="110"/>
      <c r="S180" s="110"/>
      <c r="T180" s="111"/>
      <c r="U180" s="142">
        <f t="shared" si="23"/>
        <v>0</v>
      </c>
      <c r="V180" s="139">
        <f t="shared" si="24"/>
        <v>0</v>
      </c>
      <c r="W180" s="139">
        <f t="shared" si="25"/>
        <v>0</v>
      </c>
      <c r="X180" s="110"/>
      <c r="Y180" s="94">
        <f t="shared" si="26"/>
        <v>0</v>
      </c>
      <c r="Z180" s="147" t="str">
        <f t="shared" si="22"/>
        <v/>
      </c>
    </row>
    <row r="181" spans="1:26" ht="27" customHeight="1" x14ac:dyDescent="0.25">
      <c r="A181" s="152"/>
      <c r="B181" s="123" t="s">
        <v>13</v>
      </c>
      <c r="C181" s="118" t="s">
        <v>19</v>
      </c>
      <c r="D181" s="108"/>
      <c r="E181" s="99">
        <v>1</v>
      </c>
      <c r="F181" s="100"/>
      <c r="G181" s="100"/>
      <c r="H181" s="111"/>
      <c r="I181" s="102"/>
      <c r="J181" s="100"/>
      <c r="K181" s="100"/>
      <c r="L181" s="113"/>
      <c r="M181" s="114"/>
      <c r="N181" s="110"/>
      <c r="O181" s="110"/>
      <c r="P181" s="115"/>
      <c r="Q181" s="116"/>
      <c r="R181" s="110"/>
      <c r="S181" s="110"/>
      <c r="T181" s="111"/>
      <c r="U181" s="142">
        <f t="shared" si="23"/>
        <v>1</v>
      </c>
      <c r="V181" s="139">
        <f t="shared" si="24"/>
        <v>1</v>
      </c>
      <c r="W181" s="139">
        <f t="shared" si="25"/>
        <v>0</v>
      </c>
      <c r="X181" s="110"/>
      <c r="Y181" s="94">
        <f t="shared" si="26"/>
        <v>1</v>
      </c>
      <c r="Z181" s="147" t="str">
        <f t="shared" si="22"/>
        <v/>
      </c>
    </row>
    <row r="182" spans="1:26" ht="27" customHeight="1" x14ac:dyDescent="0.25">
      <c r="A182" s="152"/>
      <c r="B182" s="123" t="s">
        <v>13</v>
      </c>
      <c r="C182" s="118" t="s">
        <v>20</v>
      </c>
      <c r="D182" s="108"/>
      <c r="E182" s="99">
        <v>1</v>
      </c>
      <c r="F182" s="100"/>
      <c r="G182" s="100"/>
      <c r="H182" s="111"/>
      <c r="I182" s="102"/>
      <c r="J182" s="100"/>
      <c r="K182" s="100"/>
      <c r="L182" s="113"/>
      <c r="M182" s="114"/>
      <c r="N182" s="110"/>
      <c r="O182" s="110"/>
      <c r="P182" s="115"/>
      <c r="Q182" s="116"/>
      <c r="R182" s="110"/>
      <c r="S182" s="110"/>
      <c r="T182" s="111"/>
      <c r="U182" s="142">
        <f t="shared" si="23"/>
        <v>1</v>
      </c>
      <c r="V182" s="139">
        <f t="shared" si="24"/>
        <v>1</v>
      </c>
      <c r="W182" s="139">
        <f t="shared" si="25"/>
        <v>0</v>
      </c>
      <c r="X182" s="110"/>
      <c r="Y182" s="94">
        <f t="shared" si="26"/>
        <v>1</v>
      </c>
      <c r="Z182" s="147" t="str">
        <f t="shared" si="22"/>
        <v/>
      </c>
    </row>
    <row r="183" spans="1:26" ht="27" customHeight="1" x14ac:dyDescent="0.25">
      <c r="A183" s="152"/>
      <c r="B183" s="123" t="s">
        <v>13</v>
      </c>
      <c r="C183" s="118" t="s">
        <v>16</v>
      </c>
      <c r="D183" s="108"/>
      <c r="E183" s="99"/>
      <c r="F183" s="100"/>
      <c r="G183" s="100"/>
      <c r="H183" s="111"/>
      <c r="I183" s="102"/>
      <c r="J183" s="100"/>
      <c r="K183" s="100"/>
      <c r="L183" s="113"/>
      <c r="M183" s="114"/>
      <c r="N183" s="110"/>
      <c r="O183" s="110"/>
      <c r="P183" s="115"/>
      <c r="Q183" s="116"/>
      <c r="R183" s="110"/>
      <c r="S183" s="110"/>
      <c r="T183" s="111"/>
      <c r="U183" s="142">
        <f t="shared" si="23"/>
        <v>0</v>
      </c>
      <c r="V183" s="139">
        <f t="shared" si="24"/>
        <v>0</v>
      </c>
      <c r="W183" s="139">
        <f t="shared" si="25"/>
        <v>0</v>
      </c>
      <c r="X183" s="110"/>
      <c r="Y183" s="94">
        <f t="shared" si="26"/>
        <v>0</v>
      </c>
      <c r="Z183" s="147" t="str">
        <f t="shared" si="22"/>
        <v/>
      </c>
    </row>
    <row r="184" spans="1:26" ht="27" customHeight="1" x14ac:dyDescent="0.25">
      <c r="A184" s="152"/>
      <c r="B184" s="123" t="s">
        <v>13</v>
      </c>
      <c r="C184" s="118" t="s">
        <v>16</v>
      </c>
      <c r="D184" s="108"/>
      <c r="E184" s="99"/>
      <c r="F184" s="100"/>
      <c r="G184" s="100"/>
      <c r="H184" s="111"/>
      <c r="I184" s="102"/>
      <c r="J184" s="100"/>
      <c r="K184" s="100"/>
      <c r="L184" s="113"/>
      <c r="M184" s="114"/>
      <c r="N184" s="110"/>
      <c r="O184" s="110"/>
      <c r="P184" s="115"/>
      <c r="Q184" s="116"/>
      <c r="R184" s="110"/>
      <c r="S184" s="110"/>
      <c r="T184" s="111"/>
      <c r="U184" s="142">
        <f t="shared" si="23"/>
        <v>0</v>
      </c>
      <c r="V184" s="139">
        <f t="shared" si="24"/>
        <v>0</v>
      </c>
      <c r="W184" s="139">
        <f t="shared" si="25"/>
        <v>0</v>
      </c>
      <c r="X184" s="110"/>
      <c r="Y184" s="94">
        <f t="shared" si="26"/>
        <v>0</v>
      </c>
      <c r="Z184" s="147" t="str">
        <f t="shared" si="22"/>
        <v/>
      </c>
    </row>
    <row r="185" spans="1:26" ht="27" customHeight="1" x14ac:dyDescent="0.25">
      <c r="A185" s="152"/>
      <c r="B185" s="123" t="s">
        <v>13</v>
      </c>
      <c r="C185" s="118" t="s">
        <v>18</v>
      </c>
      <c r="D185" s="108"/>
      <c r="E185" s="99"/>
      <c r="F185" s="100"/>
      <c r="G185" s="100"/>
      <c r="H185" s="111"/>
      <c r="I185" s="102"/>
      <c r="J185" s="100"/>
      <c r="K185" s="100"/>
      <c r="L185" s="113"/>
      <c r="M185" s="114"/>
      <c r="N185" s="110"/>
      <c r="O185" s="110"/>
      <c r="P185" s="115"/>
      <c r="Q185" s="116"/>
      <c r="R185" s="110"/>
      <c r="S185" s="110"/>
      <c r="T185" s="111"/>
      <c r="U185" s="142">
        <f t="shared" si="23"/>
        <v>0</v>
      </c>
      <c r="V185" s="139">
        <f t="shared" si="24"/>
        <v>0</v>
      </c>
      <c r="W185" s="139">
        <f t="shared" si="25"/>
        <v>0</v>
      </c>
      <c r="X185" s="110"/>
      <c r="Y185" s="94">
        <f t="shared" si="26"/>
        <v>0</v>
      </c>
      <c r="Z185" s="147" t="str">
        <f t="shared" si="22"/>
        <v/>
      </c>
    </row>
    <row r="186" spans="1:26" ht="27" customHeight="1" x14ac:dyDescent="0.25">
      <c r="A186" s="152"/>
      <c r="B186" s="123" t="s">
        <v>13</v>
      </c>
      <c r="C186" s="118" t="s">
        <v>19</v>
      </c>
      <c r="D186" s="108"/>
      <c r="E186" s="99"/>
      <c r="F186" s="100"/>
      <c r="G186" s="100"/>
      <c r="H186" s="111"/>
      <c r="I186" s="102"/>
      <c r="J186" s="100"/>
      <c r="K186" s="100"/>
      <c r="L186" s="113"/>
      <c r="M186" s="114"/>
      <c r="N186" s="110"/>
      <c r="O186" s="110"/>
      <c r="P186" s="115"/>
      <c r="Q186" s="116"/>
      <c r="R186" s="110"/>
      <c r="S186" s="110"/>
      <c r="T186" s="111"/>
      <c r="U186" s="142">
        <f t="shared" si="23"/>
        <v>0</v>
      </c>
      <c r="V186" s="139">
        <f t="shared" si="24"/>
        <v>0</v>
      </c>
      <c r="W186" s="139">
        <f t="shared" si="25"/>
        <v>0</v>
      </c>
      <c r="X186" s="110"/>
      <c r="Y186" s="94">
        <f t="shared" si="26"/>
        <v>0</v>
      </c>
      <c r="Z186" s="147" t="str">
        <f t="shared" si="22"/>
        <v/>
      </c>
    </row>
    <row r="187" spans="1:26" ht="27" customHeight="1" x14ac:dyDescent="0.25">
      <c r="A187" s="152"/>
      <c r="B187" s="123" t="s">
        <v>22</v>
      </c>
      <c r="C187" s="118" t="s">
        <v>23</v>
      </c>
      <c r="D187" s="108"/>
      <c r="E187" s="99"/>
      <c r="F187" s="100"/>
      <c r="G187" s="100"/>
      <c r="H187" s="111"/>
      <c r="I187" s="102"/>
      <c r="J187" s="100"/>
      <c r="K187" s="100"/>
      <c r="L187" s="113"/>
      <c r="M187" s="114"/>
      <c r="N187" s="110"/>
      <c r="O187" s="110"/>
      <c r="P187" s="115"/>
      <c r="Q187" s="116"/>
      <c r="R187" s="110"/>
      <c r="S187" s="110"/>
      <c r="T187" s="111"/>
      <c r="U187" s="142">
        <f t="shared" si="23"/>
        <v>0</v>
      </c>
      <c r="V187" s="139">
        <f t="shared" si="24"/>
        <v>0</v>
      </c>
      <c r="W187" s="139">
        <f t="shared" si="25"/>
        <v>0</v>
      </c>
      <c r="X187" s="110"/>
      <c r="Y187" s="94">
        <f t="shared" si="26"/>
        <v>0</v>
      </c>
      <c r="Z187" s="147" t="str">
        <f t="shared" si="22"/>
        <v/>
      </c>
    </row>
    <row r="188" spans="1:26" ht="27" customHeight="1" x14ac:dyDescent="0.25">
      <c r="A188" s="152"/>
      <c r="B188" s="123" t="s">
        <v>13</v>
      </c>
      <c r="C188" s="118" t="s">
        <v>19</v>
      </c>
      <c r="D188" s="108"/>
      <c r="E188" s="99"/>
      <c r="F188" s="100"/>
      <c r="G188" s="100"/>
      <c r="H188" s="111"/>
      <c r="I188" s="102"/>
      <c r="J188" s="100"/>
      <c r="K188" s="100"/>
      <c r="L188" s="113"/>
      <c r="M188" s="114"/>
      <c r="N188" s="110"/>
      <c r="O188" s="110"/>
      <c r="P188" s="115"/>
      <c r="Q188" s="116"/>
      <c r="R188" s="110"/>
      <c r="S188" s="110"/>
      <c r="T188" s="111"/>
      <c r="U188" s="142">
        <f t="shared" si="23"/>
        <v>0</v>
      </c>
      <c r="V188" s="139">
        <f t="shared" si="24"/>
        <v>0</v>
      </c>
      <c r="W188" s="139">
        <f t="shared" si="25"/>
        <v>0</v>
      </c>
      <c r="X188" s="110"/>
      <c r="Y188" s="94">
        <f t="shared" si="26"/>
        <v>0</v>
      </c>
      <c r="Z188" s="147" t="str">
        <f t="shared" si="22"/>
        <v/>
      </c>
    </row>
    <row r="189" spans="1:26" ht="27" customHeight="1" x14ac:dyDescent="0.25">
      <c r="A189" s="152"/>
      <c r="B189" s="123" t="s">
        <v>13</v>
      </c>
      <c r="C189" s="118" t="s">
        <v>18</v>
      </c>
      <c r="D189" s="108"/>
      <c r="E189" s="99"/>
      <c r="F189" s="100"/>
      <c r="G189" s="100"/>
      <c r="H189" s="111"/>
      <c r="I189" s="102"/>
      <c r="J189" s="100"/>
      <c r="K189" s="100"/>
      <c r="L189" s="113"/>
      <c r="M189" s="114"/>
      <c r="N189" s="110"/>
      <c r="O189" s="110"/>
      <c r="P189" s="115"/>
      <c r="Q189" s="116"/>
      <c r="R189" s="110"/>
      <c r="S189" s="110"/>
      <c r="T189" s="111"/>
      <c r="U189" s="142">
        <f t="shared" si="23"/>
        <v>0</v>
      </c>
      <c r="V189" s="139">
        <f t="shared" si="24"/>
        <v>0</v>
      </c>
      <c r="W189" s="139">
        <f t="shared" si="25"/>
        <v>0</v>
      </c>
      <c r="X189" s="110"/>
      <c r="Y189" s="94">
        <f t="shared" si="26"/>
        <v>0</v>
      </c>
      <c r="Z189" s="147" t="str">
        <f t="shared" si="22"/>
        <v/>
      </c>
    </row>
    <row r="190" spans="1:26" ht="27" customHeight="1" x14ac:dyDescent="0.25">
      <c r="A190" s="152"/>
      <c r="B190" s="123" t="s">
        <v>13</v>
      </c>
      <c r="C190" s="118" t="s">
        <v>18</v>
      </c>
      <c r="D190" s="108"/>
      <c r="E190" s="99"/>
      <c r="F190" s="100"/>
      <c r="G190" s="100"/>
      <c r="H190" s="111"/>
      <c r="I190" s="102"/>
      <c r="J190" s="100"/>
      <c r="K190" s="100"/>
      <c r="L190" s="113"/>
      <c r="M190" s="114"/>
      <c r="N190" s="110"/>
      <c r="O190" s="110"/>
      <c r="P190" s="115"/>
      <c r="Q190" s="116"/>
      <c r="R190" s="110"/>
      <c r="S190" s="110"/>
      <c r="T190" s="111"/>
      <c r="U190" s="142">
        <f t="shared" si="23"/>
        <v>0</v>
      </c>
      <c r="V190" s="139">
        <f t="shared" si="24"/>
        <v>0</v>
      </c>
      <c r="W190" s="139">
        <f t="shared" si="25"/>
        <v>0</v>
      </c>
      <c r="X190" s="110"/>
      <c r="Y190" s="94">
        <f t="shared" si="26"/>
        <v>0</v>
      </c>
      <c r="Z190" s="147" t="str">
        <f t="shared" si="22"/>
        <v/>
      </c>
    </row>
    <row r="191" spans="1:26" ht="27" customHeight="1" thickBot="1" x14ac:dyDescent="0.3">
      <c r="A191" s="152"/>
      <c r="B191" s="123" t="s">
        <v>22</v>
      </c>
      <c r="C191" s="118" t="s">
        <v>23</v>
      </c>
      <c r="D191" s="119" t="s">
        <v>15</v>
      </c>
      <c r="E191" s="164"/>
      <c r="F191" s="165"/>
      <c r="G191" s="165"/>
      <c r="H191" s="166"/>
      <c r="I191" s="167"/>
      <c r="J191" s="165"/>
      <c r="K191" s="165"/>
      <c r="L191" s="168"/>
      <c r="M191" s="169"/>
      <c r="N191" s="141"/>
      <c r="O191" s="141"/>
      <c r="P191" s="170"/>
      <c r="Q191" s="171"/>
      <c r="R191" s="141"/>
      <c r="S191" s="141"/>
      <c r="T191" s="166"/>
      <c r="U191" s="172">
        <f t="shared" si="23"/>
        <v>0</v>
      </c>
      <c r="V191" s="140">
        <f t="shared" si="24"/>
        <v>0</v>
      </c>
      <c r="W191" s="140">
        <f t="shared" si="25"/>
        <v>0</v>
      </c>
      <c r="X191" s="141"/>
      <c r="Y191" s="173">
        <f t="shared" si="26"/>
        <v>0</v>
      </c>
      <c r="Z191" s="147" t="str">
        <f t="shared" si="22"/>
        <v/>
      </c>
    </row>
    <row r="192" spans="1:26" ht="27" customHeight="1" x14ac:dyDescent="0.25">
      <c r="A192" s="174"/>
      <c r="B192" s="175" t="s">
        <v>25</v>
      </c>
      <c r="C192" s="175"/>
      <c r="D192" s="175" t="s">
        <v>15</v>
      </c>
      <c r="E192" s="176">
        <v>1</v>
      </c>
      <c r="F192" s="177"/>
      <c r="G192" s="177"/>
      <c r="H192" s="178"/>
      <c r="I192" s="179"/>
      <c r="J192" s="177"/>
      <c r="K192" s="177"/>
      <c r="L192" s="180"/>
      <c r="M192" s="181"/>
      <c r="N192" s="177"/>
      <c r="O192" s="177"/>
      <c r="P192" s="182"/>
      <c r="Q192" s="183"/>
      <c r="R192" s="177"/>
      <c r="S192" s="177"/>
      <c r="T192" s="178"/>
      <c r="U192" s="184">
        <f t="shared" si="23"/>
        <v>1</v>
      </c>
      <c r="V192" s="185">
        <f t="shared" si="24"/>
        <v>1</v>
      </c>
      <c r="W192" s="185">
        <f t="shared" si="25"/>
        <v>0</v>
      </c>
      <c r="X192" s="177"/>
      <c r="Y192" s="186">
        <f t="shared" si="26"/>
        <v>1</v>
      </c>
      <c r="Z192" s="187" t="str">
        <f t="shared" si="22"/>
        <v/>
      </c>
    </row>
    <row r="193" spans="1:26" ht="27" customHeight="1" x14ac:dyDescent="0.25">
      <c r="A193" s="188"/>
      <c r="B193" s="189" t="s">
        <v>26</v>
      </c>
      <c r="C193" s="189"/>
      <c r="D193" s="108" t="s">
        <v>27</v>
      </c>
      <c r="E193" s="99"/>
      <c r="F193" s="100"/>
      <c r="G193" s="100"/>
      <c r="H193" s="111"/>
      <c r="I193" s="99"/>
      <c r="J193" s="100"/>
      <c r="K193" s="100"/>
      <c r="L193" s="113"/>
      <c r="M193" s="125"/>
      <c r="N193" s="100"/>
      <c r="O193" s="110"/>
      <c r="P193" s="115"/>
      <c r="Q193" s="125"/>
      <c r="R193" s="100"/>
      <c r="S193" s="110"/>
      <c r="T193" s="111"/>
      <c r="U193" s="142">
        <f t="shared" si="23"/>
        <v>0</v>
      </c>
      <c r="V193" s="139">
        <f t="shared" si="24"/>
        <v>0</v>
      </c>
      <c r="W193" s="139">
        <f t="shared" si="25"/>
        <v>0</v>
      </c>
      <c r="X193" s="110"/>
      <c r="Y193" s="94">
        <f t="shared" si="26"/>
        <v>0</v>
      </c>
      <c r="Z193" s="190" t="str">
        <f t="shared" si="22"/>
        <v/>
      </c>
    </row>
    <row r="194" spans="1:26" ht="27" customHeight="1" x14ac:dyDescent="0.25">
      <c r="A194" s="126"/>
      <c r="B194" s="123" t="s">
        <v>25</v>
      </c>
      <c r="C194" s="118"/>
      <c r="D194" s="108" t="s">
        <v>15</v>
      </c>
      <c r="E194" s="109"/>
      <c r="F194" s="110"/>
      <c r="G194" s="110">
        <v>1</v>
      </c>
      <c r="H194" s="111">
        <v>1</v>
      </c>
      <c r="I194" s="112">
        <v>1</v>
      </c>
      <c r="J194" s="110">
        <v>1</v>
      </c>
      <c r="K194" s="110">
        <v>1</v>
      </c>
      <c r="L194" s="113">
        <v>1</v>
      </c>
      <c r="M194" s="114">
        <v>1</v>
      </c>
      <c r="N194" s="110">
        <v>1</v>
      </c>
      <c r="O194" s="110">
        <v>1</v>
      </c>
      <c r="P194" s="115">
        <v>1</v>
      </c>
      <c r="Q194" s="116">
        <v>1</v>
      </c>
      <c r="R194" s="110">
        <v>1</v>
      </c>
      <c r="S194" s="110">
        <v>1</v>
      </c>
      <c r="T194" s="111">
        <v>1</v>
      </c>
      <c r="U194" s="142">
        <f t="shared" si="23"/>
        <v>14</v>
      </c>
      <c r="V194" s="139">
        <f t="shared" si="24"/>
        <v>14</v>
      </c>
      <c r="W194" s="139">
        <f t="shared" si="25"/>
        <v>0</v>
      </c>
      <c r="X194" s="110"/>
      <c r="Y194" s="94">
        <f t="shared" si="26"/>
        <v>14</v>
      </c>
      <c r="Z194" s="147" t="str">
        <f t="shared" si="22"/>
        <v/>
      </c>
    </row>
    <row r="195" spans="1:26" ht="27" customHeight="1" x14ac:dyDescent="0.25">
      <c r="A195" s="107"/>
      <c r="B195" s="123" t="s">
        <v>25</v>
      </c>
      <c r="C195" s="123"/>
      <c r="D195" s="119" t="s">
        <v>17</v>
      </c>
      <c r="E195" s="99">
        <v>1</v>
      </c>
      <c r="F195" s="100">
        <v>1</v>
      </c>
      <c r="G195" s="100">
        <v>1</v>
      </c>
      <c r="H195" s="111"/>
      <c r="I195" s="102">
        <v>1</v>
      </c>
      <c r="J195" s="100">
        <v>1</v>
      </c>
      <c r="K195" s="100">
        <v>1</v>
      </c>
      <c r="L195" s="113"/>
      <c r="M195" s="114">
        <v>1</v>
      </c>
      <c r="N195" s="110">
        <v>1</v>
      </c>
      <c r="O195" s="110">
        <v>1</v>
      </c>
      <c r="P195" s="115"/>
      <c r="Q195" s="116">
        <v>1</v>
      </c>
      <c r="R195" s="110">
        <v>1</v>
      </c>
      <c r="S195" s="110">
        <v>1</v>
      </c>
      <c r="T195" s="111"/>
      <c r="U195" s="142">
        <f t="shared" si="23"/>
        <v>12</v>
      </c>
      <c r="V195" s="140">
        <f t="shared" si="24"/>
        <v>12</v>
      </c>
      <c r="W195" s="140">
        <f t="shared" si="25"/>
        <v>0</v>
      </c>
      <c r="X195" s="141"/>
      <c r="Y195" s="94">
        <f t="shared" si="26"/>
        <v>12</v>
      </c>
      <c r="Z195" s="147" t="str">
        <f t="shared" si="22"/>
        <v/>
      </c>
    </row>
    <row r="196" spans="1:26" ht="27" customHeight="1" x14ac:dyDescent="0.25">
      <c r="A196" s="107"/>
      <c r="B196" s="123" t="s">
        <v>25</v>
      </c>
      <c r="C196" s="123"/>
      <c r="D196" s="119" t="s">
        <v>28</v>
      </c>
      <c r="E196" s="99"/>
      <c r="F196" s="100"/>
      <c r="G196" s="100"/>
      <c r="H196" s="111">
        <v>1</v>
      </c>
      <c r="I196" s="102"/>
      <c r="J196" s="100"/>
      <c r="K196" s="100"/>
      <c r="L196" s="113">
        <v>1</v>
      </c>
      <c r="M196" s="114"/>
      <c r="N196" s="110"/>
      <c r="O196" s="110"/>
      <c r="P196" s="115">
        <v>1</v>
      </c>
      <c r="Q196" s="116"/>
      <c r="R196" s="110"/>
      <c r="S196" s="110"/>
      <c r="T196" s="111">
        <v>1</v>
      </c>
      <c r="U196" s="142">
        <f t="shared" si="23"/>
        <v>4</v>
      </c>
      <c r="V196" s="140">
        <f t="shared" si="24"/>
        <v>4</v>
      </c>
      <c r="W196" s="140">
        <f t="shared" si="25"/>
        <v>0</v>
      </c>
      <c r="X196" s="141"/>
      <c r="Y196" s="94">
        <f t="shared" si="26"/>
        <v>4</v>
      </c>
      <c r="Z196" s="147" t="str">
        <f t="shared" si="22"/>
        <v/>
      </c>
    </row>
    <row r="197" spans="1:26" ht="27" customHeight="1" x14ac:dyDescent="0.25">
      <c r="A197" s="107"/>
      <c r="B197" s="123" t="s">
        <v>25</v>
      </c>
      <c r="C197" s="123"/>
      <c r="D197" s="119"/>
      <c r="E197" s="109"/>
      <c r="F197" s="110"/>
      <c r="G197" s="110"/>
      <c r="H197" s="111"/>
      <c r="I197" s="112"/>
      <c r="J197" s="110"/>
      <c r="K197" s="110"/>
      <c r="L197" s="113"/>
      <c r="M197" s="114"/>
      <c r="N197" s="110"/>
      <c r="O197" s="110"/>
      <c r="P197" s="115"/>
      <c r="Q197" s="116"/>
      <c r="R197" s="110"/>
      <c r="S197" s="110"/>
      <c r="T197" s="111"/>
      <c r="U197" s="142">
        <f t="shared" si="23"/>
        <v>0</v>
      </c>
      <c r="V197" s="140">
        <f t="shared" si="24"/>
        <v>0</v>
      </c>
      <c r="W197" s="140">
        <f t="shared" si="25"/>
        <v>0</v>
      </c>
      <c r="X197" s="141"/>
      <c r="Y197" s="94">
        <f t="shared" si="26"/>
        <v>0</v>
      </c>
      <c r="Z197" s="147" t="str">
        <f t="shared" si="22"/>
        <v/>
      </c>
    </row>
    <row r="198" spans="1:26" ht="27" customHeight="1" x14ac:dyDescent="0.25">
      <c r="A198" s="107"/>
      <c r="B198" s="123" t="s">
        <v>25</v>
      </c>
      <c r="C198" s="123"/>
      <c r="D198" s="119" t="s">
        <v>15</v>
      </c>
      <c r="E198" s="99"/>
      <c r="F198" s="100"/>
      <c r="G198" s="100"/>
      <c r="H198" s="111"/>
      <c r="I198" s="102"/>
      <c r="J198" s="100"/>
      <c r="K198" s="100"/>
      <c r="L198" s="113"/>
      <c r="M198" s="120"/>
      <c r="N198" s="110"/>
      <c r="O198" s="110"/>
      <c r="P198" s="115"/>
      <c r="Q198" s="109"/>
      <c r="R198" s="110"/>
      <c r="S198" s="110"/>
      <c r="T198" s="111"/>
      <c r="U198" s="142">
        <f t="shared" si="23"/>
        <v>0</v>
      </c>
      <c r="V198" s="140">
        <f t="shared" si="24"/>
        <v>0</v>
      </c>
      <c r="W198" s="140">
        <f t="shared" si="25"/>
        <v>0</v>
      </c>
      <c r="X198" s="141"/>
      <c r="Y198" s="94">
        <f t="shared" si="26"/>
        <v>0</v>
      </c>
      <c r="Z198" s="147" t="str">
        <f t="shared" si="22"/>
        <v/>
      </c>
    </row>
    <row r="199" spans="1:26" ht="27" customHeight="1" x14ac:dyDescent="0.25">
      <c r="A199" s="107"/>
      <c r="B199" s="123" t="s">
        <v>26</v>
      </c>
      <c r="C199" s="123"/>
      <c r="D199" s="119" t="s">
        <v>27</v>
      </c>
      <c r="E199" s="109"/>
      <c r="F199" s="110">
        <v>1</v>
      </c>
      <c r="G199" s="110"/>
      <c r="H199" s="111"/>
      <c r="I199" s="112">
        <v>1</v>
      </c>
      <c r="J199" s="110">
        <v>1</v>
      </c>
      <c r="K199" s="110"/>
      <c r="L199" s="113"/>
      <c r="M199" s="114">
        <v>1</v>
      </c>
      <c r="N199" s="110">
        <v>1</v>
      </c>
      <c r="O199" s="110"/>
      <c r="P199" s="115"/>
      <c r="Q199" s="116">
        <v>1</v>
      </c>
      <c r="R199" s="110">
        <v>1</v>
      </c>
      <c r="S199" s="110"/>
      <c r="T199" s="111"/>
      <c r="U199" s="142">
        <f t="shared" si="23"/>
        <v>7</v>
      </c>
      <c r="V199" s="140">
        <f t="shared" si="24"/>
        <v>7</v>
      </c>
      <c r="W199" s="140">
        <f t="shared" si="25"/>
        <v>0</v>
      </c>
      <c r="X199" s="141"/>
      <c r="Y199" s="94">
        <f t="shared" si="26"/>
        <v>7</v>
      </c>
      <c r="Z199" s="147" t="str">
        <f t="shared" si="22"/>
        <v/>
      </c>
    </row>
    <row r="200" spans="1:26" ht="27" customHeight="1" x14ac:dyDescent="0.25">
      <c r="A200" s="107"/>
      <c r="B200" s="123" t="s">
        <v>26</v>
      </c>
      <c r="C200" s="123"/>
      <c r="D200" s="119" t="s">
        <v>27</v>
      </c>
      <c r="E200" s="109"/>
      <c r="F200" s="110"/>
      <c r="G200" s="110"/>
      <c r="H200" s="111"/>
      <c r="I200" s="112"/>
      <c r="J200" s="110"/>
      <c r="K200" s="110"/>
      <c r="L200" s="113"/>
      <c r="M200" s="114"/>
      <c r="N200" s="110"/>
      <c r="O200" s="110"/>
      <c r="P200" s="115"/>
      <c r="Q200" s="116"/>
      <c r="R200" s="110"/>
      <c r="S200" s="110"/>
      <c r="T200" s="111"/>
      <c r="U200" s="142">
        <f t="shared" si="23"/>
        <v>0</v>
      </c>
      <c r="V200" s="140">
        <f t="shared" ref="V200:V208" si="27">COUNTIF(E200:T200,"1")+COUNTIF(E200:T200,"nc")</f>
        <v>0</v>
      </c>
      <c r="W200" s="140">
        <f t="shared" ref="W200:W208" si="28">COUNTIF(E200:T200,"a")</f>
        <v>0</v>
      </c>
      <c r="X200" s="141"/>
      <c r="Y200" s="161">
        <f t="shared" ref="Y200:Y208" si="29">IF(D200="extérieur","0",V200+W200-X200)</f>
        <v>0</v>
      </c>
      <c r="Z200" s="147" t="str">
        <f t="shared" ref="Z200:Z208" si="30">IF(W200=0,IF(X200=0,"","pas d'abs. !"),IF(ISBLANK(X200),"saisir justif",IF(X200&gt;W200,"erreur justif","")))</f>
        <v/>
      </c>
    </row>
    <row r="201" spans="1:26" ht="27" customHeight="1" x14ac:dyDescent="0.25">
      <c r="A201" s="107"/>
      <c r="B201" s="123" t="s">
        <v>25</v>
      </c>
      <c r="C201" s="123"/>
      <c r="D201" s="119" t="s">
        <v>15</v>
      </c>
      <c r="E201" s="109">
        <v>1</v>
      </c>
      <c r="F201" s="110"/>
      <c r="G201" s="110"/>
      <c r="H201" s="111"/>
      <c r="I201" s="112"/>
      <c r="J201" s="110"/>
      <c r="K201" s="110"/>
      <c r="L201" s="113"/>
      <c r="M201" s="114"/>
      <c r="N201" s="110"/>
      <c r="O201" s="110"/>
      <c r="P201" s="115"/>
      <c r="Q201" s="116"/>
      <c r="R201" s="110"/>
      <c r="S201" s="110"/>
      <c r="T201" s="111"/>
      <c r="U201" s="142">
        <f>IF(D201="extérieur","0",COUNTA(E201:T201))</f>
        <v>1</v>
      </c>
      <c r="V201" s="140"/>
      <c r="W201" s="140"/>
      <c r="X201" s="141"/>
      <c r="Y201" s="161"/>
      <c r="Z201" s="147"/>
    </row>
    <row r="202" spans="1:26" ht="27" customHeight="1" x14ac:dyDescent="0.25">
      <c r="A202" s="107"/>
      <c r="B202" s="123" t="s">
        <v>26</v>
      </c>
      <c r="C202" s="123"/>
      <c r="D202" s="119" t="s">
        <v>27</v>
      </c>
      <c r="E202" s="109"/>
      <c r="F202" s="110"/>
      <c r="G202" s="110"/>
      <c r="H202" s="111"/>
      <c r="I202" s="112"/>
      <c r="J202" s="110"/>
      <c r="K202" s="110"/>
      <c r="L202" s="113"/>
      <c r="M202" s="114"/>
      <c r="N202" s="110"/>
      <c r="O202" s="110"/>
      <c r="P202" s="115"/>
      <c r="Q202" s="116"/>
      <c r="R202" s="110"/>
      <c r="S202" s="110"/>
      <c r="T202" s="111"/>
      <c r="U202" s="142"/>
      <c r="V202" s="140"/>
      <c r="W202" s="140"/>
      <c r="X202" s="141"/>
      <c r="Y202" s="161"/>
      <c r="Z202" s="147"/>
    </row>
    <row r="203" spans="1:26" ht="27" customHeight="1" x14ac:dyDescent="0.25">
      <c r="A203" s="107"/>
      <c r="B203" s="123" t="s">
        <v>25</v>
      </c>
      <c r="C203" s="123"/>
      <c r="D203" s="119" t="s">
        <v>15</v>
      </c>
      <c r="E203" s="109"/>
      <c r="F203" s="110"/>
      <c r="G203" s="110"/>
      <c r="H203" s="111"/>
      <c r="I203" s="112"/>
      <c r="J203" s="110"/>
      <c r="K203" s="110"/>
      <c r="L203" s="113"/>
      <c r="M203" s="114"/>
      <c r="N203" s="110"/>
      <c r="O203" s="110"/>
      <c r="P203" s="115"/>
      <c r="Q203" s="116"/>
      <c r="R203" s="110"/>
      <c r="S203" s="110"/>
      <c r="T203" s="111"/>
      <c r="U203" s="142">
        <f t="shared" si="23"/>
        <v>0</v>
      </c>
      <c r="V203" s="140">
        <f t="shared" si="27"/>
        <v>0</v>
      </c>
      <c r="W203" s="140">
        <f t="shared" si="28"/>
        <v>0</v>
      </c>
      <c r="X203" s="141"/>
      <c r="Y203" s="161">
        <f t="shared" si="29"/>
        <v>0</v>
      </c>
      <c r="Z203" s="147" t="str">
        <f t="shared" si="30"/>
        <v/>
      </c>
    </row>
    <row r="204" spans="1:26" ht="27" customHeight="1" x14ac:dyDescent="0.25">
      <c r="A204" s="107"/>
      <c r="B204" s="123" t="s">
        <v>26</v>
      </c>
      <c r="C204" s="123"/>
      <c r="D204" s="119" t="s">
        <v>27</v>
      </c>
      <c r="E204" s="99"/>
      <c r="F204" s="100"/>
      <c r="G204" s="100"/>
      <c r="H204" s="111"/>
      <c r="I204" s="102"/>
      <c r="J204" s="100"/>
      <c r="K204" s="100"/>
      <c r="L204" s="113"/>
      <c r="M204" s="114"/>
      <c r="N204" s="110"/>
      <c r="O204" s="110"/>
      <c r="P204" s="115"/>
      <c r="Q204" s="116"/>
      <c r="R204" s="110"/>
      <c r="S204" s="110"/>
      <c r="T204" s="111"/>
      <c r="U204" s="142">
        <f t="shared" ref="U204:U208" si="31">IF(D204="extérieur","0",COUNTA(E204:T204))</f>
        <v>0</v>
      </c>
      <c r="V204" s="140">
        <f t="shared" si="27"/>
        <v>0</v>
      </c>
      <c r="W204" s="140">
        <f t="shared" si="28"/>
        <v>0</v>
      </c>
      <c r="X204" s="141"/>
      <c r="Y204" s="161">
        <f t="shared" si="29"/>
        <v>0</v>
      </c>
      <c r="Z204" s="147" t="str">
        <f t="shared" si="30"/>
        <v/>
      </c>
    </row>
    <row r="205" spans="1:26" ht="27" customHeight="1" x14ac:dyDescent="0.25">
      <c r="A205" s="107"/>
      <c r="B205" s="123" t="s">
        <v>25</v>
      </c>
      <c r="C205" s="123"/>
      <c r="D205" s="119" t="s">
        <v>15</v>
      </c>
      <c r="E205" s="99">
        <v>1</v>
      </c>
      <c r="F205" s="100">
        <v>1</v>
      </c>
      <c r="G205" s="100">
        <v>1</v>
      </c>
      <c r="H205" s="111">
        <v>1</v>
      </c>
      <c r="I205" s="102">
        <v>1</v>
      </c>
      <c r="J205" s="100">
        <v>1</v>
      </c>
      <c r="K205" s="100">
        <v>1</v>
      </c>
      <c r="L205" s="113">
        <v>1</v>
      </c>
      <c r="M205" s="114">
        <v>1</v>
      </c>
      <c r="N205" s="110">
        <v>1</v>
      </c>
      <c r="O205" s="110">
        <v>1</v>
      </c>
      <c r="P205" s="115">
        <v>1</v>
      </c>
      <c r="Q205" s="116">
        <v>1</v>
      </c>
      <c r="R205" s="110">
        <v>1</v>
      </c>
      <c r="S205" s="110">
        <v>1</v>
      </c>
      <c r="T205" s="111">
        <v>1</v>
      </c>
      <c r="U205" s="142">
        <f t="shared" si="31"/>
        <v>16</v>
      </c>
      <c r="V205" s="140">
        <f t="shared" si="27"/>
        <v>16</v>
      </c>
      <c r="W205" s="140">
        <f t="shared" si="28"/>
        <v>0</v>
      </c>
      <c r="X205" s="141"/>
      <c r="Y205" s="161">
        <f t="shared" si="29"/>
        <v>16</v>
      </c>
      <c r="Z205" s="147" t="str">
        <f t="shared" si="30"/>
        <v/>
      </c>
    </row>
    <row r="206" spans="1:26" ht="27" customHeight="1" x14ac:dyDescent="0.25">
      <c r="A206" s="107"/>
      <c r="B206" s="123" t="s">
        <v>26</v>
      </c>
      <c r="C206" s="123"/>
      <c r="D206" s="119" t="s">
        <v>27</v>
      </c>
      <c r="E206" s="109">
        <v>1</v>
      </c>
      <c r="F206" s="110">
        <v>1</v>
      </c>
      <c r="G206" s="110">
        <v>1</v>
      </c>
      <c r="H206" s="111">
        <v>1</v>
      </c>
      <c r="I206" s="112">
        <v>1</v>
      </c>
      <c r="J206" s="110">
        <v>1</v>
      </c>
      <c r="K206" s="110">
        <v>1</v>
      </c>
      <c r="L206" s="113">
        <v>1</v>
      </c>
      <c r="M206" s="114">
        <v>1</v>
      </c>
      <c r="N206" s="110">
        <v>1</v>
      </c>
      <c r="O206" s="110">
        <v>1</v>
      </c>
      <c r="P206" s="115">
        <v>1</v>
      </c>
      <c r="Q206" s="116">
        <v>1</v>
      </c>
      <c r="R206" s="110">
        <v>1</v>
      </c>
      <c r="S206" s="110">
        <v>1</v>
      </c>
      <c r="T206" s="111">
        <v>1</v>
      </c>
      <c r="U206" s="142">
        <f t="shared" si="31"/>
        <v>16</v>
      </c>
      <c r="V206" s="140">
        <f t="shared" si="27"/>
        <v>16</v>
      </c>
      <c r="W206" s="140">
        <f t="shared" si="28"/>
        <v>0</v>
      </c>
      <c r="X206" s="141"/>
      <c r="Y206" s="161">
        <f t="shared" si="29"/>
        <v>16</v>
      </c>
      <c r="Z206" s="147" t="str">
        <f t="shared" si="30"/>
        <v/>
      </c>
    </row>
    <row r="207" spans="1:26" ht="27" customHeight="1" x14ac:dyDescent="0.25">
      <c r="A207" s="107"/>
      <c r="B207" s="123"/>
      <c r="C207" s="123"/>
      <c r="D207" s="119" t="s">
        <v>37</v>
      </c>
      <c r="E207" s="99"/>
      <c r="F207" s="100"/>
      <c r="G207" s="100"/>
      <c r="H207" s="111"/>
      <c r="I207" s="102"/>
      <c r="J207" s="100"/>
      <c r="K207" s="100"/>
      <c r="L207" s="113"/>
      <c r="M207" s="114"/>
      <c r="N207" s="110"/>
      <c r="O207" s="110"/>
      <c r="P207" s="115"/>
      <c r="Q207" s="116"/>
      <c r="R207" s="110"/>
      <c r="S207" s="110"/>
      <c r="T207" s="111"/>
      <c r="U207" s="142">
        <f t="shared" si="31"/>
        <v>0</v>
      </c>
      <c r="V207" s="140">
        <f t="shared" si="27"/>
        <v>0</v>
      </c>
      <c r="W207" s="140">
        <f t="shared" si="28"/>
        <v>0</v>
      </c>
      <c r="X207" s="141"/>
      <c r="Y207" s="161">
        <f t="shared" si="29"/>
        <v>0</v>
      </c>
      <c r="Z207" s="147" t="str">
        <f t="shared" si="30"/>
        <v/>
      </c>
    </row>
    <row r="208" spans="1:26" ht="27" customHeight="1" thickBot="1" x14ac:dyDescent="0.3">
      <c r="A208" s="127"/>
      <c r="B208" s="128"/>
      <c r="C208" s="128"/>
      <c r="D208" s="129" t="s">
        <v>37</v>
      </c>
      <c r="E208" s="130"/>
      <c r="F208" s="131"/>
      <c r="G208" s="131"/>
      <c r="H208" s="132"/>
      <c r="I208" s="133"/>
      <c r="J208" s="131"/>
      <c r="K208" s="131"/>
      <c r="L208" s="134"/>
      <c r="M208" s="135"/>
      <c r="N208" s="136"/>
      <c r="O208" s="136"/>
      <c r="P208" s="137"/>
      <c r="Q208" s="138"/>
      <c r="R208" s="136"/>
      <c r="S208" s="136"/>
      <c r="T208" s="132"/>
      <c r="U208" s="144">
        <f t="shared" si="31"/>
        <v>0</v>
      </c>
      <c r="V208" s="145">
        <f t="shared" si="27"/>
        <v>0</v>
      </c>
      <c r="W208" s="145">
        <f t="shared" si="28"/>
        <v>0</v>
      </c>
      <c r="X208" s="136"/>
      <c r="Y208" s="162">
        <f t="shared" si="29"/>
        <v>0</v>
      </c>
      <c r="Z208" s="149" t="str">
        <f t="shared" si="30"/>
        <v/>
      </c>
    </row>
    <row r="209" spans="1:1009" ht="11.25" customHeight="1" thickBot="1" x14ac:dyDescent="0.35">
      <c r="A209" s="24"/>
      <c r="B209" s="25"/>
      <c r="C209" s="25"/>
      <c r="D209" s="25"/>
      <c r="U209" s="23"/>
      <c r="V209" s="23"/>
      <c r="W209" s="23"/>
      <c r="X209" s="23"/>
      <c r="Y209" s="163"/>
    </row>
    <row r="210" spans="1:1009" ht="18.75" customHeight="1" thickBot="1" x14ac:dyDescent="0.3">
      <c r="A210" s="27" t="s">
        <v>29</v>
      </c>
      <c r="B210" s="1"/>
      <c r="C210" s="1"/>
      <c r="D210" s="1"/>
      <c r="E210" s="28" t="s">
        <v>30</v>
      </c>
      <c r="U210" s="192" t="s">
        <v>31</v>
      </c>
      <c r="V210" s="193"/>
      <c r="W210" s="193"/>
      <c r="X210" s="194"/>
      <c r="Y210" s="29">
        <f>SUBTOTAL(9,Y7:Y208)</f>
        <v>1067</v>
      </c>
    </row>
    <row r="211" spans="1:1009" ht="18.75" customHeight="1" x14ac:dyDescent="0.3">
      <c r="A211" s="30" t="s">
        <v>32</v>
      </c>
      <c r="B211" s="1"/>
      <c r="C211" s="1"/>
      <c r="D211" s="1"/>
      <c r="E211" s="28" t="s">
        <v>33</v>
      </c>
      <c r="U211" s="23"/>
      <c r="V211" s="23"/>
      <c r="W211" s="23"/>
      <c r="X211" s="26"/>
      <c r="Y211" s="1"/>
    </row>
    <row r="212" spans="1:1009" ht="18.75" customHeight="1" x14ac:dyDescent="0.3">
      <c r="A212" s="31" t="s">
        <v>53</v>
      </c>
      <c r="B212" s="1"/>
      <c r="C212" s="1"/>
      <c r="D212" s="1"/>
      <c r="U212" s="23"/>
      <c r="V212" s="23"/>
      <c r="W212" s="23"/>
      <c r="X212" s="26"/>
      <c r="Y212" s="1"/>
    </row>
    <row r="213" spans="1:1009" ht="18.75" customHeight="1" thickBot="1" x14ac:dyDescent="0.35">
      <c r="B213" s="1"/>
      <c r="C213" s="1"/>
      <c r="D213" s="1"/>
      <c r="U213" s="23"/>
      <c r="V213" s="23"/>
      <c r="W213" s="23"/>
      <c r="X213" s="26"/>
      <c r="Y213" s="1"/>
    </row>
    <row r="214" spans="1:1009" ht="21.75" thickBot="1" x14ac:dyDescent="0.4">
      <c r="A214" s="33" t="s">
        <v>34</v>
      </c>
      <c r="B214" s="34"/>
      <c r="C214" s="34"/>
      <c r="D214" s="34"/>
      <c r="E214" s="35"/>
      <c r="F214" s="35"/>
      <c r="G214" s="35"/>
      <c r="H214" s="35"/>
      <c r="I214" s="35"/>
      <c r="J214" s="35"/>
      <c r="K214" s="35"/>
      <c r="L214" s="36"/>
      <c r="M214" s="37"/>
      <c r="N214" s="195">
        <f>SUM(U7:U208)</f>
        <v>1068</v>
      </c>
      <c r="O214" s="196"/>
      <c r="X214" s="2"/>
      <c r="Y214" s="1"/>
    </row>
    <row r="215" spans="1:1009" ht="8.25" customHeight="1" thickBot="1" x14ac:dyDescent="0.4">
      <c r="A215" s="38"/>
      <c r="B215" s="39"/>
      <c r="C215" s="39"/>
      <c r="D215" s="39"/>
      <c r="E215" s="40"/>
      <c r="F215" s="41"/>
      <c r="G215" s="41"/>
      <c r="H215" s="40"/>
      <c r="I215" s="40"/>
      <c r="J215" s="41"/>
      <c r="K215" s="41"/>
      <c r="L215" s="41"/>
      <c r="M215" s="42"/>
      <c r="X215" s="2"/>
      <c r="Y215" s="1"/>
    </row>
    <row r="216" spans="1:1009" ht="21.75" thickBot="1" x14ac:dyDescent="0.4">
      <c r="A216" s="43" t="s">
        <v>35</v>
      </c>
      <c r="B216" s="44"/>
      <c r="C216" s="44"/>
      <c r="D216" s="44"/>
      <c r="E216" s="45"/>
      <c r="F216" s="45"/>
      <c r="G216" s="45"/>
      <c r="H216" s="45"/>
      <c r="I216" s="45"/>
      <c r="J216" s="45"/>
      <c r="K216" s="45"/>
      <c r="L216" s="46"/>
      <c r="M216" s="37"/>
      <c r="N216" s="197">
        <f>SUM(V7:V208)</f>
        <v>1083</v>
      </c>
      <c r="O216" s="198"/>
      <c r="X216" s="2"/>
      <c r="Y216" s="1"/>
    </row>
    <row r="217" spans="1:1009" ht="8.25" customHeight="1" thickBot="1" x14ac:dyDescent="0.4">
      <c r="A217" s="38"/>
      <c r="B217" s="39"/>
      <c r="C217" s="39"/>
      <c r="D217" s="39"/>
      <c r="E217" s="40"/>
      <c r="F217" s="41"/>
      <c r="G217" s="41"/>
      <c r="H217" s="40"/>
      <c r="I217" s="40"/>
      <c r="J217" s="41"/>
      <c r="K217" s="41"/>
      <c r="L217" s="41"/>
      <c r="M217" s="42"/>
      <c r="X217" s="2"/>
      <c r="Y217" s="1"/>
    </row>
    <row r="218" spans="1:1009" ht="21.75" thickBot="1" x14ac:dyDescent="0.4">
      <c r="A218" s="43" t="s">
        <v>36</v>
      </c>
      <c r="B218" s="44"/>
      <c r="C218" s="44"/>
      <c r="D218" s="44"/>
      <c r="E218" s="45"/>
      <c r="F218" s="45"/>
      <c r="G218" s="45"/>
      <c r="H218" s="45"/>
      <c r="I218" s="45"/>
      <c r="J218" s="45"/>
      <c r="K218" s="45"/>
      <c r="L218" s="46"/>
      <c r="M218" s="37"/>
      <c r="N218" s="197">
        <f>Y210</f>
        <v>1067</v>
      </c>
      <c r="O218" s="198"/>
      <c r="X218" s="2"/>
      <c r="Y218" s="1"/>
    </row>
    <row r="219" spans="1:1009" ht="19.5" thickBot="1" x14ac:dyDescent="0.35"/>
    <row r="220" spans="1:1009" customFormat="1" ht="27.95" customHeight="1" thickBot="1" x14ac:dyDescent="0.3">
      <c r="A220" s="48"/>
      <c r="B220" s="49"/>
      <c r="C220" s="49"/>
      <c r="D220" s="49" t="s">
        <v>37</v>
      </c>
      <c r="E220" s="50">
        <f>F220-1</f>
        <v>43346</v>
      </c>
      <c r="F220" s="51">
        <f>G220-2</f>
        <v>43347</v>
      </c>
      <c r="G220" s="51">
        <f>H220-1</f>
        <v>43349</v>
      </c>
      <c r="H220" s="52">
        <f>I220-3</f>
        <v>43350</v>
      </c>
      <c r="I220" s="50">
        <f>I6</f>
        <v>43353</v>
      </c>
      <c r="J220" s="51">
        <f>I220+1</f>
        <v>43354</v>
      </c>
      <c r="K220" s="51">
        <f>J220+2</f>
        <v>43356</v>
      </c>
      <c r="L220" s="52">
        <f>K220+1</f>
        <v>43357</v>
      </c>
      <c r="M220" s="50">
        <f>L220+3</f>
        <v>43360</v>
      </c>
      <c r="N220" s="51">
        <f>M220+1</f>
        <v>43361</v>
      </c>
      <c r="O220" s="51">
        <f>N220+2</f>
        <v>43363</v>
      </c>
      <c r="P220" s="52">
        <f>O220+1</f>
        <v>43364</v>
      </c>
      <c r="Q220" s="50">
        <f>P220+3</f>
        <v>43367</v>
      </c>
      <c r="R220" s="51">
        <f>Q220+1</f>
        <v>43368</v>
      </c>
      <c r="S220" s="51">
        <f>R220+2</f>
        <v>43370</v>
      </c>
      <c r="T220" s="52">
        <f>S220+1</f>
        <v>43371</v>
      </c>
      <c r="U220" s="23"/>
      <c r="V220" s="23"/>
      <c r="W220" s="23"/>
      <c r="X220" s="23"/>
      <c r="Y220" s="23"/>
      <c r="Z220" s="23"/>
      <c r="AA220" s="53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  <c r="NV220" s="1"/>
      <c r="NW220" s="1"/>
      <c r="NX220" s="1"/>
      <c r="NY220" s="1"/>
      <c r="NZ220" s="1"/>
      <c r="OA220" s="1"/>
      <c r="OB220" s="1"/>
      <c r="OC220" s="1"/>
      <c r="OD220" s="1"/>
      <c r="OE220" s="1"/>
      <c r="OF220" s="1"/>
      <c r="OG220" s="1"/>
      <c r="OH220" s="1"/>
      <c r="OI220" s="1"/>
      <c r="OJ220" s="1"/>
      <c r="OK220" s="1"/>
      <c r="OL220" s="1"/>
      <c r="OM220" s="1"/>
      <c r="ON220" s="1"/>
      <c r="OO220" s="1"/>
      <c r="OP220" s="1"/>
      <c r="OQ220" s="1"/>
      <c r="OR220" s="1"/>
      <c r="OS220" s="1"/>
      <c r="OT220" s="1"/>
      <c r="OU220" s="1"/>
      <c r="OV220" s="1"/>
      <c r="OW220" s="1"/>
      <c r="OX220" s="1"/>
      <c r="OY220" s="1"/>
      <c r="OZ220" s="1"/>
      <c r="PA220" s="1"/>
      <c r="PB220" s="1"/>
      <c r="PC220" s="1"/>
      <c r="PD220" s="1"/>
      <c r="PE220" s="1"/>
      <c r="PF220" s="1"/>
      <c r="PG220" s="1"/>
      <c r="PH220" s="1"/>
      <c r="PI220" s="1"/>
      <c r="PJ220" s="1"/>
      <c r="PK220" s="1"/>
      <c r="PL220" s="1"/>
      <c r="PM220" s="1"/>
      <c r="PN220" s="1"/>
      <c r="PO220" s="1"/>
      <c r="PP220" s="1"/>
      <c r="PQ220" s="1"/>
      <c r="PR220" s="1"/>
      <c r="PS220" s="1"/>
      <c r="PT220" s="1"/>
      <c r="PU220" s="1"/>
      <c r="PV220" s="1"/>
      <c r="PW220" s="1"/>
      <c r="PX220" s="1"/>
      <c r="PY220" s="1"/>
      <c r="PZ220" s="1"/>
      <c r="QA220" s="1"/>
      <c r="QB220" s="1"/>
      <c r="QC220" s="1"/>
      <c r="QD220" s="1"/>
      <c r="QE220" s="1"/>
      <c r="QF220" s="1"/>
      <c r="QG220" s="1"/>
      <c r="QH220" s="1"/>
      <c r="QI220" s="1"/>
      <c r="QJ220" s="1"/>
      <c r="QK220" s="1"/>
      <c r="QL220" s="1"/>
      <c r="QM220" s="1"/>
      <c r="QN220" s="1"/>
      <c r="QO220" s="1"/>
      <c r="QP220" s="1"/>
      <c r="QQ220" s="1"/>
      <c r="QR220" s="1"/>
      <c r="QS220" s="1"/>
      <c r="QT220" s="1"/>
      <c r="QU220" s="1"/>
      <c r="QV220" s="1"/>
      <c r="QW220" s="1"/>
      <c r="QX220" s="1"/>
      <c r="QY220" s="1"/>
      <c r="QZ220" s="1"/>
      <c r="RA220" s="1"/>
      <c r="RB220" s="1"/>
      <c r="RC220" s="1"/>
      <c r="RD220" s="1"/>
      <c r="RE220" s="1"/>
      <c r="RF220" s="1"/>
      <c r="RG220" s="1"/>
      <c r="RH220" s="1"/>
      <c r="RI220" s="1"/>
      <c r="RJ220" s="1"/>
      <c r="RK220" s="1"/>
      <c r="RL220" s="1"/>
      <c r="RM220" s="1"/>
      <c r="RN220" s="1"/>
      <c r="RO220" s="1"/>
      <c r="RP220" s="1"/>
      <c r="RQ220" s="1"/>
      <c r="RR220" s="1"/>
      <c r="RS220" s="1"/>
      <c r="RT220" s="1"/>
      <c r="RU220" s="1"/>
      <c r="RV220" s="1"/>
      <c r="RW220" s="1"/>
      <c r="RX220" s="1"/>
      <c r="RY220" s="1"/>
      <c r="RZ220" s="1"/>
      <c r="SA220" s="1"/>
      <c r="SB220" s="1"/>
      <c r="SC220" s="1"/>
      <c r="SD220" s="1"/>
      <c r="SE220" s="1"/>
      <c r="SF220" s="1"/>
      <c r="SG220" s="1"/>
      <c r="SH220" s="1"/>
      <c r="SI220" s="1"/>
      <c r="SJ220" s="1"/>
      <c r="SK220" s="1"/>
      <c r="SL220" s="1"/>
      <c r="SM220" s="1"/>
      <c r="SN220" s="1"/>
      <c r="SO220" s="1"/>
      <c r="SP220" s="1"/>
      <c r="SQ220" s="1"/>
      <c r="SR220" s="1"/>
      <c r="SS220" s="1"/>
      <c r="ST220" s="1"/>
      <c r="SU220" s="1"/>
      <c r="SV220" s="1"/>
      <c r="SW220" s="1"/>
      <c r="SX220" s="1"/>
      <c r="SY220" s="1"/>
      <c r="SZ220" s="1"/>
      <c r="TA220" s="1"/>
      <c r="TB220" s="1"/>
      <c r="TC220" s="1"/>
      <c r="TD220" s="1"/>
      <c r="TE220" s="1"/>
      <c r="TF220" s="1"/>
      <c r="TG220" s="1"/>
      <c r="TH220" s="1"/>
      <c r="TI220" s="1"/>
      <c r="TJ220" s="1"/>
      <c r="TK220" s="1"/>
      <c r="TL220" s="1"/>
      <c r="TM220" s="1"/>
      <c r="TN220" s="1"/>
      <c r="TO220" s="1"/>
      <c r="TP220" s="1"/>
      <c r="TQ220" s="1"/>
      <c r="TR220" s="1"/>
      <c r="TS220" s="1"/>
      <c r="TT220" s="1"/>
      <c r="TU220" s="1"/>
      <c r="TV220" s="1"/>
      <c r="TW220" s="1"/>
      <c r="TX220" s="1"/>
      <c r="TY220" s="1"/>
      <c r="TZ220" s="1"/>
      <c r="UA220" s="1"/>
      <c r="UB220" s="1"/>
      <c r="UC220" s="1"/>
      <c r="UD220" s="1"/>
      <c r="UE220" s="1"/>
      <c r="UF220" s="1"/>
      <c r="UG220" s="1"/>
      <c r="UH220" s="1"/>
      <c r="UI220" s="1"/>
      <c r="UJ220" s="1"/>
      <c r="UK220" s="1"/>
      <c r="UL220" s="1"/>
      <c r="UM220" s="1"/>
      <c r="UN220" s="1"/>
      <c r="UO220" s="1"/>
      <c r="UP220" s="1"/>
      <c r="UQ220" s="1"/>
      <c r="UR220" s="1"/>
      <c r="US220" s="1"/>
      <c r="UT220" s="1"/>
      <c r="UU220" s="1"/>
      <c r="UV220" s="1"/>
      <c r="UW220" s="1"/>
      <c r="UX220" s="1"/>
      <c r="UY220" s="1"/>
      <c r="UZ220" s="1"/>
      <c r="VA220" s="1"/>
      <c r="VB220" s="1"/>
      <c r="VC220" s="1"/>
      <c r="VD220" s="1"/>
      <c r="VE220" s="1"/>
      <c r="VF220" s="1"/>
      <c r="VG220" s="1"/>
      <c r="VH220" s="1"/>
      <c r="VI220" s="1"/>
      <c r="VJ220" s="1"/>
      <c r="VK220" s="1"/>
      <c r="VL220" s="1"/>
      <c r="VM220" s="1"/>
      <c r="VN220" s="1"/>
      <c r="VO220" s="1"/>
      <c r="VP220" s="1"/>
      <c r="VQ220" s="1"/>
      <c r="VR220" s="1"/>
      <c r="VS220" s="1"/>
      <c r="VT220" s="1"/>
      <c r="VU220" s="1"/>
      <c r="VV220" s="1"/>
      <c r="VW220" s="1"/>
      <c r="VX220" s="1"/>
      <c r="VY220" s="1"/>
      <c r="VZ220" s="1"/>
      <c r="WA220" s="1"/>
      <c r="WB220" s="1"/>
      <c r="WC220" s="1"/>
      <c r="WD220" s="1"/>
      <c r="WE220" s="1"/>
      <c r="WF220" s="1"/>
      <c r="WG220" s="1"/>
      <c r="WH220" s="1"/>
      <c r="WI220" s="1"/>
      <c r="WJ220" s="1"/>
      <c r="WK220" s="1"/>
      <c r="WL220" s="1"/>
      <c r="WM220" s="1"/>
      <c r="WN220" s="1"/>
      <c r="WO220" s="1"/>
      <c r="WP220" s="1"/>
      <c r="WQ220" s="1"/>
      <c r="WR220" s="1"/>
      <c r="WS220" s="1"/>
      <c r="WT220" s="1"/>
      <c r="WU220" s="1"/>
      <c r="WV220" s="1"/>
      <c r="WW220" s="1"/>
      <c r="WX220" s="1"/>
      <c r="WY220" s="1"/>
      <c r="WZ220" s="1"/>
      <c r="XA220" s="1"/>
      <c r="XB220" s="1"/>
      <c r="XC220" s="1"/>
      <c r="XD220" s="1"/>
      <c r="XE220" s="1"/>
      <c r="XF220" s="1"/>
      <c r="XG220" s="1"/>
      <c r="XH220" s="1"/>
      <c r="XI220" s="1"/>
      <c r="XJ220" s="1"/>
      <c r="XK220" s="1"/>
      <c r="XL220" s="1"/>
      <c r="XM220" s="1"/>
      <c r="XN220" s="1"/>
      <c r="XO220" s="1"/>
      <c r="XP220" s="1"/>
      <c r="XQ220" s="1"/>
      <c r="XR220" s="1"/>
      <c r="XS220" s="1"/>
      <c r="XT220" s="1"/>
      <c r="XU220" s="1"/>
      <c r="XV220" s="1"/>
      <c r="XW220" s="1"/>
      <c r="XX220" s="1"/>
      <c r="XY220" s="1"/>
      <c r="XZ220" s="1"/>
      <c r="YA220" s="1"/>
      <c r="YB220" s="1"/>
      <c r="YC220" s="1"/>
      <c r="YD220" s="1"/>
      <c r="YE220" s="1"/>
      <c r="YF220" s="1"/>
      <c r="YG220" s="1"/>
      <c r="YH220" s="1"/>
      <c r="YI220" s="1"/>
      <c r="YJ220" s="1"/>
      <c r="YK220" s="1"/>
      <c r="YL220" s="1"/>
      <c r="YM220" s="1"/>
      <c r="YN220" s="1"/>
      <c r="YO220" s="1"/>
      <c r="YP220" s="1"/>
      <c r="YQ220" s="1"/>
      <c r="YR220" s="1"/>
      <c r="YS220" s="1"/>
      <c r="YT220" s="1"/>
      <c r="YU220" s="1"/>
      <c r="YV220" s="1"/>
      <c r="YW220" s="1"/>
      <c r="YX220" s="1"/>
      <c r="YY220" s="1"/>
      <c r="YZ220" s="1"/>
      <c r="ZA220" s="1"/>
      <c r="ZB220" s="1"/>
      <c r="ZC220" s="1"/>
      <c r="ZD220" s="1"/>
      <c r="ZE220" s="1"/>
      <c r="ZF220" s="1"/>
      <c r="ZG220" s="1"/>
      <c r="ZH220" s="1"/>
      <c r="ZI220" s="1"/>
      <c r="ZJ220" s="1"/>
      <c r="ZK220" s="1"/>
      <c r="ZL220" s="1"/>
      <c r="ZM220" s="1"/>
      <c r="ZN220" s="1"/>
      <c r="ZO220" s="1"/>
      <c r="ZP220" s="1"/>
      <c r="ZQ220" s="1"/>
      <c r="ZR220" s="1"/>
      <c r="ZS220" s="1"/>
      <c r="ZT220" s="1"/>
      <c r="ZU220" s="1"/>
      <c r="ZV220" s="1"/>
      <c r="ZW220" s="1"/>
      <c r="ZX220" s="1"/>
      <c r="ZY220" s="1"/>
      <c r="ZZ220" s="1"/>
      <c r="AAA220" s="1"/>
      <c r="AAB220" s="1"/>
      <c r="AAC220" s="1"/>
      <c r="AAD220" s="1"/>
      <c r="AAE220" s="1"/>
      <c r="AAF220" s="1"/>
      <c r="AAG220" s="1"/>
      <c r="AAH220" s="1"/>
      <c r="AAI220" s="1"/>
      <c r="AAJ220" s="1"/>
      <c r="AAK220" s="1"/>
      <c r="AAL220" s="1"/>
      <c r="AAM220" s="1"/>
      <c r="AAN220" s="1"/>
      <c r="AAO220" s="1"/>
      <c r="AAP220" s="1"/>
      <c r="AAQ220" s="1"/>
      <c r="AAR220" s="1"/>
      <c r="AAS220" s="1"/>
      <c r="AAT220" s="1"/>
      <c r="AAU220" s="1"/>
      <c r="AAV220" s="1"/>
      <c r="AAW220" s="1"/>
      <c r="AAX220" s="1"/>
      <c r="AAY220" s="1"/>
      <c r="AAZ220" s="1"/>
      <c r="ABA220" s="1"/>
      <c r="ABB220" s="1"/>
      <c r="ABC220" s="1"/>
      <c r="ABD220" s="1"/>
      <c r="ABE220" s="1"/>
      <c r="ABF220" s="1"/>
      <c r="ABG220" s="1"/>
      <c r="ABH220" s="1"/>
      <c r="ABI220" s="1"/>
      <c r="ABJ220" s="1"/>
      <c r="ABK220" s="1"/>
      <c r="ABL220" s="1"/>
      <c r="ABM220" s="1"/>
      <c r="ABN220" s="1"/>
      <c r="ABO220" s="1"/>
      <c r="ABP220" s="1"/>
      <c r="ABQ220" s="1"/>
      <c r="ABR220" s="1"/>
      <c r="ABS220" s="1"/>
      <c r="ABT220" s="1"/>
      <c r="ABU220" s="1"/>
      <c r="ABV220" s="1"/>
      <c r="ABW220" s="1"/>
      <c r="ABX220" s="1"/>
      <c r="ABY220" s="1"/>
      <c r="ABZ220" s="1"/>
      <c r="ACA220" s="1"/>
      <c r="ACB220" s="1"/>
      <c r="ACC220" s="1"/>
      <c r="ACD220" s="1"/>
      <c r="ACE220" s="1"/>
      <c r="ACF220" s="1"/>
      <c r="ACG220" s="1"/>
      <c r="ACH220" s="1"/>
      <c r="ACI220" s="1"/>
      <c r="ACJ220" s="1"/>
      <c r="ACK220" s="1"/>
      <c r="ACL220" s="1"/>
      <c r="ACM220" s="1"/>
      <c r="ACN220" s="1"/>
      <c r="ACO220" s="1"/>
      <c r="ACP220" s="1"/>
      <c r="ACQ220" s="1"/>
      <c r="ACR220" s="1"/>
      <c r="ACS220" s="1"/>
      <c r="ACT220" s="1"/>
      <c r="ACU220" s="1"/>
      <c r="ACV220" s="1"/>
      <c r="ACW220" s="1"/>
      <c r="ACX220" s="1"/>
      <c r="ACY220" s="1"/>
      <c r="ACZ220" s="1"/>
      <c r="ADA220" s="1"/>
      <c r="ADB220" s="1"/>
      <c r="ADC220" s="1"/>
      <c r="ADD220" s="1"/>
      <c r="ADE220" s="1"/>
      <c r="ADF220" s="1"/>
      <c r="ADG220" s="1"/>
      <c r="ADH220" s="1"/>
      <c r="ADI220" s="1"/>
      <c r="ADJ220" s="1"/>
      <c r="ADK220" s="1"/>
      <c r="ADL220" s="1"/>
      <c r="ADM220" s="1"/>
      <c r="ADN220" s="1"/>
      <c r="ADO220" s="1"/>
      <c r="ADP220" s="1"/>
      <c r="ADQ220" s="1"/>
      <c r="ADR220" s="1"/>
      <c r="ADS220" s="1"/>
      <c r="ADT220" s="1"/>
      <c r="ADU220" s="1"/>
      <c r="ADV220" s="1"/>
      <c r="ADW220" s="1"/>
      <c r="ADX220" s="1"/>
      <c r="ADY220" s="1"/>
      <c r="ADZ220" s="1"/>
      <c r="AEA220" s="1"/>
      <c r="AEB220" s="1"/>
      <c r="AEC220" s="1"/>
      <c r="AED220" s="1"/>
      <c r="AEE220" s="1"/>
      <c r="AEF220" s="1"/>
      <c r="AEG220" s="1"/>
      <c r="AEH220" s="1"/>
      <c r="AEI220" s="1"/>
      <c r="AEJ220" s="1"/>
      <c r="AEK220" s="1"/>
      <c r="AEL220" s="1"/>
      <c r="AEM220" s="1"/>
      <c r="AEN220" s="1"/>
      <c r="AEO220" s="1"/>
      <c r="AEP220" s="1"/>
      <c r="AEQ220" s="1"/>
      <c r="AER220" s="1"/>
      <c r="AES220" s="1"/>
      <c r="AET220" s="1"/>
      <c r="AEU220" s="1"/>
      <c r="AEV220" s="1"/>
      <c r="AEW220" s="1"/>
      <c r="AEX220" s="1"/>
      <c r="AEY220" s="1"/>
      <c r="AEZ220" s="1"/>
      <c r="AFA220" s="1"/>
      <c r="AFB220" s="1"/>
      <c r="AFC220" s="1"/>
      <c r="AFD220" s="1"/>
      <c r="AFE220" s="1"/>
      <c r="AFF220" s="1"/>
      <c r="AFG220" s="1"/>
      <c r="AFH220" s="1"/>
      <c r="AFI220" s="1"/>
      <c r="AFJ220" s="1"/>
      <c r="AFK220" s="1"/>
      <c r="AFL220" s="1"/>
      <c r="AFM220" s="1"/>
      <c r="AFN220" s="1"/>
      <c r="AFO220" s="1"/>
      <c r="AFP220" s="1"/>
      <c r="AFQ220" s="1"/>
      <c r="AFR220" s="1"/>
      <c r="AFS220" s="1"/>
      <c r="AFT220" s="1"/>
      <c r="AFU220" s="1"/>
      <c r="AFV220" s="1"/>
      <c r="AFW220" s="1"/>
      <c r="AFX220" s="1"/>
      <c r="AFY220" s="1"/>
      <c r="AFZ220" s="1"/>
      <c r="AGA220" s="1"/>
      <c r="AGB220" s="1"/>
      <c r="AGC220" s="1"/>
      <c r="AGD220" s="1"/>
      <c r="AGE220" s="1"/>
      <c r="AGF220" s="1"/>
      <c r="AGG220" s="1"/>
      <c r="AGH220" s="1"/>
      <c r="AGI220" s="1"/>
      <c r="AGJ220" s="1"/>
      <c r="AGK220" s="1"/>
      <c r="AGL220" s="1"/>
      <c r="AGM220" s="1"/>
      <c r="AGN220" s="1"/>
      <c r="AGO220" s="1"/>
      <c r="AGP220" s="1"/>
      <c r="AGQ220" s="1"/>
      <c r="AGR220" s="1"/>
      <c r="AGS220" s="1"/>
      <c r="AGT220" s="1"/>
      <c r="AGU220" s="1"/>
      <c r="AGV220" s="1"/>
      <c r="AGW220" s="1"/>
      <c r="AGX220" s="1"/>
      <c r="AGY220" s="1"/>
      <c r="AGZ220" s="1"/>
      <c r="AHA220" s="1"/>
      <c r="AHB220" s="1"/>
      <c r="AHC220" s="1"/>
      <c r="AHD220" s="1"/>
      <c r="AHE220" s="1"/>
      <c r="AHF220" s="1"/>
      <c r="AHG220" s="1"/>
      <c r="AHH220" s="1"/>
      <c r="AHI220" s="1"/>
      <c r="AHJ220" s="1"/>
      <c r="AHK220" s="1"/>
      <c r="AHL220" s="1"/>
      <c r="AHM220" s="1"/>
      <c r="AHN220" s="1"/>
      <c r="AHO220" s="1"/>
      <c r="AHP220" s="1"/>
      <c r="AHQ220" s="1"/>
      <c r="AHR220" s="1"/>
      <c r="AHS220" s="1"/>
      <c r="AHT220" s="1"/>
      <c r="AHU220" s="1"/>
      <c r="AHV220" s="1"/>
      <c r="AHW220" s="1"/>
      <c r="AHX220" s="1"/>
      <c r="AHY220" s="1"/>
      <c r="AHZ220" s="1"/>
      <c r="AIA220" s="1"/>
      <c r="AIB220" s="1"/>
      <c r="AIC220" s="1"/>
      <c r="AID220" s="1"/>
      <c r="AIE220" s="1"/>
      <c r="AIF220" s="1"/>
      <c r="AIG220" s="1"/>
      <c r="AIH220" s="1"/>
      <c r="AII220" s="1"/>
      <c r="AIJ220" s="1"/>
      <c r="AIK220" s="1"/>
      <c r="AIL220" s="1"/>
      <c r="AIM220" s="1"/>
      <c r="AIN220" s="1"/>
      <c r="AIO220" s="1"/>
      <c r="AIP220" s="1"/>
      <c r="AIQ220" s="1"/>
      <c r="AIR220" s="1"/>
      <c r="AIS220" s="1"/>
      <c r="AIT220" s="1"/>
      <c r="AIU220" s="1"/>
      <c r="AIV220" s="1"/>
      <c r="AIW220" s="1"/>
      <c r="AIX220" s="1"/>
      <c r="AIY220" s="1"/>
      <c r="AIZ220" s="1"/>
      <c r="AJA220" s="1"/>
      <c r="AJB220" s="1"/>
      <c r="AJC220" s="1"/>
      <c r="AJD220" s="1"/>
      <c r="AJE220" s="1"/>
      <c r="AJF220" s="1"/>
      <c r="AJG220" s="1"/>
      <c r="AJH220" s="1"/>
      <c r="AJI220" s="1"/>
      <c r="AJJ220" s="1"/>
      <c r="AJK220" s="1"/>
      <c r="AJL220" s="1"/>
      <c r="AJM220" s="1"/>
      <c r="AJN220" s="1"/>
      <c r="AJO220" s="1"/>
      <c r="AJP220" s="1"/>
      <c r="AJQ220" s="1"/>
      <c r="AJR220" s="1"/>
      <c r="AJS220" s="1"/>
      <c r="AJT220" s="1"/>
      <c r="AJU220" s="1"/>
      <c r="AJV220" s="1"/>
      <c r="AJW220" s="1"/>
      <c r="AJX220" s="1"/>
      <c r="AJY220" s="1"/>
      <c r="AJZ220" s="1"/>
      <c r="AKA220" s="1"/>
      <c r="AKB220" s="1"/>
      <c r="AKC220" s="1"/>
      <c r="AKD220" s="1"/>
      <c r="AKE220" s="1"/>
      <c r="AKF220" s="1"/>
      <c r="AKG220" s="1"/>
      <c r="AKH220" s="1"/>
      <c r="AKI220" s="1"/>
      <c r="AKJ220" s="1"/>
      <c r="AKK220" s="1"/>
      <c r="AKL220" s="1"/>
      <c r="AKM220" s="1"/>
      <c r="AKN220" s="1"/>
      <c r="AKO220" s="1"/>
      <c r="AKP220" s="1"/>
      <c r="AKQ220" s="1"/>
      <c r="AKR220" s="1"/>
      <c r="AKS220" s="1"/>
      <c r="AKT220" s="1"/>
      <c r="AKU220" s="1"/>
      <c r="AKV220" s="1"/>
      <c r="AKW220" s="1"/>
      <c r="AKX220" s="1"/>
      <c r="AKY220" s="1"/>
      <c r="AKZ220" s="1"/>
      <c r="ALA220" s="1"/>
      <c r="ALB220" s="1"/>
      <c r="ALC220" s="1"/>
      <c r="ALD220" s="1"/>
      <c r="ALE220" s="1"/>
      <c r="ALF220" s="1"/>
      <c r="ALG220" s="1"/>
      <c r="ALH220" s="1"/>
      <c r="ALI220" s="1"/>
      <c r="ALJ220" s="1"/>
      <c r="ALK220" s="1"/>
      <c r="ALL220" s="1"/>
      <c r="ALM220" s="1"/>
      <c r="ALN220" s="1"/>
      <c r="ALO220" s="1"/>
      <c r="ALP220" s="1"/>
      <c r="ALQ220" s="1"/>
      <c r="ALR220" s="1"/>
      <c r="ALS220" s="1"/>
      <c r="ALT220" s="1"/>
      <c r="ALU220" s="1"/>
    </row>
    <row r="221" spans="1:1009" customFormat="1" ht="27.95" customHeight="1" x14ac:dyDescent="0.25">
      <c r="A221" s="54" t="s">
        <v>38</v>
      </c>
      <c r="B221" s="49"/>
      <c r="C221" s="49"/>
      <c r="D221" s="49" t="s">
        <v>37</v>
      </c>
      <c r="E221" s="55">
        <f t="shared" ref="E221:H221" si="32">COUNTIFS(E7:E208,"&lt;&gt;",$B7:$B208,"MATERNELLE")-COUNTIFS(E7:E208,"a",$B7:$B208,"MATERNELLE")</f>
        <v>14</v>
      </c>
      <c r="F221" s="56">
        <f t="shared" si="32"/>
        <v>17</v>
      </c>
      <c r="G221" s="56">
        <f t="shared" si="32"/>
        <v>19</v>
      </c>
      <c r="H221" s="57">
        <f t="shared" si="32"/>
        <v>19</v>
      </c>
      <c r="I221" s="55">
        <f t="shared" ref="I221:T221" si="33">COUNTIFS(I7:I208,"&lt;&gt;",$B7:$B208,"MATERNELLE")-COUNTIFS(I7:I208,"a",$B7:$B208,"MATERNELLE")</f>
        <v>19</v>
      </c>
      <c r="J221" s="56">
        <f t="shared" si="33"/>
        <v>19</v>
      </c>
      <c r="K221" s="56">
        <f t="shared" si="33"/>
        <v>18</v>
      </c>
      <c r="L221" s="57">
        <f t="shared" si="33"/>
        <v>20</v>
      </c>
      <c r="M221" s="55">
        <f t="shared" si="33"/>
        <v>19</v>
      </c>
      <c r="N221" s="56">
        <f t="shared" si="33"/>
        <v>19</v>
      </c>
      <c r="O221" s="56">
        <f t="shared" si="33"/>
        <v>19</v>
      </c>
      <c r="P221" s="57">
        <f t="shared" si="33"/>
        <v>20</v>
      </c>
      <c r="Q221" s="55">
        <f t="shared" si="33"/>
        <v>19</v>
      </c>
      <c r="R221" s="56">
        <f t="shared" si="33"/>
        <v>19</v>
      </c>
      <c r="S221" s="56">
        <f t="shared" si="33"/>
        <v>19</v>
      </c>
      <c r="T221" s="57">
        <f t="shared" si="33"/>
        <v>20</v>
      </c>
      <c r="U221" s="58"/>
      <c r="V221" s="23"/>
      <c r="W221" s="23"/>
      <c r="X221" s="23"/>
      <c r="Y221" s="23"/>
      <c r="Z221" s="23"/>
      <c r="AA221" s="53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  <c r="NV221" s="1"/>
      <c r="NW221" s="1"/>
      <c r="NX221" s="1"/>
      <c r="NY221" s="1"/>
      <c r="NZ221" s="1"/>
      <c r="OA221" s="1"/>
      <c r="OB221" s="1"/>
      <c r="OC221" s="1"/>
      <c r="OD221" s="1"/>
      <c r="OE221" s="1"/>
      <c r="OF221" s="1"/>
      <c r="OG221" s="1"/>
      <c r="OH221" s="1"/>
      <c r="OI221" s="1"/>
      <c r="OJ221" s="1"/>
      <c r="OK221" s="1"/>
      <c r="OL221" s="1"/>
      <c r="OM221" s="1"/>
      <c r="ON221" s="1"/>
      <c r="OO221" s="1"/>
      <c r="OP221" s="1"/>
      <c r="OQ221" s="1"/>
      <c r="OR221" s="1"/>
      <c r="OS221" s="1"/>
      <c r="OT221" s="1"/>
      <c r="OU221" s="1"/>
      <c r="OV221" s="1"/>
      <c r="OW221" s="1"/>
      <c r="OX221" s="1"/>
      <c r="OY221" s="1"/>
      <c r="OZ221" s="1"/>
      <c r="PA221" s="1"/>
      <c r="PB221" s="1"/>
      <c r="PC221" s="1"/>
      <c r="PD221" s="1"/>
      <c r="PE221" s="1"/>
      <c r="PF221" s="1"/>
      <c r="PG221" s="1"/>
      <c r="PH221" s="1"/>
      <c r="PI221" s="1"/>
      <c r="PJ221" s="1"/>
      <c r="PK221" s="1"/>
      <c r="PL221" s="1"/>
      <c r="PM221" s="1"/>
      <c r="PN221" s="1"/>
      <c r="PO221" s="1"/>
      <c r="PP221" s="1"/>
      <c r="PQ221" s="1"/>
      <c r="PR221" s="1"/>
      <c r="PS221" s="1"/>
      <c r="PT221" s="1"/>
      <c r="PU221" s="1"/>
      <c r="PV221" s="1"/>
      <c r="PW221" s="1"/>
      <c r="PX221" s="1"/>
      <c r="PY221" s="1"/>
      <c r="PZ221" s="1"/>
      <c r="QA221" s="1"/>
      <c r="QB221" s="1"/>
      <c r="QC221" s="1"/>
      <c r="QD221" s="1"/>
      <c r="QE221" s="1"/>
      <c r="QF221" s="1"/>
      <c r="QG221" s="1"/>
      <c r="QH221" s="1"/>
      <c r="QI221" s="1"/>
      <c r="QJ221" s="1"/>
      <c r="QK221" s="1"/>
      <c r="QL221" s="1"/>
      <c r="QM221" s="1"/>
      <c r="QN221" s="1"/>
      <c r="QO221" s="1"/>
      <c r="QP221" s="1"/>
      <c r="QQ221" s="1"/>
      <c r="QR221" s="1"/>
      <c r="QS221" s="1"/>
      <c r="QT221" s="1"/>
      <c r="QU221" s="1"/>
      <c r="QV221" s="1"/>
      <c r="QW221" s="1"/>
      <c r="QX221" s="1"/>
      <c r="QY221" s="1"/>
      <c r="QZ221" s="1"/>
      <c r="RA221" s="1"/>
      <c r="RB221" s="1"/>
      <c r="RC221" s="1"/>
      <c r="RD221" s="1"/>
      <c r="RE221" s="1"/>
      <c r="RF221" s="1"/>
      <c r="RG221" s="1"/>
      <c r="RH221" s="1"/>
      <c r="RI221" s="1"/>
      <c r="RJ221" s="1"/>
      <c r="RK221" s="1"/>
      <c r="RL221" s="1"/>
      <c r="RM221" s="1"/>
      <c r="RN221" s="1"/>
      <c r="RO221" s="1"/>
      <c r="RP221" s="1"/>
      <c r="RQ221" s="1"/>
      <c r="RR221" s="1"/>
      <c r="RS221" s="1"/>
      <c r="RT221" s="1"/>
      <c r="RU221" s="1"/>
      <c r="RV221" s="1"/>
      <c r="RW221" s="1"/>
      <c r="RX221" s="1"/>
      <c r="RY221" s="1"/>
      <c r="RZ221" s="1"/>
      <c r="SA221" s="1"/>
      <c r="SB221" s="1"/>
      <c r="SC221" s="1"/>
      <c r="SD221" s="1"/>
      <c r="SE221" s="1"/>
      <c r="SF221" s="1"/>
      <c r="SG221" s="1"/>
      <c r="SH221" s="1"/>
      <c r="SI221" s="1"/>
      <c r="SJ221" s="1"/>
      <c r="SK221" s="1"/>
      <c r="SL221" s="1"/>
      <c r="SM221" s="1"/>
      <c r="SN221" s="1"/>
      <c r="SO221" s="1"/>
      <c r="SP221" s="1"/>
      <c r="SQ221" s="1"/>
      <c r="SR221" s="1"/>
      <c r="SS221" s="1"/>
      <c r="ST221" s="1"/>
      <c r="SU221" s="1"/>
      <c r="SV221" s="1"/>
      <c r="SW221" s="1"/>
      <c r="SX221" s="1"/>
      <c r="SY221" s="1"/>
      <c r="SZ221" s="1"/>
      <c r="TA221" s="1"/>
      <c r="TB221" s="1"/>
      <c r="TC221" s="1"/>
      <c r="TD221" s="1"/>
      <c r="TE221" s="1"/>
      <c r="TF221" s="1"/>
      <c r="TG221" s="1"/>
      <c r="TH221" s="1"/>
      <c r="TI221" s="1"/>
      <c r="TJ221" s="1"/>
      <c r="TK221" s="1"/>
      <c r="TL221" s="1"/>
      <c r="TM221" s="1"/>
      <c r="TN221" s="1"/>
      <c r="TO221" s="1"/>
      <c r="TP221" s="1"/>
      <c r="TQ221" s="1"/>
      <c r="TR221" s="1"/>
      <c r="TS221" s="1"/>
      <c r="TT221" s="1"/>
      <c r="TU221" s="1"/>
      <c r="TV221" s="1"/>
      <c r="TW221" s="1"/>
      <c r="TX221" s="1"/>
      <c r="TY221" s="1"/>
      <c r="TZ221" s="1"/>
      <c r="UA221" s="1"/>
      <c r="UB221" s="1"/>
      <c r="UC221" s="1"/>
      <c r="UD221" s="1"/>
      <c r="UE221" s="1"/>
      <c r="UF221" s="1"/>
      <c r="UG221" s="1"/>
      <c r="UH221" s="1"/>
      <c r="UI221" s="1"/>
      <c r="UJ221" s="1"/>
      <c r="UK221" s="1"/>
      <c r="UL221" s="1"/>
      <c r="UM221" s="1"/>
      <c r="UN221" s="1"/>
      <c r="UO221" s="1"/>
      <c r="UP221" s="1"/>
      <c r="UQ221" s="1"/>
      <c r="UR221" s="1"/>
      <c r="US221" s="1"/>
      <c r="UT221" s="1"/>
      <c r="UU221" s="1"/>
      <c r="UV221" s="1"/>
      <c r="UW221" s="1"/>
      <c r="UX221" s="1"/>
      <c r="UY221" s="1"/>
      <c r="UZ221" s="1"/>
      <c r="VA221" s="1"/>
      <c r="VB221" s="1"/>
      <c r="VC221" s="1"/>
      <c r="VD221" s="1"/>
      <c r="VE221" s="1"/>
      <c r="VF221" s="1"/>
      <c r="VG221" s="1"/>
      <c r="VH221" s="1"/>
      <c r="VI221" s="1"/>
      <c r="VJ221" s="1"/>
      <c r="VK221" s="1"/>
      <c r="VL221" s="1"/>
      <c r="VM221" s="1"/>
      <c r="VN221" s="1"/>
      <c r="VO221" s="1"/>
      <c r="VP221" s="1"/>
      <c r="VQ221" s="1"/>
      <c r="VR221" s="1"/>
      <c r="VS221" s="1"/>
      <c r="VT221" s="1"/>
      <c r="VU221" s="1"/>
      <c r="VV221" s="1"/>
      <c r="VW221" s="1"/>
      <c r="VX221" s="1"/>
      <c r="VY221" s="1"/>
      <c r="VZ221" s="1"/>
      <c r="WA221" s="1"/>
      <c r="WB221" s="1"/>
      <c r="WC221" s="1"/>
      <c r="WD221" s="1"/>
      <c r="WE221" s="1"/>
      <c r="WF221" s="1"/>
      <c r="WG221" s="1"/>
      <c r="WH221" s="1"/>
      <c r="WI221" s="1"/>
      <c r="WJ221" s="1"/>
      <c r="WK221" s="1"/>
      <c r="WL221" s="1"/>
      <c r="WM221" s="1"/>
      <c r="WN221" s="1"/>
      <c r="WO221" s="1"/>
      <c r="WP221" s="1"/>
      <c r="WQ221" s="1"/>
      <c r="WR221" s="1"/>
      <c r="WS221" s="1"/>
      <c r="WT221" s="1"/>
      <c r="WU221" s="1"/>
      <c r="WV221" s="1"/>
      <c r="WW221" s="1"/>
      <c r="WX221" s="1"/>
      <c r="WY221" s="1"/>
      <c r="WZ221" s="1"/>
      <c r="XA221" s="1"/>
      <c r="XB221" s="1"/>
      <c r="XC221" s="1"/>
      <c r="XD221" s="1"/>
      <c r="XE221" s="1"/>
      <c r="XF221" s="1"/>
      <c r="XG221" s="1"/>
      <c r="XH221" s="1"/>
      <c r="XI221" s="1"/>
      <c r="XJ221" s="1"/>
      <c r="XK221" s="1"/>
      <c r="XL221" s="1"/>
      <c r="XM221" s="1"/>
      <c r="XN221" s="1"/>
      <c r="XO221" s="1"/>
      <c r="XP221" s="1"/>
      <c r="XQ221" s="1"/>
      <c r="XR221" s="1"/>
      <c r="XS221" s="1"/>
      <c r="XT221" s="1"/>
      <c r="XU221" s="1"/>
      <c r="XV221" s="1"/>
      <c r="XW221" s="1"/>
      <c r="XX221" s="1"/>
      <c r="XY221" s="1"/>
      <c r="XZ221" s="1"/>
      <c r="YA221" s="1"/>
      <c r="YB221" s="1"/>
      <c r="YC221" s="1"/>
      <c r="YD221" s="1"/>
      <c r="YE221" s="1"/>
      <c r="YF221" s="1"/>
      <c r="YG221" s="1"/>
      <c r="YH221" s="1"/>
      <c r="YI221" s="1"/>
      <c r="YJ221" s="1"/>
      <c r="YK221" s="1"/>
      <c r="YL221" s="1"/>
      <c r="YM221" s="1"/>
      <c r="YN221" s="1"/>
      <c r="YO221" s="1"/>
      <c r="YP221" s="1"/>
      <c r="YQ221" s="1"/>
      <c r="YR221" s="1"/>
      <c r="YS221" s="1"/>
      <c r="YT221" s="1"/>
      <c r="YU221" s="1"/>
      <c r="YV221" s="1"/>
      <c r="YW221" s="1"/>
      <c r="YX221" s="1"/>
      <c r="YY221" s="1"/>
      <c r="YZ221" s="1"/>
      <c r="ZA221" s="1"/>
      <c r="ZB221" s="1"/>
      <c r="ZC221" s="1"/>
      <c r="ZD221" s="1"/>
      <c r="ZE221" s="1"/>
      <c r="ZF221" s="1"/>
      <c r="ZG221" s="1"/>
      <c r="ZH221" s="1"/>
      <c r="ZI221" s="1"/>
      <c r="ZJ221" s="1"/>
      <c r="ZK221" s="1"/>
      <c r="ZL221" s="1"/>
      <c r="ZM221" s="1"/>
      <c r="ZN221" s="1"/>
      <c r="ZO221" s="1"/>
      <c r="ZP221" s="1"/>
      <c r="ZQ221" s="1"/>
      <c r="ZR221" s="1"/>
      <c r="ZS221" s="1"/>
      <c r="ZT221" s="1"/>
      <c r="ZU221" s="1"/>
      <c r="ZV221" s="1"/>
      <c r="ZW221" s="1"/>
      <c r="ZX221" s="1"/>
      <c r="ZY221" s="1"/>
      <c r="ZZ221" s="1"/>
      <c r="AAA221" s="1"/>
      <c r="AAB221" s="1"/>
      <c r="AAC221" s="1"/>
      <c r="AAD221" s="1"/>
      <c r="AAE221" s="1"/>
      <c r="AAF221" s="1"/>
      <c r="AAG221" s="1"/>
      <c r="AAH221" s="1"/>
      <c r="AAI221" s="1"/>
      <c r="AAJ221" s="1"/>
      <c r="AAK221" s="1"/>
      <c r="AAL221" s="1"/>
      <c r="AAM221" s="1"/>
      <c r="AAN221" s="1"/>
      <c r="AAO221" s="1"/>
      <c r="AAP221" s="1"/>
      <c r="AAQ221" s="1"/>
      <c r="AAR221" s="1"/>
      <c r="AAS221" s="1"/>
      <c r="AAT221" s="1"/>
      <c r="AAU221" s="1"/>
      <c r="AAV221" s="1"/>
      <c r="AAW221" s="1"/>
      <c r="AAX221" s="1"/>
      <c r="AAY221" s="1"/>
      <c r="AAZ221" s="1"/>
      <c r="ABA221" s="1"/>
      <c r="ABB221" s="1"/>
      <c r="ABC221" s="1"/>
      <c r="ABD221" s="1"/>
      <c r="ABE221" s="1"/>
      <c r="ABF221" s="1"/>
      <c r="ABG221" s="1"/>
      <c r="ABH221" s="1"/>
      <c r="ABI221" s="1"/>
      <c r="ABJ221" s="1"/>
      <c r="ABK221" s="1"/>
      <c r="ABL221" s="1"/>
      <c r="ABM221" s="1"/>
      <c r="ABN221" s="1"/>
      <c r="ABO221" s="1"/>
      <c r="ABP221" s="1"/>
      <c r="ABQ221" s="1"/>
      <c r="ABR221" s="1"/>
      <c r="ABS221" s="1"/>
      <c r="ABT221" s="1"/>
      <c r="ABU221" s="1"/>
      <c r="ABV221" s="1"/>
      <c r="ABW221" s="1"/>
      <c r="ABX221" s="1"/>
      <c r="ABY221" s="1"/>
      <c r="ABZ221" s="1"/>
      <c r="ACA221" s="1"/>
      <c r="ACB221" s="1"/>
      <c r="ACC221" s="1"/>
      <c r="ACD221" s="1"/>
      <c r="ACE221" s="1"/>
      <c r="ACF221" s="1"/>
      <c r="ACG221" s="1"/>
      <c r="ACH221" s="1"/>
      <c r="ACI221" s="1"/>
      <c r="ACJ221" s="1"/>
      <c r="ACK221" s="1"/>
      <c r="ACL221" s="1"/>
      <c r="ACM221" s="1"/>
      <c r="ACN221" s="1"/>
      <c r="ACO221" s="1"/>
      <c r="ACP221" s="1"/>
      <c r="ACQ221" s="1"/>
      <c r="ACR221" s="1"/>
      <c r="ACS221" s="1"/>
      <c r="ACT221" s="1"/>
      <c r="ACU221" s="1"/>
      <c r="ACV221" s="1"/>
      <c r="ACW221" s="1"/>
      <c r="ACX221" s="1"/>
      <c r="ACY221" s="1"/>
      <c r="ACZ221" s="1"/>
      <c r="ADA221" s="1"/>
      <c r="ADB221" s="1"/>
      <c r="ADC221" s="1"/>
      <c r="ADD221" s="1"/>
      <c r="ADE221" s="1"/>
      <c r="ADF221" s="1"/>
      <c r="ADG221" s="1"/>
      <c r="ADH221" s="1"/>
      <c r="ADI221" s="1"/>
      <c r="ADJ221" s="1"/>
      <c r="ADK221" s="1"/>
      <c r="ADL221" s="1"/>
      <c r="ADM221" s="1"/>
      <c r="ADN221" s="1"/>
      <c r="ADO221" s="1"/>
      <c r="ADP221" s="1"/>
      <c r="ADQ221" s="1"/>
      <c r="ADR221" s="1"/>
      <c r="ADS221" s="1"/>
      <c r="ADT221" s="1"/>
      <c r="ADU221" s="1"/>
      <c r="ADV221" s="1"/>
      <c r="ADW221" s="1"/>
      <c r="ADX221" s="1"/>
      <c r="ADY221" s="1"/>
      <c r="ADZ221" s="1"/>
      <c r="AEA221" s="1"/>
      <c r="AEB221" s="1"/>
      <c r="AEC221" s="1"/>
      <c r="AED221" s="1"/>
      <c r="AEE221" s="1"/>
      <c r="AEF221" s="1"/>
      <c r="AEG221" s="1"/>
      <c r="AEH221" s="1"/>
      <c r="AEI221" s="1"/>
      <c r="AEJ221" s="1"/>
      <c r="AEK221" s="1"/>
      <c r="AEL221" s="1"/>
      <c r="AEM221" s="1"/>
      <c r="AEN221" s="1"/>
      <c r="AEO221" s="1"/>
      <c r="AEP221" s="1"/>
      <c r="AEQ221" s="1"/>
      <c r="AER221" s="1"/>
      <c r="AES221" s="1"/>
      <c r="AET221" s="1"/>
      <c r="AEU221" s="1"/>
      <c r="AEV221" s="1"/>
      <c r="AEW221" s="1"/>
      <c r="AEX221" s="1"/>
      <c r="AEY221" s="1"/>
      <c r="AEZ221" s="1"/>
      <c r="AFA221" s="1"/>
      <c r="AFB221" s="1"/>
      <c r="AFC221" s="1"/>
      <c r="AFD221" s="1"/>
      <c r="AFE221" s="1"/>
      <c r="AFF221" s="1"/>
      <c r="AFG221" s="1"/>
      <c r="AFH221" s="1"/>
      <c r="AFI221" s="1"/>
      <c r="AFJ221" s="1"/>
      <c r="AFK221" s="1"/>
      <c r="AFL221" s="1"/>
      <c r="AFM221" s="1"/>
      <c r="AFN221" s="1"/>
      <c r="AFO221" s="1"/>
      <c r="AFP221" s="1"/>
      <c r="AFQ221" s="1"/>
      <c r="AFR221" s="1"/>
      <c r="AFS221" s="1"/>
      <c r="AFT221" s="1"/>
      <c r="AFU221" s="1"/>
      <c r="AFV221" s="1"/>
      <c r="AFW221" s="1"/>
      <c r="AFX221" s="1"/>
      <c r="AFY221" s="1"/>
      <c r="AFZ221" s="1"/>
      <c r="AGA221" s="1"/>
      <c r="AGB221" s="1"/>
      <c r="AGC221" s="1"/>
      <c r="AGD221" s="1"/>
      <c r="AGE221" s="1"/>
      <c r="AGF221" s="1"/>
      <c r="AGG221" s="1"/>
      <c r="AGH221" s="1"/>
      <c r="AGI221" s="1"/>
      <c r="AGJ221" s="1"/>
      <c r="AGK221" s="1"/>
      <c r="AGL221" s="1"/>
      <c r="AGM221" s="1"/>
      <c r="AGN221" s="1"/>
      <c r="AGO221" s="1"/>
      <c r="AGP221" s="1"/>
      <c r="AGQ221" s="1"/>
      <c r="AGR221" s="1"/>
      <c r="AGS221" s="1"/>
      <c r="AGT221" s="1"/>
      <c r="AGU221" s="1"/>
      <c r="AGV221" s="1"/>
      <c r="AGW221" s="1"/>
      <c r="AGX221" s="1"/>
      <c r="AGY221" s="1"/>
      <c r="AGZ221" s="1"/>
      <c r="AHA221" s="1"/>
      <c r="AHB221" s="1"/>
      <c r="AHC221" s="1"/>
      <c r="AHD221" s="1"/>
      <c r="AHE221" s="1"/>
      <c r="AHF221" s="1"/>
      <c r="AHG221" s="1"/>
      <c r="AHH221" s="1"/>
      <c r="AHI221" s="1"/>
      <c r="AHJ221" s="1"/>
      <c r="AHK221" s="1"/>
      <c r="AHL221" s="1"/>
      <c r="AHM221" s="1"/>
      <c r="AHN221" s="1"/>
      <c r="AHO221" s="1"/>
      <c r="AHP221" s="1"/>
      <c r="AHQ221" s="1"/>
      <c r="AHR221" s="1"/>
      <c r="AHS221" s="1"/>
      <c r="AHT221" s="1"/>
      <c r="AHU221" s="1"/>
      <c r="AHV221" s="1"/>
      <c r="AHW221" s="1"/>
      <c r="AHX221" s="1"/>
      <c r="AHY221" s="1"/>
      <c r="AHZ221" s="1"/>
      <c r="AIA221" s="1"/>
      <c r="AIB221" s="1"/>
      <c r="AIC221" s="1"/>
      <c r="AID221" s="1"/>
      <c r="AIE221" s="1"/>
      <c r="AIF221" s="1"/>
      <c r="AIG221" s="1"/>
      <c r="AIH221" s="1"/>
      <c r="AII221" s="1"/>
      <c r="AIJ221" s="1"/>
      <c r="AIK221" s="1"/>
      <c r="AIL221" s="1"/>
      <c r="AIM221" s="1"/>
      <c r="AIN221" s="1"/>
      <c r="AIO221" s="1"/>
      <c r="AIP221" s="1"/>
      <c r="AIQ221" s="1"/>
      <c r="AIR221" s="1"/>
      <c r="AIS221" s="1"/>
      <c r="AIT221" s="1"/>
      <c r="AIU221" s="1"/>
      <c r="AIV221" s="1"/>
      <c r="AIW221" s="1"/>
      <c r="AIX221" s="1"/>
      <c r="AIY221" s="1"/>
      <c r="AIZ221" s="1"/>
      <c r="AJA221" s="1"/>
      <c r="AJB221" s="1"/>
      <c r="AJC221" s="1"/>
      <c r="AJD221" s="1"/>
      <c r="AJE221" s="1"/>
      <c r="AJF221" s="1"/>
      <c r="AJG221" s="1"/>
      <c r="AJH221" s="1"/>
      <c r="AJI221" s="1"/>
      <c r="AJJ221" s="1"/>
      <c r="AJK221" s="1"/>
      <c r="AJL221" s="1"/>
      <c r="AJM221" s="1"/>
      <c r="AJN221" s="1"/>
      <c r="AJO221" s="1"/>
      <c r="AJP221" s="1"/>
      <c r="AJQ221" s="1"/>
      <c r="AJR221" s="1"/>
      <c r="AJS221" s="1"/>
      <c r="AJT221" s="1"/>
      <c r="AJU221" s="1"/>
      <c r="AJV221" s="1"/>
      <c r="AJW221" s="1"/>
      <c r="AJX221" s="1"/>
      <c r="AJY221" s="1"/>
      <c r="AJZ221" s="1"/>
      <c r="AKA221" s="1"/>
      <c r="AKB221" s="1"/>
      <c r="AKC221" s="1"/>
      <c r="AKD221" s="1"/>
      <c r="AKE221" s="1"/>
      <c r="AKF221" s="1"/>
      <c r="AKG221" s="1"/>
      <c r="AKH221" s="1"/>
      <c r="AKI221" s="1"/>
      <c r="AKJ221" s="1"/>
      <c r="AKK221" s="1"/>
      <c r="AKL221" s="1"/>
      <c r="AKM221" s="1"/>
      <c r="AKN221" s="1"/>
      <c r="AKO221" s="1"/>
      <c r="AKP221" s="1"/>
      <c r="AKQ221" s="1"/>
      <c r="AKR221" s="1"/>
      <c r="AKS221" s="1"/>
      <c r="AKT221" s="1"/>
      <c r="AKU221" s="1"/>
      <c r="AKV221" s="1"/>
      <c r="AKW221" s="1"/>
      <c r="AKX221" s="1"/>
      <c r="AKY221" s="1"/>
      <c r="AKZ221" s="1"/>
      <c r="ALA221" s="1"/>
      <c r="ALB221" s="1"/>
      <c r="ALC221" s="1"/>
      <c r="ALD221" s="1"/>
      <c r="ALE221" s="1"/>
      <c r="ALF221" s="1"/>
      <c r="ALG221" s="1"/>
      <c r="ALH221" s="1"/>
      <c r="ALI221" s="1"/>
      <c r="ALJ221" s="1"/>
      <c r="ALK221" s="1"/>
      <c r="ALL221" s="1"/>
      <c r="ALM221" s="1"/>
      <c r="ALN221" s="1"/>
      <c r="ALO221" s="1"/>
      <c r="ALP221" s="1"/>
      <c r="ALQ221" s="1"/>
      <c r="ALR221" s="1"/>
      <c r="ALS221" s="1"/>
      <c r="ALT221" s="1"/>
      <c r="ALU221" s="1"/>
    </row>
    <row r="222" spans="1:1009" customFormat="1" ht="27.95" customHeight="1" thickBot="1" x14ac:dyDescent="0.3">
      <c r="A222" s="59" t="s">
        <v>39</v>
      </c>
      <c r="B222" s="49"/>
      <c r="C222" s="49"/>
      <c r="D222" s="49" t="s">
        <v>37</v>
      </c>
      <c r="E222" s="60">
        <f t="shared" ref="E222:H222" si="34">COUNTIFS(E7:E208,"&lt;&gt;",$B7:$B208,"PRIMAIRE")-COUNTIFS(E7:E208,"a",$B7:$B208,"PRIMAIRE")</f>
        <v>41</v>
      </c>
      <c r="F222" s="61">
        <f t="shared" si="34"/>
        <v>48</v>
      </c>
      <c r="G222" s="61">
        <f t="shared" si="34"/>
        <v>48</v>
      </c>
      <c r="H222" s="62">
        <f t="shared" si="34"/>
        <v>45</v>
      </c>
      <c r="I222" s="60">
        <f t="shared" ref="I222:T222" si="35">COUNTIFS(I7:I208,"&lt;&gt;",$B7:$B208,"PRIMAIRE")-COUNTIFS(I7:I208,"a",$B7:$B208,"PRIMAIRE")</f>
        <v>42</v>
      </c>
      <c r="J222" s="61">
        <f t="shared" si="35"/>
        <v>49</v>
      </c>
      <c r="K222" s="61">
        <f t="shared" si="35"/>
        <v>46</v>
      </c>
      <c r="L222" s="62">
        <f t="shared" si="35"/>
        <v>42</v>
      </c>
      <c r="M222" s="60">
        <f t="shared" si="35"/>
        <v>41</v>
      </c>
      <c r="N222" s="61">
        <f t="shared" si="35"/>
        <v>46</v>
      </c>
      <c r="O222" s="61">
        <f t="shared" si="35"/>
        <v>47</v>
      </c>
      <c r="P222" s="62">
        <f t="shared" si="35"/>
        <v>42</v>
      </c>
      <c r="Q222" s="60">
        <f t="shared" si="35"/>
        <v>41</v>
      </c>
      <c r="R222" s="61">
        <f t="shared" si="35"/>
        <v>48</v>
      </c>
      <c r="S222" s="61">
        <f t="shared" si="35"/>
        <v>46</v>
      </c>
      <c r="T222" s="62">
        <f t="shared" si="35"/>
        <v>42</v>
      </c>
      <c r="U222" s="23"/>
      <c r="V222" s="23"/>
      <c r="W222" s="23"/>
      <c r="X222" s="23"/>
      <c r="Y222" s="23"/>
      <c r="Z222" s="23"/>
      <c r="AA222" s="53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"/>
      <c r="EW222" s="1"/>
      <c r="EX222" s="1"/>
      <c r="EY222" s="1"/>
      <c r="EZ222" s="1"/>
      <c r="FA222" s="1"/>
      <c r="FB222" s="1"/>
      <c r="FC222" s="1"/>
      <c r="FD222" s="1"/>
      <c r="FE222" s="1"/>
      <c r="FF222" s="1"/>
      <c r="FG222" s="1"/>
      <c r="FH222" s="1"/>
      <c r="FI222" s="1"/>
      <c r="FJ222" s="1"/>
      <c r="FK222" s="1"/>
      <c r="FL222" s="1"/>
      <c r="FM222" s="1"/>
      <c r="FN222" s="1"/>
      <c r="FO222" s="1"/>
      <c r="FP222" s="1"/>
      <c r="FQ222" s="1"/>
      <c r="FR222" s="1"/>
      <c r="FS222" s="1"/>
      <c r="FT222" s="1"/>
      <c r="FU222" s="1"/>
      <c r="FV222" s="1"/>
      <c r="FW222" s="1"/>
      <c r="FX222" s="1"/>
      <c r="FY222" s="1"/>
      <c r="FZ222" s="1"/>
      <c r="GA222" s="1"/>
      <c r="GB222" s="1"/>
      <c r="GC222" s="1"/>
      <c r="GD222" s="1"/>
      <c r="GE222" s="1"/>
      <c r="GF222" s="1"/>
      <c r="GG222" s="1"/>
      <c r="GH222" s="1"/>
      <c r="GI222" s="1"/>
      <c r="GJ222" s="1"/>
      <c r="GK222" s="1"/>
      <c r="GL222" s="1"/>
      <c r="GM222" s="1"/>
      <c r="GN222" s="1"/>
      <c r="GO222" s="1"/>
      <c r="GP222" s="1"/>
      <c r="GQ222" s="1"/>
      <c r="GR222" s="1"/>
      <c r="GS222" s="1"/>
      <c r="GT222" s="1"/>
      <c r="GU222" s="1"/>
      <c r="GV222" s="1"/>
      <c r="GW222" s="1"/>
      <c r="GX222" s="1"/>
      <c r="GY222" s="1"/>
      <c r="GZ222" s="1"/>
      <c r="HA222" s="1"/>
      <c r="HB222" s="1"/>
      <c r="HC222" s="1"/>
      <c r="HD222" s="1"/>
      <c r="HE222" s="1"/>
      <c r="HF222" s="1"/>
      <c r="HG222" s="1"/>
      <c r="HH222" s="1"/>
      <c r="HI222" s="1"/>
      <c r="HJ222" s="1"/>
      <c r="HK222" s="1"/>
      <c r="HL222" s="1"/>
      <c r="HM222" s="1"/>
      <c r="HN222" s="1"/>
      <c r="HO222" s="1"/>
      <c r="HP222" s="1"/>
      <c r="HQ222" s="1"/>
      <c r="HR222" s="1"/>
      <c r="HS222" s="1"/>
      <c r="HT222" s="1"/>
      <c r="HU222" s="1"/>
      <c r="HV222" s="1"/>
      <c r="HW222" s="1"/>
      <c r="HX222" s="1"/>
      <c r="HY222" s="1"/>
      <c r="HZ222" s="1"/>
      <c r="IA222" s="1"/>
      <c r="IB222" s="1"/>
      <c r="IC222" s="1"/>
      <c r="ID222" s="1"/>
      <c r="IE222" s="1"/>
      <c r="IF222" s="1"/>
      <c r="IG222" s="1"/>
      <c r="IH222" s="1"/>
      <c r="II222" s="1"/>
      <c r="IJ222" s="1"/>
      <c r="IK222" s="1"/>
      <c r="IL222" s="1"/>
      <c r="IM222" s="1"/>
      <c r="IN222" s="1"/>
      <c r="IO222" s="1"/>
      <c r="IP222" s="1"/>
      <c r="IQ222" s="1"/>
      <c r="IR222" s="1"/>
      <c r="IS222" s="1"/>
      <c r="IT222" s="1"/>
      <c r="IU222" s="1"/>
      <c r="IV222" s="1"/>
      <c r="IW222" s="1"/>
      <c r="IX222" s="1"/>
      <c r="IY222" s="1"/>
      <c r="IZ222" s="1"/>
      <c r="JA222" s="1"/>
      <c r="JB222" s="1"/>
      <c r="JC222" s="1"/>
      <c r="JD222" s="1"/>
      <c r="JE222" s="1"/>
      <c r="JF222" s="1"/>
      <c r="JG222" s="1"/>
      <c r="JH222" s="1"/>
      <c r="JI222" s="1"/>
      <c r="JJ222" s="1"/>
      <c r="JK222" s="1"/>
      <c r="JL222" s="1"/>
      <c r="JM222" s="1"/>
      <c r="JN222" s="1"/>
      <c r="JO222" s="1"/>
      <c r="JP222" s="1"/>
      <c r="JQ222" s="1"/>
      <c r="JR222" s="1"/>
      <c r="JS222" s="1"/>
      <c r="JT222" s="1"/>
      <c r="JU222" s="1"/>
      <c r="JV222" s="1"/>
      <c r="JW222" s="1"/>
      <c r="JX222" s="1"/>
      <c r="JY222" s="1"/>
      <c r="JZ222" s="1"/>
      <c r="KA222" s="1"/>
      <c r="KB222" s="1"/>
      <c r="KC222" s="1"/>
      <c r="KD222" s="1"/>
      <c r="KE222" s="1"/>
      <c r="KF222" s="1"/>
      <c r="KG222" s="1"/>
      <c r="KH222" s="1"/>
      <c r="KI222" s="1"/>
      <c r="KJ222" s="1"/>
      <c r="KK222" s="1"/>
      <c r="KL222" s="1"/>
      <c r="KM222" s="1"/>
      <c r="KN222" s="1"/>
      <c r="KO222" s="1"/>
      <c r="KP222" s="1"/>
      <c r="KQ222" s="1"/>
      <c r="KR222" s="1"/>
      <c r="KS222" s="1"/>
      <c r="KT222" s="1"/>
      <c r="KU222" s="1"/>
      <c r="KV222" s="1"/>
      <c r="KW222" s="1"/>
      <c r="KX222" s="1"/>
      <c r="KY222" s="1"/>
      <c r="KZ222" s="1"/>
      <c r="LA222" s="1"/>
      <c r="LB222" s="1"/>
      <c r="LC222" s="1"/>
      <c r="LD222" s="1"/>
      <c r="LE222" s="1"/>
      <c r="LF222" s="1"/>
      <c r="LG222" s="1"/>
      <c r="LH222" s="1"/>
      <c r="LI222" s="1"/>
      <c r="LJ222" s="1"/>
      <c r="LK222" s="1"/>
      <c r="LL222" s="1"/>
      <c r="LM222" s="1"/>
      <c r="LN222" s="1"/>
      <c r="LO222" s="1"/>
      <c r="LP222" s="1"/>
      <c r="LQ222" s="1"/>
      <c r="LR222" s="1"/>
      <c r="LS222" s="1"/>
      <c r="LT222" s="1"/>
      <c r="LU222" s="1"/>
      <c r="LV222" s="1"/>
      <c r="LW222" s="1"/>
      <c r="LX222" s="1"/>
      <c r="LY222" s="1"/>
      <c r="LZ222" s="1"/>
      <c r="MA222" s="1"/>
      <c r="MB222" s="1"/>
      <c r="MC222" s="1"/>
      <c r="MD222" s="1"/>
      <c r="ME222" s="1"/>
      <c r="MF222" s="1"/>
      <c r="MG222" s="1"/>
      <c r="MH222" s="1"/>
      <c r="MI222" s="1"/>
      <c r="MJ222" s="1"/>
      <c r="MK222" s="1"/>
      <c r="ML222" s="1"/>
      <c r="MM222" s="1"/>
      <c r="MN222" s="1"/>
      <c r="MO222" s="1"/>
      <c r="MP222" s="1"/>
      <c r="MQ222" s="1"/>
      <c r="MR222" s="1"/>
      <c r="MS222" s="1"/>
      <c r="MT222" s="1"/>
      <c r="MU222" s="1"/>
      <c r="MV222" s="1"/>
      <c r="MW222" s="1"/>
      <c r="MX222" s="1"/>
      <c r="MY222" s="1"/>
      <c r="MZ222" s="1"/>
      <c r="NA222" s="1"/>
      <c r="NB222" s="1"/>
      <c r="NC222" s="1"/>
      <c r="ND222" s="1"/>
      <c r="NE222" s="1"/>
      <c r="NF222" s="1"/>
      <c r="NG222" s="1"/>
      <c r="NH222" s="1"/>
      <c r="NI222" s="1"/>
      <c r="NJ222" s="1"/>
      <c r="NK222" s="1"/>
      <c r="NL222" s="1"/>
      <c r="NM222" s="1"/>
      <c r="NN222" s="1"/>
      <c r="NO222" s="1"/>
      <c r="NP222" s="1"/>
      <c r="NQ222" s="1"/>
      <c r="NR222" s="1"/>
      <c r="NS222" s="1"/>
      <c r="NT222" s="1"/>
      <c r="NU222" s="1"/>
      <c r="NV222" s="1"/>
      <c r="NW222" s="1"/>
      <c r="NX222" s="1"/>
      <c r="NY222" s="1"/>
      <c r="NZ222" s="1"/>
      <c r="OA222" s="1"/>
      <c r="OB222" s="1"/>
      <c r="OC222" s="1"/>
      <c r="OD222" s="1"/>
      <c r="OE222" s="1"/>
      <c r="OF222" s="1"/>
      <c r="OG222" s="1"/>
      <c r="OH222" s="1"/>
      <c r="OI222" s="1"/>
      <c r="OJ222" s="1"/>
      <c r="OK222" s="1"/>
      <c r="OL222" s="1"/>
      <c r="OM222" s="1"/>
      <c r="ON222" s="1"/>
      <c r="OO222" s="1"/>
      <c r="OP222" s="1"/>
      <c r="OQ222" s="1"/>
      <c r="OR222" s="1"/>
      <c r="OS222" s="1"/>
      <c r="OT222" s="1"/>
      <c r="OU222" s="1"/>
      <c r="OV222" s="1"/>
      <c r="OW222" s="1"/>
      <c r="OX222" s="1"/>
      <c r="OY222" s="1"/>
      <c r="OZ222" s="1"/>
      <c r="PA222" s="1"/>
      <c r="PB222" s="1"/>
      <c r="PC222" s="1"/>
      <c r="PD222" s="1"/>
      <c r="PE222" s="1"/>
      <c r="PF222" s="1"/>
      <c r="PG222" s="1"/>
      <c r="PH222" s="1"/>
      <c r="PI222" s="1"/>
      <c r="PJ222" s="1"/>
      <c r="PK222" s="1"/>
      <c r="PL222" s="1"/>
      <c r="PM222" s="1"/>
      <c r="PN222" s="1"/>
      <c r="PO222" s="1"/>
      <c r="PP222" s="1"/>
      <c r="PQ222" s="1"/>
      <c r="PR222" s="1"/>
      <c r="PS222" s="1"/>
      <c r="PT222" s="1"/>
      <c r="PU222" s="1"/>
      <c r="PV222" s="1"/>
      <c r="PW222" s="1"/>
      <c r="PX222" s="1"/>
      <c r="PY222" s="1"/>
      <c r="PZ222" s="1"/>
      <c r="QA222" s="1"/>
      <c r="QB222" s="1"/>
      <c r="QC222" s="1"/>
      <c r="QD222" s="1"/>
      <c r="QE222" s="1"/>
      <c r="QF222" s="1"/>
      <c r="QG222" s="1"/>
      <c r="QH222" s="1"/>
      <c r="QI222" s="1"/>
      <c r="QJ222" s="1"/>
      <c r="QK222" s="1"/>
      <c r="QL222" s="1"/>
      <c r="QM222" s="1"/>
      <c r="QN222" s="1"/>
      <c r="QO222" s="1"/>
      <c r="QP222" s="1"/>
      <c r="QQ222" s="1"/>
      <c r="QR222" s="1"/>
      <c r="QS222" s="1"/>
      <c r="QT222" s="1"/>
      <c r="QU222" s="1"/>
      <c r="QV222" s="1"/>
      <c r="QW222" s="1"/>
      <c r="QX222" s="1"/>
      <c r="QY222" s="1"/>
      <c r="QZ222" s="1"/>
      <c r="RA222" s="1"/>
      <c r="RB222" s="1"/>
      <c r="RC222" s="1"/>
      <c r="RD222" s="1"/>
      <c r="RE222" s="1"/>
      <c r="RF222" s="1"/>
      <c r="RG222" s="1"/>
      <c r="RH222" s="1"/>
      <c r="RI222" s="1"/>
      <c r="RJ222" s="1"/>
      <c r="RK222" s="1"/>
      <c r="RL222" s="1"/>
      <c r="RM222" s="1"/>
      <c r="RN222" s="1"/>
      <c r="RO222" s="1"/>
      <c r="RP222" s="1"/>
      <c r="RQ222" s="1"/>
      <c r="RR222" s="1"/>
      <c r="RS222" s="1"/>
      <c r="RT222" s="1"/>
      <c r="RU222" s="1"/>
      <c r="RV222" s="1"/>
      <c r="RW222" s="1"/>
      <c r="RX222" s="1"/>
      <c r="RY222" s="1"/>
      <c r="RZ222" s="1"/>
      <c r="SA222" s="1"/>
      <c r="SB222" s="1"/>
      <c r="SC222" s="1"/>
      <c r="SD222" s="1"/>
      <c r="SE222" s="1"/>
      <c r="SF222" s="1"/>
      <c r="SG222" s="1"/>
      <c r="SH222" s="1"/>
      <c r="SI222" s="1"/>
      <c r="SJ222" s="1"/>
      <c r="SK222" s="1"/>
      <c r="SL222" s="1"/>
      <c r="SM222" s="1"/>
      <c r="SN222" s="1"/>
      <c r="SO222" s="1"/>
      <c r="SP222" s="1"/>
      <c r="SQ222" s="1"/>
      <c r="SR222" s="1"/>
      <c r="SS222" s="1"/>
      <c r="ST222" s="1"/>
      <c r="SU222" s="1"/>
      <c r="SV222" s="1"/>
      <c r="SW222" s="1"/>
      <c r="SX222" s="1"/>
      <c r="SY222" s="1"/>
      <c r="SZ222" s="1"/>
      <c r="TA222" s="1"/>
      <c r="TB222" s="1"/>
      <c r="TC222" s="1"/>
      <c r="TD222" s="1"/>
      <c r="TE222" s="1"/>
      <c r="TF222" s="1"/>
      <c r="TG222" s="1"/>
      <c r="TH222" s="1"/>
      <c r="TI222" s="1"/>
      <c r="TJ222" s="1"/>
      <c r="TK222" s="1"/>
      <c r="TL222" s="1"/>
      <c r="TM222" s="1"/>
      <c r="TN222" s="1"/>
      <c r="TO222" s="1"/>
      <c r="TP222" s="1"/>
      <c r="TQ222" s="1"/>
      <c r="TR222" s="1"/>
      <c r="TS222" s="1"/>
      <c r="TT222" s="1"/>
      <c r="TU222" s="1"/>
      <c r="TV222" s="1"/>
      <c r="TW222" s="1"/>
      <c r="TX222" s="1"/>
      <c r="TY222" s="1"/>
      <c r="TZ222" s="1"/>
      <c r="UA222" s="1"/>
      <c r="UB222" s="1"/>
      <c r="UC222" s="1"/>
      <c r="UD222" s="1"/>
      <c r="UE222" s="1"/>
      <c r="UF222" s="1"/>
      <c r="UG222" s="1"/>
      <c r="UH222" s="1"/>
      <c r="UI222" s="1"/>
      <c r="UJ222" s="1"/>
      <c r="UK222" s="1"/>
      <c r="UL222" s="1"/>
      <c r="UM222" s="1"/>
      <c r="UN222" s="1"/>
      <c r="UO222" s="1"/>
      <c r="UP222" s="1"/>
      <c r="UQ222" s="1"/>
      <c r="UR222" s="1"/>
      <c r="US222" s="1"/>
      <c r="UT222" s="1"/>
      <c r="UU222" s="1"/>
      <c r="UV222" s="1"/>
      <c r="UW222" s="1"/>
      <c r="UX222" s="1"/>
      <c r="UY222" s="1"/>
      <c r="UZ222" s="1"/>
      <c r="VA222" s="1"/>
      <c r="VB222" s="1"/>
      <c r="VC222" s="1"/>
      <c r="VD222" s="1"/>
      <c r="VE222" s="1"/>
      <c r="VF222" s="1"/>
      <c r="VG222" s="1"/>
      <c r="VH222" s="1"/>
      <c r="VI222" s="1"/>
      <c r="VJ222" s="1"/>
      <c r="VK222" s="1"/>
      <c r="VL222" s="1"/>
      <c r="VM222" s="1"/>
      <c r="VN222" s="1"/>
      <c r="VO222" s="1"/>
      <c r="VP222" s="1"/>
      <c r="VQ222" s="1"/>
      <c r="VR222" s="1"/>
      <c r="VS222" s="1"/>
      <c r="VT222" s="1"/>
      <c r="VU222" s="1"/>
      <c r="VV222" s="1"/>
      <c r="VW222" s="1"/>
      <c r="VX222" s="1"/>
      <c r="VY222" s="1"/>
      <c r="VZ222" s="1"/>
      <c r="WA222" s="1"/>
      <c r="WB222" s="1"/>
      <c r="WC222" s="1"/>
      <c r="WD222" s="1"/>
      <c r="WE222" s="1"/>
      <c r="WF222" s="1"/>
      <c r="WG222" s="1"/>
      <c r="WH222" s="1"/>
      <c r="WI222" s="1"/>
      <c r="WJ222" s="1"/>
      <c r="WK222" s="1"/>
      <c r="WL222" s="1"/>
      <c r="WM222" s="1"/>
      <c r="WN222" s="1"/>
      <c r="WO222" s="1"/>
      <c r="WP222" s="1"/>
      <c r="WQ222" s="1"/>
      <c r="WR222" s="1"/>
      <c r="WS222" s="1"/>
      <c r="WT222" s="1"/>
      <c r="WU222" s="1"/>
      <c r="WV222" s="1"/>
      <c r="WW222" s="1"/>
      <c r="WX222" s="1"/>
      <c r="WY222" s="1"/>
      <c r="WZ222" s="1"/>
      <c r="XA222" s="1"/>
      <c r="XB222" s="1"/>
      <c r="XC222" s="1"/>
      <c r="XD222" s="1"/>
      <c r="XE222" s="1"/>
      <c r="XF222" s="1"/>
      <c r="XG222" s="1"/>
      <c r="XH222" s="1"/>
      <c r="XI222" s="1"/>
      <c r="XJ222" s="1"/>
      <c r="XK222" s="1"/>
      <c r="XL222" s="1"/>
      <c r="XM222" s="1"/>
      <c r="XN222" s="1"/>
      <c r="XO222" s="1"/>
      <c r="XP222" s="1"/>
      <c r="XQ222" s="1"/>
      <c r="XR222" s="1"/>
      <c r="XS222" s="1"/>
      <c r="XT222" s="1"/>
      <c r="XU222" s="1"/>
      <c r="XV222" s="1"/>
      <c r="XW222" s="1"/>
      <c r="XX222" s="1"/>
      <c r="XY222" s="1"/>
      <c r="XZ222" s="1"/>
      <c r="YA222" s="1"/>
      <c r="YB222" s="1"/>
      <c r="YC222" s="1"/>
      <c r="YD222" s="1"/>
      <c r="YE222" s="1"/>
      <c r="YF222" s="1"/>
      <c r="YG222" s="1"/>
      <c r="YH222" s="1"/>
      <c r="YI222" s="1"/>
      <c r="YJ222" s="1"/>
      <c r="YK222" s="1"/>
      <c r="YL222" s="1"/>
      <c r="YM222" s="1"/>
      <c r="YN222" s="1"/>
      <c r="YO222" s="1"/>
      <c r="YP222" s="1"/>
      <c r="YQ222" s="1"/>
      <c r="YR222" s="1"/>
      <c r="YS222" s="1"/>
      <c r="YT222" s="1"/>
      <c r="YU222" s="1"/>
      <c r="YV222" s="1"/>
      <c r="YW222" s="1"/>
      <c r="YX222" s="1"/>
      <c r="YY222" s="1"/>
      <c r="YZ222" s="1"/>
      <c r="ZA222" s="1"/>
      <c r="ZB222" s="1"/>
      <c r="ZC222" s="1"/>
      <c r="ZD222" s="1"/>
      <c r="ZE222" s="1"/>
      <c r="ZF222" s="1"/>
      <c r="ZG222" s="1"/>
      <c r="ZH222" s="1"/>
      <c r="ZI222" s="1"/>
      <c r="ZJ222" s="1"/>
      <c r="ZK222" s="1"/>
      <c r="ZL222" s="1"/>
      <c r="ZM222" s="1"/>
      <c r="ZN222" s="1"/>
      <c r="ZO222" s="1"/>
      <c r="ZP222" s="1"/>
      <c r="ZQ222" s="1"/>
      <c r="ZR222" s="1"/>
      <c r="ZS222" s="1"/>
      <c r="ZT222" s="1"/>
      <c r="ZU222" s="1"/>
      <c r="ZV222" s="1"/>
      <c r="ZW222" s="1"/>
      <c r="ZX222" s="1"/>
      <c r="ZY222" s="1"/>
      <c r="ZZ222" s="1"/>
      <c r="AAA222" s="1"/>
      <c r="AAB222" s="1"/>
      <c r="AAC222" s="1"/>
      <c r="AAD222" s="1"/>
      <c r="AAE222" s="1"/>
      <c r="AAF222" s="1"/>
      <c r="AAG222" s="1"/>
      <c r="AAH222" s="1"/>
      <c r="AAI222" s="1"/>
      <c r="AAJ222" s="1"/>
      <c r="AAK222" s="1"/>
      <c r="AAL222" s="1"/>
      <c r="AAM222" s="1"/>
      <c r="AAN222" s="1"/>
      <c r="AAO222" s="1"/>
      <c r="AAP222" s="1"/>
      <c r="AAQ222" s="1"/>
      <c r="AAR222" s="1"/>
      <c r="AAS222" s="1"/>
      <c r="AAT222" s="1"/>
      <c r="AAU222" s="1"/>
      <c r="AAV222" s="1"/>
      <c r="AAW222" s="1"/>
      <c r="AAX222" s="1"/>
      <c r="AAY222" s="1"/>
      <c r="AAZ222" s="1"/>
      <c r="ABA222" s="1"/>
      <c r="ABB222" s="1"/>
      <c r="ABC222" s="1"/>
      <c r="ABD222" s="1"/>
      <c r="ABE222" s="1"/>
      <c r="ABF222" s="1"/>
      <c r="ABG222" s="1"/>
      <c r="ABH222" s="1"/>
      <c r="ABI222" s="1"/>
      <c r="ABJ222" s="1"/>
      <c r="ABK222" s="1"/>
      <c r="ABL222" s="1"/>
      <c r="ABM222" s="1"/>
      <c r="ABN222" s="1"/>
      <c r="ABO222" s="1"/>
      <c r="ABP222" s="1"/>
      <c r="ABQ222" s="1"/>
      <c r="ABR222" s="1"/>
      <c r="ABS222" s="1"/>
      <c r="ABT222" s="1"/>
      <c r="ABU222" s="1"/>
      <c r="ABV222" s="1"/>
      <c r="ABW222" s="1"/>
      <c r="ABX222" s="1"/>
      <c r="ABY222" s="1"/>
      <c r="ABZ222" s="1"/>
      <c r="ACA222" s="1"/>
      <c r="ACB222" s="1"/>
      <c r="ACC222" s="1"/>
      <c r="ACD222" s="1"/>
      <c r="ACE222" s="1"/>
      <c r="ACF222" s="1"/>
      <c r="ACG222" s="1"/>
      <c r="ACH222" s="1"/>
      <c r="ACI222" s="1"/>
      <c r="ACJ222" s="1"/>
      <c r="ACK222" s="1"/>
      <c r="ACL222" s="1"/>
      <c r="ACM222" s="1"/>
      <c r="ACN222" s="1"/>
      <c r="ACO222" s="1"/>
      <c r="ACP222" s="1"/>
      <c r="ACQ222" s="1"/>
      <c r="ACR222" s="1"/>
      <c r="ACS222" s="1"/>
      <c r="ACT222" s="1"/>
      <c r="ACU222" s="1"/>
      <c r="ACV222" s="1"/>
      <c r="ACW222" s="1"/>
      <c r="ACX222" s="1"/>
      <c r="ACY222" s="1"/>
      <c r="ACZ222" s="1"/>
      <c r="ADA222" s="1"/>
      <c r="ADB222" s="1"/>
      <c r="ADC222" s="1"/>
      <c r="ADD222" s="1"/>
      <c r="ADE222" s="1"/>
      <c r="ADF222" s="1"/>
      <c r="ADG222" s="1"/>
      <c r="ADH222" s="1"/>
      <c r="ADI222" s="1"/>
      <c r="ADJ222" s="1"/>
      <c r="ADK222" s="1"/>
      <c r="ADL222" s="1"/>
      <c r="ADM222" s="1"/>
      <c r="ADN222" s="1"/>
      <c r="ADO222" s="1"/>
      <c r="ADP222" s="1"/>
      <c r="ADQ222" s="1"/>
      <c r="ADR222" s="1"/>
      <c r="ADS222" s="1"/>
      <c r="ADT222" s="1"/>
      <c r="ADU222" s="1"/>
      <c r="ADV222" s="1"/>
      <c r="ADW222" s="1"/>
      <c r="ADX222" s="1"/>
      <c r="ADY222" s="1"/>
      <c r="ADZ222" s="1"/>
      <c r="AEA222" s="1"/>
      <c r="AEB222" s="1"/>
      <c r="AEC222" s="1"/>
      <c r="AED222" s="1"/>
      <c r="AEE222" s="1"/>
      <c r="AEF222" s="1"/>
      <c r="AEG222" s="1"/>
      <c r="AEH222" s="1"/>
      <c r="AEI222" s="1"/>
      <c r="AEJ222" s="1"/>
      <c r="AEK222" s="1"/>
      <c r="AEL222" s="1"/>
      <c r="AEM222" s="1"/>
      <c r="AEN222" s="1"/>
      <c r="AEO222" s="1"/>
      <c r="AEP222" s="1"/>
      <c r="AEQ222" s="1"/>
      <c r="AER222" s="1"/>
      <c r="AES222" s="1"/>
      <c r="AET222" s="1"/>
      <c r="AEU222" s="1"/>
      <c r="AEV222" s="1"/>
      <c r="AEW222" s="1"/>
      <c r="AEX222" s="1"/>
      <c r="AEY222" s="1"/>
      <c r="AEZ222" s="1"/>
      <c r="AFA222" s="1"/>
      <c r="AFB222" s="1"/>
      <c r="AFC222" s="1"/>
      <c r="AFD222" s="1"/>
      <c r="AFE222" s="1"/>
      <c r="AFF222" s="1"/>
      <c r="AFG222" s="1"/>
      <c r="AFH222" s="1"/>
      <c r="AFI222" s="1"/>
      <c r="AFJ222" s="1"/>
      <c r="AFK222" s="1"/>
      <c r="AFL222" s="1"/>
      <c r="AFM222" s="1"/>
      <c r="AFN222" s="1"/>
      <c r="AFO222" s="1"/>
      <c r="AFP222" s="1"/>
      <c r="AFQ222" s="1"/>
      <c r="AFR222" s="1"/>
      <c r="AFS222" s="1"/>
      <c r="AFT222" s="1"/>
      <c r="AFU222" s="1"/>
      <c r="AFV222" s="1"/>
      <c r="AFW222" s="1"/>
      <c r="AFX222" s="1"/>
      <c r="AFY222" s="1"/>
      <c r="AFZ222" s="1"/>
      <c r="AGA222" s="1"/>
      <c r="AGB222" s="1"/>
      <c r="AGC222" s="1"/>
      <c r="AGD222" s="1"/>
      <c r="AGE222" s="1"/>
      <c r="AGF222" s="1"/>
      <c r="AGG222" s="1"/>
      <c r="AGH222" s="1"/>
      <c r="AGI222" s="1"/>
      <c r="AGJ222" s="1"/>
      <c r="AGK222" s="1"/>
      <c r="AGL222" s="1"/>
      <c r="AGM222" s="1"/>
      <c r="AGN222" s="1"/>
      <c r="AGO222" s="1"/>
      <c r="AGP222" s="1"/>
      <c r="AGQ222" s="1"/>
      <c r="AGR222" s="1"/>
      <c r="AGS222" s="1"/>
      <c r="AGT222" s="1"/>
      <c r="AGU222" s="1"/>
      <c r="AGV222" s="1"/>
      <c r="AGW222" s="1"/>
      <c r="AGX222" s="1"/>
      <c r="AGY222" s="1"/>
      <c r="AGZ222" s="1"/>
      <c r="AHA222" s="1"/>
      <c r="AHB222" s="1"/>
      <c r="AHC222" s="1"/>
      <c r="AHD222" s="1"/>
      <c r="AHE222" s="1"/>
      <c r="AHF222" s="1"/>
      <c r="AHG222" s="1"/>
      <c r="AHH222" s="1"/>
      <c r="AHI222" s="1"/>
      <c r="AHJ222" s="1"/>
      <c r="AHK222" s="1"/>
      <c r="AHL222" s="1"/>
      <c r="AHM222" s="1"/>
      <c r="AHN222" s="1"/>
      <c r="AHO222" s="1"/>
      <c r="AHP222" s="1"/>
      <c r="AHQ222" s="1"/>
      <c r="AHR222" s="1"/>
      <c r="AHS222" s="1"/>
      <c r="AHT222" s="1"/>
      <c r="AHU222" s="1"/>
      <c r="AHV222" s="1"/>
      <c r="AHW222" s="1"/>
      <c r="AHX222" s="1"/>
      <c r="AHY222" s="1"/>
      <c r="AHZ222" s="1"/>
      <c r="AIA222" s="1"/>
      <c r="AIB222" s="1"/>
      <c r="AIC222" s="1"/>
      <c r="AID222" s="1"/>
      <c r="AIE222" s="1"/>
      <c r="AIF222" s="1"/>
      <c r="AIG222" s="1"/>
      <c r="AIH222" s="1"/>
      <c r="AII222" s="1"/>
      <c r="AIJ222" s="1"/>
      <c r="AIK222" s="1"/>
      <c r="AIL222" s="1"/>
      <c r="AIM222" s="1"/>
      <c r="AIN222" s="1"/>
      <c r="AIO222" s="1"/>
      <c r="AIP222" s="1"/>
      <c r="AIQ222" s="1"/>
      <c r="AIR222" s="1"/>
      <c r="AIS222" s="1"/>
      <c r="AIT222" s="1"/>
      <c r="AIU222" s="1"/>
      <c r="AIV222" s="1"/>
      <c r="AIW222" s="1"/>
      <c r="AIX222" s="1"/>
      <c r="AIY222" s="1"/>
      <c r="AIZ222" s="1"/>
      <c r="AJA222" s="1"/>
      <c r="AJB222" s="1"/>
      <c r="AJC222" s="1"/>
      <c r="AJD222" s="1"/>
      <c r="AJE222" s="1"/>
      <c r="AJF222" s="1"/>
      <c r="AJG222" s="1"/>
      <c r="AJH222" s="1"/>
      <c r="AJI222" s="1"/>
      <c r="AJJ222" s="1"/>
      <c r="AJK222" s="1"/>
      <c r="AJL222" s="1"/>
      <c r="AJM222" s="1"/>
      <c r="AJN222" s="1"/>
      <c r="AJO222" s="1"/>
      <c r="AJP222" s="1"/>
      <c r="AJQ222" s="1"/>
      <c r="AJR222" s="1"/>
      <c r="AJS222" s="1"/>
      <c r="AJT222" s="1"/>
      <c r="AJU222" s="1"/>
      <c r="AJV222" s="1"/>
      <c r="AJW222" s="1"/>
      <c r="AJX222" s="1"/>
      <c r="AJY222" s="1"/>
      <c r="AJZ222" s="1"/>
      <c r="AKA222" s="1"/>
      <c r="AKB222" s="1"/>
      <c r="AKC222" s="1"/>
      <c r="AKD222" s="1"/>
      <c r="AKE222" s="1"/>
      <c r="AKF222" s="1"/>
      <c r="AKG222" s="1"/>
      <c r="AKH222" s="1"/>
      <c r="AKI222" s="1"/>
      <c r="AKJ222" s="1"/>
      <c r="AKK222" s="1"/>
      <c r="AKL222" s="1"/>
      <c r="AKM222" s="1"/>
      <c r="AKN222" s="1"/>
      <c r="AKO222" s="1"/>
      <c r="AKP222" s="1"/>
      <c r="AKQ222" s="1"/>
      <c r="AKR222" s="1"/>
      <c r="AKS222" s="1"/>
      <c r="AKT222" s="1"/>
      <c r="AKU222" s="1"/>
      <c r="AKV222" s="1"/>
      <c r="AKW222" s="1"/>
      <c r="AKX222" s="1"/>
      <c r="AKY222" s="1"/>
      <c r="AKZ222" s="1"/>
      <c r="ALA222" s="1"/>
      <c r="ALB222" s="1"/>
      <c r="ALC222" s="1"/>
      <c r="ALD222" s="1"/>
      <c r="ALE222" s="1"/>
      <c r="ALF222" s="1"/>
      <c r="ALG222" s="1"/>
      <c r="ALH222" s="1"/>
      <c r="ALI222" s="1"/>
      <c r="ALJ222" s="1"/>
      <c r="ALK222" s="1"/>
      <c r="ALL222" s="1"/>
      <c r="ALM222" s="1"/>
      <c r="ALN222" s="1"/>
      <c r="ALO222" s="1"/>
      <c r="ALP222" s="1"/>
      <c r="ALQ222" s="1"/>
      <c r="ALR222" s="1"/>
      <c r="ALS222" s="1"/>
      <c r="ALT222" s="1"/>
      <c r="ALU222" s="1"/>
    </row>
    <row r="223" spans="1:1009" customFormat="1" ht="27.95" customHeight="1" x14ac:dyDescent="0.25">
      <c r="A223" s="63" t="s">
        <v>40</v>
      </c>
      <c r="B223" s="49"/>
      <c r="C223" s="49"/>
      <c r="D223" s="49" t="s">
        <v>37</v>
      </c>
      <c r="E223" s="64">
        <f>SUM(E221:E222)</f>
        <v>55</v>
      </c>
      <c r="F223" s="65">
        <f>SUM(F221:F222)</f>
        <v>65</v>
      </c>
      <c r="G223" s="65">
        <f t="shared" ref="G223:H223" si="36">SUM(G221:G222)</f>
        <v>67</v>
      </c>
      <c r="H223" s="66">
        <f t="shared" si="36"/>
        <v>64</v>
      </c>
      <c r="I223" s="64">
        <f>SUM(I221:I222)</f>
        <v>61</v>
      </c>
      <c r="J223" s="65">
        <f>SUM(J221:J222)</f>
        <v>68</v>
      </c>
      <c r="K223" s="65">
        <f t="shared" ref="K223:L223" si="37">SUM(K221:K222)</f>
        <v>64</v>
      </c>
      <c r="L223" s="66">
        <f t="shared" si="37"/>
        <v>62</v>
      </c>
      <c r="M223" s="64">
        <f>SUM(M221:M222)</f>
        <v>60</v>
      </c>
      <c r="N223" s="65">
        <f>SUM(N221:N222)</f>
        <v>65</v>
      </c>
      <c r="O223" s="65">
        <f t="shared" ref="O223:P223" si="38">SUM(O221:O222)</f>
        <v>66</v>
      </c>
      <c r="P223" s="66">
        <f t="shared" si="38"/>
        <v>62</v>
      </c>
      <c r="Q223" s="64">
        <f>SUM(Q221:Q222)</f>
        <v>60</v>
      </c>
      <c r="R223" s="65">
        <f>SUM(R221:R222)</f>
        <v>67</v>
      </c>
      <c r="S223" s="65">
        <f t="shared" ref="S223:T223" si="39">SUM(S221:S222)</f>
        <v>65</v>
      </c>
      <c r="T223" s="66">
        <f t="shared" si="39"/>
        <v>62</v>
      </c>
      <c r="U223" s="23"/>
      <c r="V223" s="23"/>
      <c r="W223" s="23"/>
      <c r="X223" s="23"/>
      <c r="Y223" s="23"/>
      <c r="Z223" s="23"/>
      <c r="AA223" s="53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"/>
      <c r="EW223" s="1"/>
      <c r="EX223" s="1"/>
      <c r="EY223" s="1"/>
      <c r="EZ223" s="1"/>
      <c r="FA223" s="1"/>
      <c r="FB223" s="1"/>
      <c r="FC223" s="1"/>
      <c r="FD223" s="1"/>
      <c r="FE223" s="1"/>
      <c r="FF223" s="1"/>
      <c r="FG223" s="1"/>
      <c r="FH223" s="1"/>
      <c r="FI223" s="1"/>
      <c r="FJ223" s="1"/>
      <c r="FK223" s="1"/>
      <c r="FL223" s="1"/>
      <c r="FM223" s="1"/>
      <c r="FN223" s="1"/>
      <c r="FO223" s="1"/>
      <c r="FP223" s="1"/>
      <c r="FQ223" s="1"/>
      <c r="FR223" s="1"/>
      <c r="FS223" s="1"/>
      <c r="FT223" s="1"/>
      <c r="FU223" s="1"/>
      <c r="FV223" s="1"/>
      <c r="FW223" s="1"/>
      <c r="FX223" s="1"/>
      <c r="FY223" s="1"/>
      <c r="FZ223" s="1"/>
      <c r="GA223" s="1"/>
      <c r="GB223" s="1"/>
      <c r="GC223" s="1"/>
      <c r="GD223" s="1"/>
      <c r="GE223" s="1"/>
      <c r="GF223" s="1"/>
      <c r="GG223" s="1"/>
      <c r="GH223" s="1"/>
      <c r="GI223" s="1"/>
      <c r="GJ223" s="1"/>
      <c r="GK223" s="1"/>
      <c r="GL223" s="1"/>
      <c r="GM223" s="1"/>
      <c r="GN223" s="1"/>
      <c r="GO223" s="1"/>
      <c r="GP223" s="1"/>
      <c r="GQ223" s="1"/>
      <c r="GR223" s="1"/>
      <c r="GS223" s="1"/>
      <c r="GT223" s="1"/>
      <c r="GU223" s="1"/>
      <c r="GV223" s="1"/>
      <c r="GW223" s="1"/>
      <c r="GX223" s="1"/>
      <c r="GY223" s="1"/>
      <c r="GZ223" s="1"/>
      <c r="HA223" s="1"/>
      <c r="HB223" s="1"/>
      <c r="HC223" s="1"/>
      <c r="HD223" s="1"/>
      <c r="HE223" s="1"/>
      <c r="HF223" s="1"/>
      <c r="HG223" s="1"/>
      <c r="HH223" s="1"/>
      <c r="HI223" s="1"/>
      <c r="HJ223" s="1"/>
      <c r="HK223" s="1"/>
      <c r="HL223" s="1"/>
      <c r="HM223" s="1"/>
      <c r="HN223" s="1"/>
      <c r="HO223" s="1"/>
      <c r="HP223" s="1"/>
      <c r="HQ223" s="1"/>
      <c r="HR223" s="1"/>
      <c r="HS223" s="1"/>
      <c r="HT223" s="1"/>
      <c r="HU223" s="1"/>
      <c r="HV223" s="1"/>
      <c r="HW223" s="1"/>
      <c r="HX223" s="1"/>
      <c r="HY223" s="1"/>
      <c r="HZ223" s="1"/>
      <c r="IA223" s="1"/>
      <c r="IB223" s="1"/>
      <c r="IC223" s="1"/>
      <c r="ID223" s="1"/>
      <c r="IE223" s="1"/>
      <c r="IF223" s="1"/>
      <c r="IG223" s="1"/>
      <c r="IH223" s="1"/>
      <c r="II223" s="1"/>
      <c r="IJ223" s="1"/>
      <c r="IK223" s="1"/>
      <c r="IL223" s="1"/>
      <c r="IM223" s="1"/>
      <c r="IN223" s="1"/>
      <c r="IO223" s="1"/>
      <c r="IP223" s="1"/>
      <c r="IQ223" s="1"/>
      <c r="IR223" s="1"/>
      <c r="IS223" s="1"/>
      <c r="IT223" s="1"/>
      <c r="IU223" s="1"/>
      <c r="IV223" s="1"/>
      <c r="IW223" s="1"/>
      <c r="IX223" s="1"/>
      <c r="IY223" s="1"/>
      <c r="IZ223" s="1"/>
      <c r="JA223" s="1"/>
      <c r="JB223" s="1"/>
      <c r="JC223" s="1"/>
      <c r="JD223" s="1"/>
      <c r="JE223" s="1"/>
      <c r="JF223" s="1"/>
      <c r="JG223" s="1"/>
      <c r="JH223" s="1"/>
      <c r="JI223" s="1"/>
      <c r="JJ223" s="1"/>
      <c r="JK223" s="1"/>
      <c r="JL223" s="1"/>
      <c r="JM223" s="1"/>
      <c r="JN223" s="1"/>
      <c r="JO223" s="1"/>
      <c r="JP223" s="1"/>
      <c r="JQ223" s="1"/>
      <c r="JR223" s="1"/>
      <c r="JS223" s="1"/>
      <c r="JT223" s="1"/>
      <c r="JU223" s="1"/>
      <c r="JV223" s="1"/>
      <c r="JW223" s="1"/>
      <c r="JX223" s="1"/>
      <c r="JY223" s="1"/>
      <c r="JZ223" s="1"/>
      <c r="KA223" s="1"/>
      <c r="KB223" s="1"/>
      <c r="KC223" s="1"/>
      <c r="KD223" s="1"/>
      <c r="KE223" s="1"/>
      <c r="KF223" s="1"/>
      <c r="KG223" s="1"/>
      <c r="KH223" s="1"/>
      <c r="KI223" s="1"/>
      <c r="KJ223" s="1"/>
      <c r="KK223" s="1"/>
      <c r="KL223" s="1"/>
      <c r="KM223" s="1"/>
      <c r="KN223" s="1"/>
      <c r="KO223" s="1"/>
      <c r="KP223" s="1"/>
      <c r="KQ223" s="1"/>
      <c r="KR223" s="1"/>
      <c r="KS223" s="1"/>
      <c r="KT223" s="1"/>
      <c r="KU223" s="1"/>
      <c r="KV223" s="1"/>
      <c r="KW223" s="1"/>
      <c r="KX223" s="1"/>
      <c r="KY223" s="1"/>
      <c r="KZ223" s="1"/>
      <c r="LA223" s="1"/>
      <c r="LB223" s="1"/>
      <c r="LC223" s="1"/>
      <c r="LD223" s="1"/>
      <c r="LE223" s="1"/>
      <c r="LF223" s="1"/>
      <c r="LG223" s="1"/>
      <c r="LH223" s="1"/>
      <c r="LI223" s="1"/>
      <c r="LJ223" s="1"/>
      <c r="LK223" s="1"/>
      <c r="LL223" s="1"/>
      <c r="LM223" s="1"/>
      <c r="LN223" s="1"/>
      <c r="LO223" s="1"/>
      <c r="LP223" s="1"/>
      <c r="LQ223" s="1"/>
      <c r="LR223" s="1"/>
      <c r="LS223" s="1"/>
      <c r="LT223" s="1"/>
      <c r="LU223" s="1"/>
      <c r="LV223" s="1"/>
      <c r="LW223" s="1"/>
      <c r="LX223" s="1"/>
      <c r="LY223" s="1"/>
      <c r="LZ223" s="1"/>
      <c r="MA223" s="1"/>
      <c r="MB223" s="1"/>
      <c r="MC223" s="1"/>
      <c r="MD223" s="1"/>
      <c r="ME223" s="1"/>
      <c r="MF223" s="1"/>
      <c r="MG223" s="1"/>
      <c r="MH223" s="1"/>
      <c r="MI223" s="1"/>
      <c r="MJ223" s="1"/>
      <c r="MK223" s="1"/>
      <c r="ML223" s="1"/>
      <c r="MM223" s="1"/>
      <c r="MN223" s="1"/>
      <c r="MO223" s="1"/>
      <c r="MP223" s="1"/>
      <c r="MQ223" s="1"/>
      <c r="MR223" s="1"/>
      <c r="MS223" s="1"/>
      <c r="MT223" s="1"/>
      <c r="MU223" s="1"/>
      <c r="MV223" s="1"/>
      <c r="MW223" s="1"/>
      <c r="MX223" s="1"/>
      <c r="MY223" s="1"/>
      <c r="MZ223" s="1"/>
      <c r="NA223" s="1"/>
      <c r="NB223" s="1"/>
      <c r="NC223" s="1"/>
      <c r="ND223" s="1"/>
      <c r="NE223" s="1"/>
      <c r="NF223" s="1"/>
      <c r="NG223" s="1"/>
      <c r="NH223" s="1"/>
      <c r="NI223" s="1"/>
      <c r="NJ223" s="1"/>
      <c r="NK223" s="1"/>
      <c r="NL223" s="1"/>
      <c r="NM223" s="1"/>
      <c r="NN223" s="1"/>
      <c r="NO223" s="1"/>
      <c r="NP223" s="1"/>
      <c r="NQ223" s="1"/>
      <c r="NR223" s="1"/>
      <c r="NS223" s="1"/>
      <c r="NT223" s="1"/>
      <c r="NU223" s="1"/>
      <c r="NV223" s="1"/>
      <c r="NW223" s="1"/>
      <c r="NX223" s="1"/>
      <c r="NY223" s="1"/>
      <c r="NZ223" s="1"/>
      <c r="OA223" s="1"/>
      <c r="OB223" s="1"/>
      <c r="OC223" s="1"/>
      <c r="OD223" s="1"/>
      <c r="OE223" s="1"/>
      <c r="OF223" s="1"/>
      <c r="OG223" s="1"/>
      <c r="OH223" s="1"/>
      <c r="OI223" s="1"/>
      <c r="OJ223" s="1"/>
      <c r="OK223" s="1"/>
      <c r="OL223" s="1"/>
      <c r="OM223" s="1"/>
      <c r="ON223" s="1"/>
      <c r="OO223" s="1"/>
      <c r="OP223" s="1"/>
      <c r="OQ223" s="1"/>
      <c r="OR223" s="1"/>
      <c r="OS223" s="1"/>
      <c r="OT223" s="1"/>
      <c r="OU223" s="1"/>
      <c r="OV223" s="1"/>
      <c r="OW223" s="1"/>
      <c r="OX223" s="1"/>
      <c r="OY223" s="1"/>
      <c r="OZ223" s="1"/>
      <c r="PA223" s="1"/>
      <c r="PB223" s="1"/>
      <c r="PC223" s="1"/>
      <c r="PD223" s="1"/>
      <c r="PE223" s="1"/>
      <c r="PF223" s="1"/>
      <c r="PG223" s="1"/>
      <c r="PH223" s="1"/>
      <c r="PI223" s="1"/>
      <c r="PJ223" s="1"/>
      <c r="PK223" s="1"/>
      <c r="PL223" s="1"/>
      <c r="PM223" s="1"/>
      <c r="PN223" s="1"/>
      <c r="PO223" s="1"/>
      <c r="PP223" s="1"/>
      <c r="PQ223" s="1"/>
      <c r="PR223" s="1"/>
      <c r="PS223" s="1"/>
      <c r="PT223" s="1"/>
      <c r="PU223" s="1"/>
      <c r="PV223" s="1"/>
      <c r="PW223" s="1"/>
      <c r="PX223" s="1"/>
      <c r="PY223" s="1"/>
      <c r="PZ223" s="1"/>
      <c r="QA223" s="1"/>
      <c r="QB223" s="1"/>
      <c r="QC223" s="1"/>
      <c r="QD223" s="1"/>
      <c r="QE223" s="1"/>
      <c r="QF223" s="1"/>
      <c r="QG223" s="1"/>
      <c r="QH223" s="1"/>
      <c r="QI223" s="1"/>
      <c r="QJ223" s="1"/>
      <c r="QK223" s="1"/>
      <c r="QL223" s="1"/>
      <c r="QM223" s="1"/>
      <c r="QN223" s="1"/>
      <c r="QO223" s="1"/>
      <c r="QP223" s="1"/>
      <c r="QQ223" s="1"/>
      <c r="QR223" s="1"/>
      <c r="QS223" s="1"/>
      <c r="QT223" s="1"/>
      <c r="QU223" s="1"/>
      <c r="QV223" s="1"/>
      <c r="QW223" s="1"/>
      <c r="QX223" s="1"/>
      <c r="QY223" s="1"/>
      <c r="QZ223" s="1"/>
      <c r="RA223" s="1"/>
      <c r="RB223" s="1"/>
      <c r="RC223" s="1"/>
      <c r="RD223" s="1"/>
      <c r="RE223" s="1"/>
      <c r="RF223" s="1"/>
      <c r="RG223" s="1"/>
      <c r="RH223" s="1"/>
      <c r="RI223" s="1"/>
      <c r="RJ223" s="1"/>
      <c r="RK223" s="1"/>
      <c r="RL223" s="1"/>
      <c r="RM223" s="1"/>
      <c r="RN223" s="1"/>
      <c r="RO223" s="1"/>
      <c r="RP223" s="1"/>
      <c r="RQ223" s="1"/>
      <c r="RR223" s="1"/>
      <c r="RS223" s="1"/>
      <c r="RT223" s="1"/>
      <c r="RU223" s="1"/>
      <c r="RV223" s="1"/>
      <c r="RW223" s="1"/>
      <c r="RX223" s="1"/>
      <c r="RY223" s="1"/>
      <c r="RZ223" s="1"/>
      <c r="SA223" s="1"/>
      <c r="SB223" s="1"/>
      <c r="SC223" s="1"/>
      <c r="SD223" s="1"/>
      <c r="SE223" s="1"/>
      <c r="SF223" s="1"/>
      <c r="SG223" s="1"/>
      <c r="SH223" s="1"/>
      <c r="SI223" s="1"/>
      <c r="SJ223" s="1"/>
      <c r="SK223" s="1"/>
      <c r="SL223" s="1"/>
      <c r="SM223" s="1"/>
      <c r="SN223" s="1"/>
      <c r="SO223" s="1"/>
      <c r="SP223" s="1"/>
      <c r="SQ223" s="1"/>
      <c r="SR223" s="1"/>
      <c r="SS223" s="1"/>
      <c r="ST223" s="1"/>
      <c r="SU223" s="1"/>
      <c r="SV223" s="1"/>
      <c r="SW223" s="1"/>
      <c r="SX223" s="1"/>
      <c r="SY223" s="1"/>
      <c r="SZ223" s="1"/>
      <c r="TA223" s="1"/>
      <c r="TB223" s="1"/>
      <c r="TC223" s="1"/>
      <c r="TD223" s="1"/>
      <c r="TE223" s="1"/>
      <c r="TF223" s="1"/>
      <c r="TG223" s="1"/>
      <c r="TH223" s="1"/>
      <c r="TI223" s="1"/>
      <c r="TJ223" s="1"/>
      <c r="TK223" s="1"/>
      <c r="TL223" s="1"/>
      <c r="TM223" s="1"/>
      <c r="TN223" s="1"/>
      <c r="TO223" s="1"/>
      <c r="TP223" s="1"/>
      <c r="TQ223" s="1"/>
      <c r="TR223" s="1"/>
      <c r="TS223" s="1"/>
      <c r="TT223" s="1"/>
      <c r="TU223" s="1"/>
      <c r="TV223" s="1"/>
      <c r="TW223" s="1"/>
      <c r="TX223" s="1"/>
      <c r="TY223" s="1"/>
      <c r="TZ223" s="1"/>
      <c r="UA223" s="1"/>
      <c r="UB223" s="1"/>
      <c r="UC223" s="1"/>
      <c r="UD223" s="1"/>
      <c r="UE223" s="1"/>
      <c r="UF223" s="1"/>
      <c r="UG223" s="1"/>
      <c r="UH223" s="1"/>
      <c r="UI223" s="1"/>
      <c r="UJ223" s="1"/>
      <c r="UK223" s="1"/>
      <c r="UL223" s="1"/>
      <c r="UM223" s="1"/>
      <c r="UN223" s="1"/>
      <c r="UO223" s="1"/>
      <c r="UP223" s="1"/>
      <c r="UQ223" s="1"/>
      <c r="UR223" s="1"/>
      <c r="US223" s="1"/>
      <c r="UT223" s="1"/>
      <c r="UU223" s="1"/>
      <c r="UV223" s="1"/>
      <c r="UW223" s="1"/>
      <c r="UX223" s="1"/>
      <c r="UY223" s="1"/>
      <c r="UZ223" s="1"/>
      <c r="VA223" s="1"/>
      <c r="VB223" s="1"/>
      <c r="VC223" s="1"/>
      <c r="VD223" s="1"/>
      <c r="VE223" s="1"/>
      <c r="VF223" s="1"/>
      <c r="VG223" s="1"/>
      <c r="VH223" s="1"/>
      <c r="VI223" s="1"/>
      <c r="VJ223" s="1"/>
      <c r="VK223" s="1"/>
      <c r="VL223" s="1"/>
      <c r="VM223" s="1"/>
      <c r="VN223" s="1"/>
      <c r="VO223" s="1"/>
      <c r="VP223" s="1"/>
      <c r="VQ223" s="1"/>
      <c r="VR223" s="1"/>
      <c r="VS223" s="1"/>
      <c r="VT223" s="1"/>
      <c r="VU223" s="1"/>
      <c r="VV223" s="1"/>
      <c r="VW223" s="1"/>
      <c r="VX223" s="1"/>
      <c r="VY223" s="1"/>
      <c r="VZ223" s="1"/>
      <c r="WA223" s="1"/>
      <c r="WB223" s="1"/>
      <c r="WC223" s="1"/>
      <c r="WD223" s="1"/>
      <c r="WE223" s="1"/>
      <c r="WF223" s="1"/>
      <c r="WG223" s="1"/>
      <c r="WH223" s="1"/>
      <c r="WI223" s="1"/>
      <c r="WJ223" s="1"/>
      <c r="WK223" s="1"/>
      <c r="WL223" s="1"/>
      <c r="WM223" s="1"/>
      <c r="WN223" s="1"/>
      <c r="WO223" s="1"/>
      <c r="WP223" s="1"/>
      <c r="WQ223" s="1"/>
      <c r="WR223" s="1"/>
      <c r="WS223" s="1"/>
      <c r="WT223" s="1"/>
      <c r="WU223" s="1"/>
      <c r="WV223" s="1"/>
      <c r="WW223" s="1"/>
      <c r="WX223" s="1"/>
      <c r="WY223" s="1"/>
      <c r="WZ223" s="1"/>
      <c r="XA223" s="1"/>
      <c r="XB223" s="1"/>
      <c r="XC223" s="1"/>
      <c r="XD223" s="1"/>
      <c r="XE223" s="1"/>
      <c r="XF223" s="1"/>
      <c r="XG223" s="1"/>
      <c r="XH223" s="1"/>
      <c r="XI223" s="1"/>
      <c r="XJ223" s="1"/>
      <c r="XK223" s="1"/>
      <c r="XL223" s="1"/>
      <c r="XM223" s="1"/>
      <c r="XN223" s="1"/>
      <c r="XO223" s="1"/>
      <c r="XP223" s="1"/>
      <c r="XQ223" s="1"/>
      <c r="XR223" s="1"/>
      <c r="XS223" s="1"/>
      <c r="XT223" s="1"/>
      <c r="XU223" s="1"/>
      <c r="XV223" s="1"/>
      <c r="XW223" s="1"/>
      <c r="XX223" s="1"/>
      <c r="XY223" s="1"/>
      <c r="XZ223" s="1"/>
      <c r="YA223" s="1"/>
      <c r="YB223" s="1"/>
      <c r="YC223" s="1"/>
      <c r="YD223" s="1"/>
      <c r="YE223" s="1"/>
      <c r="YF223" s="1"/>
      <c r="YG223" s="1"/>
      <c r="YH223" s="1"/>
      <c r="YI223" s="1"/>
      <c r="YJ223" s="1"/>
      <c r="YK223" s="1"/>
      <c r="YL223" s="1"/>
      <c r="YM223" s="1"/>
      <c r="YN223" s="1"/>
      <c r="YO223" s="1"/>
      <c r="YP223" s="1"/>
      <c r="YQ223" s="1"/>
      <c r="YR223" s="1"/>
      <c r="YS223" s="1"/>
      <c r="YT223" s="1"/>
      <c r="YU223" s="1"/>
      <c r="YV223" s="1"/>
      <c r="YW223" s="1"/>
      <c r="YX223" s="1"/>
      <c r="YY223" s="1"/>
      <c r="YZ223" s="1"/>
      <c r="ZA223" s="1"/>
      <c r="ZB223" s="1"/>
      <c r="ZC223" s="1"/>
      <c r="ZD223" s="1"/>
      <c r="ZE223" s="1"/>
      <c r="ZF223" s="1"/>
      <c r="ZG223" s="1"/>
      <c r="ZH223" s="1"/>
      <c r="ZI223" s="1"/>
      <c r="ZJ223" s="1"/>
      <c r="ZK223" s="1"/>
      <c r="ZL223" s="1"/>
      <c r="ZM223" s="1"/>
      <c r="ZN223" s="1"/>
      <c r="ZO223" s="1"/>
      <c r="ZP223" s="1"/>
      <c r="ZQ223" s="1"/>
      <c r="ZR223" s="1"/>
      <c r="ZS223" s="1"/>
      <c r="ZT223" s="1"/>
      <c r="ZU223" s="1"/>
      <c r="ZV223" s="1"/>
      <c r="ZW223" s="1"/>
      <c r="ZX223" s="1"/>
      <c r="ZY223" s="1"/>
      <c r="ZZ223" s="1"/>
      <c r="AAA223" s="1"/>
      <c r="AAB223" s="1"/>
      <c r="AAC223" s="1"/>
      <c r="AAD223" s="1"/>
      <c r="AAE223" s="1"/>
      <c r="AAF223" s="1"/>
      <c r="AAG223" s="1"/>
      <c r="AAH223" s="1"/>
      <c r="AAI223" s="1"/>
      <c r="AAJ223" s="1"/>
      <c r="AAK223" s="1"/>
      <c r="AAL223" s="1"/>
      <c r="AAM223" s="1"/>
      <c r="AAN223" s="1"/>
      <c r="AAO223" s="1"/>
      <c r="AAP223" s="1"/>
      <c r="AAQ223" s="1"/>
      <c r="AAR223" s="1"/>
      <c r="AAS223" s="1"/>
      <c r="AAT223" s="1"/>
      <c r="AAU223" s="1"/>
      <c r="AAV223" s="1"/>
      <c r="AAW223" s="1"/>
      <c r="AAX223" s="1"/>
      <c r="AAY223" s="1"/>
      <c r="AAZ223" s="1"/>
      <c r="ABA223" s="1"/>
      <c r="ABB223" s="1"/>
      <c r="ABC223" s="1"/>
      <c r="ABD223" s="1"/>
      <c r="ABE223" s="1"/>
      <c r="ABF223" s="1"/>
      <c r="ABG223" s="1"/>
      <c r="ABH223" s="1"/>
      <c r="ABI223" s="1"/>
      <c r="ABJ223" s="1"/>
      <c r="ABK223" s="1"/>
      <c r="ABL223" s="1"/>
      <c r="ABM223" s="1"/>
      <c r="ABN223" s="1"/>
      <c r="ABO223" s="1"/>
      <c r="ABP223" s="1"/>
      <c r="ABQ223" s="1"/>
      <c r="ABR223" s="1"/>
      <c r="ABS223" s="1"/>
      <c r="ABT223" s="1"/>
      <c r="ABU223" s="1"/>
      <c r="ABV223" s="1"/>
      <c r="ABW223" s="1"/>
      <c r="ABX223" s="1"/>
      <c r="ABY223" s="1"/>
      <c r="ABZ223" s="1"/>
      <c r="ACA223" s="1"/>
      <c r="ACB223" s="1"/>
      <c r="ACC223" s="1"/>
      <c r="ACD223" s="1"/>
      <c r="ACE223" s="1"/>
      <c r="ACF223" s="1"/>
      <c r="ACG223" s="1"/>
      <c r="ACH223" s="1"/>
      <c r="ACI223" s="1"/>
      <c r="ACJ223" s="1"/>
      <c r="ACK223" s="1"/>
      <c r="ACL223" s="1"/>
      <c r="ACM223" s="1"/>
      <c r="ACN223" s="1"/>
      <c r="ACO223" s="1"/>
      <c r="ACP223" s="1"/>
      <c r="ACQ223" s="1"/>
      <c r="ACR223" s="1"/>
      <c r="ACS223" s="1"/>
      <c r="ACT223" s="1"/>
      <c r="ACU223" s="1"/>
      <c r="ACV223" s="1"/>
      <c r="ACW223" s="1"/>
      <c r="ACX223" s="1"/>
      <c r="ACY223" s="1"/>
      <c r="ACZ223" s="1"/>
      <c r="ADA223" s="1"/>
      <c r="ADB223" s="1"/>
      <c r="ADC223" s="1"/>
      <c r="ADD223" s="1"/>
      <c r="ADE223" s="1"/>
      <c r="ADF223" s="1"/>
      <c r="ADG223" s="1"/>
      <c r="ADH223" s="1"/>
      <c r="ADI223" s="1"/>
      <c r="ADJ223" s="1"/>
      <c r="ADK223" s="1"/>
      <c r="ADL223" s="1"/>
      <c r="ADM223" s="1"/>
      <c r="ADN223" s="1"/>
      <c r="ADO223" s="1"/>
      <c r="ADP223" s="1"/>
      <c r="ADQ223" s="1"/>
      <c r="ADR223" s="1"/>
      <c r="ADS223" s="1"/>
      <c r="ADT223" s="1"/>
      <c r="ADU223" s="1"/>
      <c r="ADV223" s="1"/>
      <c r="ADW223" s="1"/>
      <c r="ADX223" s="1"/>
      <c r="ADY223" s="1"/>
      <c r="ADZ223" s="1"/>
      <c r="AEA223" s="1"/>
      <c r="AEB223" s="1"/>
      <c r="AEC223" s="1"/>
      <c r="AED223" s="1"/>
      <c r="AEE223" s="1"/>
      <c r="AEF223" s="1"/>
      <c r="AEG223" s="1"/>
      <c r="AEH223" s="1"/>
      <c r="AEI223" s="1"/>
      <c r="AEJ223" s="1"/>
      <c r="AEK223" s="1"/>
      <c r="AEL223" s="1"/>
      <c r="AEM223" s="1"/>
      <c r="AEN223" s="1"/>
      <c r="AEO223" s="1"/>
      <c r="AEP223" s="1"/>
      <c r="AEQ223" s="1"/>
      <c r="AER223" s="1"/>
      <c r="AES223" s="1"/>
      <c r="AET223" s="1"/>
      <c r="AEU223" s="1"/>
      <c r="AEV223" s="1"/>
      <c r="AEW223" s="1"/>
      <c r="AEX223" s="1"/>
      <c r="AEY223" s="1"/>
      <c r="AEZ223" s="1"/>
      <c r="AFA223" s="1"/>
      <c r="AFB223" s="1"/>
      <c r="AFC223" s="1"/>
      <c r="AFD223" s="1"/>
      <c r="AFE223" s="1"/>
      <c r="AFF223" s="1"/>
      <c r="AFG223" s="1"/>
      <c r="AFH223" s="1"/>
      <c r="AFI223" s="1"/>
      <c r="AFJ223" s="1"/>
      <c r="AFK223" s="1"/>
      <c r="AFL223" s="1"/>
      <c r="AFM223" s="1"/>
      <c r="AFN223" s="1"/>
      <c r="AFO223" s="1"/>
      <c r="AFP223" s="1"/>
      <c r="AFQ223" s="1"/>
      <c r="AFR223" s="1"/>
      <c r="AFS223" s="1"/>
      <c r="AFT223" s="1"/>
      <c r="AFU223" s="1"/>
      <c r="AFV223" s="1"/>
      <c r="AFW223" s="1"/>
      <c r="AFX223" s="1"/>
      <c r="AFY223" s="1"/>
      <c r="AFZ223" s="1"/>
      <c r="AGA223" s="1"/>
      <c r="AGB223" s="1"/>
      <c r="AGC223" s="1"/>
      <c r="AGD223" s="1"/>
      <c r="AGE223" s="1"/>
      <c r="AGF223" s="1"/>
      <c r="AGG223" s="1"/>
      <c r="AGH223" s="1"/>
      <c r="AGI223" s="1"/>
      <c r="AGJ223" s="1"/>
      <c r="AGK223" s="1"/>
      <c r="AGL223" s="1"/>
      <c r="AGM223" s="1"/>
      <c r="AGN223" s="1"/>
      <c r="AGO223" s="1"/>
      <c r="AGP223" s="1"/>
      <c r="AGQ223" s="1"/>
      <c r="AGR223" s="1"/>
      <c r="AGS223" s="1"/>
      <c r="AGT223" s="1"/>
      <c r="AGU223" s="1"/>
      <c r="AGV223" s="1"/>
      <c r="AGW223" s="1"/>
      <c r="AGX223" s="1"/>
      <c r="AGY223" s="1"/>
      <c r="AGZ223" s="1"/>
      <c r="AHA223" s="1"/>
      <c r="AHB223" s="1"/>
      <c r="AHC223" s="1"/>
      <c r="AHD223" s="1"/>
      <c r="AHE223" s="1"/>
      <c r="AHF223" s="1"/>
      <c r="AHG223" s="1"/>
      <c r="AHH223" s="1"/>
      <c r="AHI223" s="1"/>
      <c r="AHJ223" s="1"/>
      <c r="AHK223" s="1"/>
      <c r="AHL223" s="1"/>
      <c r="AHM223" s="1"/>
      <c r="AHN223" s="1"/>
      <c r="AHO223" s="1"/>
      <c r="AHP223" s="1"/>
      <c r="AHQ223" s="1"/>
      <c r="AHR223" s="1"/>
      <c r="AHS223" s="1"/>
      <c r="AHT223" s="1"/>
      <c r="AHU223" s="1"/>
      <c r="AHV223" s="1"/>
      <c r="AHW223" s="1"/>
      <c r="AHX223" s="1"/>
      <c r="AHY223" s="1"/>
      <c r="AHZ223" s="1"/>
      <c r="AIA223" s="1"/>
      <c r="AIB223" s="1"/>
      <c r="AIC223" s="1"/>
      <c r="AID223" s="1"/>
      <c r="AIE223" s="1"/>
      <c r="AIF223" s="1"/>
      <c r="AIG223" s="1"/>
      <c r="AIH223" s="1"/>
      <c r="AII223" s="1"/>
      <c r="AIJ223" s="1"/>
      <c r="AIK223" s="1"/>
      <c r="AIL223" s="1"/>
      <c r="AIM223" s="1"/>
      <c r="AIN223" s="1"/>
      <c r="AIO223" s="1"/>
      <c r="AIP223" s="1"/>
      <c r="AIQ223" s="1"/>
      <c r="AIR223" s="1"/>
      <c r="AIS223" s="1"/>
      <c r="AIT223" s="1"/>
      <c r="AIU223" s="1"/>
      <c r="AIV223" s="1"/>
      <c r="AIW223" s="1"/>
      <c r="AIX223" s="1"/>
      <c r="AIY223" s="1"/>
      <c r="AIZ223" s="1"/>
      <c r="AJA223" s="1"/>
      <c r="AJB223" s="1"/>
      <c r="AJC223" s="1"/>
      <c r="AJD223" s="1"/>
      <c r="AJE223" s="1"/>
      <c r="AJF223" s="1"/>
      <c r="AJG223" s="1"/>
      <c r="AJH223" s="1"/>
      <c r="AJI223" s="1"/>
      <c r="AJJ223" s="1"/>
      <c r="AJK223" s="1"/>
      <c r="AJL223" s="1"/>
      <c r="AJM223" s="1"/>
      <c r="AJN223" s="1"/>
      <c r="AJO223" s="1"/>
      <c r="AJP223" s="1"/>
      <c r="AJQ223" s="1"/>
      <c r="AJR223" s="1"/>
      <c r="AJS223" s="1"/>
      <c r="AJT223" s="1"/>
      <c r="AJU223" s="1"/>
      <c r="AJV223" s="1"/>
      <c r="AJW223" s="1"/>
      <c r="AJX223" s="1"/>
      <c r="AJY223" s="1"/>
      <c r="AJZ223" s="1"/>
      <c r="AKA223" s="1"/>
      <c r="AKB223" s="1"/>
      <c r="AKC223" s="1"/>
      <c r="AKD223" s="1"/>
      <c r="AKE223" s="1"/>
      <c r="AKF223" s="1"/>
      <c r="AKG223" s="1"/>
      <c r="AKH223" s="1"/>
      <c r="AKI223" s="1"/>
      <c r="AKJ223" s="1"/>
      <c r="AKK223" s="1"/>
      <c r="AKL223" s="1"/>
      <c r="AKM223" s="1"/>
      <c r="AKN223" s="1"/>
      <c r="AKO223" s="1"/>
      <c r="AKP223" s="1"/>
      <c r="AKQ223" s="1"/>
      <c r="AKR223" s="1"/>
      <c r="AKS223" s="1"/>
      <c r="AKT223" s="1"/>
      <c r="AKU223" s="1"/>
      <c r="AKV223" s="1"/>
      <c r="AKW223" s="1"/>
      <c r="AKX223" s="1"/>
      <c r="AKY223" s="1"/>
      <c r="AKZ223" s="1"/>
      <c r="ALA223" s="1"/>
      <c r="ALB223" s="1"/>
      <c r="ALC223" s="1"/>
      <c r="ALD223" s="1"/>
      <c r="ALE223" s="1"/>
      <c r="ALF223" s="1"/>
      <c r="ALG223" s="1"/>
      <c r="ALH223" s="1"/>
      <c r="ALI223" s="1"/>
      <c r="ALJ223" s="1"/>
      <c r="ALK223" s="1"/>
      <c r="ALL223" s="1"/>
      <c r="ALM223" s="1"/>
      <c r="ALN223" s="1"/>
      <c r="ALO223" s="1"/>
      <c r="ALP223" s="1"/>
      <c r="ALQ223" s="1"/>
      <c r="ALR223" s="1"/>
      <c r="ALS223" s="1"/>
      <c r="ALT223" s="1"/>
      <c r="ALU223" s="1"/>
    </row>
    <row r="224" spans="1:1009" customFormat="1" ht="27.95" customHeight="1" thickBot="1" x14ac:dyDescent="0.3">
      <c r="A224" s="67" t="s">
        <v>41</v>
      </c>
      <c r="B224" s="49"/>
      <c r="C224" s="49"/>
      <c r="D224" s="49" t="s">
        <v>37</v>
      </c>
      <c r="E224" s="68">
        <f t="shared" ref="E224:H224" si="40">COUNTIFS(E7:E208,"&lt;&gt;",$B7:$B208,"ANIM")-COUNTIFS(E7:E208,"a",$B7:$B208,"ANIM")</f>
        <v>4</v>
      </c>
      <c r="F224" s="69">
        <f t="shared" si="40"/>
        <v>2</v>
      </c>
      <c r="G224" s="69">
        <f t="shared" si="40"/>
        <v>3</v>
      </c>
      <c r="H224" s="70">
        <f t="shared" si="40"/>
        <v>3</v>
      </c>
      <c r="I224" s="68">
        <f t="shared" ref="I224:T224" si="41">COUNTIFS(I7:I208,"&lt;&gt;",$B7:$B208,"ANIM")-COUNTIFS(I7:I208,"a",$B7:$B208,"ANIM")</f>
        <v>3</v>
      </c>
      <c r="J224" s="69">
        <f t="shared" si="41"/>
        <v>3</v>
      </c>
      <c r="K224" s="69">
        <f t="shared" si="41"/>
        <v>3</v>
      </c>
      <c r="L224" s="70">
        <f t="shared" si="41"/>
        <v>3</v>
      </c>
      <c r="M224" s="68">
        <f t="shared" si="41"/>
        <v>3</v>
      </c>
      <c r="N224" s="69">
        <f t="shared" si="41"/>
        <v>3</v>
      </c>
      <c r="O224" s="69">
        <f t="shared" si="41"/>
        <v>3</v>
      </c>
      <c r="P224" s="70">
        <f t="shared" si="41"/>
        <v>3</v>
      </c>
      <c r="Q224" s="68">
        <f t="shared" si="41"/>
        <v>3</v>
      </c>
      <c r="R224" s="69">
        <f t="shared" si="41"/>
        <v>3</v>
      </c>
      <c r="S224" s="69">
        <f t="shared" si="41"/>
        <v>3</v>
      </c>
      <c r="T224" s="70">
        <f t="shared" si="41"/>
        <v>3</v>
      </c>
      <c r="U224" s="23"/>
      <c r="V224" s="23"/>
      <c r="W224" s="23"/>
      <c r="X224" s="23"/>
      <c r="Y224" s="23"/>
      <c r="Z224" s="23"/>
      <c r="AA224" s="53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EV224" s="1"/>
      <c r="EW224" s="1"/>
      <c r="EX224" s="1"/>
      <c r="EY224" s="1"/>
      <c r="EZ224" s="1"/>
      <c r="FA224" s="1"/>
      <c r="FB224" s="1"/>
      <c r="FC224" s="1"/>
      <c r="FD224" s="1"/>
      <c r="FE224" s="1"/>
      <c r="FF224" s="1"/>
      <c r="FG224" s="1"/>
      <c r="FH224" s="1"/>
      <c r="FI224" s="1"/>
      <c r="FJ224" s="1"/>
      <c r="FK224" s="1"/>
      <c r="FL224" s="1"/>
      <c r="FM224" s="1"/>
      <c r="FN224" s="1"/>
      <c r="FO224" s="1"/>
      <c r="FP224" s="1"/>
      <c r="FQ224" s="1"/>
      <c r="FR224" s="1"/>
      <c r="FS224" s="1"/>
      <c r="FT224" s="1"/>
      <c r="FU224" s="1"/>
      <c r="FV224" s="1"/>
      <c r="FW224" s="1"/>
      <c r="FX224" s="1"/>
      <c r="FY224" s="1"/>
      <c r="FZ224" s="1"/>
      <c r="GA224" s="1"/>
      <c r="GB224" s="1"/>
      <c r="GC224" s="1"/>
      <c r="GD224" s="1"/>
      <c r="GE224" s="1"/>
      <c r="GF224" s="1"/>
      <c r="GG224" s="1"/>
      <c r="GH224" s="1"/>
      <c r="GI224" s="1"/>
      <c r="GJ224" s="1"/>
      <c r="GK224" s="1"/>
      <c r="GL224" s="1"/>
      <c r="GM224" s="1"/>
      <c r="GN224" s="1"/>
      <c r="GO224" s="1"/>
      <c r="GP224" s="1"/>
      <c r="GQ224" s="1"/>
      <c r="GR224" s="1"/>
      <c r="GS224" s="1"/>
      <c r="GT224" s="1"/>
      <c r="GU224" s="1"/>
      <c r="GV224" s="1"/>
      <c r="GW224" s="1"/>
      <c r="GX224" s="1"/>
      <c r="GY224" s="1"/>
      <c r="GZ224" s="1"/>
      <c r="HA224" s="1"/>
      <c r="HB224" s="1"/>
      <c r="HC224" s="1"/>
      <c r="HD224" s="1"/>
      <c r="HE224" s="1"/>
      <c r="HF224" s="1"/>
      <c r="HG224" s="1"/>
      <c r="HH224" s="1"/>
      <c r="HI224" s="1"/>
      <c r="HJ224" s="1"/>
      <c r="HK224" s="1"/>
      <c r="HL224" s="1"/>
      <c r="HM224" s="1"/>
      <c r="HN224" s="1"/>
      <c r="HO224" s="1"/>
      <c r="HP224" s="1"/>
      <c r="HQ224" s="1"/>
      <c r="HR224" s="1"/>
      <c r="HS224" s="1"/>
      <c r="HT224" s="1"/>
      <c r="HU224" s="1"/>
      <c r="HV224" s="1"/>
      <c r="HW224" s="1"/>
      <c r="HX224" s="1"/>
      <c r="HY224" s="1"/>
      <c r="HZ224" s="1"/>
      <c r="IA224" s="1"/>
      <c r="IB224" s="1"/>
      <c r="IC224" s="1"/>
      <c r="ID224" s="1"/>
      <c r="IE224" s="1"/>
      <c r="IF224" s="1"/>
      <c r="IG224" s="1"/>
      <c r="IH224" s="1"/>
      <c r="II224" s="1"/>
      <c r="IJ224" s="1"/>
      <c r="IK224" s="1"/>
      <c r="IL224" s="1"/>
      <c r="IM224" s="1"/>
      <c r="IN224" s="1"/>
      <c r="IO224" s="1"/>
      <c r="IP224" s="1"/>
      <c r="IQ224" s="1"/>
      <c r="IR224" s="1"/>
      <c r="IS224" s="1"/>
      <c r="IT224" s="1"/>
      <c r="IU224" s="1"/>
      <c r="IV224" s="1"/>
      <c r="IW224" s="1"/>
      <c r="IX224" s="1"/>
      <c r="IY224" s="1"/>
      <c r="IZ224" s="1"/>
      <c r="JA224" s="1"/>
      <c r="JB224" s="1"/>
      <c r="JC224" s="1"/>
      <c r="JD224" s="1"/>
      <c r="JE224" s="1"/>
      <c r="JF224" s="1"/>
      <c r="JG224" s="1"/>
      <c r="JH224" s="1"/>
      <c r="JI224" s="1"/>
      <c r="JJ224" s="1"/>
      <c r="JK224" s="1"/>
      <c r="JL224" s="1"/>
      <c r="JM224" s="1"/>
      <c r="JN224" s="1"/>
      <c r="JO224" s="1"/>
      <c r="JP224" s="1"/>
      <c r="JQ224" s="1"/>
      <c r="JR224" s="1"/>
      <c r="JS224" s="1"/>
      <c r="JT224" s="1"/>
      <c r="JU224" s="1"/>
      <c r="JV224" s="1"/>
      <c r="JW224" s="1"/>
      <c r="JX224" s="1"/>
      <c r="JY224" s="1"/>
      <c r="JZ224" s="1"/>
      <c r="KA224" s="1"/>
      <c r="KB224" s="1"/>
      <c r="KC224" s="1"/>
      <c r="KD224" s="1"/>
      <c r="KE224" s="1"/>
      <c r="KF224" s="1"/>
      <c r="KG224" s="1"/>
      <c r="KH224" s="1"/>
      <c r="KI224" s="1"/>
      <c r="KJ224" s="1"/>
      <c r="KK224" s="1"/>
      <c r="KL224" s="1"/>
      <c r="KM224" s="1"/>
      <c r="KN224" s="1"/>
      <c r="KO224" s="1"/>
      <c r="KP224" s="1"/>
      <c r="KQ224" s="1"/>
      <c r="KR224" s="1"/>
      <c r="KS224" s="1"/>
      <c r="KT224" s="1"/>
      <c r="KU224" s="1"/>
      <c r="KV224" s="1"/>
      <c r="KW224" s="1"/>
      <c r="KX224" s="1"/>
      <c r="KY224" s="1"/>
      <c r="KZ224" s="1"/>
      <c r="LA224" s="1"/>
      <c r="LB224" s="1"/>
      <c r="LC224" s="1"/>
      <c r="LD224" s="1"/>
      <c r="LE224" s="1"/>
      <c r="LF224" s="1"/>
      <c r="LG224" s="1"/>
      <c r="LH224" s="1"/>
      <c r="LI224" s="1"/>
      <c r="LJ224" s="1"/>
      <c r="LK224" s="1"/>
      <c r="LL224" s="1"/>
      <c r="LM224" s="1"/>
      <c r="LN224" s="1"/>
      <c r="LO224" s="1"/>
      <c r="LP224" s="1"/>
      <c r="LQ224" s="1"/>
      <c r="LR224" s="1"/>
      <c r="LS224" s="1"/>
      <c r="LT224" s="1"/>
      <c r="LU224" s="1"/>
      <c r="LV224" s="1"/>
      <c r="LW224" s="1"/>
      <c r="LX224" s="1"/>
      <c r="LY224" s="1"/>
      <c r="LZ224" s="1"/>
      <c r="MA224" s="1"/>
      <c r="MB224" s="1"/>
      <c r="MC224" s="1"/>
      <c r="MD224" s="1"/>
      <c r="ME224" s="1"/>
      <c r="MF224" s="1"/>
      <c r="MG224" s="1"/>
      <c r="MH224" s="1"/>
      <c r="MI224" s="1"/>
      <c r="MJ224" s="1"/>
      <c r="MK224" s="1"/>
      <c r="ML224" s="1"/>
      <c r="MM224" s="1"/>
      <c r="MN224" s="1"/>
      <c r="MO224" s="1"/>
      <c r="MP224" s="1"/>
      <c r="MQ224" s="1"/>
      <c r="MR224" s="1"/>
      <c r="MS224" s="1"/>
      <c r="MT224" s="1"/>
      <c r="MU224" s="1"/>
      <c r="MV224" s="1"/>
      <c r="MW224" s="1"/>
      <c r="MX224" s="1"/>
      <c r="MY224" s="1"/>
      <c r="MZ224" s="1"/>
      <c r="NA224" s="1"/>
      <c r="NB224" s="1"/>
      <c r="NC224" s="1"/>
      <c r="ND224" s="1"/>
      <c r="NE224" s="1"/>
      <c r="NF224" s="1"/>
      <c r="NG224" s="1"/>
      <c r="NH224" s="1"/>
      <c r="NI224" s="1"/>
      <c r="NJ224" s="1"/>
      <c r="NK224" s="1"/>
      <c r="NL224" s="1"/>
      <c r="NM224" s="1"/>
      <c r="NN224" s="1"/>
      <c r="NO224" s="1"/>
      <c r="NP224" s="1"/>
      <c r="NQ224" s="1"/>
      <c r="NR224" s="1"/>
      <c r="NS224" s="1"/>
      <c r="NT224" s="1"/>
      <c r="NU224" s="1"/>
      <c r="NV224" s="1"/>
      <c r="NW224" s="1"/>
      <c r="NX224" s="1"/>
      <c r="NY224" s="1"/>
      <c r="NZ224" s="1"/>
      <c r="OA224" s="1"/>
      <c r="OB224" s="1"/>
      <c r="OC224" s="1"/>
      <c r="OD224" s="1"/>
      <c r="OE224" s="1"/>
      <c r="OF224" s="1"/>
      <c r="OG224" s="1"/>
      <c r="OH224" s="1"/>
      <c r="OI224" s="1"/>
      <c r="OJ224" s="1"/>
      <c r="OK224" s="1"/>
      <c r="OL224" s="1"/>
      <c r="OM224" s="1"/>
      <c r="ON224" s="1"/>
      <c r="OO224" s="1"/>
      <c r="OP224" s="1"/>
      <c r="OQ224" s="1"/>
      <c r="OR224" s="1"/>
      <c r="OS224" s="1"/>
      <c r="OT224" s="1"/>
      <c r="OU224" s="1"/>
      <c r="OV224" s="1"/>
      <c r="OW224" s="1"/>
      <c r="OX224" s="1"/>
      <c r="OY224" s="1"/>
      <c r="OZ224" s="1"/>
      <c r="PA224" s="1"/>
      <c r="PB224" s="1"/>
      <c r="PC224" s="1"/>
      <c r="PD224" s="1"/>
      <c r="PE224" s="1"/>
      <c r="PF224" s="1"/>
      <c r="PG224" s="1"/>
      <c r="PH224" s="1"/>
      <c r="PI224" s="1"/>
      <c r="PJ224" s="1"/>
      <c r="PK224" s="1"/>
      <c r="PL224" s="1"/>
      <c r="PM224" s="1"/>
      <c r="PN224" s="1"/>
      <c r="PO224" s="1"/>
      <c r="PP224" s="1"/>
      <c r="PQ224" s="1"/>
      <c r="PR224" s="1"/>
      <c r="PS224" s="1"/>
      <c r="PT224" s="1"/>
      <c r="PU224" s="1"/>
      <c r="PV224" s="1"/>
      <c r="PW224" s="1"/>
      <c r="PX224" s="1"/>
      <c r="PY224" s="1"/>
      <c r="PZ224" s="1"/>
      <c r="QA224" s="1"/>
      <c r="QB224" s="1"/>
      <c r="QC224" s="1"/>
      <c r="QD224" s="1"/>
      <c r="QE224" s="1"/>
      <c r="QF224" s="1"/>
      <c r="QG224" s="1"/>
      <c r="QH224" s="1"/>
      <c r="QI224" s="1"/>
      <c r="QJ224" s="1"/>
      <c r="QK224" s="1"/>
      <c r="QL224" s="1"/>
      <c r="QM224" s="1"/>
      <c r="QN224" s="1"/>
      <c r="QO224" s="1"/>
      <c r="QP224" s="1"/>
      <c r="QQ224" s="1"/>
      <c r="QR224" s="1"/>
      <c r="QS224" s="1"/>
      <c r="QT224" s="1"/>
      <c r="QU224" s="1"/>
      <c r="QV224" s="1"/>
      <c r="QW224" s="1"/>
      <c r="QX224" s="1"/>
      <c r="QY224" s="1"/>
      <c r="QZ224" s="1"/>
      <c r="RA224" s="1"/>
      <c r="RB224" s="1"/>
      <c r="RC224" s="1"/>
      <c r="RD224" s="1"/>
      <c r="RE224" s="1"/>
      <c r="RF224" s="1"/>
      <c r="RG224" s="1"/>
      <c r="RH224" s="1"/>
      <c r="RI224" s="1"/>
      <c r="RJ224" s="1"/>
      <c r="RK224" s="1"/>
      <c r="RL224" s="1"/>
      <c r="RM224" s="1"/>
      <c r="RN224" s="1"/>
      <c r="RO224" s="1"/>
      <c r="RP224" s="1"/>
      <c r="RQ224" s="1"/>
      <c r="RR224" s="1"/>
      <c r="RS224" s="1"/>
      <c r="RT224" s="1"/>
      <c r="RU224" s="1"/>
      <c r="RV224" s="1"/>
      <c r="RW224" s="1"/>
      <c r="RX224" s="1"/>
      <c r="RY224" s="1"/>
      <c r="RZ224" s="1"/>
      <c r="SA224" s="1"/>
      <c r="SB224" s="1"/>
      <c r="SC224" s="1"/>
      <c r="SD224" s="1"/>
      <c r="SE224" s="1"/>
      <c r="SF224" s="1"/>
      <c r="SG224" s="1"/>
      <c r="SH224" s="1"/>
      <c r="SI224" s="1"/>
      <c r="SJ224" s="1"/>
      <c r="SK224" s="1"/>
      <c r="SL224" s="1"/>
      <c r="SM224" s="1"/>
      <c r="SN224" s="1"/>
      <c r="SO224" s="1"/>
      <c r="SP224" s="1"/>
      <c r="SQ224" s="1"/>
      <c r="SR224" s="1"/>
      <c r="SS224" s="1"/>
      <c r="ST224" s="1"/>
      <c r="SU224" s="1"/>
      <c r="SV224" s="1"/>
      <c r="SW224" s="1"/>
      <c r="SX224" s="1"/>
      <c r="SY224" s="1"/>
      <c r="SZ224" s="1"/>
      <c r="TA224" s="1"/>
      <c r="TB224" s="1"/>
      <c r="TC224" s="1"/>
      <c r="TD224" s="1"/>
      <c r="TE224" s="1"/>
      <c r="TF224" s="1"/>
      <c r="TG224" s="1"/>
      <c r="TH224" s="1"/>
      <c r="TI224" s="1"/>
      <c r="TJ224" s="1"/>
      <c r="TK224" s="1"/>
      <c r="TL224" s="1"/>
      <c r="TM224" s="1"/>
      <c r="TN224" s="1"/>
      <c r="TO224" s="1"/>
      <c r="TP224" s="1"/>
      <c r="TQ224" s="1"/>
      <c r="TR224" s="1"/>
      <c r="TS224" s="1"/>
      <c r="TT224" s="1"/>
      <c r="TU224" s="1"/>
      <c r="TV224" s="1"/>
      <c r="TW224" s="1"/>
      <c r="TX224" s="1"/>
      <c r="TY224" s="1"/>
      <c r="TZ224" s="1"/>
      <c r="UA224" s="1"/>
      <c r="UB224" s="1"/>
      <c r="UC224" s="1"/>
      <c r="UD224" s="1"/>
      <c r="UE224" s="1"/>
      <c r="UF224" s="1"/>
      <c r="UG224" s="1"/>
      <c r="UH224" s="1"/>
      <c r="UI224" s="1"/>
      <c r="UJ224" s="1"/>
      <c r="UK224" s="1"/>
      <c r="UL224" s="1"/>
      <c r="UM224" s="1"/>
      <c r="UN224" s="1"/>
      <c r="UO224" s="1"/>
      <c r="UP224" s="1"/>
      <c r="UQ224" s="1"/>
      <c r="UR224" s="1"/>
      <c r="US224" s="1"/>
      <c r="UT224" s="1"/>
      <c r="UU224" s="1"/>
      <c r="UV224" s="1"/>
      <c r="UW224" s="1"/>
      <c r="UX224" s="1"/>
      <c r="UY224" s="1"/>
      <c r="UZ224" s="1"/>
      <c r="VA224" s="1"/>
      <c r="VB224" s="1"/>
      <c r="VC224" s="1"/>
      <c r="VD224" s="1"/>
      <c r="VE224" s="1"/>
      <c r="VF224" s="1"/>
      <c r="VG224" s="1"/>
      <c r="VH224" s="1"/>
      <c r="VI224" s="1"/>
      <c r="VJ224" s="1"/>
      <c r="VK224" s="1"/>
      <c r="VL224" s="1"/>
      <c r="VM224" s="1"/>
      <c r="VN224" s="1"/>
      <c r="VO224" s="1"/>
      <c r="VP224" s="1"/>
      <c r="VQ224" s="1"/>
      <c r="VR224" s="1"/>
      <c r="VS224" s="1"/>
      <c r="VT224" s="1"/>
      <c r="VU224" s="1"/>
      <c r="VV224" s="1"/>
      <c r="VW224" s="1"/>
      <c r="VX224" s="1"/>
      <c r="VY224" s="1"/>
      <c r="VZ224" s="1"/>
      <c r="WA224" s="1"/>
      <c r="WB224" s="1"/>
      <c r="WC224" s="1"/>
      <c r="WD224" s="1"/>
      <c r="WE224" s="1"/>
      <c r="WF224" s="1"/>
      <c r="WG224" s="1"/>
      <c r="WH224" s="1"/>
      <c r="WI224" s="1"/>
      <c r="WJ224" s="1"/>
      <c r="WK224" s="1"/>
      <c r="WL224" s="1"/>
      <c r="WM224" s="1"/>
      <c r="WN224" s="1"/>
      <c r="WO224" s="1"/>
      <c r="WP224" s="1"/>
      <c r="WQ224" s="1"/>
      <c r="WR224" s="1"/>
      <c r="WS224" s="1"/>
      <c r="WT224" s="1"/>
      <c r="WU224" s="1"/>
      <c r="WV224" s="1"/>
      <c r="WW224" s="1"/>
      <c r="WX224" s="1"/>
      <c r="WY224" s="1"/>
      <c r="WZ224" s="1"/>
      <c r="XA224" s="1"/>
      <c r="XB224" s="1"/>
      <c r="XC224" s="1"/>
      <c r="XD224" s="1"/>
      <c r="XE224" s="1"/>
      <c r="XF224" s="1"/>
      <c r="XG224" s="1"/>
      <c r="XH224" s="1"/>
      <c r="XI224" s="1"/>
      <c r="XJ224" s="1"/>
      <c r="XK224" s="1"/>
      <c r="XL224" s="1"/>
      <c r="XM224" s="1"/>
      <c r="XN224" s="1"/>
      <c r="XO224" s="1"/>
      <c r="XP224" s="1"/>
      <c r="XQ224" s="1"/>
      <c r="XR224" s="1"/>
      <c r="XS224" s="1"/>
      <c r="XT224" s="1"/>
      <c r="XU224" s="1"/>
      <c r="XV224" s="1"/>
      <c r="XW224" s="1"/>
      <c r="XX224" s="1"/>
      <c r="XY224" s="1"/>
      <c r="XZ224" s="1"/>
      <c r="YA224" s="1"/>
      <c r="YB224" s="1"/>
      <c r="YC224" s="1"/>
      <c r="YD224" s="1"/>
      <c r="YE224" s="1"/>
      <c r="YF224" s="1"/>
      <c r="YG224" s="1"/>
      <c r="YH224" s="1"/>
      <c r="YI224" s="1"/>
      <c r="YJ224" s="1"/>
      <c r="YK224" s="1"/>
      <c r="YL224" s="1"/>
      <c r="YM224" s="1"/>
      <c r="YN224" s="1"/>
      <c r="YO224" s="1"/>
      <c r="YP224" s="1"/>
      <c r="YQ224" s="1"/>
      <c r="YR224" s="1"/>
      <c r="YS224" s="1"/>
      <c r="YT224" s="1"/>
      <c r="YU224" s="1"/>
      <c r="YV224" s="1"/>
      <c r="YW224" s="1"/>
      <c r="YX224" s="1"/>
      <c r="YY224" s="1"/>
      <c r="YZ224" s="1"/>
      <c r="ZA224" s="1"/>
      <c r="ZB224" s="1"/>
      <c r="ZC224" s="1"/>
      <c r="ZD224" s="1"/>
      <c r="ZE224" s="1"/>
      <c r="ZF224" s="1"/>
      <c r="ZG224" s="1"/>
      <c r="ZH224" s="1"/>
      <c r="ZI224" s="1"/>
      <c r="ZJ224" s="1"/>
      <c r="ZK224" s="1"/>
      <c r="ZL224" s="1"/>
      <c r="ZM224" s="1"/>
      <c r="ZN224" s="1"/>
      <c r="ZO224" s="1"/>
      <c r="ZP224" s="1"/>
      <c r="ZQ224" s="1"/>
      <c r="ZR224" s="1"/>
      <c r="ZS224" s="1"/>
      <c r="ZT224" s="1"/>
      <c r="ZU224" s="1"/>
      <c r="ZV224" s="1"/>
      <c r="ZW224" s="1"/>
      <c r="ZX224" s="1"/>
      <c r="ZY224" s="1"/>
      <c r="ZZ224" s="1"/>
      <c r="AAA224" s="1"/>
      <c r="AAB224" s="1"/>
      <c r="AAC224" s="1"/>
      <c r="AAD224" s="1"/>
      <c r="AAE224" s="1"/>
      <c r="AAF224" s="1"/>
      <c r="AAG224" s="1"/>
      <c r="AAH224" s="1"/>
      <c r="AAI224" s="1"/>
      <c r="AAJ224" s="1"/>
      <c r="AAK224" s="1"/>
      <c r="AAL224" s="1"/>
      <c r="AAM224" s="1"/>
      <c r="AAN224" s="1"/>
      <c r="AAO224" s="1"/>
      <c r="AAP224" s="1"/>
      <c r="AAQ224" s="1"/>
      <c r="AAR224" s="1"/>
      <c r="AAS224" s="1"/>
      <c r="AAT224" s="1"/>
      <c r="AAU224" s="1"/>
      <c r="AAV224" s="1"/>
      <c r="AAW224" s="1"/>
      <c r="AAX224" s="1"/>
      <c r="AAY224" s="1"/>
      <c r="AAZ224" s="1"/>
      <c r="ABA224" s="1"/>
      <c r="ABB224" s="1"/>
      <c r="ABC224" s="1"/>
      <c r="ABD224" s="1"/>
      <c r="ABE224" s="1"/>
      <c r="ABF224" s="1"/>
      <c r="ABG224" s="1"/>
      <c r="ABH224" s="1"/>
      <c r="ABI224" s="1"/>
      <c r="ABJ224" s="1"/>
      <c r="ABK224" s="1"/>
      <c r="ABL224" s="1"/>
      <c r="ABM224" s="1"/>
      <c r="ABN224" s="1"/>
      <c r="ABO224" s="1"/>
      <c r="ABP224" s="1"/>
      <c r="ABQ224" s="1"/>
      <c r="ABR224" s="1"/>
      <c r="ABS224" s="1"/>
      <c r="ABT224" s="1"/>
      <c r="ABU224" s="1"/>
      <c r="ABV224" s="1"/>
      <c r="ABW224" s="1"/>
      <c r="ABX224" s="1"/>
      <c r="ABY224" s="1"/>
      <c r="ABZ224" s="1"/>
      <c r="ACA224" s="1"/>
      <c r="ACB224" s="1"/>
      <c r="ACC224" s="1"/>
      <c r="ACD224" s="1"/>
      <c r="ACE224" s="1"/>
      <c r="ACF224" s="1"/>
      <c r="ACG224" s="1"/>
      <c r="ACH224" s="1"/>
      <c r="ACI224" s="1"/>
      <c r="ACJ224" s="1"/>
      <c r="ACK224" s="1"/>
      <c r="ACL224" s="1"/>
      <c r="ACM224" s="1"/>
      <c r="ACN224" s="1"/>
      <c r="ACO224" s="1"/>
      <c r="ACP224" s="1"/>
      <c r="ACQ224" s="1"/>
      <c r="ACR224" s="1"/>
      <c r="ACS224" s="1"/>
      <c r="ACT224" s="1"/>
      <c r="ACU224" s="1"/>
      <c r="ACV224" s="1"/>
      <c r="ACW224" s="1"/>
      <c r="ACX224" s="1"/>
      <c r="ACY224" s="1"/>
      <c r="ACZ224" s="1"/>
      <c r="ADA224" s="1"/>
      <c r="ADB224" s="1"/>
      <c r="ADC224" s="1"/>
      <c r="ADD224" s="1"/>
      <c r="ADE224" s="1"/>
      <c r="ADF224" s="1"/>
      <c r="ADG224" s="1"/>
      <c r="ADH224" s="1"/>
      <c r="ADI224" s="1"/>
      <c r="ADJ224" s="1"/>
      <c r="ADK224" s="1"/>
      <c r="ADL224" s="1"/>
      <c r="ADM224" s="1"/>
      <c r="ADN224" s="1"/>
      <c r="ADO224" s="1"/>
      <c r="ADP224" s="1"/>
      <c r="ADQ224" s="1"/>
      <c r="ADR224" s="1"/>
      <c r="ADS224" s="1"/>
      <c r="ADT224" s="1"/>
      <c r="ADU224" s="1"/>
      <c r="ADV224" s="1"/>
      <c r="ADW224" s="1"/>
      <c r="ADX224" s="1"/>
      <c r="ADY224" s="1"/>
      <c r="ADZ224" s="1"/>
      <c r="AEA224" s="1"/>
      <c r="AEB224" s="1"/>
      <c r="AEC224" s="1"/>
      <c r="AED224" s="1"/>
      <c r="AEE224" s="1"/>
      <c r="AEF224" s="1"/>
      <c r="AEG224" s="1"/>
      <c r="AEH224" s="1"/>
      <c r="AEI224" s="1"/>
      <c r="AEJ224" s="1"/>
      <c r="AEK224" s="1"/>
      <c r="AEL224" s="1"/>
      <c r="AEM224" s="1"/>
      <c r="AEN224" s="1"/>
      <c r="AEO224" s="1"/>
      <c r="AEP224" s="1"/>
      <c r="AEQ224" s="1"/>
      <c r="AER224" s="1"/>
      <c r="AES224" s="1"/>
      <c r="AET224" s="1"/>
      <c r="AEU224" s="1"/>
      <c r="AEV224" s="1"/>
      <c r="AEW224" s="1"/>
      <c r="AEX224" s="1"/>
      <c r="AEY224" s="1"/>
      <c r="AEZ224" s="1"/>
      <c r="AFA224" s="1"/>
      <c r="AFB224" s="1"/>
      <c r="AFC224" s="1"/>
      <c r="AFD224" s="1"/>
      <c r="AFE224" s="1"/>
      <c r="AFF224" s="1"/>
      <c r="AFG224" s="1"/>
      <c r="AFH224" s="1"/>
      <c r="AFI224" s="1"/>
      <c r="AFJ224" s="1"/>
      <c r="AFK224" s="1"/>
      <c r="AFL224" s="1"/>
      <c r="AFM224" s="1"/>
      <c r="AFN224" s="1"/>
      <c r="AFO224" s="1"/>
      <c r="AFP224" s="1"/>
      <c r="AFQ224" s="1"/>
      <c r="AFR224" s="1"/>
      <c r="AFS224" s="1"/>
      <c r="AFT224" s="1"/>
      <c r="AFU224" s="1"/>
      <c r="AFV224" s="1"/>
      <c r="AFW224" s="1"/>
      <c r="AFX224" s="1"/>
      <c r="AFY224" s="1"/>
      <c r="AFZ224" s="1"/>
      <c r="AGA224" s="1"/>
      <c r="AGB224" s="1"/>
      <c r="AGC224" s="1"/>
      <c r="AGD224" s="1"/>
      <c r="AGE224" s="1"/>
      <c r="AGF224" s="1"/>
      <c r="AGG224" s="1"/>
      <c r="AGH224" s="1"/>
      <c r="AGI224" s="1"/>
      <c r="AGJ224" s="1"/>
      <c r="AGK224" s="1"/>
      <c r="AGL224" s="1"/>
      <c r="AGM224" s="1"/>
      <c r="AGN224" s="1"/>
      <c r="AGO224" s="1"/>
      <c r="AGP224" s="1"/>
      <c r="AGQ224" s="1"/>
      <c r="AGR224" s="1"/>
      <c r="AGS224" s="1"/>
      <c r="AGT224" s="1"/>
      <c r="AGU224" s="1"/>
      <c r="AGV224" s="1"/>
      <c r="AGW224" s="1"/>
      <c r="AGX224" s="1"/>
      <c r="AGY224" s="1"/>
      <c r="AGZ224" s="1"/>
      <c r="AHA224" s="1"/>
      <c r="AHB224" s="1"/>
      <c r="AHC224" s="1"/>
      <c r="AHD224" s="1"/>
      <c r="AHE224" s="1"/>
      <c r="AHF224" s="1"/>
      <c r="AHG224" s="1"/>
      <c r="AHH224" s="1"/>
      <c r="AHI224" s="1"/>
      <c r="AHJ224" s="1"/>
      <c r="AHK224" s="1"/>
      <c r="AHL224" s="1"/>
      <c r="AHM224" s="1"/>
      <c r="AHN224" s="1"/>
      <c r="AHO224" s="1"/>
      <c r="AHP224" s="1"/>
      <c r="AHQ224" s="1"/>
      <c r="AHR224" s="1"/>
      <c r="AHS224" s="1"/>
      <c r="AHT224" s="1"/>
      <c r="AHU224" s="1"/>
      <c r="AHV224" s="1"/>
      <c r="AHW224" s="1"/>
      <c r="AHX224" s="1"/>
      <c r="AHY224" s="1"/>
      <c r="AHZ224" s="1"/>
      <c r="AIA224" s="1"/>
      <c r="AIB224" s="1"/>
      <c r="AIC224" s="1"/>
      <c r="AID224" s="1"/>
      <c r="AIE224" s="1"/>
      <c r="AIF224" s="1"/>
      <c r="AIG224" s="1"/>
      <c r="AIH224" s="1"/>
      <c r="AII224" s="1"/>
      <c r="AIJ224" s="1"/>
      <c r="AIK224" s="1"/>
      <c r="AIL224" s="1"/>
      <c r="AIM224" s="1"/>
      <c r="AIN224" s="1"/>
      <c r="AIO224" s="1"/>
      <c r="AIP224" s="1"/>
      <c r="AIQ224" s="1"/>
      <c r="AIR224" s="1"/>
      <c r="AIS224" s="1"/>
      <c r="AIT224" s="1"/>
      <c r="AIU224" s="1"/>
      <c r="AIV224" s="1"/>
      <c r="AIW224" s="1"/>
      <c r="AIX224" s="1"/>
      <c r="AIY224" s="1"/>
      <c r="AIZ224" s="1"/>
      <c r="AJA224" s="1"/>
      <c r="AJB224" s="1"/>
      <c r="AJC224" s="1"/>
      <c r="AJD224" s="1"/>
      <c r="AJE224" s="1"/>
      <c r="AJF224" s="1"/>
      <c r="AJG224" s="1"/>
      <c r="AJH224" s="1"/>
      <c r="AJI224" s="1"/>
      <c r="AJJ224" s="1"/>
      <c r="AJK224" s="1"/>
      <c r="AJL224" s="1"/>
      <c r="AJM224" s="1"/>
      <c r="AJN224" s="1"/>
      <c r="AJO224" s="1"/>
      <c r="AJP224" s="1"/>
      <c r="AJQ224" s="1"/>
      <c r="AJR224" s="1"/>
      <c r="AJS224" s="1"/>
      <c r="AJT224" s="1"/>
      <c r="AJU224" s="1"/>
      <c r="AJV224" s="1"/>
      <c r="AJW224" s="1"/>
      <c r="AJX224" s="1"/>
      <c r="AJY224" s="1"/>
      <c r="AJZ224" s="1"/>
      <c r="AKA224" s="1"/>
      <c r="AKB224" s="1"/>
      <c r="AKC224" s="1"/>
      <c r="AKD224" s="1"/>
      <c r="AKE224" s="1"/>
      <c r="AKF224" s="1"/>
      <c r="AKG224" s="1"/>
      <c r="AKH224" s="1"/>
      <c r="AKI224" s="1"/>
      <c r="AKJ224" s="1"/>
      <c r="AKK224" s="1"/>
      <c r="AKL224" s="1"/>
      <c r="AKM224" s="1"/>
      <c r="AKN224" s="1"/>
      <c r="AKO224" s="1"/>
      <c r="AKP224" s="1"/>
      <c r="AKQ224" s="1"/>
      <c r="AKR224" s="1"/>
      <c r="AKS224" s="1"/>
      <c r="AKT224" s="1"/>
      <c r="AKU224" s="1"/>
      <c r="AKV224" s="1"/>
      <c r="AKW224" s="1"/>
      <c r="AKX224" s="1"/>
      <c r="AKY224" s="1"/>
      <c r="AKZ224" s="1"/>
      <c r="ALA224" s="1"/>
      <c r="ALB224" s="1"/>
      <c r="ALC224" s="1"/>
      <c r="ALD224" s="1"/>
      <c r="ALE224" s="1"/>
      <c r="ALF224" s="1"/>
      <c r="ALG224" s="1"/>
      <c r="ALH224" s="1"/>
      <c r="ALI224" s="1"/>
      <c r="ALJ224" s="1"/>
      <c r="ALK224" s="1"/>
      <c r="ALL224" s="1"/>
      <c r="ALM224" s="1"/>
      <c r="ALN224" s="1"/>
      <c r="ALO224" s="1"/>
      <c r="ALP224" s="1"/>
      <c r="ALQ224" s="1"/>
      <c r="ALR224" s="1"/>
      <c r="ALS224" s="1"/>
      <c r="ALT224" s="1"/>
      <c r="ALU224" s="1"/>
    </row>
    <row r="225" spans="1:1009" customFormat="1" ht="27.95" customHeight="1" x14ac:dyDescent="0.25">
      <c r="A225" s="63" t="s">
        <v>42</v>
      </c>
      <c r="B225" s="49"/>
      <c r="C225" s="49"/>
      <c r="D225" s="49" t="s">
        <v>37</v>
      </c>
      <c r="E225" s="64">
        <f>SUM(E223:E224)</f>
        <v>59</v>
      </c>
      <c r="F225" s="65">
        <f t="shared" ref="F225:H225" si="42">SUM(F223:F224)</f>
        <v>67</v>
      </c>
      <c r="G225" s="65">
        <f t="shared" si="42"/>
        <v>70</v>
      </c>
      <c r="H225" s="66">
        <f t="shared" si="42"/>
        <v>67</v>
      </c>
      <c r="I225" s="64">
        <f>SUM(I223:I224)</f>
        <v>64</v>
      </c>
      <c r="J225" s="65">
        <f t="shared" ref="J225:L225" si="43">SUM(J223:J224)</f>
        <v>71</v>
      </c>
      <c r="K225" s="65">
        <f t="shared" si="43"/>
        <v>67</v>
      </c>
      <c r="L225" s="66">
        <f t="shared" si="43"/>
        <v>65</v>
      </c>
      <c r="M225" s="64">
        <f>SUM(M223:M224)</f>
        <v>63</v>
      </c>
      <c r="N225" s="65">
        <f t="shared" ref="N225:P225" si="44">SUM(N223:N224)</f>
        <v>68</v>
      </c>
      <c r="O225" s="65">
        <f t="shared" si="44"/>
        <v>69</v>
      </c>
      <c r="P225" s="66">
        <f t="shared" si="44"/>
        <v>65</v>
      </c>
      <c r="Q225" s="64">
        <f>SUM(Q223:Q224)</f>
        <v>63</v>
      </c>
      <c r="R225" s="65">
        <f t="shared" ref="R225:T225" si="45">SUM(R223:R224)</f>
        <v>70</v>
      </c>
      <c r="S225" s="65">
        <f t="shared" si="45"/>
        <v>68</v>
      </c>
      <c r="T225" s="66">
        <f t="shared" si="45"/>
        <v>65</v>
      </c>
      <c r="U225" s="23"/>
      <c r="V225" s="23"/>
      <c r="W225" s="23"/>
      <c r="X225" s="23"/>
      <c r="Y225" s="23"/>
      <c r="Z225" s="23"/>
      <c r="AA225" s="53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"/>
      <c r="EW225" s="1"/>
      <c r="EX225" s="1"/>
      <c r="EY225" s="1"/>
      <c r="EZ225" s="1"/>
      <c r="FA225" s="1"/>
      <c r="FB225" s="1"/>
      <c r="FC225" s="1"/>
      <c r="FD225" s="1"/>
      <c r="FE225" s="1"/>
      <c r="FF225" s="1"/>
      <c r="FG225" s="1"/>
      <c r="FH225" s="1"/>
      <c r="FI225" s="1"/>
      <c r="FJ225" s="1"/>
      <c r="FK225" s="1"/>
      <c r="FL225" s="1"/>
      <c r="FM225" s="1"/>
      <c r="FN225" s="1"/>
      <c r="FO225" s="1"/>
      <c r="FP225" s="1"/>
      <c r="FQ225" s="1"/>
      <c r="FR225" s="1"/>
      <c r="FS225" s="1"/>
      <c r="FT225" s="1"/>
      <c r="FU225" s="1"/>
      <c r="FV225" s="1"/>
      <c r="FW225" s="1"/>
      <c r="FX225" s="1"/>
      <c r="FY225" s="1"/>
      <c r="FZ225" s="1"/>
      <c r="GA225" s="1"/>
      <c r="GB225" s="1"/>
      <c r="GC225" s="1"/>
      <c r="GD225" s="1"/>
      <c r="GE225" s="1"/>
      <c r="GF225" s="1"/>
      <c r="GG225" s="1"/>
      <c r="GH225" s="1"/>
      <c r="GI225" s="1"/>
      <c r="GJ225" s="1"/>
      <c r="GK225" s="1"/>
      <c r="GL225" s="1"/>
      <c r="GM225" s="1"/>
      <c r="GN225" s="1"/>
      <c r="GO225" s="1"/>
      <c r="GP225" s="1"/>
      <c r="GQ225" s="1"/>
      <c r="GR225" s="1"/>
      <c r="GS225" s="1"/>
      <c r="GT225" s="1"/>
      <c r="GU225" s="1"/>
      <c r="GV225" s="1"/>
      <c r="GW225" s="1"/>
      <c r="GX225" s="1"/>
      <c r="GY225" s="1"/>
      <c r="GZ225" s="1"/>
      <c r="HA225" s="1"/>
      <c r="HB225" s="1"/>
      <c r="HC225" s="1"/>
      <c r="HD225" s="1"/>
      <c r="HE225" s="1"/>
      <c r="HF225" s="1"/>
      <c r="HG225" s="1"/>
      <c r="HH225" s="1"/>
      <c r="HI225" s="1"/>
      <c r="HJ225" s="1"/>
      <c r="HK225" s="1"/>
      <c r="HL225" s="1"/>
      <c r="HM225" s="1"/>
      <c r="HN225" s="1"/>
      <c r="HO225" s="1"/>
      <c r="HP225" s="1"/>
      <c r="HQ225" s="1"/>
      <c r="HR225" s="1"/>
      <c r="HS225" s="1"/>
      <c r="HT225" s="1"/>
      <c r="HU225" s="1"/>
      <c r="HV225" s="1"/>
      <c r="HW225" s="1"/>
      <c r="HX225" s="1"/>
      <c r="HY225" s="1"/>
      <c r="HZ225" s="1"/>
      <c r="IA225" s="1"/>
      <c r="IB225" s="1"/>
      <c r="IC225" s="1"/>
      <c r="ID225" s="1"/>
      <c r="IE225" s="1"/>
      <c r="IF225" s="1"/>
      <c r="IG225" s="1"/>
      <c r="IH225" s="1"/>
      <c r="II225" s="1"/>
      <c r="IJ225" s="1"/>
      <c r="IK225" s="1"/>
      <c r="IL225" s="1"/>
      <c r="IM225" s="1"/>
      <c r="IN225" s="1"/>
      <c r="IO225" s="1"/>
      <c r="IP225" s="1"/>
      <c r="IQ225" s="1"/>
      <c r="IR225" s="1"/>
      <c r="IS225" s="1"/>
      <c r="IT225" s="1"/>
      <c r="IU225" s="1"/>
      <c r="IV225" s="1"/>
      <c r="IW225" s="1"/>
      <c r="IX225" s="1"/>
      <c r="IY225" s="1"/>
      <c r="IZ225" s="1"/>
      <c r="JA225" s="1"/>
      <c r="JB225" s="1"/>
      <c r="JC225" s="1"/>
      <c r="JD225" s="1"/>
      <c r="JE225" s="1"/>
      <c r="JF225" s="1"/>
      <c r="JG225" s="1"/>
      <c r="JH225" s="1"/>
      <c r="JI225" s="1"/>
      <c r="JJ225" s="1"/>
      <c r="JK225" s="1"/>
      <c r="JL225" s="1"/>
      <c r="JM225" s="1"/>
      <c r="JN225" s="1"/>
      <c r="JO225" s="1"/>
      <c r="JP225" s="1"/>
      <c r="JQ225" s="1"/>
      <c r="JR225" s="1"/>
      <c r="JS225" s="1"/>
      <c r="JT225" s="1"/>
      <c r="JU225" s="1"/>
      <c r="JV225" s="1"/>
      <c r="JW225" s="1"/>
      <c r="JX225" s="1"/>
      <c r="JY225" s="1"/>
      <c r="JZ225" s="1"/>
      <c r="KA225" s="1"/>
      <c r="KB225" s="1"/>
      <c r="KC225" s="1"/>
      <c r="KD225" s="1"/>
      <c r="KE225" s="1"/>
      <c r="KF225" s="1"/>
      <c r="KG225" s="1"/>
      <c r="KH225" s="1"/>
      <c r="KI225" s="1"/>
      <c r="KJ225" s="1"/>
      <c r="KK225" s="1"/>
      <c r="KL225" s="1"/>
      <c r="KM225" s="1"/>
      <c r="KN225" s="1"/>
      <c r="KO225" s="1"/>
      <c r="KP225" s="1"/>
      <c r="KQ225" s="1"/>
      <c r="KR225" s="1"/>
      <c r="KS225" s="1"/>
      <c r="KT225" s="1"/>
      <c r="KU225" s="1"/>
      <c r="KV225" s="1"/>
      <c r="KW225" s="1"/>
      <c r="KX225" s="1"/>
      <c r="KY225" s="1"/>
      <c r="KZ225" s="1"/>
      <c r="LA225" s="1"/>
      <c r="LB225" s="1"/>
      <c r="LC225" s="1"/>
      <c r="LD225" s="1"/>
      <c r="LE225" s="1"/>
      <c r="LF225" s="1"/>
      <c r="LG225" s="1"/>
      <c r="LH225" s="1"/>
      <c r="LI225" s="1"/>
      <c r="LJ225" s="1"/>
      <c r="LK225" s="1"/>
      <c r="LL225" s="1"/>
      <c r="LM225" s="1"/>
      <c r="LN225" s="1"/>
      <c r="LO225" s="1"/>
      <c r="LP225" s="1"/>
      <c r="LQ225" s="1"/>
      <c r="LR225" s="1"/>
      <c r="LS225" s="1"/>
      <c r="LT225" s="1"/>
      <c r="LU225" s="1"/>
      <c r="LV225" s="1"/>
      <c r="LW225" s="1"/>
      <c r="LX225" s="1"/>
      <c r="LY225" s="1"/>
      <c r="LZ225" s="1"/>
      <c r="MA225" s="1"/>
      <c r="MB225" s="1"/>
      <c r="MC225" s="1"/>
      <c r="MD225" s="1"/>
      <c r="ME225" s="1"/>
      <c r="MF225" s="1"/>
      <c r="MG225" s="1"/>
      <c r="MH225" s="1"/>
      <c r="MI225" s="1"/>
      <c r="MJ225" s="1"/>
      <c r="MK225" s="1"/>
      <c r="ML225" s="1"/>
      <c r="MM225" s="1"/>
      <c r="MN225" s="1"/>
      <c r="MO225" s="1"/>
      <c r="MP225" s="1"/>
      <c r="MQ225" s="1"/>
      <c r="MR225" s="1"/>
      <c r="MS225" s="1"/>
      <c r="MT225" s="1"/>
      <c r="MU225" s="1"/>
      <c r="MV225" s="1"/>
      <c r="MW225" s="1"/>
      <c r="MX225" s="1"/>
      <c r="MY225" s="1"/>
      <c r="MZ225" s="1"/>
      <c r="NA225" s="1"/>
      <c r="NB225" s="1"/>
      <c r="NC225" s="1"/>
      <c r="ND225" s="1"/>
      <c r="NE225" s="1"/>
      <c r="NF225" s="1"/>
      <c r="NG225" s="1"/>
      <c r="NH225" s="1"/>
      <c r="NI225" s="1"/>
      <c r="NJ225" s="1"/>
      <c r="NK225" s="1"/>
      <c r="NL225" s="1"/>
      <c r="NM225" s="1"/>
      <c r="NN225" s="1"/>
      <c r="NO225" s="1"/>
      <c r="NP225" s="1"/>
      <c r="NQ225" s="1"/>
      <c r="NR225" s="1"/>
      <c r="NS225" s="1"/>
      <c r="NT225" s="1"/>
      <c r="NU225" s="1"/>
      <c r="NV225" s="1"/>
      <c r="NW225" s="1"/>
      <c r="NX225" s="1"/>
      <c r="NY225" s="1"/>
      <c r="NZ225" s="1"/>
      <c r="OA225" s="1"/>
      <c r="OB225" s="1"/>
      <c r="OC225" s="1"/>
      <c r="OD225" s="1"/>
      <c r="OE225" s="1"/>
      <c r="OF225" s="1"/>
      <c r="OG225" s="1"/>
      <c r="OH225" s="1"/>
      <c r="OI225" s="1"/>
      <c r="OJ225" s="1"/>
      <c r="OK225" s="1"/>
      <c r="OL225" s="1"/>
      <c r="OM225" s="1"/>
      <c r="ON225" s="1"/>
      <c r="OO225" s="1"/>
      <c r="OP225" s="1"/>
      <c r="OQ225" s="1"/>
      <c r="OR225" s="1"/>
      <c r="OS225" s="1"/>
      <c r="OT225" s="1"/>
      <c r="OU225" s="1"/>
      <c r="OV225" s="1"/>
      <c r="OW225" s="1"/>
      <c r="OX225" s="1"/>
      <c r="OY225" s="1"/>
      <c r="OZ225" s="1"/>
      <c r="PA225" s="1"/>
      <c r="PB225" s="1"/>
      <c r="PC225" s="1"/>
      <c r="PD225" s="1"/>
      <c r="PE225" s="1"/>
      <c r="PF225" s="1"/>
      <c r="PG225" s="1"/>
      <c r="PH225" s="1"/>
      <c r="PI225" s="1"/>
      <c r="PJ225" s="1"/>
      <c r="PK225" s="1"/>
      <c r="PL225" s="1"/>
      <c r="PM225" s="1"/>
      <c r="PN225" s="1"/>
      <c r="PO225" s="1"/>
      <c r="PP225" s="1"/>
      <c r="PQ225" s="1"/>
      <c r="PR225" s="1"/>
      <c r="PS225" s="1"/>
      <c r="PT225" s="1"/>
      <c r="PU225" s="1"/>
      <c r="PV225" s="1"/>
      <c r="PW225" s="1"/>
      <c r="PX225" s="1"/>
      <c r="PY225" s="1"/>
      <c r="PZ225" s="1"/>
      <c r="QA225" s="1"/>
      <c r="QB225" s="1"/>
      <c r="QC225" s="1"/>
      <c r="QD225" s="1"/>
      <c r="QE225" s="1"/>
      <c r="QF225" s="1"/>
      <c r="QG225" s="1"/>
      <c r="QH225" s="1"/>
      <c r="QI225" s="1"/>
      <c r="QJ225" s="1"/>
      <c r="QK225" s="1"/>
      <c r="QL225" s="1"/>
      <c r="QM225" s="1"/>
      <c r="QN225" s="1"/>
      <c r="QO225" s="1"/>
      <c r="QP225" s="1"/>
      <c r="QQ225" s="1"/>
      <c r="QR225" s="1"/>
      <c r="QS225" s="1"/>
      <c r="QT225" s="1"/>
      <c r="QU225" s="1"/>
      <c r="QV225" s="1"/>
      <c r="QW225" s="1"/>
      <c r="QX225" s="1"/>
      <c r="QY225" s="1"/>
      <c r="QZ225" s="1"/>
      <c r="RA225" s="1"/>
      <c r="RB225" s="1"/>
      <c r="RC225" s="1"/>
      <c r="RD225" s="1"/>
      <c r="RE225" s="1"/>
      <c r="RF225" s="1"/>
      <c r="RG225" s="1"/>
      <c r="RH225" s="1"/>
      <c r="RI225" s="1"/>
      <c r="RJ225" s="1"/>
      <c r="RK225" s="1"/>
      <c r="RL225" s="1"/>
      <c r="RM225" s="1"/>
      <c r="RN225" s="1"/>
      <c r="RO225" s="1"/>
      <c r="RP225" s="1"/>
      <c r="RQ225" s="1"/>
      <c r="RR225" s="1"/>
      <c r="RS225" s="1"/>
      <c r="RT225" s="1"/>
      <c r="RU225" s="1"/>
      <c r="RV225" s="1"/>
      <c r="RW225" s="1"/>
      <c r="RX225" s="1"/>
      <c r="RY225" s="1"/>
      <c r="RZ225" s="1"/>
      <c r="SA225" s="1"/>
      <c r="SB225" s="1"/>
      <c r="SC225" s="1"/>
      <c r="SD225" s="1"/>
      <c r="SE225" s="1"/>
      <c r="SF225" s="1"/>
      <c r="SG225" s="1"/>
      <c r="SH225" s="1"/>
      <c r="SI225" s="1"/>
      <c r="SJ225" s="1"/>
      <c r="SK225" s="1"/>
      <c r="SL225" s="1"/>
      <c r="SM225" s="1"/>
      <c r="SN225" s="1"/>
      <c r="SO225" s="1"/>
      <c r="SP225" s="1"/>
      <c r="SQ225" s="1"/>
      <c r="SR225" s="1"/>
      <c r="SS225" s="1"/>
      <c r="ST225" s="1"/>
      <c r="SU225" s="1"/>
      <c r="SV225" s="1"/>
      <c r="SW225" s="1"/>
      <c r="SX225" s="1"/>
      <c r="SY225" s="1"/>
      <c r="SZ225" s="1"/>
      <c r="TA225" s="1"/>
      <c r="TB225" s="1"/>
      <c r="TC225" s="1"/>
      <c r="TD225" s="1"/>
      <c r="TE225" s="1"/>
      <c r="TF225" s="1"/>
      <c r="TG225" s="1"/>
      <c r="TH225" s="1"/>
      <c r="TI225" s="1"/>
      <c r="TJ225" s="1"/>
      <c r="TK225" s="1"/>
      <c r="TL225" s="1"/>
      <c r="TM225" s="1"/>
      <c r="TN225" s="1"/>
      <c r="TO225" s="1"/>
      <c r="TP225" s="1"/>
      <c r="TQ225" s="1"/>
      <c r="TR225" s="1"/>
      <c r="TS225" s="1"/>
      <c r="TT225" s="1"/>
      <c r="TU225" s="1"/>
      <c r="TV225" s="1"/>
      <c r="TW225" s="1"/>
      <c r="TX225" s="1"/>
      <c r="TY225" s="1"/>
      <c r="TZ225" s="1"/>
      <c r="UA225" s="1"/>
      <c r="UB225" s="1"/>
      <c r="UC225" s="1"/>
      <c r="UD225" s="1"/>
      <c r="UE225" s="1"/>
      <c r="UF225" s="1"/>
      <c r="UG225" s="1"/>
      <c r="UH225" s="1"/>
      <c r="UI225" s="1"/>
      <c r="UJ225" s="1"/>
      <c r="UK225" s="1"/>
      <c r="UL225" s="1"/>
      <c r="UM225" s="1"/>
      <c r="UN225" s="1"/>
      <c r="UO225" s="1"/>
      <c r="UP225" s="1"/>
      <c r="UQ225" s="1"/>
      <c r="UR225" s="1"/>
      <c r="US225" s="1"/>
      <c r="UT225" s="1"/>
      <c r="UU225" s="1"/>
      <c r="UV225" s="1"/>
      <c r="UW225" s="1"/>
      <c r="UX225" s="1"/>
      <c r="UY225" s="1"/>
      <c r="UZ225" s="1"/>
      <c r="VA225" s="1"/>
      <c r="VB225" s="1"/>
      <c r="VC225" s="1"/>
      <c r="VD225" s="1"/>
      <c r="VE225" s="1"/>
      <c r="VF225" s="1"/>
      <c r="VG225" s="1"/>
      <c r="VH225" s="1"/>
      <c r="VI225" s="1"/>
      <c r="VJ225" s="1"/>
      <c r="VK225" s="1"/>
      <c r="VL225" s="1"/>
      <c r="VM225" s="1"/>
      <c r="VN225" s="1"/>
      <c r="VO225" s="1"/>
      <c r="VP225" s="1"/>
      <c r="VQ225" s="1"/>
      <c r="VR225" s="1"/>
      <c r="VS225" s="1"/>
      <c r="VT225" s="1"/>
      <c r="VU225" s="1"/>
      <c r="VV225" s="1"/>
      <c r="VW225" s="1"/>
      <c r="VX225" s="1"/>
      <c r="VY225" s="1"/>
      <c r="VZ225" s="1"/>
      <c r="WA225" s="1"/>
      <c r="WB225" s="1"/>
      <c r="WC225" s="1"/>
      <c r="WD225" s="1"/>
      <c r="WE225" s="1"/>
      <c r="WF225" s="1"/>
      <c r="WG225" s="1"/>
      <c r="WH225" s="1"/>
      <c r="WI225" s="1"/>
      <c r="WJ225" s="1"/>
      <c r="WK225" s="1"/>
      <c r="WL225" s="1"/>
      <c r="WM225" s="1"/>
      <c r="WN225" s="1"/>
      <c r="WO225" s="1"/>
      <c r="WP225" s="1"/>
      <c r="WQ225" s="1"/>
      <c r="WR225" s="1"/>
      <c r="WS225" s="1"/>
      <c r="WT225" s="1"/>
      <c r="WU225" s="1"/>
      <c r="WV225" s="1"/>
      <c r="WW225" s="1"/>
      <c r="WX225" s="1"/>
      <c r="WY225" s="1"/>
      <c r="WZ225" s="1"/>
      <c r="XA225" s="1"/>
      <c r="XB225" s="1"/>
      <c r="XC225" s="1"/>
      <c r="XD225" s="1"/>
      <c r="XE225" s="1"/>
      <c r="XF225" s="1"/>
      <c r="XG225" s="1"/>
      <c r="XH225" s="1"/>
      <c r="XI225" s="1"/>
      <c r="XJ225" s="1"/>
      <c r="XK225" s="1"/>
      <c r="XL225" s="1"/>
      <c r="XM225" s="1"/>
      <c r="XN225" s="1"/>
      <c r="XO225" s="1"/>
      <c r="XP225" s="1"/>
      <c r="XQ225" s="1"/>
      <c r="XR225" s="1"/>
      <c r="XS225" s="1"/>
      <c r="XT225" s="1"/>
      <c r="XU225" s="1"/>
      <c r="XV225" s="1"/>
      <c r="XW225" s="1"/>
      <c r="XX225" s="1"/>
      <c r="XY225" s="1"/>
      <c r="XZ225" s="1"/>
      <c r="YA225" s="1"/>
      <c r="YB225" s="1"/>
      <c r="YC225" s="1"/>
      <c r="YD225" s="1"/>
      <c r="YE225" s="1"/>
      <c r="YF225" s="1"/>
      <c r="YG225" s="1"/>
      <c r="YH225" s="1"/>
      <c r="YI225" s="1"/>
      <c r="YJ225" s="1"/>
      <c r="YK225" s="1"/>
      <c r="YL225" s="1"/>
      <c r="YM225" s="1"/>
      <c r="YN225" s="1"/>
      <c r="YO225" s="1"/>
      <c r="YP225" s="1"/>
      <c r="YQ225" s="1"/>
      <c r="YR225" s="1"/>
      <c r="YS225" s="1"/>
      <c r="YT225" s="1"/>
      <c r="YU225" s="1"/>
      <c r="YV225" s="1"/>
      <c r="YW225" s="1"/>
      <c r="YX225" s="1"/>
      <c r="YY225" s="1"/>
      <c r="YZ225" s="1"/>
      <c r="ZA225" s="1"/>
      <c r="ZB225" s="1"/>
      <c r="ZC225" s="1"/>
      <c r="ZD225" s="1"/>
      <c r="ZE225" s="1"/>
      <c r="ZF225" s="1"/>
      <c r="ZG225" s="1"/>
      <c r="ZH225" s="1"/>
      <c r="ZI225" s="1"/>
      <c r="ZJ225" s="1"/>
      <c r="ZK225" s="1"/>
      <c r="ZL225" s="1"/>
      <c r="ZM225" s="1"/>
      <c r="ZN225" s="1"/>
      <c r="ZO225" s="1"/>
      <c r="ZP225" s="1"/>
      <c r="ZQ225" s="1"/>
      <c r="ZR225" s="1"/>
      <c r="ZS225" s="1"/>
      <c r="ZT225" s="1"/>
      <c r="ZU225" s="1"/>
      <c r="ZV225" s="1"/>
      <c r="ZW225" s="1"/>
      <c r="ZX225" s="1"/>
      <c r="ZY225" s="1"/>
      <c r="ZZ225" s="1"/>
      <c r="AAA225" s="1"/>
      <c r="AAB225" s="1"/>
      <c r="AAC225" s="1"/>
      <c r="AAD225" s="1"/>
      <c r="AAE225" s="1"/>
      <c r="AAF225" s="1"/>
      <c r="AAG225" s="1"/>
      <c r="AAH225" s="1"/>
      <c r="AAI225" s="1"/>
      <c r="AAJ225" s="1"/>
      <c r="AAK225" s="1"/>
      <c r="AAL225" s="1"/>
      <c r="AAM225" s="1"/>
      <c r="AAN225" s="1"/>
      <c r="AAO225" s="1"/>
      <c r="AAP225" s="1"/>
      <c r="AAQ225" s="1"/>
      <c r="AAR225" s="1"/>
      <c r="AAS225" s="1"/>
      <c r="AAT225" s="1"/>
      <c r="AAU225" s="1"/>
      <c r="AAV225" s="1"/>
      <c r="AAW225" s="1"/>
      <c r="AAX225" s="1"/>
      <c r="AAY225" s="1"/>
      <c r="AAZ225" s="1"/>
      <c r="ABA225" s="1"/>
      <c r="ABB225" s="1"/>
      <c r="ABC225" s="1"/>
      <c r="ABD225" s="1"/>
      <c r="ABE225" s="1"/>
      <c r="ABF225" s="1"/>
      <c r="ABG225" s="1"/>
      <c r="ABH225" s="1"/>
      <c r="ABI225" s="1"/>
      <c r="ABJ225" s="1"/>
      <c r="ABK225" s="1"/>
      <c r="ABL225" s="1"/>
      <c r="ABM225" s="1"/>
      <c r="ABN225" s="1"/>
      <c r="ABO225" s="1"/>
      <c r="ABP225" s="1"/>
      <c r="ABQ225" s="1"/>
      <c r="ABR225" s="1"/>
      <c r="ABS225" s="1"/>
      <c r="ABT225" s="1"/>
      <c r="ABU225" s="1"/>
      <c r="ABV225" s="1"/>
      <c r="ABW225" s="1"/>
      <c r="ABX225" s="1"/>
      <c r="ABY225" s="1"/>
      <c r="ABZ225" s="1"/>
      <c r="ACA225" s="1"/>
      <c r="ACB225" s="1"/>
      <c r="ACC225" s="1"/>
      <c r="ACD225" s="1"/>
      <c r="ACE225" s="1"/>
      <c r="ACF225" s="1"/>
      <c r="ACG225" s="1"/>
      <c r="ACH225" s="1"/>
      <c r="ACI225" s="1"/>
      <c r="ACJ225" s="1"/>
      <c r="ACK225" s="1"/>
      <c r="ACL225" s="1"/>
      <c r="ACM225" s="1"/>
      <c r="ACN225" s="1"/>
      <c r="ACO225" s="1"/>
      <c r="ACP225" s="1"/>
      <c r="ACQ225" s="1"/>
      <c r="ACR225" s="1"/>
      <c r="ACS225" s="1"/>
      <c r="ACT225" s="1"/>
      <c r="ACU225" s="1"/>
      <c r="ACV225" s="1"/>
      <c r="ACW225" s="1"/>
      <c r="ACX225" s="1"/>
      <c r="ACY225" s="1"/>
      <c r="ACZ225" s="1"/>
      <c r="ADA225" s="1"/>
      <c r="ADB225" s="1"/>
      <c r="ADC225" s="1"/>
      <c r="ADD225" s="1"/>
      <c r="ADE225" s="1"/>
      <c r="ADF225" s="1"/>
      <c r="ADG225" s="1"/>
      <c r="ADH225" s="1"/>
      <c r="ADI225" s="1"/>
      <c r="ADJ225" s="1"/>
      <c r="ADK225" s="1"/>
      <c r="ADL225" s="1"/>
      <c r="ADM225" s="1"/>
      <c r="ADN225" s="1"/>
      <c r="ADO225" s="1"/>
      <c r="ADP225" s="1"/>
      <c r="ADQ225" s="1"/>
      <c r="ADR225" s="1"/>
      <c r="ADS225" s="1"/>
      <c r="ADT225" s="1"/>
      <c r="ADU225" s="1"/>
      <c r="ADV225" s="1"/>
      <c r="ADW225" s="1"/>
      <c r="ADX225" s="1"/>
      <c r="ADY225" s="1"/>
      <c r="ADZ225" s="1"/>
      <c r="AEA225" s="1"/>
      <c r="AEB225" s="1"/>
      <c r="AEC225" s="1"/>
      <c r="AED225" s="1"/>
      <c r="AEE225" s="1"/>
      <c r="AEF225" s="1"/>
      <c r="AEG225" s="1"/>
      <c r="AEH225" s="1"/>
      <c r="AEI225" s="1"/>
      <c r="AEJ225" s="1"/>
      <c r="AEK225" s="1"/>
      <c r="AEL225" s="1"/>
      <c r="AEM225" s="1"/>
      <c r="AEN225" s="1"/>
      <c r="AEO225" s="1"/>
      <c r="AEP225" s="1"/>
      <c r="AEQ225" s="1"/>
      <c r="AER225" s="1"/>
      <c r="AES225" s="1"/>
      <c r="AET225" s="1"/>
      <c r="AEU225" s="1"/>
      <c r="AEV225" s="1"/>
      <c r="AEW225" s="1"/>
      <c r="AEX225" s="1"/>
      <c r="AEY225" s="1"/>
      <c r="AEZ225" s="1"/>
      <c r="AFA225" s="1"/>
      <c r="AFB225" s="1"/>
      <c r="AFC225" s="1"/>
      <c r="AFD225" s="1"/>
      <c r="AFE225" s="1"/>
      <c r="AFF225" s="1"/>
      <c r="AFG225" s="1"/>
      <c r="AFH225" s="1"/>
      <c r="AFI225" s="1"/>
      <c r="AFJ225" s="1"/>
      <c r="AFK225" s="1"/>
      <c r="AFL225" s="1"/>
      <c r="AFM225" s="1"/>
      <c r="AFN225" s="1"/>
      <c r="AFO225" s="1"/>
      <c r="AFP225" s="1"/>
      <c r="AFQ225" s="1"/>
      <c r="AFR225" s="1"/>
      <c r="AFS225" s="1"/>
      <c r="AFT225" s="1"/>
      <c r="AFU225" s="1"/>
      <c r="AFV225" s="1"/>
      <c r="AFW225" s="1"/>
      <c r="AFX225" s="1"/>
      <c r="AFY225" s="1"/>
      <c r="AFZ225" s="1"/>
      <c r="AGA225" s="1"/>
      <c r="AGB225" s="1"/>
      <c r="AGC225" s="1"/>
      <c r="AGD225" s="1"/>
      <c r="AGE225" s="1"/>
      <c r="AGF225" s="1"/>
      <c r="AGG225" s="1"/>
      <c r="AGH225" s="1"/>
      <c r="AGI225" s="1"/>
      <c r="AGJ225" s="1"/>
      <c r="AGK225" s="1"/>
      <c r="AGL225" s="1"/>
      <c r="AGM225" s="1"/>
      <c r="AGN225" s="1"/>
      <c r="AGO225" s="1"/>
      <c r="AGP225" s="1"/>
      <c r="AGQ225" s="1"/>
      <c r="AGR225" s="1"/>
      <c r="AGS225" s="1"/>
      <c r="AGT225" s="1"/>
      <c r="AGU225" s="1"/>
      <c r="AGV225" s="1"/>
      <c r="AGW225" s="1"/>
      <c r="AGX225" s="1"/>
      <c r="AGY225" s="1"/>
      <c r="AGZ225" s="1"/>
      <c r="AHA225" s="1"/>
      <c r="AHB225" s="1"/>
      <c r="AHC225" s="1"/>
      <c r="AHD225" s="1"/>
      <c r="AHE225" s="1"/>
      <c r="AHF225" s="1"/>
      <c r="AHG225" s="1"/>
      <c r="AHH225" s="1"/>
      <c r="AHI225" s="1"/>
      <c r="AHJ225" s="1"/>
      <c r="AHK225" s="1"/>
      <c r="AHL225" s="1"/>
      <c r="AHM225" s="1"/>
      <c r="AHN225" s="1"/>
      <c r="AHO225" s="1"/>
      <c r="AHP225" s="1"/>
      <c r="AHQ225" s="1"/>
      <c r="AHR225" s="1"/>
      <c r="AHS225" s="1"/>
      <c r="AHT225" s="1"/>
      <c r="AHU225" s="1"/>
      <c r="AHV225" s="1"/>
      <c r="AHW225" s="1"/>
      <c r="AHX225" s="1"/>
      <c r="AHY225" s="1"/>
      <c r="AHZ225" s="1"/>
      <c r="AIA225" s="1"/>
      <c r="AIB225" s="1"/>
      <c r="AIC225" s="1"/>
      <c r="AID225" s="1"/>
      <c r="AIE225" s="1"/>
      <c r="AIF225" s="1"/>
      <c r="AIG225" s="1"/>
      <c r="AIH225" s="1"/>
      <c r="AII225" s="1"/>
      <c r="AIJ225" s="1"/>
      <c r="AIK225" s="1"/>
      <c r="AIL225" s="1"/>
      <c r="AIM225" s="1"/>
      <c r="AIN225" s="1"/>
      <c r="AIO225" s="1"/>
      <c r="AIP225" s="1"/>
      <c r="AIQ225" s="1"/>
      <c r="AIR225" s="1"/>
      <c r="AIS225" s="1"/>
      <c r="AIT225" s="1"/>
      <c r="AIU225" s="1"/>
      <c r="AIV225" s="1"/>
      <c r="AIW225" s="1"/>
      <c r="AIX225" s="1"/>
      <c r="AIY225" s="1"/>
      <c r="AIZ225" s="1"/>
      <c r="AJA225" s="1"/>
      <c r="AJB225" s="1"/>
      <c r="AJC225" s="1"/>
      <c r="AJD225" s="1"/>
      <c r="AJE225" s="1"/>
      <c r="AJF225" s="1"/>
      <c r="AJG225" s="1"/>
      <c r="AJH225" s="1"/>
      <c r="AJI225" s="1"/>
      <c r="AJJ225" s="1"/>
      <c r="AJK225" s="1"/>
      <c r="AJL225" s="1"/>
      <c r="AJM225" s="1"/>
      <c r="AJN225" s="1"/>
      <c r="AJO225" s="1"/>
      <c r="AJP225" s="1"/>
      <c r="AJQ225" s="1"/>
      <c r="AJR225" s="1"/>
      <c r="AJS225" s="1"/>
      <c r="AJT225" s="1"/>
      <c r="AJU225" s="1"/>
      <c r="AJV225" s="1"/>
      <c r="AJW225" s="1"/>
      <c r="AJX225" s="1"/>
      <c r="AJY225" s="1"/>
      <c r="AJZ225" s="1"/>
      <c r="AKA225" s="1"/>
      <c r="AKB225" s="1"/>
      <c r="AKC225" s="1"/>
      <c r="AKD225" s="1"/>
      <c r="AKE225" s="1"/>
      <c r="AKF225" s="1"/>
      <c r="AKG225" s="1"/>
      <c r="AKH225" s="1"/>
      <c r="AKI225" s="1"/>
      <c r="AKJ225" s="1"/>
      <c r="AKK225" s="1"/>
      <c r="AKL225" s="1"/>
      <c r="AKM225" s="1"/>
      <c r="AKN225" s="1"/>
      <c r="AKO225" s="1"/>
      <c r="AKP225" s="1"/>
      <c r="AKQ225" s="1"/>
      <c r="AKR225" s="1"/>
      <c r="AKS225" s="1"/>
      <c r="AKT225" s="1"/>
      <c r="AKU225" s="1"/>
      <c r="AKV225" s="1"/>
      <c r="AKW225" s="1"/>
      <c r="AKX225" s="1"/>
      <c r="AKY225" s="1"/>
      <c r="AKZ225" s="1"/>
      <c r="ALA225" s="1"/>
      <c r="ALB225" s="1"/>
      <c r="ALC225" s="1"/>
      <c r="ALD225" s="1"/>
      <c r="ALE225" s="1"/>
      <c r="ALF225" s="1"/>
      <c r="ALG225" s="1"/>
      <c r="ALH225" s="1"/>
      <c r="ALI225" s="1"/>
      <c r="ALJ225" s="1"/>
      <c r="ALK225" s="1"/>
      <c r="ALL225" s="1"/>
      <c r="ALM225" s="1"/>
      <c r="ALN225" s="1"/>
      <c r="ALO225" s="1"/>
      <c r="ALP225" s="1"/>
      <c r="ALQ225" s="1"/>
      <c r="ALR225" s="1"/>
      <c r="ALS225" s="1"/>
      <c r="ALT225" s="1"/>
      <c r="ALU225" s="1"/>
    </row>
    <row r="226" spans="1:1009" customFormat="1" ht="27.95" customHeight="1" thickBot="1" x14ac:dyDescent="0.3">
      <c r="A226" s="71" t="s">
        <v>43</v>
      </c>
      <c r="B226" s="49"/>
      <c r="C226" s="49"/>
      <c r="D226" s="49" t="s">
        <v>37</v>
      </c>
      <c r="E226" s="72">
        <f t="shared" ref="E226:H226" si="46">COUNTIFS(E7:E208,"&lt;&gt;",$B7:$B208,"SERVICE")-COUNTIFS(E7:E208,"a",$B7:$B208,"SERVICE")</f>
        <v>1</v>
      </c>
      <c r="F226" s="73">
        <f t="shared" si="46"/>
        <v>2</v>
      </c>
      <c r="G226" s="73">
        <f t="shared" si="46"/>
        <v>1</v>
      </c>
      <c r="H226" s="74">
        <f t="shared" si="46"/>
        <v>1</v>
      </c>
      <c r="I226" s="72">
        <f t="shared" ref="I226:T226" si="47">COUNTIFS(I7:I208,"&lt;&gt;",$B7:$B208,"SERVICE")-COUNTIFS(I7:I208,"a",$B7:$B208,"SERVICE")</f>
        <v>2</v>
      </c>
      <c r="J226" s="73">
        <f t="shared" si="47"/>
        <v>2</v>
      </c>
      <c r="K226" s="73">
        <f t="shared" si="47"/>
        <v>1</v>
      </c>
      <c r="L226" s="74">
        <f t="shared" si="47"/>
        <v>1</v>
      </c>
      <c r="M226" s="72">
        <f t="shared" si="47"/>
        <v>2</v>
      </c>
      <c r="N226" s="73">
        <f t="shared" si="47"/>
        <v>2</v>
      </c>
      <c r="O226" s="73">
        <f t="shared" si="47"/>
        <v>1</v>
      </c>
      <c r="P226" s="74">
        <f t="shared" si="47"/>
        <v>1</v>
      </c>
      <c r="Q226" s="72">
        <f t="shared" si="47"/>
        <v>2</v>
      </c>
      <c r="R226" s="73">
        <f t="shared" si="47"/>
        <v>2</v>
      </c>
      <c r="S226" s="73">
        <f t="shared" si="47"/>
        <v>1</v>
      </c>
      <c r="T226" s="74">
        <f t="shared" si="47"/>
        <v>1</v>
      </c>
      <c r="U226" s="23"/>
      <c r="V226" s="23"/>
      <c r="W226" s="23"/>
      <c r="X226" s="23"/>
      <c r="Y226" s="23"/>
      <c r="Z226" s="23"/>
      <c r="AA226" s="53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"/>
      <c r="EW226" s="1"/>
      <c r="EX226" s="1"/>
      <c r="EY226" s="1"/>
      <c r="EZ226" s="1"/>
      <c r="FA226" s="1"/>
      <c r="FB226" s="1"/>
      <c r="FC226" s="1"/>
      <c r="FD226" s="1"/>
      <c r="FE226" s="1"/>
      <c r="FF226" s="1"/>
      <c r="FG226" s="1"/>
      <c r="FH226" s="1"/>
      <c r="FI226" s="1"/>
      <c r="FJ226" s="1"/>
      <c r="FK226" s="1"/>
      <c r="FL226" s="1"/>
      <c r="FM226" s="1"/>
      <c r="FN226" s="1"/>
      <c r="FO226" s="1"/>
      <c r="FP226" s="1"/>
      <c r="FQ226" s="1"/>
      <c r="FR226" s="1"/>
      <c r="FS226" s="1"/>
      <c r="FT226" s="1"/>
      <c r="FU226" s="1"/>
      <c r="FV226" s="1"/>
      <c r="FW226" s="1"/>
      <c r="FX226" s="1"/>
      <c r="FY226" s="1"/>
      <c r="FZ226" s="1"/>
      <c r="GA226" s="1"/>
      <c r="GB226" s="1"/>
      <c r="GC226" s="1"/>
      <c r="GD226" s="1"/>
      <c r="GE226" s="1"/>
      <c r="GF226" s="1"/>
      <c r="GG226" s="1"/>
      <c r="GH226" s="1"/>
      <c r="GI226" s="1"/>
      <c r="GJ226" s="1"/>
      <c r="GK226" s="1"/>
      <c r="GL226" s="1"/>
      <c r="GM226" s="1"/>
      <c r="GN226" s="1"/>
      <c r="GO226" s="1"/>
      <c r="GP226" s="1"/>
      <c r="GQ226" s="1"/>
      <c r="GR226" s="1"/>
      <c r="GS226" s="1"/>
      <c r="GT226" s="1"/>
      <c r="GU226" s="1"/>
      <c r="GV226" s="1"/>
      <c r="GW226" s="1"/>
      <c r="GX226" s="1"/>
      <c r="GY226" s="1"/>
      <c r="GZ226" s="1"/>
      <c r="HA226" s="1"/>
      <c r="HB226" s="1"/>
      <c r="HC226" s="1"/>
      <c r="HD226" s="1"/>
      <c r="HE226" s="1"/>
      <c r="HF226" s="1"/>
      <c r="HG226" s="1"/>
      <c r="HH226" s="1"/>
      <c r="HI226" s="1"/>
      <c r="HJ226" s="1"/>
      <c r="HK226" s="1"/>
      <c r="HL226" s="1"/>
      <c r="HM226" s="1"/>
      <c r="HN226" s="1"/>
      <c r="HO226" s="1"/>
      <c r="HP226" s="1"/>
      <c r="HQ226" s="1"/>
      <c r="HR226" s="1"/>
      <c r="HS226" s="1"/>
      <c r="HT226" s="1"/>
      <c r="HU226" s="1"/>
      <c r="HV226" s="1"/>
      <c r="HW226" s="1"/>
      <c r="HX226" s="1"/>
      <c r="HY226" s="1"/>
      <c r="HZ226" s="1"/>
      <c r="IA226" s="1"/>
      <c r="IB226" s="1"/>
      <c r="IC226" s="1"/>
      <c r="ID226" s="1"/>
      <c r="IE226" s="1"/>
      <c r="IF226" s="1"/>
      <c r="IG226" s="1"/>
      <c r="IH226" s="1"/>
      <c r="II226" s="1"/>
      <c r="IJ226" s="1"/>
      <c r="IK226" s="1"/>
      <c r="IL226" s="1"/>
      <c r="IM226" s="1"/>
      <c r="IN226" s="1"/>
      <c r="IO226" s="1"/>
      <c r="IP226" s="1"/>
      <c r="IQ226" s="1"/>
      <c r="IR226" s="1"/>
      <c r="IS226" s="1"/>
      <c r="IT226" s="1"/>
      <c r="IU226" s="1"/>
      <c r="IV226" s="1"/>
      <c r="IW226" s="1"/>
      <c r="IX226" s="1"/>
      <c r="IY226" s="1"/>
      <c r="IZ226" s="1"/>
      <c r="JA226" s="1"/>
      <c r="JB226" s="1"/>
      <c r="JC226" s="1"/>
      <c r="JD226" s="1"/>
      <c r="JE226" s="1"/>
      <c r="JF226" s="1"/>
      <c r="JG226" s="1"/>
      <c r="JH226" s="1"/>
      <c r="JI226" s="1"/>
      <c r="JJ226" s="1"/>
      <c r="JK226" s="1"/>
      <c r="JL226" s="1"/>
      <c r="JM226" s="1"/>
      <c r="JN226" s="1"/>
      <c r="JO226" s="1"/>
      <c r="JP226" s="1"/>
      <c r="JQ226" s="1"/>
      <c r="JR226" s="1"/>
      <c r="JS226" s="1"/>
      <c r="JT226" s="1"/>
      <c r="JU226" s="1"/>
      <c r="JV226" s="1"/>
      <c r="JW226" s="1"/>
      <c r="JX226" s="1"/>
      <c r="JY226" s="1"/>
      <c r="JZ226" s="1"/>
      <c r="KA226" s="1"/>
      <c r="KB226" s="1"/>
      <c r="KC226" s="1"/>
      <c r="KD226" s="1"/>
      <c r="KE226" s="1"/>
      <c r="KF226" s="1"/>
      <c r="KG226" s="1"/>
      <c r="KH226" s="1"/>
      <c r="KI226" s="1"/>
      <c r="KJ226" s="1"/>
      <c r="KK226" s="1"/>
      <c r="KL226" s="1"/>
      <c r="KM226" s="1"/>
      <c r="KN226" s="1"/>
      <c r="KO226" s="1"/>
      <c r="KP226" s="1"/>
      <c r="KQ226" s="1"/>
      <c r="KR226" s="1"/>
      <c r="KS226" s="1"/>
      <c r="KT226" s="1"/>
      <c r="KU226" s="1"/>
      <c r="KV226" s="1"/>
      <c r="KW226" s="1"/>
      <c r="KX226" s="1"/>
      <c r="KY226" s="1"/>
      <c r="KZ226" s="1"/>
      <c r="LA226" s="1"/>
      <c r="LB226" s="1"/>
      <c r="LC226" s="1"/>
      <c r="LD226" s="1"/>
      <c r="LE226" s="1"/>
      <c r="LF226" s="1"/>
      <c r="LG226" s="1"/>
      <c r="LH226" s="1"/>
      <c r="LI226" s="1"/>
      <c r="LJ226" s="1"/>
      <c r="LK226" s="1"/>
      <c r="LL226" s="1"/>
      <c r="LM226" s="1"/>
      <c r="LN226" s="1"/>
      <c r="LO226" s="1"/>
      <c r="LP226" s="1"/>
      <c r="LQ226" s="1"/>
      <c r="LR226" s="1"/>
      <c r="LS226" s="1"/>
      <c r="LT226" s="1"/>
      <c r="LU226" s="1"/>
      <c r="LV226" s="1"/>
      <c r="LW226" s="1"/>
      <c r="LX226" s="1"/>
      <c r="LY226" s="1"/>
      <c r="LZ226" s="1"/>
      <c r="MA226" s="1"/>
      <c r="MB226" s="1"/>
      <c r="MC226" s="1"/>
      <c r="MD226" s="1"/>
      <c r="ME226" s="1"/>
      <c r="MF226" s="1"/>
      <c r="MG226" s="1"/>
      <c r="MH226" s="1"/>
      <c r="MI226" s="1"/>
      <c r="MJ226" s="1"/>
      <c r="MK226" s="1"/>
      <c r="ML226" s="1"/>
      <c r="MM226" s="1"/>
      <c r="MN226" s="1"/>
      <c r="MO226" s="1"/>
      <c r="MP226" s="1"/>
      <c r="MQ226" s="1"/>
      <c r="MR226" s="1"/>
      <c r="MS226" s="1"/>
      <c r="MT226" s="1"/>
      <c r="MU226" s="1"/>
      <c r="MV226" s="1"/>
      <c r="MW226" s="1"/>
      <c r="MX226" s="1"/>
      <c r="MY226" s="1"/>
      <c r="MZ226" s="1"/>
      <c r="NA226" s="1"/>
      <c r="NB226" s="1"/>
      <c r="NC226" s="1"/>
      <c r="ND226" s="1"/>
      <c r="NE226" s="1"/>
      <c r="NF226" s="1"/>
      <c r="NG226" s="1"/>
      <c r="NH226" s="1"/>
      <c r="NI226" s="1"/>
      <c r="NJ226" s="1"/>
      <c r="NK226" s="1"/>
      <c r="NL226" s="1"/>
      <c r="NM226" s="1"/>
      <c r="NN226" s="1"/>
      <c r="NO226" s="1"/>
      <c r="NP226" s="1"/>
      <c r="NQ226" s="1"/>
      <c r="NR226" s="1"/>
      <c r="NS226" s="1"/>
      <c r="NT226" s="1"/>
      <c r="NU226" s="1"/>
      <c r="NV226" s="1"/>
      <c r="NW226" s="1"/>
      <c r="NX226" s="1"/>
      <c r="NY226" s="1"/>
      <c r="NZ226" s="1"/>
      <c r="OA226" s="1"/>
      <c r="OB226" s="1"/>
      <c r="OC226" s="1"/>
      <c r="OD226" s="1"/>
      <c r="OE226" s="1"/>
      <c r="OF226" s="1"/>
      <c r="OG226" s="1"/>
      <c r="OH226" s="1"/>
      <c r="OI226" s="1"/>
      <c r="OJ226" s="1"/>
      <c r="OK226" s="1"/>
      <c r="OL226" s="1"/>
      <c r="OM226" s="1"/>
      <c r="ON226" s="1"/>
      <c r="OO226" s="1"/>
      <c r="OP226" s="1"/>
      <c r="OQ226" s="1"/>
      <c r="OR226" s="1"/>
      <c r="OS226" s="1"/>
      <c r="OT226" s="1"/>
      <c r="OU226" s="1"/>
      <c r="OV226" s="1"/>
      <c r="OW226" s="1"/>
      <c r="OX226" s="1"/>
      <c r="OY226" s="1"/>
      <c r="OZ226" s="1"/>
      <c r="PA226" s="1"/>
      <c r="PB226" s="1"/>
      <c r="PC226" s="1"/>
      <c r="PD226" s="1"/>
      <c r="PE226" s="1"/>
      <c r="PF226" s="1"/>
      <c r="PG226" s="1"/>
      <c r="PH226" s="1"/>
      <c r="PI226" s="1"/>
      <c r="PJ226" s="1"/>
      <c r="PK226" s="1"/>
      <c r="PL226" s="1"/>
      <c r="PM226" s="1"/>
      <c r="PN226" s="1"/>
      <c r="PO226" s="1"/>
      <c r="PP226" s="1"/>
      <c r="PQ226" s="1"/>
      <c r="PR226" s="1"/>
      <c r="PS226" s="1"/>
      <c r="PT226" s="1"/>
      <c r="PU226" s="1"/>
      <c r="PV226" s="1"/>
      <c r="PW226" s="1"/>
      <c r="PX226" s="1"/>
      <c r="PY226" s="1"/>
      <c r="PZ226" s="1"/>
      <c r="QA226" s="1"/>
      <c r="QB226" s="1"/>
      <c r="QC226" s="1"/>
      <c r="QD226" s="1"/>
      <c r="QE226" s="1"/>
      <c r="QF226" s="1"/>
      <c r="QG226" s="1"/>
      <c r="QH226" s="1"/>
      <c r="QI226" s="1"/>
      <c r="QJ226" s="1"/>
      <c r="QK226" s="1"/>
      <c r="QL226" s="1"/>
      <c r="QM226" s="1"/>
      <c r="QN226" s="1"/>
      <c r="QO226" s="1"/>
      <c r="QP226" s="1"/>
      <c r="QQ226" s="1"/>
      <c r="QR226" s="1"/>
      <c r="QS226" s="1"/>
      <c r="QT226" s="1"/>
      <c r="QU226" s="1"/>
      <c r="QV226" s="1"/>
      <c r="QW226" s="1"/>
      <c r="QX226" s="1"/>
      <c r="QY226" s="1"/>
      <c r="QZ226" s="1"/>
      <c r="RA226" s="1"/>
      <c r="RB226" s="1"/>
      <c r="RC226" s="1"/>
      <c r="RD226" s="1"/>
      <c r="RE226" s="1"/>
      <c r="RF226" s="1"/>
      <c r="RG226" s="1"/>
      <c r="RH226" s="1"/>
      <c r="RI226" s="1"/>
      <c r="RJ226" s="1"/>
      <c r="RK226" s="1"/>
      <c r="RL226" s="1"/>
      <c r="RM226" s="1"/>
      <c r="RN226" s="1"/>
      <c r="RO226" s="1"/>
      <c r="RP226" s="1"/>
      <c r="RQ226" s="1"/>
      <c r="RR226" s="1"/>
      <c r="RS226" s="1"/>
      <c r="RT226" s="1"/>
      <c r="RU226" s="1"/>
      <c r="RV226" s="1"/>
      <c r="RW226" s="1"/>
      <c r="RX226" s="1"/>
      <c r="RY226" s="1"/>
      <c r="RZ226" s="1"/>
      <c r="SA226" s="1"/>
      <c r="SB226" s="1"/>
      <c r="SC226" s="1"/>
      <c r="SD226" s="1"/>
      <c r="SE226" s="1"/>
      <c r="SF226" s="1"/>
      <c r="SG226" s="1"/>
      <c r="SH226" s="1"/>
      <c r="SI226" s="1"/>
      <c r="SJ226" s="1"/>
      <c r="SK226" s="1"/>
      <c r="SL226" s="1"/>
      <c r="SM226" s="1"/>
      <c r="SN226" s="1"/>
      <c r="SO226" s="1"/>
      <c r="SP226" s="1"/>
      <c r="SQ226" s="1"/>
      <c r="SR226" s="1"/>
      <c r="SS226" s="1"/>
      <c r="ST226" s="1"/>
      <c r="SU226" s="1"/>
      <c r="SV226" s="1"/>
      <c r="SW226" s="1"/>
      <c r="SX226" s="1"/>
      <c r="SY226" s="1"/>
      <c r="SZ226" s="1"/>
      <c r="TA226" s="1"/>
      <c r="TB226" s="1"/>
      <c r="TC226" s="1"/>
      <c r="TD226" s="1"/>
      <c r="TE226" s="1"/>
      <c r="TF226" s="1"/>
      <c r="TG226" s="1"/>
      <c r="TH226" s="1"/>
      <c r="TI226" s="1"/>
      <c r="TJ226" s="1"/>
      <c r="TK226" s="1"/>
      <c r="TL226" s="1"/>
      <c r="TM226" s="1"/>
      <c r="TN226" s="1"/>
      <c r="TO226" s="1"/>
      <c r="TP226" s="1"/>
      <c r="TQ226" s="1"/>
      <c r="TR226" s="1"/>
      <c r="TS226" s="1"/>
      <c r="TT226" s="1"/>
      <c r="TU226" s="1"/>
      <c r="TV226" s="1"/>
      <c r="TW226" s="1"/>
      <c r="TX226" s="1"/>
      <c r="TY226" s="1"/>
      <c r="TZ226" s="1"/>
      <c r="UA226" s="1"/>
      <c r="UB226" s="1"/>
      <c r="UC226" s="1"/>
      <c r="UD226" s="1"/>
      <c r="UE226" s="1"/>
      <c r="UF226" s="1"/>
      <c r="UG226" s="1"/>
      <c r="UH226" s="1"/>
      <c r="UI226" s="1"/>
      <c r="UJ226" s="1"/>
      <c r="UK226" s="1"/>
      <c r="UL226" s="1"/>
      <c r="UM226" s="1"/>
      <c r="UN226" s="1"/>
      <c r="UO226" s="1"/>
      <c r="UP226" s="1"/>
      <c r="UQ226" s="1"/>
      <c r="UR226" s="1"/>
      <c r="US226" s="1"/>
      <c r="UT226" s="1"/>
      <c r="UU226" s="1"/>
      <c r="UV226" s="1"/>
      <c r="UW226" s="1"/>
      <c r="UX226" s="1"/>
      <c r="UY226" s="1"/>
      <c r="UZ226" s="1"/>
      <c r="VA226" s="1"/>
      <c r="VB226" s="1"/>
      <c r="VC226" s="1"/>
      <c r="VD226" s="1"/>
      <c r="VE226" s="1"/>
      <c r="VF226" s="1"/>
      <c r="VG226" s="1"/>
      <c r="VH226" s="1"/>
      <c r="VI226" s="1"/>
      <c r="VJ226" s="1"/>
      <c r="VK226" s="1"/>
      <c r="VL226" s="1"/>
      <c r="VM226" s="1"/>
      <c r="VN226" s="1"/>
      <c r="VO226" s="1"/>
      <c r="VP226" s="1"/>
      <c r="VQ226" s="1"/>
      <c r="VR226" s="1"/>
      <c r="VS226" s="1"/>
      <c r="VT226" s="1"/>
      <c r="VU226" s="1"/>
      <c r="VV226" s="1"/>
      <c r="VW226" s="1"/>
      <c r="VX226" s="1"/>
      <c r="VY226" s="1"/>
      <c r="VZ226" s="1"/>
      <c r="WA226" s="1"/>
      <c r="WB226" s="1"/>
      <c r="WC226" s="1"/>
      <c r="WD226" s="1"/>
      <c r="WE226" s="1"/>
      <c r="WF226" s="1"/>
      <c r="WG226" s="1"/>
      <c r="WH226" s="1"/>
      <c r="WI226" s="1"/>
      <c r="WJ226" s="1"/>
      <c r="WK226" s="1"/>
      <c r="WL226" s="1"/>
      <c r="WM226" s="1"/>
      <c r="WN226" s="1"/>
      <c r="WO226" s="1"/>
      <c r="WP226" s="1"/>
      <c r="WQ226" s="1"/>
      <c r="WR226" s="1"/>
      <c r="WS226" s="1"/>
      <c r="WT226" s="1"/>
      <c r="WU226" s="1"/>
      <c r="WV226" s="1"/>
      <c r="WW226" s="1"/>
      <c r="WX226" s="1"/>
      <c r="WY226" s="1"/>
      <c r="WZ226" s="1"/>
      <c r="XA226" s="1"/>
      <c r="XB226" s="1"/>
      <c r="XC226" s="1"/>
      <c r="XD226" s="1"/>
      <c r="XE226" s="1"/>
      <c r="XF226" s="1"/>
      <c r="XG226" s="1"/>
      <c r="XH226" s="1"/>
      <c r="XI226" s="1"/>
      <c r="XJ226" s="1"/>
      <c r="XK226" s="1"/>
      <c r="XL226" s="1"/>
      <c r="XM226" s="1"/>
      <c r="XN226" s="1"/>
      <c r="XO226" s="1"/>
      <c r="XP226" s="1"/>
      <c r="XQ226" s="1"/>
      <c r="XR226" s="1"/>
      <c r="XS226" s="1"/>
      <c r="XT226" s="1"/>
      <c r="XU226" s="1"/>
      <c r="XV226" s="1"/>
      <c r="XW226" s="1"/>
      <c r="XX226" s="1"/>
      <c r="XY226" s="1"/>
      <c r="XZ226" s="1"/>
      <c r="YA226" s="1"/>
      <c r="YB226" s="1"/>
      <c r="YC226" s="1"/>
      <c r="YD226" s="1"/>
      <c r="YE226" s="1"/>
      <c r="YF226" s="1"/>
      <c r="YG226" s="1"/>
      <c r="YH226" s="1"/>
      <c r="YI226" s="1"/>
      <c r="YJ226" s="1"/>
      <c r="YK226" s="1"/>
      <c r="YL226" s="1"/>
      <c r="YM226" s="1"/>
      <c r="YN226" s="1"/>
      <c r="YO226" s="1"/>
      <c r="YP226" s="1"/>
      <c r="YQ226" s="1"/>
      <c r="YR226" s="1"/>
      <c r="YS226" s="1"/>
      <c r="YT226" s="1"/>
      <c r="YU226" s="1"/>
      <c r="YV226" s="1"/>
      <c r="YW226" s="1"/>
      <c r="YX226" s="1"/>
      <c r="YY226" s="1"/>
      <c r="YZ226" s="1"/>
      <c r="ZA226" s="1"/>
      <c r="ZB226" s="1"/>
      <c r="ZC226" s="1"/>
      <c r="ZD226" s="1"/>
      <c r="ZE226" s="1"/>
      <c r="ZF226" s="1"/>
      <c r="ZG226" s="1"/>
      <c r="ZH226" s="1"/>
      <c r="ZI226" s="1"/>
      <c r="ZJ226" s="1"/>
      <c r="ZK226" s="1"/>
      <c r="ZL226" s="1"/>
      <c r="ZM226" s="1"/>
      <c r="ZN226" s="1"/>
      <c r="ZO226" s="1"/>
      <c r="ZP226" s="1"/>
      <c r="ZQ226" s="1"/>
      <c r="ZR226" s="1"/>
      <c r="ZS226" s="1"/>
      <c r="ZT226" s="1"/>
      <c r="ZU226" s="1"/>
      <c r="ZV226" s="1"/>
      <c r="ZW226" s="1"/>
      <c r="ZX226" s="1"/>
      <c r="ZY226" s="1"/>
      <c r="ZZ226" s="1"/>
      <c r="AAA226" s="1"/>
      <c r="AAB226" s="1"/>
      <c r="AAC226" s="1"/>
      <c r="AAD226" s="1"/>
      <c r="AAE226" s="1"/>
      <c r="AAF226" s="1"/>
      <c r="AAG226" s="1"/>
      <c r="AAH226" s="1"/>
      <c r="AAI226" s="1"/>
      <c r="AAJ226" s="1"/>
      <c r="AAK226" s="1"/>
      <c r="AAL226" s="1"/>
      <c r="AAM226" s="1"/>
      <c r="AAN226" s="1"/>
      <c r="AAO226" s="1"/>
      <c r="AAP226" s="1"/>
      <c r="AAQ226" s="1"/>
      <c r="AAR226" s="1"/>
      <c r="AAS226" s="1"/>
      <c r="AAT226" s="1"/>
      <c r="AAU226" s="1"/>
      <c r="AAV226" s="1"/>
      <c r="AAW226" s="1"/>
      <c r="AAX226" s="1"/>
      <c r="AAY226" s="1"/>
      <c r="AAZ226" s="1"/>
      <c r="ABA226" s="1"/>
      <c r="ABB226" s="1"/>
      <c r="ABC226" s="1"/>
      <c r="ABD226" s="1"/>
      <c r="ABE226" s="1"/>
      <c r="ABF226" s="1"/>
      <c r="ABG226" s="1"/>
      <c r="ABH226" s="1"/>
      <c r="ABI226" s="1"/>
      <c r="ABJ226" s="1"/>
      <c r="ABK226" s="1"/>
      <c r="ABL226" s="1"/>
      <c r="ABM226" s="1"/>
      <c r="ABN226" s="1"/>
      <c r="ABO226" s="1"/>
      <c r="ABP226" s="1"/>
      <c r="ABQ226" s="1"/>
      <c r="ABR226" s="1"/>
      <c r="ABS226" s="1"/>
      <c r="ABT226" s="1"/>
      <c r="ABU226" s="1"/>
      <c r="ABV226" s="1"/>
      <c r="ABW226" s="1"/>
      <c r="ABX226" s="1"/>
      <c r="ABY226" s="1"/>
      <c r="ABZ226" s="1"/>
      <c r="ACA226" s="1"/>
      <c r="ACB226" s="1"/>
      <c r="ACC226" s="1"/>
      <c r="ACD226" s="1"/>
      <c r="ACE226" s="1"/>
      <c r="ACF226" s="1"/>
      <c r="ACG226" s="1"/>
      <c r="ACH226" s="1"/>
      <c r="ACI226" s="1"/>
      <c r="ACJ226" s="1"/>
      <c r="ACK226" s="1"/>
      <c r="ACL226" s="1"/>
      <c r="ACM226" s="1"/>
      <c r="ACN226" s="1"/>
      <c r="ACO226" s="1"/>
      <c r="ACP226" s="1"/>
      <c r="ACQ226" s="1"/>
      <c r="ACR226" s="1"/>
      <c r="ACS226" s="1"/>
      <c r="ACT226" s="1"/>
      <c r="ACU226" s="1"/>
      <c r="ACV226" s="1"/>
      <c r="ACW226" s="1"/>
      <c r="ACX226" s="1"/>
      <c r="ACY226" s="1"/>
      <c r="ACZ226" s="1"/>
      <c r="ADA226" s="1"/>
      <c r="ADB226" s="1"/>
      <c r="ADC226" s="1"/>
      <c r="ADD226" s="1"/>
      <c r="ADE226" s="1"/>
      <c r="ADF226" s="1"/>
      <c r="ADG226" s="1"/>
      <c r="ADH226" s="1"/>
      <c r="ADI226" s="1"/>
      <c r="ADJ226" s="1"/>
      <c r="ADK226" s="1"/>
      <c r="ADL226" s="1"/>
      <c r="ADM226" s="1"/>
      <c r="ADN226" s="1"/>
      <c r="ADO226" s="1"/>
      <c r="ADP226" s="1"/>
      <c r="ADQ226" s="1"/>
      <c r="ADR226" s="1"/>
      <c r="ADS226" s="1"/>
      <c r="ADT226" s="1"/>
      <c r="ADU226" s="1"/>
      <c r="ADV226" s="1"/>
      <c r="ADW226" s="1"/>
      <c r="ADX226" s="1"/>
      <c r="ADY226" s="1"/>
      <c r="ADZ226" s="1"/>
      <c r="AEA226" s="1"/>
      <c r="AEB226" s="1"/>
      <c r="AEC226" s="1"/>
      <c r="AED226" s="1"/>
      <c r="AEE226" s="1"/>
      <c r="AEF226" s="1"/>
      <c r="AEG226" s="1"/>
      <c r="AEH226" s="1"/>
      <c r="AEI226" s="1"/>
      <c r="AEJ226" s="1"/>
      <c r="AEK226" s="1"/>
      <c r="AEL226" s="1"/>
      <c r="AEM226" s="1"/>
      <c r="AEN226" s="1"/>
      <c r="AEO226" s="1"/>
      <c r="AEP226" s="1"/>
      <c r="AEQ226" s="1"/>
      <c r="AER226" s="1"/>
      <c r="AES226" s="1"/>
      <c r="AET226" s="1"/>
      <c r="AEU226" s="1"/>
      <c r="AEV226" s="1"/>
      <c r="AEW226" s="1"/>
      <c r="AEX226" s="1"/>
      <c r="AEY226" s="1"/>
      <c r="AEZ226" s="1"/>
      <c r="AFA226" s="1"/>
      <c r="AFB226" s="1"/>
      <c r="AFC226" s="1"/>
      <c r="AFD226" s="1"/>
      <c r="AFE226" s="1"/>
      <c r="AFF226" s="1"/>
      <c r="AFG226" s="1"/>
      <c r="AFH226" s="1"/>
      <c r="AFI226" s="1"/>
      <c r="AFJ226" s="1"/>
      <c r="AFK226" s="1"/>
      <c r="AFL226" s="1"/>
      <c r="AFM226" s="1"/>
      <c r="AFN226" s="1"/>
      <c r="AFO226" s="1"/>
      <c r="AFP226" s="1"/>
      <c r="AFQ226" s="1"/>
      <c r="AFR226" s="1"/>
      <c r="AFS226" s="1"/>
      <c r="AFT226" s="1"/>
      <c r="AFU226" s="1"/>
      <c r="AFV226" s="1"/>
      <c r="AFW226" s="1"/>
      <c r="AFX226" s="1"/>
      <c r="AFY226" s="1"/>
      <c r="AFZ226" s="1"/>
      <c r="AGA226" s="1"/>
      <c r="AGB226" s="1"/>
      <c r="AGC226" s="1"/>
      <c r="AGD226" s="1"/>
      <c r="AGE226" s="1"/>
      <c r="AGF226" s="1"/>
      <c r="AGG226" s="1"/>
      <c r="AGH226" s="1"/>
      <c r="AGI226" s="1"/>
      <c r="AGJ226" s="1"/>
      <c r="AGK226" s="1"/>
      <c r="AGL226" s="1"/>
      <c r="AGM226" s="1"/>
      <c r="AGN226" s="1"/>
      <c r="AGO226" s="1"/>
      <c r="AGP226" s="1"/>
      <c r="AGQ226" s="1"/>
      <c r="AGR226" s="1"/>
      <c r="AGS226" s="1"/>
      <c r="AGT226" s="1"/>
      <c r="AGU226" s="1"/>
      <c r="AGV226" s="1"/>
      <c r="AGW226" s="1"/>
      <c r="AGX226" s="1"/>
      <c r="AGY226" s="1"/>
      <c r="AGZ226" s="1"/>
      <c r="AHA226" s="1"/>
      <c r="AHB226" s="1"/>
      <c r="AHC226" s="1"/>
      <c r="AHD226" s="1"/>
      <c r="AHE226" s="1"/>
      <c r="AHF226" s="1"/>
      <c r="AHG226" s="1"/>
      <c r="AHH226" s="1"/>
      <c r="AHI226" s="1"/>
      <c r="AHJ226" s="1"/>
      <c r="AHK226" s="1"/>
      <c r="AHL226" s="1"/>
      <c r="AHM226" s="1"/>
      <c r="AHN226" s="1"/>
      <c r="AHO226" s="1"/>
      <c r="AHP226" s="1"/>
      <c r="AHQ226" s="1"/>
      <c r="AHR226" s="1"/>
      <c r="AHS226" s="1"/>
      <c r="AHT226" s="1"/>
      <c r="AHU226" s="1"/>
      <c r="AHV226" s="1"/>
      <c r="AHW226" s="1"/>
      <c r="AHX226" s="1"/>
      <c r="AHY226" s="1"/>
      <c r="AHZ226" s="1"/>
      <c r="AIA226" s="1"/>
      <c r="AIB226" s="1"/>
      <c r="AIC226" s="1"/>
      <c r="AID226" s="1"/>
      <c r="AIE226" s="1"/>
      <c r="AIF226" s="1"/>
      <c r="AIG226" s="1"/>
      <c r="AIH226" s="1"/>
      <c r="AII226" s="1"/>
      <c r="AIJ226" s="1"/>
      <c r="AIK226" s="1"/>
      <c r="AIL226" s="1"/>
      <c r="AIM226" s="1"/>
      <c r="AIN226" s="1"/>
      <c r="AIO226" s="1"/>
      <c r="AIP226" s="1"/>
      <c r="AIQ226" s="1"/>
      <c r="AIR226" s="1"/>
      <c r="AIS226" s="1"/>
      <c r="AIT226" s="1"/>
      <c r="AIU226" s="1"/>
      <c r="AIV226" s="1"/>
      <c r="AIW226" s="1"/>
      <c r="AIX226" s="1"/>
      <c r="AIY226" s="1"/>
      <c r="AIZ226" s="1"/>
      <c r="AJA226" s="1"/>
      <c r="AJB226" s="1"/>
      <c r="AJC226" s="1"/>
      <c r="AJD226" s="1"/>
      <c r="AJE226" s="1"/>
      <c r="AJF226" s="1"/>
      <c r="AJG226" s="1"/>
      <c r="AJH226" s="1"/>
      <c r="AJI226" s="1"/>
      <c r="AJJ226" s="1"/>
      <c r="AJK226" s="1"/>
      <c r="AJL226" s="1"/>
      <c r="AJM226" s="1"/>
      <c r="AJN226" s="1"/>
      <c r="AJO226" s="1"/>
      <c r="AJP226" s="1"/>
      <c r="AJQ226" s="1"/>
      <c r="AJR226" s="1"/>
      <c r="AJS226" s="1"/>
      <c r="AJT226" s="1"/>
      <c r="AJU226" s="1"/>
      <c r="AJV226" s="1"/>
      <c r="AJW226" s="1"/>
      <c r="AJX226" s="1"/>
      <c r="AJY226" s="1"/>
      <c r="AJZ226" s="1"/>
      <c r="AKA226" s="1"/>
      <c r="AKB226" s="1"/>
      <c r="AKC226" s="1"/>
      <c r="AKD226" s="1"/>
      <c r="AKE226" s="1"/>
      <c r="AKF226" s="1"/>
      <c r="AKG226" s="1"/>
      <c r="AKH226" s="1"/>
      <c r="AKI226" s="1"/>
      <c r="AKJ226" s="1"/>
      <c r="AKK226" s="1"/>
      <c r="AKL226" s="1"/>
      <c r="AKM226" s="1"/>
      <c r="AKN226" s="1"/>
      <c r="AKO226" s="1"/>
      <c r="AKP226" s="1"/>
      <c r="AKQ226" s="1"/>
      <c r="AKR226" s="1"/>
      <c r="AKS226" s="1"/>
      <c r="AKT226" s="1"/>
      <c r="AKU226" s="1"/>
      <c r="AKV226" s="1"/>
      <c r="AKW226" s="1"/>
      <c r="AKX226" s="1"/>
      <c r="AKY226" s="1"/>
      <c r="AKZ226" s="1"/>
      <c r="ALA226" s="1"/>
      <c r="ALB226" s="1"/>
      <c r="ALC226" s="1"/>
      <c r="ALD226" s="1"/>
      <c r="ALE226" s="1"/>
      <c r="ALF226" s="1"/>
      <c r="ALG226" s="1"/>
      <c r="ALH226" s="1"/>
      <c r="ALI226" s="1"/>
      <c r="ALJ226" s="1"/>
      <c r="ALK226" s="1"/>
      <c r="ALL226" s="1"/>
      <c r="ALM226" s="1"/>
      <c r="ALN226" s="1"/>
      <c r="ALO226" s="1"/>
      <c r="ALP226" s="1"/>
      <c r="ALQ226" s="1"/>
      <c r="ALR226" s="1"/>
      <c r="ALS226" s="1"/>
      <c r="ALT226" s="1"/>
      <c r="ALU226" s="1"/>
    </row>
    <row r="227" spans="1:1009" customFormat="1" ht="27.95" customHeight="1" thickBot="1" x14ac:dyDescent="0.3">
      <c r="A227" s="75" t="s">
        <v>44</v>
      </c>
      <c r="B227" s="49"/>
      <c r="C227" s="49"/>
      <c r="D227" s="49"/>
      <c r="E227" s="76">
        <f>SUM(E225:E226)</f>
        <v>60</v>
      </c>
      <c r="F227" s="77">
        <f t="shared" ref="F227:H227" si="48">SUM(F225:F226)</f>
        <v>69</v>
      </c>
      <c r="G227" s="77">
        <f t="shared" si="48"/>
        <v>71</v>
      </c>
      <c r="H227" s="78">
        <f t="shared" si="48"/>
        <v>68</v>
      </c>
      <c r="I227" s="76">
        <f>SUM(I225:I226)</f>
        <v>66</v>
      </c>
      <c r="J227" s="77">
        <f t="shared" ref="J227:L227" si="49">SUM(J225:J226)</f>
        <v>73</v>
      </c>
      <c r="K227" s="77">
        <f t="shared" si="49"/>
        <v>68</v>
      </c>
      <c r="L227" s="78">
        <f t="shared" si="49"/>
        <v>66</v>
      </c>
      <c r="M227" s="76">
        <f>SUM(M225:M226)</f>
        <v>65</v>
      </c>
      <c r="N227" s="77">
        <f t="shared" ref="N227:P227" si="50">SUM(N225:N226)</f>
        <v>70</v>
      </c>
      <c r="O227" s="77">
        <f t="shared" si="50"/>
        <v>70</v>
      </c>
      <c r="P227" s="78">
        <f t="shared" si="50"/>
        <v>66</v>
      </c>
      <c r="Q227" s="76">
        <f>SUM(Q225:Q226)</f>
        <v>65</v>
      </c>
      <c r="R227" s="77">
        <f t="shared" ref="R227:T227" si="51">SUM(R225:R226)</f>
        <v>72</v>
      </c>
      <c r="S227" s="77">
        <f t="shared" si="51"/>
        <v>69</v>
      </c>
      <c r="T227" s="78">
        <f t="shared" si="51"/>
        <v>66</v>
      </c>
      <c r="U227" s="23"/>
      <c r="V227" s="23"/>
      <c r="W227" s="23"/>
      <c r="X227" s="23"/>
      <c r="Y227" s="23"/>
      <c r="Z227" s="23"/>
      <c r="AA227" s="53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"/>
      <c r="EW227" s="1"/>
      <c r="EX227" s="1"/>
      <c r="EY227" s="1"/>
      <c r="EZ227" s="1"/>
      <c r="FA227" s="1"/>
      <c r="FB227" s="1"/>
      <c r="FC227" s="1"/>
      <c r="FD227" s="1"/>
      <c r="FE227" s="1"/>
      <c r="FF227" s="1"/>
      <c r="FG227" s="1"/>
      <c r="FH227" s="1"/>
      <c r="FI227" s="1"/>
      <c r="FJ227" s="1"/>
      <c r="FK227" s="1"/>
      <c r="FL227" s="1"/>
      <c r="FM227" s="1"/>
      <c r="FN227" s="1"/>
      <c r="FO227" s="1"/>
      <c r="FP227" s="1"/>
      <c r="FQ227" s="1"/>
      <c r="FR227" s="1"/>
      <c r="FS227" s="1"/>
      <c r="FT227" s="1"/>
      <c r="FU227" s="1"/>
      <c r="FV227" s="1"/>
      <c r="FW227" s="1"/>
      <c r="FX227" s="1"/>
      <c r="FY227" s="1"/>
      <c r="FZ227" s="1"/>
      <c r="GA227" s="1"/>
      <c r="GB227" s="1"/>
      <c r="GC227" s="1"/>
      <c r="GD227" s="1"/>
      <c r="GE227" s="1"/>
      <c r="GF227" s="1"/>
      <c r="GG227" s="1"/>
      <c r="GH227" s="1"/>
      <c r="GI227" s="1"/>
      <c r="GJ227" s="1"/>
      <c r="GK227" s="1"/>
      <c r="GL227" s="1"/>
      <c r="GM227" s="1"/>
      <c r="GN227" s="1"/>
      <c r="GO227" s="1"/>
      <c r="GP227" s="1"/>
      <c r="GQ227" s="1"/>
      <c r="GR227" s="1"/>
      <c r="GS227" s="1"/>
      <c r="GT227" s="1"/>
      <c r="GU227" s="1"/>
      <c r="GV227" s="1"/>
      <c r="GW227" s="1"/>
      <c r="GX227" s="1"/>
      <c r="GY227" s="1"/>
      <c r="GZ227" s="1"/>
      <c r="HA227" s="1"/>
      <c r="HB227" s="1"/>
      <c r="HC227" s="1"/>
      <c r="HD227" s="1"/>
      <c r="HE227" s="1"/>
      <c r="HF227" s="1"/>
      <c r="HG227" s="1"/>
      <c r="HH227" s="1"/>
      <c r="HI227" s="1"/>
      <c r="HJ227" s="1"/>
      <c r="HK227" s="1"/>
      <c r="HL227" s="1"/>
      <c r="HM227" s="1"/>
      <c r="HN227" s="1"/>
      <c r="HO227" s="1"/>
      <c r="HP227" s="1"/>
      <c r="HQ227" s="1"/>
      <c r="HR227" s="1"/>
      <c r="HS227" s="1"/>
      <c r="HT227" s="1"/>
      <c r="HU227" s="1"/>
      <c r="HV227" s="1"/>
      <c r="HW227" s="1"/>
      <c r="HX227" s="1"/>
      <c r="HY227" s="1"/>
      <c r="HZ227" s="1"/>
      <c r="IA227" s="1"/>
      <c r="IB227" s="1"/>
      <c r="IC227" s="1"/>
      <c r="ID227" s="1"/>
      <c r="IE227" s="1"/>
      <c r="IF227" s="1"/>
      <c r="IG227" s="1"/>
      <c r="IH227" s="1"/>
      <c r="II227" s="1"/>
      <c r="IJ227" s="1"/>
      <c r="IK227" s="1"/>
      <c r="IL227" s="1"/>
      <c r="IM227" s="1"/>
      <c r="IN227" s="1"/>
      <c r="IO227" s="1"/>
      <c r="IP227" s="1"/>
      <c r="IQ227" s="1"/>
      <c r="IR227" s="1"/>
      <c r="IS227" s="1"/>
      <c r="IT227" s="1"/>
      <c r="IU227" s="1"/>
      <c r="IV227" s="1"/>
      <c r="IW227" s="1"/>
      <c r="IX227" s="1"/>
      <c r="IY227" s="1"/>
      <c r="IZ227" s="1"/>
      <c r="JA227" s="1"/>
      <c r="JB227" s="1"/>
      <c r="JC227" s="1"/>
      <c r="JD227" s="1"/>
      <c r="JE227" s="1"/>
      <c r="JF227" s="1"/>
      <c r="JG227" s="1"/>
      <c r="JH227" s="1"/>
      <c r="JI227" s="1"/>
      <c r="JJ227" s="1"/>
      <c r="JK227" s="1"/>
      <c r="JL227" s="1"/>
      <c r="JM227" s="1"/>
      <c r="JN227" s="1"/>
      <c r="JO227" s="1"/>
      <c r="JP227" s="1"/>
      <c r="JQ227" s="1"/>
      <c r="JR227" s="1"/>
      <c r="JS227" s="1"/>
      <c r="JT227" s="1"/>
      <c r="JU227" s="1"/>
      <c r="JV227" s="1"/>
      <c r="JW227" s="1"/>
      <c r="JX227" s="1"/>
      <c r="JY227" s="1"/>
      <c r="JZ227" s="1"/>
      <c r="KA227" s="1"/>
      <c r="KB227" s="1"/>
      <c r="KC227" s="1"/>
      <c r="KD227" s="1"/>
      <c r="KE227" s="1"/>
      <c r="KF227" s="1"/>
      <c r="KG227" s="1"/>
      <c r="KH227" s="1"/>
      <c r="KI227" s="1"/>
      <c r="KJ227" s="1"/>
      <c r="KK227" s="1"/>
      <c r="KL227" s="1"/>
      <c r="KM227" s="1"/>
      <c r="KN227" s="1"/>
      <c r="KO227" s="1"/>
      <c r="KP227" s="1"/>
      <c r="KQ227" s="1"/>
      <c r="KR227" s="1"/>
      <c r="KS227" s="1"/>
      <c r="KT227" s="1"/>
      <c r="KU227" s="1"/>
      <c r="KV227" s="1"/>
      <c r="KW227" s="1"/>
      <c r="KX227" s="1"/>
      <c r="KY227" s="1"/>
      <c r="KZ227" s="1"/>
      <c r="LA227" s="1"/>
      <c r="LB227" s="1"/>
      <c r="LC227" s="1"/>
      <c r="LD227" s="1"/>
      <c r="LE227" s="1"/>
      <c r="LF227" s="1"/>
      <c r="LG227" s="1"/>
      <c r="LH227" s="1"/>
      <c r="LI227" s="1"/>
      <c r="LJ227" s="1"/>
      <c r="LK227" s="1"/>
      <c r="LL227" s="1"/>
      <c r="LM227" s="1"/>
      <c r="LN227" s="1"/>
      <c r="LO227" s="1"/>
      <c r="LP227" s="1"/>
      <c r="LQ227" s="1"/>
      <c r="LR227" s="1"/>
      <c r="LS227" s="1"/>
      <c r="LT227" s="1"/>
      <c r="LU227" s="1"/>
      <c r="LV227" s="1"/>
      <c r="LW227" s="1"/>
      <c r="LX227" s="1"/>
      <c r="LY227" s="1"/>
      <c r="LZ227" s="1"/>
      <c r="MA227" s="1"/>
      <c r="MB227" s="1"/>
      <c r="MC227" s="1"/>
      <c r="MD227" s="1"/>
      <c r="ME227" s="1"/>
      <c r="MF227" s="1"/>
      <c r="MG227" s="1"/>
      <c r="MH227" s="1"/>
      <c r="MI227" s="1"/>
      <c r="MJ227" s="1"/>
      <c r="MK227" s="1"/>
      <c r="ML227" s="1"/>
      <c r="MM227" s="1"/>
      <c r="MN227" s="1"/>
      <c r="MO227" s="1"/>
      <c r="MP227" s="1"/>
      <c r="MQ227" s="1"/>
      <c r="MR227" s="1"/>
      <c r="MS227" s="1"/>
      <c r="MT227" s="1"/>
      <c r="MU227" s="1"/>
      <c r="MV227" s="1"/>
      <c r="MW227" s="1"/>
      <c r="MX227" s="1"/>
      <c r="MY227" s="1"/>
      <c r="MZ227" s="1"/>
      <c r="NA227" s="1"/>
      <c r="NB227" s="1"/>
      <c r="NC227" s="1"/>
      <c r="ND227" s="1"/>
      <c r="NE227" s="1"/>
      <c r="NF227" s="1"/>
      <c r="NG227" s="1"/>
      <c r="NH227" s="1"/>
      <c r="NI227" s="1"/>
      <c r="NJ227" s="1"/>
      <c r="NK227" s="1"/>
      <c r="NL227" s="1"/>
      <c r="NM227" s="1"/>
      <c r="NN227" s="1"/>
      <c r="NO227" s="1"/>
      <c r="NP227" s="1"/>
      <c r="NQ227" s="1"/>
      <c r="NR227" s="1"/>
      <c r="NS227" s="1"/>
      <c r="NT227" s="1"/>
      <c r="NU227" s="1"/>
      <c r="NV227" s="1"/>
      <c r="NW227" s="1"/>
      <c r="NX227" s="1"/>
      <c r="NY227" s="1"/>
      <c r="NZ227" s="1"/>
      <c r="OA227" s="1"/>
      <c r="OB227" s="1"/>
      <c r="OC227" s="1"/>
      <c r="OD227" s="1"/>
      <c r="OE227" s="1"/>
      <c r="OF227" s="1"/>
      <c r="OG227" s="1"/>
      <c r="OH227" s="1"/>
      <c r="OI227" s="1"/>
      <c r="OJ227" s="1"/>
      <c r="OK227" s="1"/>
      <c r="OL227" s="1"/>
      <c r="OM227" s="1"/>
      <c r="ON227" s="1"/>
      <c r="OO227" s="1"/>
      <c r="OP227" s="1"/>
      <c r="OQ227" s="1"/>
      <c r="OR227" s="1"/>
      <c r="OS227" s="1"/>
      <c r="OT227" s="1"/>
      <c r="OU227" s="1"/>
      <c r="OV227" s="1"/>
      <c r="OW227" s="1"/>
      <c r="OX227" s="1"/>
      <c r="OY227" s="1"/>
      <c r="OZ227" s="1"/>
      <c r="PA227" s="1"/>
      <c r="PB227" s="1"/>
      <c r="PC227" s="1"/>
      <c r="PD227" s="1"/>
      <c r="PE227" s="1"/>
      <c r="PF227" s="1"/>
      <c r="PG227" s="1"/>
      <c r="PH227" s="1"/>
      <c r="PI227" s="1"/>
      <c r="PJ227" s="1"/>
      <c r="PK227" s="1"/>
      <c r="PL227" s="1"/>
      <c r="PM227" s="1"/>
      <c r="PN227" s="1"/>
      <c r="PO227" s="1"/>
      <c r="PP227" s="1"/>
      <c r="PQ227" s="1"/>
      <c r="PR227" s="1"/>
      <c r="PS227" s="1"/>
      <c r="PT227" s="1"/>
      <c r="PU227" s="1"/>
      <c r="PV227" s="1"/>
      <c r="PW227" s="1"/>
      <c r="PX227" s="1"/>
      <c r="PY227" s="1"/>
      <c r="PZ227" s="1"/>
      <c r="QA227" s="1"/>
      <c r="QB227" s="1"/>
      <c r="QC227" s="1"/>
      <c r="QD227" s="1"/>
      <c r="QE227" s="1"/>
      <c r="QF227" s="1"/>
      <c r="QG227" s="1"/>
      <c r="QH227" s="1"/>
      <c r="QI227" s="1"/>
      <c r="QJ227" s="1"/>
      <c r="QK227" s="1"/>
      <c r="QL227" s="1"/>
      <c r="QM227" s="1"/>
      <c r="QN227" s="1"/>
      <c r="QO227" s="1"/>
      <c r="QP227" s="1"/>
      <c r="QQ227" s="1"/>
      <c r="QR227" s="1"/>
      <c r="QS227" s="1"/>
      <c r="QT227" s="1"/>
      <c r="QU227" s="1"/>
      <c r="QV227" s="1"/>
      <c r="QW227" s="1"/>
      <c r="QX227" s="1"/>
      <c r="QY227" s="1"/>
      <c r="QZ227" s="1"/>
      <c r="RA227" s="1"/>
      <c r="RB227" s="1"/>
      <c r="RC227" s="1"/>
      <c r="RD227" s="1"/>
      <c r="RE227" s="1"/>
      <c r="RF227" s="1"/>
      <c r="RG227" s="1"/>
      <c r="RH227" s="1"/>
      <c r="RI227" s="1"/>
      <c r="RJ227" s="1"/>
      <c r="RK227" s="1"/>
      <c r="RL227" s="1"/>
      <c r="RM227" s="1"/>
      <c r="RN227" s="1"/>
      <c r="RO227" s="1"/>
      <c r="RP227" s="1"/>
      <c r="RQ227" s="1"/>
      <c r="RR227" s="1"/>
      <c r="RS227" s="1"/>
      <c r="RT227" s="1"/>
      <c r="RU227" s="1"/>
      <c r="RV227" s="1"/>
      <c r="RW227" s="1"/>
      <c r="RX227" s="1"/>
      <c r="RY227" s="1"/>
      <c r="RZ227" s="1"/>
      <c r="SA227" s="1"/>
      <c r="SB227" s="1"/>
      <c r="SC227" s="1"/>
      <c r="SD227" s="1"/>
      <c r="SE227" s="1"/>
      <c r="SF227" s="1"/>
      <c r="SG227" s="1"/>
      <c r="SH227" s="1"/>
      <c r="SI227" s="1"/>
      <c r="SJ227" s="1"/>
      <c r="SK227" s="1"/>
      <c r="SL227" s="1"/>
      <c r="SM227" s="1"/>
      <c r="SN227" s="1"/>
      <c r="SO227" s="1"/>
      <c r="SP227" s="1"/>
      <c r="SQ227" s="1"/>
      <c r="SR227" s="1"/>
      <c r="SS227" s="1"/>
      <c r="ST227" s="1"/>
      <c r="SU227" s="1"/>
      <c r="SV227" s="1"/>
      <c r="SW227" s="1"/>
      <c r="SX227" s="1"/>
      <c r="SY227" s="1"/>
      <c r="SZ227" s="1"/>
      <c r="TA227" s="1"/>
      <c r="TB227" s="1"/>
      <c r="TC227" s="1"/>
      <c r="TD227" s="1"/>
      <c r="TE227" s="1"/>
      <c r="TF227" s="1"/>
      <c r="TG227" s="1"/>
      <c r="TH227" s="1"/>
      <c r="TI227" s="1"/>
      <c r="TJ227" s="1"/>
      <c r="TK227" s="1"/>
      <c r="TL227" s="1"/>
      <c r="TM227" s="1"/>
      <c r="TN227" s="1"/>
      <c r="TO227" s="1"/>
      <c r="TP227" s="1"/>
      <c r="TQ227" s="1"/>
      <c r="TR227" s="1"/>
      <c r="TS227" s="1"/>
      <c r="TT227" s="1"/>
      <c r="TU227" s="1"/>
      <c r="TV227" s="1"/>
      <c r="TW227" s="1"/>
      <c r="TX227" s="1"/>
      <c r="TY227" s="1"/>
      <c r="TZ227" s="1"/>
      <c r="UA227" s="1"/>
      <c r="UB227" s="1"/>
      <c r="UC227" s="1"/>
      <c r="UD227" s="1"/>
      <c r="UE227" s="1"/>
      <c r="UF227" s="1"/>
      <c r="UG227" s="1"/>
      <c r="UH227" s="1"/>
      <c r="UI227" s="1"/>
      <c r="UJ227" s="1"/>
      <c r="UK227" s="1"/>
      <c r="UL227" s="1"/>
      <c r="UM227" s="1"/>
      <c r="UN227" s="1"/>
      <c r="UO227" s="1"/>
      <c r="UP227" s="1"/>
      <c r="UQ227" s="1"/>
      <c r="UR227" s="1"/>
      <c r="US227" s="1"/>
      <c r="UT227" s="1"/>
      <c r="UU227" s="1"/>
      <c r="UV227" s="1"/>
      <c r="UW227" s="1"/>
      <c r="UX227" s="1"/>
      <c r="UY227" s="1"/>
      <c r="UZ227" s="1"/>
      <c r="VA227" s="1"/>
      <c r="VB227" s="1"/>
      <c r="VC227" s="1"/>
      <c r="VD227" s="1"/>
      <c r="VE227" s="1"/>
      <c r="VF227" s="1"/>
      <c r="VG227" s="1"/>
      <c r="VH227" s="1"/>
      <c r="VI227" s="1"/>
      <c r="VJ227" s="1"/>
      <c r="VK227" s="1"/>
      <c r="VL227" s="1"/>
      <c r="VM227" s="1"/>
      <c r="VN227" s="1"/>
      <c r="VO227" s="1"/>
      <c r="VP227" s="1"/>
      <c r="VQ227" s="1"/>
      <c r="VR227" s="1"/>
      <c r="VS227" s="1"/>
      <c r="VT227" s="1"/>
      <c r="VU227" s="1"/>
      <c r="VV227" s="1"/>
      <c r="VW227" s="1"/>
      <c r="VX227" s="1"/>
      <c r="VY227" s="1"/>
      <c r="VZ227" s="1"/>
      <c r="WA227" s="1"/>
      <c r="WB227" s="1"/>
      <c r="WC227" s="1"/>
      <c r="WD227" s="1"/>
      <c r="WE227" s="1"/>
      <c r="WF227" s="1"/>
      <c r="WG227" s="1"/>
      <c r="WH227" s="1"/>
      <c r="WI227" s="1"/>
      <c r="WJ227" s="1"/>
      <c r="WK227" s="1"/>
      <c r="WL227" s="1"/>
      <c r="WM227" s="1"/>
      <c r="WN227" s="1"/>
      <c r="WO227" s="1"/>
      <c r="WP227" s="1"/>
      <c r="WQ227" s="1"/>
      <c r="WR227" s="1"/>
      <c r="WS227" s="1"/>
      <c r="WT227" s="1"/>
      <c r="WU227" s="1"/>
      <c r="WV227" s="1"/>
      <c r="WW227" s="1"/>
      <c r="WX227" s="1"/>
      <c r="WY227" s="1"/>
      <c r="WZ227" s="1"/>
      <c r="XA227" s="1"/>
      <c r="XB227" s="1"/>
      <c r="XC227" s="1"/>
      <c r="XD227" s="1"/>
      <c r="XE227" s="1"/>
      <c r="XF227" s="1"/>
      <c r="XG227" s="1"/>
      <c r="XH227" s="1"/>
      <c r="XI227" s="1"/>
      <c r="XJ227" s="1"/>
      <c r="XK227" s="1"/>
      <c r="XL227" s="1"/>
      <c r="XM227" s="1"/>
      <c r="XN227" s="1"/>
      <c r="XO227" s="1"/>
      <c r="XP227" s="1"/>
      <c r="XQ227" s="1"/>
      <c r="XR227" s="1"/>
      <c r="XS227" s="1"/>
      <c r="XT227" s="1"/>
      <c r="XU227" s="1"/>
      <c r="XV227" s="1"/>
      <c r="XW227" s="1"/>
      <c r="XX227" s="1"/>
      <c r="XY227" s="1"/>
      <c r="XZ227" s="1"/>
      <c r="YA227" s="1"/>
      <c r="YB227" s="1"/>
      <c r="YC227" s="1"/>
      <c r="YD227" s="1"/>
      <c r="YE227" s="1"/>
      <c r="YF227" s="1"/>
      <c r="YG227" s="1"/>
      <c r="YH227" s="1"/>
      <c r="YI227" s="1"/>
      <c r="YJ227" s="1"/>
      <c r="YK227" s="1"/>
      <c r="YL227" s="1"/>
      <c r="YM227" s="1"/>
      <c r="YN227" s="1"/>
      <c r="YO227" s="1"/>
      <c r="YP227" s="1"/>
      <c r="YQ227" s="1"/>
      <c r="YR227" s="1"/>
      <c r="YS227" s="1"/>
      <c r="YT227" s="1"/>
      <c r="YU227" s="1"/>
      <c r="YV227" s="1"/>
      <c r="YW227" s="1"/>
      <c r="YX227" s="1"/>
      <c r="YY227" s="1"/>
      <c r="YZ227" s="1"/>
      <c r="ZA227" s="1"/>
      <c r="ZB227" s="1"/>
      <c r="ZC227" s="1"/>
      <c r="ZD227" s="1"/>
      <c r="ZE227" s="1"/>
      <c r="ZF227" s="1"/>
      <c r="ZG227" s="1"/>
      <c r="ZH227" s="1"/>
      <c r="ZI227" s="1"/>
      <c r="ZJ227" s="1"/>
      <c r="ZK227" s="1"/>
      <c r="ZL227" s="1"/>
      <c r="ZM227" s="1"/>
      <c r="ZN227" s="1"/>
      <c r="ZO227" s="1"/>
      <c r="ZP227" s="1"/>
      <c r="ZQ227" s="1"/>
      <c r="ZR227" s="1"/>
      <c r="ZS227" s="1"/>
      <c r="ZT227" s="1"/>
      <c r="ZU227" s="1"/>
      <c r="ZV227" s="1"/>
      <c r="ZW227" s="1"/>
      <c r="ZX227" s="1"/>
      <c r="ZY227" s="1"/>
      <c r="ZZ227" s="1"/>
      <c r="AAA227" s="1"/>
      <c r="AAB227" s="1"/>
      <c r="AAC227" s="1"/>
      <c r="AAD227" s="1"/>
      <c r="AAE227" s="1"/>
      <c r="AAF227" s="1"/>
      <c r="AAG227" s="1"/>
      <c r="AAH227" s="1"/>
      <c r="AAI227" s="1"/>
      <c r="AAJ227" s="1"/>
      <c r="AAK227" s="1"/>
      <c r="AAL227" s="1"/>
      <c r="AAM227" s="1"/>
      <c r="AAN227" s="1"/>
      <c r="AAO227" s="1"/>
      <c r="AAP227" s="1"/>
      <c r="AAQ227" s="1"/>
      <c r="AAR227" s="1"/>
      <c r="AAS227" s="1"/>
      <c r="AAT227" s="1"/>
      <c r="AAU227" s="1"/>
      <c r="AAV227" s="1"/>
      <c r="AAW227" s="1"/>
      <c r="AAX227" s="1"/>
      <c r="AAY227" s="1"/>
      <c r="AAZ227" s="1"/>
      <c r="ABA227" s="1"/>
      <c r="ABB227" s="1"/>
      <c r="ABC227" s="1"/>
      <c r="ABD227" s="1"/>
      <c r="ABE227" s="1"/>
      <c r="ABF227" s="1"/>
      <c r="ABG227" s="1"/>
      <c r="ABH227" s="1"/>
      <c r="ABI227" s="1"/>
      <c r="ABJ227" s="1"/>
      <c r="ABK227" s="1"/>
      <c r="ABL227" s="1"/>
      <c r="ABM227" s="1"/>
      <c r="ABN227" s="1"/>
      <c r="ABO227" s="1"/>
      <c r="ABP227" s="1"/>
      <c r="ABQ227" s="1"/>
      <c r="ABR227" s="1"/>
      <c r="ABS227" s="1"/>
      <c r="ABT227" s="1"/>
      <c r="ABU227" s="1"/>
      <c r="ABV227" s="1"/>
      <c r="ABW227" s="1"/>
      <c r="ABX227" s="1"/>
      <c r="ABY227" s="1"/>
      <c r="ABZ227" s="1"/>
      <c r="ACA227" s="1"/>
      <c r="ACB227" s="1"/>
      <c r="ACC227" s="1"/>
      <c r="ACD227" s="1"/>
      <c r="ACE227" s="1"/>
      <c r="ACF227" s="1"/>
      <c r="ACG227" s="1"/>
      <c r="ACH227" s="1"/>
      <c r="ACI227" s="1"/>
      <c r="ACJ227" s="1"/>
      <c r="ACK227" s="1"/>
      <c r="ACL227" s="1"/>
      <c r="ACM227" s="1"/>
      <c r="ACN227" s="1"/>
      <c r="ACO227" s="1"/>
      <c r="ACP227" s="1"/>
      <c r="ACQ227" s="1"/>
      <c r="ACR227" s="1"/>
      <c r="ACS227" s="1"/>
      <c r="ACT227" s="1"/>
      <c r="ACU227" s="1"/>
      <c r="ACV227" s="1"/>
      <c r="ACW227" s="1"/>
      <c r="ACX227" s="1"/>
      <c r="ACY227" s="1"/>
      <c r="ACZ227" s="1"/>
      <c r="ADA227" s="1"/>
      <c r="ADB227" s="1"/>
      <c r="ADC227" s="1"/>
      <c r="ADD227" s="1"/>
      <c r="ADE227" s="1"/>
      <c r="ADF227" s="1"/>
      <c r="ADG227" s="1"/>
      <c r="ADH227" s="1"/>
      <c r="ADI227" s="1"/>
      <c r="ADJ227" s="1"/>
      <c r="ADK227" s="1"/>
      <c r="ADL227" s="1"/>
      <c r="ADM227" s="1"/>
      <c r="ADN227" s="1"/>
      <c r="ADO227" s="1"/>
      <c r="ADP227" s="1"/>
      <c r="ADQ227" s="1"/>
      <c r="ADR227" s="1"/>
      <c r="ADS227" s="1"/>
      <c r="ADT227" s="1"/>
      <c r="ADU227" s="1"/>
      <c r="ADV227" s="1"/>
      <c r="ADW227" s="1"/>
      <c r="ADX227" s="1"/>
      <c r="ADY227" s="1"/>
      <c r="ADZ227" s="1"/>
      <c r="AEA227" s="1"/>
      <c r="AEB227" s="1"/>
      <c r="AEC227" s="1"/>
      <c r="AED227" s="1"/>
      <c r="AEE227" s="1"/>
      <c r="AEF227" s="1"/>
      <c r="AEG227" s="1"/>
      <c r="AEH227" s="1"/>
      <c r="AEI227" s="1"/>
      <c r="AEJ227" s="1"/>
      <c r="AEK227" s="1"/>
      <c r="AEL227" s="1"/>
      <c r="AEM227" s="1"/>
      <c r="AEN227" s="1"/>
      <c r="AEO227" s="1"/>
      <c r="AEP227" s="1"/>
      <c r="AEQ227" s="1"/>
      <c r="AER227" s="1"/>
      <c r="AES227" s="1"/>
      <c r="AET227" s="1"/>
      <c r="AEU227" s="1"/>
      <c r="AEV227" s="1"/>
      <c r="AEW227" s="1"/>
      <c r="AEX227" s="1"/>
      <c r="AEY227" s="1"/>
      <c r="AEZ227" s="1"/>
      <c r="AFA227" s="1"/>
      <c r="AFB227" s="1"/>
      <c r="AFC227" s="1"/>
      <c r="AFD227" s="1"/>
      <c r="AFE227" s="1"/>
      <c r="AFF227" s="1"/>
      <c r="AFG227" s="1"/>
      <c r="AFH227" s="1"/>
      <c r="AFI227" s="1"/>
      <c r="AFJ227" s="1"/>
      <c r="AFK227" s="1"/>
      <c r="AFL227" s="1"/>
      <c r="AFM227" s="1"/>
      <c r="AFN227" s="1"/>
      <c r="AFO227" s="1"/>
      <c r="AFP227" s="1"/>
      <c r="AFQ227" s="1"/>
      <c r="AFR227" s="1"/>
      <c r="AFS227" s="1"/>
      <c r="AFT227" s="1"/>
      <c r="AFU227" s="1"/>
      <c r="AFV227" s="1"/>
      <c r="AFW227" s="1"/>
      <c r="AFX227" s="1"/>
      <c r="AFY227" s="1"/>
      <c r="AFZ227" s="1"/>
      <c r="AGA227" s="1"/>
      <c r="AGB227" s="1"/>
      <c r="AGC227" s="1"/>
      <c r="AGD227" s="1"/>
      <c r="AGE227" s="1"/>
      <c r="AGF227" s="1"/>
      <c r="AGG227" s="1"/>
      <c r="AGH227" s="1"/>
      <c r="AGI227" s="1"/>
      <c r="AGJ227" s="1"/>
      <c r="AGK227" s="1"/>
      <c r="AGL227" s="1"/>
      <c r="AGM227" s="1"/>
      <c r="AGN227" s="1"/>
      <c r="AGO227" s="1"/>
      <c r="AGP227" s="1"/>
      <c r="AGQ227" s="1"/>
      <c r="AGR227" s="1"/>
      <c r="AGS227" s="1"/>
      <c r="AGT227" s="1"/>
      <c r="AGU227" s="1"/>
      <c r="AGV227" s="1"/>
      <c r="AGW227" s="1"/>
      <c r="AGX227" s="1"/>
      <c r="AGY227" s="1"/>
      <c r="AGZ227" s="1"/>
      <c r="AHA227" s="1"/>
      <c r="AHB227" s="1"/>
      <c r="AHC227" s="1"/>
      <c r="AHD227" s="1"/>
      <c r="AHE227" s="1"/>
      <c r="AHF227" s="1"/>
      <c r="AHG227" s="1"/>
      <c r="AHH227" s="1"/>
      <c r="AHI227" s="1"/>
      <c r="AHJ227" s="1"/>
      <c r="AHK227" s="1"/>
      <c r="AHL227" s="1"/>
      <c r="AHM227" s="1"/>
      <c r="AHN227" s="1"/>
      <c r="AHO227" s="1"/>
      <c r="AHP227" s="1"/>
      <c r="AHQ227" s="1"/>
      <c r="AHR227" s="1"/>
      <c r="AHS227" s="1"/>
      <c r="AHT227" s="1"/>
      <c r="AHU227" s="1"/>
      <c r="AHV227" s="1"/>
      <c r="AHW227" s="1"/>
      <c r="AHX227" s="1"/>
      <c r="AHY227" s="1"/>
      <c r="AHZ227" s="1"/>
      <c r="AIA227" s="1"/>
      <c r="AIB227" s="1"/>
      <c r="AIC227" s="1"/>
      <c r="AID227" s="1"/>
      <c r="AIE227" s="1"/>
      <c r="AIF227" s="1"/>
      <c r="AIG227" s="1"/>
      <c r="AIH227" s="1"/>
      <c r="AII227" s="1"/>
      <c r="AIJ227" s="1"/>
      <c r="AIK227" s="1"/>
      <c r="AIL227" s="1"/>
      <c r="AIM227" s="1"/>
      <c r="AIN227" s="1"/>
      <c r="AIO227" s="1"/>
      <c r="AIP227" s="1"/>
      <c r="AIQ227" s="1"/>
      <c r="AIR227" s="1"/>
      <c r="AIS227" s="1"/>
      <c r="AIT227" s="1"/>
      <c r="AIU227" s="1"/>
      <c r="AIV227" s="1"/>
      <c r="AIW227" s="1"/>
      <c r="AIX227" s="1"/>
      <c r="AIY227" s="1"/>
      <c r="AIZ227" s="1"/>
      <c r="AJA227" s="1"/>
      <c r="AJB227" s="1"/>
      <c r="AJC227" s="1"/>
      <c r="AJD227" s="1"/>
      <c r="AJE227" s="1"/>
      <c r="AJF227" s="1"/>
      <c r="AJG227" s="1"/>
      <c r="AJH227" s="1"/>
      <c r="AJI227" s="1"/>
      <c r="AJJ227" s="1"/>
      <c r="AJK227" s="1"/>
      <c r="AJL227" s="1"/>
      <c r="AJM227" s="1"/>
      <c r="AJN227" s="1"/>
      <c r="AJO227" s="1"/>
      <c r="AJP227" s="1"/>
      <c r="AJQ227" s="1"/>
      <c r="AJR227" s="1"/>
      <c r="AJS227" s="1"/>
      <c r="AJT227" s="1"/>
      <c r="AJU227" s="1"/>
      <c r="AJV227" s="1"/>
      <c r="AJW227" s="1"/>
      <c r="AJX227" s="1"/>
      <c r="AJY227" s="1"/>
      <c r="AJZ227" s="1"/>
      <c r="AKA227" s="1"/>
      <c r="AKB227" s="1"/>
      <c r="AKC227" s="1"/>
      <c r="AKD227" s="1"/>
      <c r="AKE227" s="1"/>
      <c r="AKF227" s="1"/>
      <c r="AKG227" s="1"/>
      <c r="AKH227" s="1"/>
      <c r="AKI227" s="1"/>
      <c r="AKJ227" s="1"/>
      <c r="AKK227" s="1"/>
      <c r="AKL227" s="1"/>
      <c r="AKM227" s="1"/>
      <c r="AKN227" s="1"/>
      <c r="AKO227" s="1"/>
      <c r="AKP227" s="1"/>
      <c r="AKQ227" s="1"/>
      <c r="AKR227" s="1"/>
      <c r="AKS227" s="1"/>
      <c r="AKT227" s="1"/>
      <c r="AKU227" s="1"/>
      <c r="AKV227" s="1"/>
      <c r="AKW227" s="1"/>
      <c r="AKX227" s="1"/>
      <c r="AKY227" s="1"/>
      <c r="AKZ227" s="1"/>
      <c r="ALA227" s="1"/>
      <c r="ALB227" s="1"/>
      <c r="ALC227" s="1"/>
      <c r="ALD227" s="1"/>
      <c r="ALE227" s="1"/>
      <c r="ALF227" s="1"/>
      <c r="ALG227" s="1"/>
      <c r="ALH227" s="1"/>
      <c r="ALI227" s="1"/>
      <c r="ALJ227" s="1"/>
      <c r="ALK227" s="1"/>
      <c r="ALL227" s="1"/>
      <c r="ALM227" s="1"/>
      <c r="ALN227" s="1"/>
      <c r="ALO227" s="1"/>
      <c r="ALP227" s="1"/>
      <c r="ALQ227" s="1"/>
      <c r="ALR227" s="1"/>
      <c r="ALS227" s="1"/>
      <c r="ALT227" s="1"/>
      <c r="ALU227" s="1"/>
    </row>
    <row r="228" spans="1:1009" customFormat="1" ht="27.95" customHeight="1" x14ac:dyDescent="0.25">
      <c r="A228" s="79" t="s">
        <v>45</v>
      </c>
      <c r="B228" s="49"/>
      <c r="C228" s="49"/>
      <c r="D228" s="49" t="s">
        <v>37</v>
      </c>
      <c r="E228" s="80">
        <f>COUNTIFS(E7:E208,"1",$D7:$D208,"scolaire")+COUNTIFS(E7:E208,"a",$D7:$D208,"scolaire")</f>
        <v>54</v>
      </c>
      <c r="F228" s="81">
        <f t="shared" ref="F228:H228" si="52">COUNTIFS(F7:F208,"1",$D7:$D208,"scolaire")+COUNTIFS(F7:F208,"a",$D7:$D208,"scolaire")</f>
        <v>62</v>
      </c>
      <c r="G228" s="81">
        <f t="shared" si="52"/>
        <v>65</v>
      </c>
      <c r="H228" s="82">
        <f t="shared" si="52"/>
        <v>62</v>
      </c>
      <c r="I228" s="80">
        <f>COUNTIFS(I7:I208,"1",$D7:$D208,"scolaire")+COUNTIFS(I7:I208,"a",$D7:$D208,"scolaire")</f>
        <v>59</v>
      </c>
      <c r="J228" s="81">
        <f t="shared" ref="J228:L228" si="53">COUNTIFS(J7:J208,"1",$D7:$D208,"scolaire")+COUNTIFS(J7:J208,"a",$D7:$D208,"scolaire")</f>
        <v>66</v>
      </c>
      <c r="K228" s="81">
        <f t="shared" si="53"/>
        <v>62</v>
      </c>
      <c r="L228" s="82">
        <f t="shared" si="53"/>
        <v>60</v>
      </c>
      <c r="M228" s="80">
        <f>COUNTIFS(M7:M208,"1",$D7:$D208,"scolaire")+COUNTIFS(M7:M208,"a",$D7:$D208,"scolaire")</f>
        <v>58</v>
      </c>
      <c r="N228" s="81">
        <f t="shared" ref="N228:P228" si="54">COUNTIFS(N7:N208,"1",$D7:$D208,"scolaire")+COUNTIFS(N7:N208,"a",$D7:$D208,"scolaire")</f>
        <v>63</v>
      </c>
      <c r="O228" s="81">
        <f t="shared" si="54"/>
        <v>64</v>
      </c>
      <c r="P228" s="82">
        <f t="shared" si="54"/>
        <v>60</v>
      </c>
      <c r="Q228" s="80">
        <f>COUNTIFS(Q7:Q208,"1",$D7:$D208,"scolaire")+COUNTIFS(Q7:Q208,"a",$D7:$D208,"scolaire")</f>
        <v>58</v>
      </c>
      <c r="R228" s="81">
        <f t="shared" ref="R228:T228" si="55">COUNTIFS(R7:R208,"1",$D7:$D208,"scolaire")+COUNTIFS(R7:R208,"a",$D7:$D208,"scolaire")</f>
        <v>65</v>
      </c>
      <c r="S228" s="81">
        <f t="shared" si="55"/>
        <v>63</v>
      </c>
      <c r="T228" s="82">
        <f t="shared" si="55"/>
        <v>60</v>
      </c>
      <c r="U228" s="23"/>
      <c r="V228" s="23"/>
      <c r="W228" s="23"/>
      <c r="X228" s="23"/>
      <c r="Y228" s="23"/>
      <c r="Z228" s="23"/>
      <c r="AA228" s="53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"/>
      <c r="EW228" s="1"/>
      <c r="EX228" s="1"/>
      <c r="EY228" s="1"/>
      <c r="EZ228" s="1"/>
      <c r="FA228" s="1"/>
      <c r="FB228" s="1"/>
      <c r="FC228" s="1"/>
      <c r="FD228" s="1"/>
      <c r="FE228" s="1"/>
      <c r="FF228" s="1"/>
      <c r="FG228" s="1"/>
      <c r="FH228" s="1"/>
      <c r="FI228" s="1"/>
      <c r="FJ228" s="1"/>
      <c r="FK228" s="1"/>
      <c r="FL228" s="1"/>
      <c r="FM228" s="1"/>
      <c r="FN228" s="1"/>
      <c r="FO228" s="1"/>
      <c r="FP228" s="1"/>
      <c r="FQ228" s="1"/>
      <c r="FR228" s="1"/>
      <c r="FS228" s="1"/>
      <c r="FT228" s="1"/>
      <c r="FU228" s="1"/>
      <c r="FV228" s="1"/>
      <c r="FW228" s="1"/>
      <c r="FX228" s="1"/>
      <c r="FY228" s="1"/>
      <c r="FZ228" s="1"/>
      <c r="GA228" s="1"/>
      <c r="GB228" s="1"/>
      <c r="GC228" s="1"/>
      <c r="GD228" s="1"/>
      <c r="GE228" s="1"/>
      <c r="GF228" s="1"/>
      <c r="GG228" s="1"/>
      <c r="GH228" s="1"/>
      <c r="GI228" s="1"/>
      <c r="GJ228" s="1"/>
      <c r="GK228" s="1"/>
      <c r="GL228" s="1"/>
      <c r="GM228" s="1"/>
      <c r="GN228" s="1"/>
      <c r="GO228" s="1"/>
      <c r="GP228" s="1"/>
      <c r="GQ228" s="1"/>
      <c r="GR228" s="1"/>
      <c r="GS228" s="1"/>
      <c r="GT228" s="1"/>
      <c r="GU228" s="1"/>
      <c r="GV228" s="1"/>
      <c r="GW228" s="1"/>
      <c r="GX228" s="1"/>
      <c r="GY228" s="1"/>
      <c r="GZ228" s="1"/>
      <c r="HA228" s="1"/>
      <c r="HB228" s="1"/>
      <c r="HC228" s="1"/>
      <c r="HD228" s="1"/>
      <c r="HE228" s="1"/>
      <c r="HF228" s="1"/>
      <c r="HG228" s="1"/>
      <c r="HH228" s="1"/>
      <c r="HI228" s="1"/>
      <c r="HJ228" s="1"/>
      <c r="HK228" s="1"/>
      <c r="HL228" s="1"/>
      <c r="HM228" s="1"/>
      <c r="HN228" s="1"/>
      <c r="HO228" s="1"/>
      <c r="HP228" s="1"/>
      <c r="HQ228" s="1"/>
      <c r="HR228" s="1"/>
      <c r="HS228" s="1"/>
      <c r="HT228" s="1"/>
      <c r="HU228" s="1"/>
      <c r="HV228" s="1"/>
      <c r="HW228" s="1"/>
      <c r="HX228" s="1"/>
      <c r="HY228" s="1"/>
      <c r="HZ228" s="1"/>
      <c r="IA228" s="1"/>
      <c r="IB228" s="1"/>
      <c r="IC228" s="1"/>
      <c r="ID228" s="1"/>
      <c r="IE228" s="1"/>
      <c r="IF228" s="1"/>
      <c r="IG228" s="1"/>
      <c r="IH228" s="1"/>
      <c r="II228" s="1"/>
      <c r="IJ228" s="1"/>
      <c r="IK228" s="1"/>
      <c r="IL228" s="1"/>
      <c r="IM228" s="1"/>
      <c r="IN228" s="1"/>
      <c r="IO228" s="1"/>
      <c r="IP228" s="1"/>
      <c r="IQ228" s="1"/>
      <c r="IR228" s="1"/>
      <c r="IS228" s="1"/>
      <c r="IT228" s="1"/>
      <c r="IU228" s="1"/>
      <c r="IV228" s="1"/>
      <c r="IW228" s="1"/>
      <c r="IX228" s="1"/>
      <c r="IY228" s="1"/>
      <c r="IZ228" s="1"/>
      <c r="JA228" s="1"/>
      <c r="JB228" s="1"/>
      <c r="JC228" s="1"/>
      <c r="JD228" s="1"/>
      <c r="JE228" s="1"/>
      <c r="JF228" s="1"/>
      <c r="JG228" s="1"/>
      <c r="JH228" s="1"/>
      <c r="JI228" s="1"/>
      <c r="JJ228" s="1"/>
      <c r="JK228" s="1"/>
      <c r="JL228" s="1"/>
      <c r="JM228" s="1"/>
      <c r="JN228" s="1"/>
      <c r="JO228" s="1"/>
      <c r="JP228" s="1"/>
      <c r="JQ228" s="1"/>
      <c r="JR228" s="1"/>
      <c r="JS228" s="1"/>
      <c r="JT228" s="1"/>
      <c r="JU228" s="1"/>
      <c r="JV228" s="1"/>
      <c r="JW228" s="1"/>
      <c r="JX228" s="1"/>
      <c r="JY228" s="1"/>
      <c r="JZ228" s="1"/>
      <c r="KA228" s="1"/>
      <c r="KB228" s="1"/>
      <c r="KC228" s="1"/>
      <c r="KD228" s="1"/>
      <c r="KE228" s="1"/>
      <c r="KF228" s="1"/>
      <c r="KG228" s="1"/>
      <c r="KH228" s="1"/>
      <c r="KI228" s="1"/>
      <c r="KJ228" s="1"/>
      <c r="KK228" s="1"/>
      <c r="KL228" s="1"/>
      <c r="KM228" s="1"/>
      <c r="KN228" s="1"/>
      <c r="KO228" s="1"/>
      <c r="KP228" s="1"/>
      <c r="KQ228" s="1"/>
      <c r="KR228" s="1"/>
      <c r="KS228" s="1"/>
      <c r="KT228" s="1"/>
      <c r="KU228" s="1"/>
      <c r="KV228" s="1"/>
      <c r="KW228" s="1"/>
      <c r="KX228" s="1"/>
      <c r="KY228" s="1"/>
      <c r="KZ228" s="1"/>
      <c r="LA228" s="1"/>
      <c r="LB228" s="1"/>
      <c r="LC228" s="1"/>
      <c r="LD228" s="1"/>
      <c r="LE228" s="1"/>
      <c r="LF228" s="1"/>
      <c r="LG228" s="1"/>
      <c r="LH228" s="1"/>
      <c r="LI228" s="1"/>
      <c r="LJ228" s="1"/>
      <c r="LK228" s="1"/>
      <c r="LL228" s="1"/>
      <c r="LM228" s="1"/>
      <c r="LN228" s="1"/>
      <c r="LO228" s="1"/>
      <c r="LP228" s="1"/>
      <c r="LQ228" s="1"/>
      <c r="LR228" s="1"/>
      <c r="LS228" s="1"/>
      <c r="LT228" s="1"/>
      <c r="LU228" s="1"/>
      <c r="LV228" s="1"/>
      <c r="LW228" s="1"/>
      <c r="LX228" s="1"/>
      <c r="LY228" s="1"/>
      <c r="LZ228" s="1"/>
      <c r="MA228" s="1"/>
      <c r="MB228" s="1"/>
      <c r="MC228" s="1"/>
      <c r="MD228" s="1"/>
      <c r="ME228" s="1"/>
      <c r="MF228" s="1"/>
      <c r="MG228" s="1"/>
      <c r="MH228" s="1"/>
      <c r="MI228" s="1"/>
      <c r="MJ228" s="1"/>
      <c r="MK228" s="1"/>
      <c r="ML228" s="1"/>
      <c r="MM228" s="1"/>
      <c r="MN228" s="1"/>
      <c r="MO228" s="1"/>
      <c r="MP228" s="1"/>
      <c r="MQ228" s="1"/>
      <c r="MR228" s="1"/>
      <c r="MS228" s="1"/>
      <c r="MT228" s="1"/>
      <c r="MU228" s="1"/>
      <c r="MV228" s="1"/>
      <c r="MW228" s="1"/>
      <c r="MX228" s="1"/>
      <c r="MY228" s="1"/>
      <c r="MZ228" s="1"/>
      <c r="NA228" s="1"/>
      <c r="NB228" s="1"/>
      <c r="NC228" s="1"/>
      <c r="ND228" s="1"/>
      <c r="NE228" s="1"/>
      <c r="NF228" s="1"/>
      <c r="NG228" s="1"/>
      <c r="NH228" s="1"/>
      <c r="NI228" s="1"/>
      <c r="NJ228" s="1"/>
      <c r="NK228" s="1"/>
      <c r="NL228" s="1"/>
      <c r="NM228" s="1"/>
      <c r="NN228" s="1"/>
      <c r="NO228" s="1"/>
      <c r="NP228" s="1"/>
      <c r="NQ228" s="1"/>
      <c r="NR228" s="1"/>
      <c r="NS228" s="1"/>
      <c r="NT228" s="1"/>
      <c r="NU228" s="1"/>
      <c r="NV228" s="1"/>
      <c r="NW228" s="1"/>
      <c r="NX228" s="1"/>
      <c r="NY228" s="1"/>
      <c r="NZ228" s="1"/>
      <c r="OA228" s="1"/>
      <c r="OB228" s="1"/>
      <c r="OC228" s="1"/>
      <c r="OD228" s="1"/>
      <c r="OE228" s="1"/>
      <c r="OF228" s="1"/>
      <c r="OG228" s="1"/>
      <c r="OH228" s="1"/>
      <c r="OI228" s="1"/>
      <c r="OJ228" s="1"/>
      <c r="OK228" s="1"/>
      <c r="OL228" s="1"/>
      <c r="OM228" s="1"/>
      <c r="ON228" s="1"/>
      <c r="OO228" s="1"/>
      <c r="OP228" s="1"/>
      <c r="OQ228" s="1"/>
      <c r="OR228" s="1"/>
      <c r="OS228" s="1"/>
      <c r="OT228" s="1"/>
      <c r="OU228" s="1"/>
      <c r="OV228" s="1"/>
      <c r="OW228" s="1"/>
      <c r="OX228" s="1"/>
      <c r="OY228" s="1"/>
      <c r="OZ228" s="1"/>
      <c r="PA228" s="1"/>
      <c r="PB228" s="1"/>
      <c r="PC228" s="1"/>
      <c r="PD228" s="1"/>
      <c r="PE228" s="1"/>
      <c r="PF228" s="1"/>
      <c r="PG228" s="1"/>
      <c r="PH228" s="1"/>
      <c r="PI228" s="1"/>
      <c r="PJ228" s="1"/>
      <c r="PK228" s="1"/>
      <c r="PL228" s="1"/>
      <c r="PM228" s="1"/>
      <c r="PN228" s="1"/>
      <c r="PO228" s="1"/>
      <c r="PP228" s="1"/>
      <c r="PQ228" s="1"/>
      <c r="PR228" s="1"/>
      <c r="PS228" s="1"/>
      <c r="PT228" s="1"/>
      <c r="PU228" s="1"/>
      <c r="PV228" s="1"/>
      <c r="PW228" s="1"/>
      <c r="PX228" s="1"/>
      <c r="PY228" s="1"/>
      <c r="PZ228" s="1"/>
      <c r="QA228" s="1"/>
      <c r="QB228" s="1"/>
      <c r="QC228" s="1"/>
      <c r="QD228" s="1"/>
      <c r="QE228" s="1"/>
      <c r="QF228" s="1"/>
      <c r="QG228" s="1"/>
      <c r="QH228" s="1"/>
      <c r="QI228" s="1"/>
      <c r="QJ228" s="1"/>
      <c r="QK228" s="1"/>
      <c r="QL228" s="1"/>
      <c r="QM228" s="1"/>
      <c r="QN228" s="1"/>
      <c r="QO228" s="1"/>
      <c r="QP228" s="1"/>
      <c r="QQ228" s="1"/>
      <c r="QR228" s="1"/>
      <c r="QS228" s="1"/>
      <c r="QT228" s="1"/>
      <c r="QU228" s="1"/>
      <c r="QV228" s="1"/>
      <c r="QW228" s="1"/>
      <c r="QX228" s="1"/>
      <c r="QY228" s="1"/>
      <c r="QZ228" s="1"/>
      <c r="RA228" s="1"/>
      <c r="RB228" s="1"/>
      <c r="RC228" s="1"/>
      <c r="RD228" s="1"/>
      <c r="RE228" s="1"/>
      <c r="RF228" s="1"/>
      <c r="RG228" s="1"/>
      <c r="RH228" s="1"/>
      <c r="RI228" s="1"/>
      <c r="RJ228" s="1"/>
      <c r="RK228" s="1"/>
      <c r="RL228" s="1"/>
      <c r="RM228" s="1"/>
      <c r="RN228" s="1"/>
      <c r="RO228" s="1"/>
      <c r="RP228" s="1"/>
      <c r="RQ228" s="1"/>
      <c r="RR228" s="1"/>
      <c r="RS228" s="1"/>
      <c r="RT228" s="1"/>
      <c r="RU228" s="1"/>
      <c r="RV228" s="1"/>
      <c r="RW228" s="1"/>
      <c r="RX228" s="1"/>
      <c r="RY228" s="1"/>
      <c r="RZ228" s="1"/>
      <c r="SA228" s="1"/>
      <c r="SB228" s="1"/>
      <c r="SC228" s="1"/>
      <c r="SD228" s="1"/>
      <c r="SE228" s="1"/>
      <c r="SF228" s="1"/>
      <c r="SG228" s="1"/>
      <c r="SH228" s="1"/>
      <c r="SI228" s="1"/>
      <c r="SJ228" s="1"/>
      <c r="SK228" s="1"/>
      <c r="SL228" s="1"/>
      <c r="SM228" s="1"/>
      <c r="SN228" s="1"/>
      <c r="SO228" s="1"/>
      <c r="SP228" s="1"/>
      <c r="SQ228" s="1"/>
      <c r="SR228" s="1"/>
      <c r="SS228" s="1"/>
      <c r="ST228" s="1"/>
      <c r="SU228" s="1"/>
      <c r="SV228" s="1"/>
      <c r="SW228" s="1"/>
      <c r="SX228" s="1"/>
      <c r="SY228" s="1"/>
      <c r="SZ228" s="1"/>
      <c r="TA228" s="1"/>
      <c r="TB228" s="1"/>
      <c r="TC228" s="1"/>
      <c r="TD228" s="1"/>
      <c r="TE228" s="1"/>
      <c r="TF228" s="1"/>
      <c r="TG228" s="1"/>
      <c r="TH228" s="1"/>
      <c r="TI228" s="1"/>
      <c r="TJ228" s="1"/>
      <c r="TK228" s="1"/>
      <c r="TL228" s="1"/>
      <c r="TM228" s="1"/>
      <c r="TN228" s="1"/>
      <c r="TO228" s="1"/>
      <c r="TP228" s="1"/>
      <c r="TQ228" s="1"/>
      <c r="TR228" s="1"/>
      <c r="TS228" s="1"/>
      <c r="TT228" s="1"/>
      <c r="TU228" s="1"/>
      <c r="TV228" s="1"/>
      <c r="TW228" s="1"/>
      <c r="TX228" s="1"/>
      <c r="TY228" s="1"/>
      <c r="TZ228" s="1"/>
      <c r="UA228" s="1"/>
      <c r="UB228" s="1"/>
      <c r="UC228" s="1"/>
      <c r="UD228" s="1"/>
      <c r="UE228" s="1"/>
      <c r="UF228" s="1"/>
      <c r="UG228" s="1"/>
      <c r="UH228" s="1"/>
      <c r="UI228" s="1"/>
      <c r="UJ228" s="1"/>
      <c r="UK228" s="1"/>
      <c r="UL228" s="1"/>
      <c r="UM228" s="1"/>
      <c r="UN228" s="1"/>
      <c r="UO228" s="1"/>
      <c r="UP228" s="1"/>
      <c r="UQ228" s="1"/>
      <c r="UR228" s="1"/>
      <c r="US228" s="1"/>
      <c r="UT228" s="1"/>
      <c r="UU228" s="1"/>
      <c r="UV228" s="1"/>
      <c r="UW228" s="1"/>
      <c r="UX228" s="1"/>
      <c r="UY228" s="1"/>
      <c r="UZ228" s="1"/>
      <c r="VA228" s="1"/>
      <c r="VB228" s="1"/>
      <c r="VC228" s="1"/>
      <c r="VD228" s="1"/>
      <c r="VE228" s="1"/>
      <c r="VF228" s="1"/>
      <c r="VG228" s="1"/>
      <c r="VH228" s="1"/>
      <c r="VI228" s="1"/>
      <c r="VJ228" s="1"/>
      <c r="VK228" s="1"/>
      <c r="VL228" s="1"/>
      <c r="VM228" s="1"/>
      <c r="VN228" s="1"/>
      <c r="VO228" s="1"/>
      <c r="VP228" s="1"/>
      <c r="VQ228" s="1"/>
      <c r="VR228" s="1"/>
      <c r="VS228" s="1"/>
      <c r="VT228" s="1"/>
      <c r="VU228" s="1"/>
      <c r="VV228" s="1"/>
      <c r="VW228" s="1"/>
      <c r="VX228" s="1"/>
      <c r="VY228" s="1"/>
      <c r="VZ228" s="1"/>
      <c r="WA228" s="1"/>
      <c r="WB228" s="1"/>
      <c r="WC228" s="1"/>
      <c r="WD228" s="1"/>
      <c r="WE228" s="1"/>
      <c r="WF228" s="1"/>
      <c r="WG228" s="1"/>
      <c r="WH228" s="1"/>
      <c r="WI228" s="1"/>
      <c r="WJ228" s="1"/>
      <c r="WK228" s="1"/>
      <c r="WL228" s="1"/>
      <c r="WM228" s="1"/>
      <c r="WN228" s="1"/>
      <c r="WO228" s="1"/>
      <c r="WP228" s="1"/>
      <c r="WQ228" s="1"/>
      <c r="WR228" s="1"/>
      <c r="WS228" s="1"/>
      <c r="WT228" s="1"/>
      <c r="WU228" s="1"/>
      <c r="WV228" s="1"/>
      <c r="WW228" s="1"/>
      <c r="WX228" s="1"/>
      <c r="WY228" s="1"/>
      <c r="WZ228" s="1"/>
      <c r="XA228" s="1"/>
      <c r="XB228" s="1"/>
      <c r="XC228" s="1"/>
      <c r="XD228" s="1"/>
      <c r="XE228" s="1"/>
      <c r="XF228" s="1"/>
      <c r="XG228" s="1"/>
      <c r="XH228" s="1"/>
      <c r="XI228" s="1"/>
      <c r="XJ228" s="1"/>
      <c r="XK228" s="1"/>
      <c r="XL228" s="1"/>
      <c r="XM228" s="1"/>
      <c r="XN228" s="1"/>
      <c r="XO228" s="1"/>
      <c r="XP228" s="1"/>
      <c r="XQ228" s="1"/>
      <c r="XR228" s="1"/>
      <c r="XS228" s="1"/>
      <c r="XT228" s="1"/>
      <c r="XU228" s="1"/>
      <c r="XV228" s="1"/>
      <c r="XW228" s="1"/>
      <c r="XX228" s="1"/>
      <c r="XY228" s="1"/>
      <c r="XZ228" s="1"/>
      <c r="YA228" s="1"/>
      <c r="YB228" s="1"/>
      <c r="YC228" s="1"/>
      <c r="YD228" s="1"/>
      <c r="YE228" s="1"/>
      <c r="YF228" s="1"/>
      <c r="YG228" s="1"/>
      <c r="YH228" s="1"/>
      <c r="YI228" s="1"/>
      <c r="YJ228" s="1"/>
      <c r="YK228" s="1"/>
      <c r="YL228" s="1"/>
      <c r="YM228" s="1"/>
      <c r="YN228" s="1"/>
      <c r="YO228" s="1"/>
      <c r="YP228" s="1"/>
      <c r="YQ228" s="1"/>
      <c r="YR228" s="1"/>
      <c r="YS228" s="1"/>
      <c r="YT228" s="1"/>
      <c r="YU228" s="1"/>
      <c r="YV228" s="1"/>
      <c r="YW228" s="1"/>
      <c r="YX228" s="1"/>
      <c r="YY228" s="1"/>
      <c r="YZ228" s="1"/>
      <c r="ZA228" s="1"/>
      <c r="ZB228" s="1"/>
      <c r="ZC228" s="1"/>
      <c r="ZD228" s="1"/>
      <c r="ZE228" s="1"/>
      <c r="ZF228" s="1"/>
      <c r="ZG228" s="1"/>
      <c r="ZH228" s="1"/>
      <c r="ZI228" s="1"/>
      <c r="ZJ228" s="1"/>
      <c r="ZK228" s="1"/>
      <c r="ZL228" s="1"/>
      <c r="ZM228" s="1"/>
      <c r="ZN228" s="1"/>
      <c r="ZO228" s="1"/>
      <c r="ZP228" s="1"/>
      <c r="ZQ228" s="1"/>
      <c r="ZR228" s="1"/>
      <c r="ZS228" s="1"/>
      <c r="ZT228" s="1"/>
      <c r="ZU228" s="1"/>
      <c r="ZV228" s="1"/>
      <c r="ZW228" s="1"/>
      <c r="ZX228" s="1"/>
      <c r="ZY228" s="1"/>
      <c r="ZZ228" s="1"/>
      <c r="AAA228" s="1"/>
      <c r="AAB228" s="1"/>
      <c r="AAC228" s="1"/>
      <c r="AAD228" s="1"/>
      <c r="AAE228" s="1"/>
      <c r="AAF228" s="1"/>
      <c r="AAG228" s="1"/>
      <c r="AAH228" s="1"/>
      <c r="AAI228" s="1"/>
      <c r="AAJ228" s="1"/>
      <c r="AAK228" s="1"/>
      <c r="AAL228" s="1"/>
      <c r="AAM228" s="1"/>
      <c r="AAN228" s="1"/>
      <c r="AAO228" s="1"/>
      <c r="AAP228" s="1"/>
      <c r="AAQ228" s="1"/>
      <c r="AAR228" s="1"/>
      <c r="AAS228" s="1"/>
      <c r="AAT228" s="1"/>
      <c r="AAU228" s="1"/>
      <c r="AAV228" s="1"/>
      <c r="AAW228" s="1"/>
      <c r="AAX228" s="1"/>
      <c r="AAY228" s="1"/>
      <c r="AAZ228" s="1"/>
      <c r="ABA228" s="1"/>
      <c r="ABB228" s="1"/>
      <c r="ABC228" s="1"/>
      <c r="ABD228" s="1"/>
      <c r="ABE228" s="1"/>
      <c r="ABF228" s="1"/>
      <c r="ABG228" s="1"/>
      <c r="ABH228" s="1"/>
      <c r="ABI228" s="1"/>
      <c r="ABJ228" s="1"/>
      <c r="ABK228" s="1"/>
      <c r="ABL228" s="1"/>
      <c r="ABM228" s="1"/>
      <c r="ABN228" s="1"/>
      <c r="ABO228" s="1"/>
      <c r="ABP228" s="1"/>
      <c r="ABQ228" s="1"/>
      <c r="ABR228" s="1"/>
      <c r="ABS228" s="1"/>
      <c r="ABT228" s="1"/>
      <c r="ABU228" s="1"/>
      <c r="ABV228" s="1"/>
      <c r="ABW228" s="1"/>
      <c r="ABX228" s="1"/>
      <c r="ABY228" s="1"/>
      <c r="ABZ228" s="1"/>
      <c r="ACA228" s="1"/>
      <c r="ACB228" s="1"/>
      <c r="ACC228" s="1"/>
      <c r="ACD228" s="1"/>
      <c r="ACE228" s="1"/>
      <c r="ACF228" s="1"/>
      <c r="ACG228" s="1"/>
      <c r="ACH228" s="1"/>
      <c r="ACI228" s="1"/>
      <c r="ACJ228" s="1"/>
      <c r="ACK228" s="1"/>
      <c r="ACL228" s="1"/>
      <c r="ACM228" s="1"/>
      <c r="ACN228" s="1"/>
      <c r="ACO228" s="1"/>
      <c r="ACP228" s="1"/>
      <c r="ACQ228" s="1"/>
      <c r="ACR228" s="1"/>
      <c r="ACS228" s="1"/>
      <c r="ACT228" s="1"/>
      <c r="ACU228" s="1"/>
      <c r="ACV228" s="1"/>
      <c r="ACW228" s="1"/>
      <c r="ACX228" s="1"/>
      <c r="ACY228" s="1"/>
      <c r="ACZ228" s="1"/>
      <c r="ADA228" s="1"/>
      <c r="ADB228" s="1"/>
      <c r="ADC228" s="1"/>
      <c r="ADD228" s="1"/>
      <c r="ADE228" s="1"/>
      <c r="ADF228" s="1"/>
      <c r="ADG228" s="1"/>
      <c r="ADH228" s="1"/>
      <c r="ADI228" s="1"/>
      <c r="ADJ228" s="1"/>
      <c r="ADK228" s="1"/>
      <c r="ADL228" s="1"/>
      <c r="ADM228" s="1"/>
      <c r="ADN228" s="1"/>
      <c r="ADO228" s="1"/>
      <c r="ADP228" s="1"/>
      <c r="ADQ228" s="1"/>
      <c r="ADR228" s="1"/>
      <c r="ADS228" s="1"/>
      <c r="ADT228" s="1"/>
      <c r="ADU228" s="1"/>
      <c r="ADV228" s="1"/>
      <c r="ADW228" s="1"/>
      <c r="ADX228" s="1"/>
      <c r="ADY228" s="1"/>
      <c r="ADZ228" s="1"/>
      <c r="AEA228" s="1"/>
      <c r="AEB228" s="1"/>
      <c r="AEC228" s="1"/>
      <c r="AED228" s="1"/>
      <c r="AEE228" s="1"/>
      <c r="AEF228" s="1"/>
      <c r="AEG228" s="1"/>
      <c r="AEH228" s="1"/>
      <c r="AEI228" s="1"/>
      <c r="AEJ228" s="1"/>
      <c r="AEK228" s="1"/>
      <c r="AEL228" s="1"/>
      <c r="AEM228" s="1"/>
      <c r="AEN228" s="1"/>
      <c r="AEO228" s="1"/>
      <c r="AEP228" s="1"/>
      <c r="AEQ228" s="1"/>
      <c r="AER228" s="1"/>
      <c r="AES228" s="1"/>
      <c r="AET228" s="1"/>
      <c r="AEU228" s="1"/>
      <c r="AEV228" s="1"/>
      <c r="AEW228" s="1"/>
      <c r="AEX228" s="1"/>
      <c r="AEY228" s="1"/>
      <c r="AEZ228" s="1"/>
      <c r="AFA228" s="1"/>
      <c r="AFB228" s="1"/>
      <c r="AFC228" s="1"/>
      <c r="AFD228" s="1"/>
      <c r="AFE228" s="1"/>
      <c r="AFF228" s="1"/>
      <c r="AFG228" s="1"/>
      <c r="AFH228" s="1"/>
      <c r="AFI228" s="1"/>
      <c r="AFJ228" s="1"/>
      <c r="AFK228" s="1"/>
      <c r="AFL228" s="1"/>
      <c r="AFM228" s="1"/>
      <c r="AFN228" s="1"/>
      <c r="AFO228" s="1"/>
      <c r="AFP228" s="1"/>
      <c r="AFQ228" s="1"/>
      <c r="AFR228" s="1"/>
      <c r="AFS228" s="1"/>
      <c r="AFT228" s="1"/>
      <c r="AFU228" s="1"/>
      <c r="AFV228" s="1"/>
      <c r="AFW228" s="1"/>
      <c r="AFX228" s="1"/>
      <c r="AFY228" s="1"/>
      <c r="AFZ228" s="1"/>
      <c r="AGA228" s="1"/>
      <c r="AGB228" s="1"/>
      <c r="AGC228" s="1"/>
      <c r="AGD228" s="1"/>
      <c r="AGE228" s="1"/>
      <c r="AGF228" s="1"/>
      <c r="AGG228" s="1"/>
      <c r="AGH228" s="1"/>
      <c r="AGI228" s="1"/>
      <c r="AGJ228" s="1"/>
      <c r="AGK228" s="1"/>
      <c r="AGL228" s="1"/>
      <c r="AGM228" s="1"/>
      <c r="AGN228" s="1"/>
      <c r="AGO228" s="1"/>
      <c r="AGP228" s="1"/>
      <c r="AGQ228" s="1"/>
      <c r="AGR228" s="1"/>
      <c r="AGS228" s="1"/>
      <c r="AGT228" s="1"/>
      <c r="AGU228" s="1"/>
      <c r="AGV228" s="1"/>
      <c r="AGW228" s="1"/>
      <c r="AGX228" s="1"/>
      <c r="AGY228" s="1"/>
      <c r="AGZ228" s="1"/>
      <c r="AHA228" s="1"/>
      <c r="AHB228" s="1"/>
      <c r="AHC228" s="1"/>
      <c r="AHD228" s="1"/>
      <c r="AHE228" s="1"/>
      <c r="AHF228" s="1"/>
      <c r="AHG228" s="1"/>
      <c r="AHH228" s="1"/>
      <c r="AHI228" s="1"/>
      <c r="AHJ228" s="1"/>
      <c r="AHK228" s="1"/>
      <c r="AHL228" s="1"/>
      <c r="AHM228" s="1"/>
      <c r="AHN228" s="1"/>
      <c r="AHO228" s="1"/>
      <c r="AHP228" s="1"/>
      <c r="AHQ228" s="1"/>
      <c r="AHR228" s="1"/>
      <c r="AHS228" s="1"/>
      <c r="AHT228" s="1"/>
      <c r="AHU228" s="1"/>
      <c r="AHV228" s="1"/>
      <c r="AHW228" s="1"/>
      <c r="AHX228" s="1"/>
      <c r="AHY228" s="1"/>
      <c r="AHZ228" s="1"/>
      <c r="AIA228" s="1"/>
      <c r="AIB228" s="1"/>
      <c r="AIC228" s="1"/>
      <c r="AID228" s="1"/>
      <c r="AIE228" s="1"/>
      <c r="AIF228" s="1"/>
      <c r="AIG228" s="1"/>
      <c r="AIH228" s="1"/>
      <c r="AII228" s="1"/>
      <c r="AIJ228" s="1"/>
      <c r="AIK228" s="1"/>
      <c r="AIL228" s="1"/>
      <c r="AIM228" s="1"/>
      <c r="AIN228" s="1"/>
      <c r="AIO228" s="1"/>
      <c r="AIP228" s="1"/>
      <c r="AIQ228" s="1"/>
      <c r="AIR228" s="1"/>
      <c r="AIS228" s="1"/>
      <c r="AIT228" s="1"/>
      <c r="AIU228" s="1"/>
      <c r="AIV228" s="1"/>
      <c r="AIW228" s="1"/>
      <c r="AIX228" s="1"/>
      <c r="AIY228" s="1"/>
      <c r="AIZ228" s="1"/>
      <c r="AJA228" s="1"/>
      <c r="AJB228" s="1"/>
      <c r="AJC228" s="1"/>
      <c r="AJD228" s="1"/>
      <c r="AJE228" s="1"/>
      <c r="AJF228" s="1"/>
      <c r="AJG228" s="1"/>
      <c r="AJH228" s="1"/>
      <c r="AJI228" s="1"/>
      <c r="AJJ228" s="1"/>
      <c r="AJK228" s="1"/>
      <c r="AJL228" s="1"/>
      <c r="AJM228" s="1"/>
      <c r="AJN228" s="1"/>
      <c r="AJO228" s="1"/>
      <c r="AJP228" s="1"/>
      <c r="AJQ228" s="1"/>
      <c r="AJR228" s="1"/>
      <c r="AJS228" s="1"/>
      <c r="AJT228" s="1"/>
      <c r="AJU228" s="1"/>
      <c r="AJV228" s="1"/>
      <c r="AJW228" s="1"/>
      <c r="AJX228" s="1"/>
      <c r="AJY228" s="1"/>
      <c r="AJZ228" s="1"/>
      <c r="AKA228" s="1"/>
      <c r="AKB228" s="1"/>
      <c r="AKC228" s="1"/>
      <c r="AKD228" s="1"/>
      <c r="AKE228" s="1"/>
      <c r="AKF228" s="1"/>
      <c r="AKG228" s="1"/>
      <c r="AKH228" s="1"/>
      <c r="AKI228" s="1"/>
      <c r="AKJ228" s="1"/>
      <c r="AKK228" s="1"/>
      <c r="AKL228" s="1"/>
      <c r="AKM228" s="1"/>
      <c r="AKN228" s="1"/>
      <c r="AKO228" s="1"/>
      <c r="AKP228" s="1"/>
      <c r="AKQ228" s="1"/>
      <c r="AKR228" s="1"/>
      <c r="AKS228" s="1"/>
      <c r="AKT228" s="1"/>
      <c r="AKU228" s="1"/>
      <c r="AKV228" s="1"/>
      <c r="AKW228" s="1"/>
      <c r="AKX228" s="1"/>
      <c r="AKY228" s="1"/>
      <c r="AKZ228" s="1"/>
      <c r="ALA228" s="1"/>
      <c r="ALB228" s="1"/>
      <c r="ALC228" s="1"/>
      <c r="ALD228" s="1"/>
      <c r="ALE228" s="1"/>
      <c r="ALF228" s="1"/>
      <c r="ALG228" s="1"/>
      <c r="ALH228" s="1"/>
      <c r="ALI228" s="1"/>
      <c r="ALJ228" s="1"/>
      <c r="ALK228" s="1"/>
      <c r="ALL228" s="1"/>
      <c r="ALM228" s="1"/>
      <c r="ALN228" s="1"/>
      <c r="ALO228" s="1"/>
      <c r="ALP228" s="1"/>
      <c r="ALQ228" s="1"/>
      <c r="ALR228" s="1"/>
      <c r="ALS228" s="1"/>
      <c r="ALT228" s="1"/>
      <c r="ALU228" s="1"/>
    </row>
    <row r="229" spans="1:1009" customFormat="1" ht="27.95" customHeight="1" x14ac:dyDescent="0.25">
      <c r="A229" s="59" t="s">
        <v>46</v>
      </c>
      <c r="B229" s="49"/>
      <c r="C229" s="49"/>
      <c r="D229" s="49" t="s">
        <v>37</v>
      </c>
      <c r="E229" s="60">
        <f>COUNTIFS(E7:E208,"1",$D7:$D208,"sans viande")+COUNTIFS(E7:E208,"a",$D7:$D208,"sans viande")</f>
        <v>2</v>
      </c>
      <c r="F229" s="61">
        <f t="shared" ref="F229:H229" si="56">COUNTIFS(F7:F208,"1",$D7:$D208,"sans viande")+COUNTIFS(F7:F208,"a",$D7:$D208,"sans viande")</f>
        <v>4</v>
      </c>
      <c r="G229" s="61">
        <f t="shared" si="56"/>
        <v>4</v>
      </c>
      <c r="H229" s="62">
        <f t="shared" si="56"/>
        <v>3</v>
      </c>
      <c r="I229" s="60">
        <f>COUNTIFS(I7:I208,"1",$D7:$D208,"sans viande")+COUNTIFS(I7:I208,"a",$D7:$D208,"sans viande")</f>
        <v>4</v>
      </c>
      <c r="J229" s="61">
        <f t="shared" ref="J229:L229" si="57">COUNTIFS(J7:J208,"1",$D7:$D208,"sans viande")+COUNTIFS(J7:J208,"a",$D7:$D208,"sans viande")</f>
        <v>4</v>
      </c>
      <c r="K229" s="61">
        <f t="shared" si="57"/>
        <v>4</v>
      </c>
      <c r="L229" s="62">
        <f t="shared" si="57"/>
        <v>3</v>
      </c>
      <c r="M229" s="60">
        <f>COUNTIFS(M7:M208,"1",$D7:$D208,"sans viande")+COUNTIFS(M7:M208,"a",$D7:$D208,"sans viande")</f>
        <v>4</v>
      </c>
      <c r="N229" s="61">
        <f t="shared" ref="N229:P229" si="58">COUNTIFS(N7:N208,"1",$D7:$D208,"sans viande")+COUNTIFS(N7:N208,"a",$D7:$D208,"sans viande")</f>
        <v>4</v>
      </c>
      <c r="O229" s="61">
        <f t="shared" si="58"/>
        <v>4</v>
      </c>
      <c r="P229" s="62">
        <f t="shared" si="58"/>
        <v>3</v>
      </c>
      <c r="Q229" s="60">
        <f>COUNTIFS(Q7:Q208,"1",$D7:$D208,"sans viande")+COUNTIFS(Q7:Q208,"a",$D7:$D208,"sans viande")</f>
        <v>4</v>
      </c>
      <c r="R229" s="61">
        <f t="shared" ref="R229:T229" si="59">COUNTIFS(R7:R208,"1",$D7:$D208,"sans viande")+COUNTIFS(R7:R208,"a",$D7:$D208,"sans viande")</f>
        <v>4</v>
      </c>
      <c r="S229" s="61">
        <f t="shared" si="59"/>
        <v>4</v>
      </c>
      <c r="T229" s="62">
        <f t="shared" si="59"/>
        <v>3</v>
      </c>
      <c r="U229" s="23"/>
      <c r="V229" s="23"/>
      <c r="W229" s="23"/>
      <c r="X229" s="23"/>
      <c r="Y229" s="23"/>
      <c r="Z229" s="23"/>
      <c r="AA229" s="53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"/>
      <c r="EW229" s="1"/>
      <c r="EX229" s="1"/>
      <c r="EY229" s="1"/>
      <c r="EZ229" s="1"/>
      <c r="FA229" s="1"/>
      <c r="FB229" s="1"/>
      <c r="FC229" s="1"/>
      <c r="FD229" s="1"/>
      <c r="FE229" s="1"/>
      <c r="FF229" s="1"/>
      <c r="FG229" s="1"/>
      <c r="FH229" s="1"/>
      <c r="FI229" s="1"/>
      <c r="FJ229" s="1"/>
      <c r="FK229" s="1"/>
      <c r="FL229" s="1"/>
      <c r="FM229" s="1"/>
      <c r="FN229" s="1"/>
      <c r="FO229" s="1"/>
      <c r="FP229" s="1"/>
      <c r="FQ229" s="1"/>
      <c r="FR229" s="1"/>
      <c r="FS229" s="1"/>
      <c r="FT229" s="1"/>
      <c r="FU229" s="1"/>
      <c r="FV229" s="1"/>
      <c r="FW229" s="1"/>
      <c r="FX229" s="1"/>
      <c r="FY229" s="1"/>
      <c r="FZ229" s="1"/>
      <c r="GA229" s="1"/>
      <c r="GB229" s="1"/>
      <c r="GC229" s="1"/>
      <c r="GD229" s="1"/>
      <c r="GE229" s="1"/>
      <c r="GF229" s="1"/>
      <c r="GG229" s="1"/>
      <c r="GH229" s="1"/>
      <c r="GI229" s="1"/>
      <c r="GJ229" s="1"/>
      <c r="GK229" s="1"/>
      <c r="GL229" s="1"/>
      <c r="GM229" s="1"/>
      <c r="GN229" s="1"/>
      <c r="GO229" s="1"/>
      <c r="GP229" s="1"/>
      <c r="GQ229" s="1"/>
      <c r="GR229" s="1"/>
      <c r="GS229" s="1"/>
      <c r="GT229" s="1"/>
      <c r="GU229" s="1"/>
      <c r="GV229" s="1"/>
      <c r="GW229" s="1"/>
      <c r="GX229" s="1"/>
      <c r="GY229" s="1"/>
      <c r="GZ229" s="1"/>
      <c r="HA229" s="1"/>
      <c r="HB229" s="1"/>
      <c r="HC229" s="1"/>
      <c r="HD229" s="1"/>
      <c r="HE229" s="1"/>
      <c r="HF229" s="1"/>
      <c r="HG229" s="1"/>
      <c r="HH229" s="1"/>
      <c r="HI229" s="1"/>
      <c r="HJ229" s="1"/>
      <c r="HK229" s="1"/>
      <c r="HL229" s="1"/>
      <c r="HM229" s="1"/>
      <c r="HN229" s="1"/>
      <c r="HO229" s="1"/>
      <c r="HP229" s="1"/>
      <c r="HQ229" s="1"/>
      <c r="HR229" s="1"/>
      <c r="HS229" s="1"/>
      <c r="HT229" s="1"/>
      <c r="HU229" s="1"/>
      <c r="HV229" s="1"/>
      <c r="HW229" s="1"/>
      <c r="HX229" s="1"/>
      <c r="HY229" s="1"/>
      <c r="HZ229" s="1"/>
      <c r="IA229" s="1"/>
      <c r="IB229" s="1"/>
      <c r="IC229" s="1"/>
      <c r="ID229" s="1"/>
      <c r="IE229" s="1"/>
      <c r="IF229" s="1"/>
      <c r="IG229" s="1"/>
      <c r="IH229" s="1"/>
      <c r="II229" s="1"/>
      <c r="IJ229" s="1"/>
      <c r="IK229" s="1"/>
      <c r="IL229" s="1"/>
      <c r="IM229" s="1"/>
      <c r="IN229" s="1"/>
      <c r="IO229" s="1"/>
      <c r="IP229" s="1"/>
      <c r="IQ229" s="1"/>
      <c r="IR229" s="1"/>
      <c r="IS229" s="1"/>
      <c r="IT229" s="1"/>
      <c r="IU229" s="1"/>
      <c r="IV229" s="1"/>
      <c r="IW229" s="1"/>
      <c r="IX229" s="1"/>
      <c r="IY229" s="1"/>
      <c r="IZ229" s="1"/>
      <c r="JA229" s="1"/>
      <c r="JB229" s="1"/>
      <c r="JC229" s="1"/>
      <c r="JD229" s="1"/>
      <c r="JE229" s="1"/>
      <c r="JF229" s="1"/>
      <c r="JG229" s="1"/>
      <c r="JH229" s="1"/>
      <c r="JI229" s="1"/>
      <c r="JJ229" s="1"/>
      <c r="JK229" s="1"/>
      <c r="JL229" s="1"/>
      <c r="JM229" s="1"/>
      <c r="JN229" s="1"/>
      <c r="JO229" s="1"/>
      <c r="JP229" s="1"/>
      <c r="JQ229" s="1"/>
      <c r="JR229" s="1"/>
      <c r="JS229" s="1"/>
      <c r="JT229" s="1"/>
      <c r="JU229" s="1"/>
      <c r="JV229" s="1"/>
      <c r="JW229" s="1"/>
      <c r="JX229" s="1"/>
      <c r="JY229" s="1"/>
      <c r="JZ229" s="1"/>
      <c r="KA229" s="1"/>
      <c r="KB229" s="1"/>
      <c r="KC229" s="1"/>
      <c r="KD229" s="1"/>
      <c r="KE229" s="1"/>
      <c r="KF229" s="1"/>
      <c r="KG229" s="1"/>
      <c r="KH229" s="1"/>
      <c r="KI229" s="1"/>
      <c r="KJ229" s="1"/>
      <c r="KK229" s="1"/>
      <c r="KL229" s="1"/>
      <c r="KM229" s="1"/>
      <c r="KN229" s="1"/>
      <c r="KO229" s="1"/>
      <c r="KP229" s="1"/>
      <c r="KQ229" s="1"/>
      <c r="KR229" s="1"/>
      <c r="KS229" s="1"/>
      <c r="KT229" s="1"/>
      <c r="KU229" s="1"/>
      <c r="KV229" s="1"/>
      <c r="KW229" s="1"/>
      <c r="KX229" s="1"/>
      <c r="KY229" s="1"/>
      <c r="KZ229" s="1"/>
      <c r="LA229" s="1"/>
      <c r="LB229" s="1"/>
      <c r="LC229" s="1"/>
      <c r="LD229" s="1"/>
      <c r="LE229" s="1"/>
      <c r="LF229" s="1"/>
      <c r="LG229" s="1"/>
      <c r="LH229" s="1"/>
      <c r="LI229" s="1"/>
      <c r="LJ229" s="1"/>
      <c r="LK229" s="1"/>
      <c r="LL229" s="1"/>
      <c r="LM229" s="1"/>
      <c r="LN229" s="1"/>
      <c r="LO229" s="1"/>
      <c r="LP229" s="1"/>
      <c r="LQ229" s="1"/>
      <c r="LR229" s="1"/>
      <c r="LS229" s="1"/>
      <c r="LT229" s="1"/>
      <c r="LU229" s="1"/>
      <c r="LV229" s="1"/>
      <c r="LW229" s="1"/>
      <c r="LX229" s="1"/>
      <c r="LY229" s="1"/>
      <c r="LZ229" s="1"/>
      <c r="MA229" s="1"/>
      <c r="MB229" s="1"/>
      <c r="MC229" s="1"/>
      <c r="MD229" s="1"/>
      <c r="ME229" s="1"/>
      <c r="MF229" s="1"/>
      <c r="MG229" s="1"/>
      <c r="MH229" s="1"/>
      <c r="MI229" s="1"/>
      <c r="MJ229" s="1"/>
      <c r="MK229" s="1"/>
      <c r="ML229" s="1"/>
      <c r="MM229" s="1"/>
      <c r="MN229" s="1"/>
      <c r="MO229" s="1"/>
      <c r="MP229" s="1"/>
      <c r="MQ229" s="1"/>
      <c r="MR229" s="1"/>
      <c r="MS229" s="1"/>
      <c r="MT229" s="1"/>
      <c r="MU229" s="1"/>
      <c r="MV229" s="1"/>
      <c r="MW229" s="1"/>
      <c r="MX229" s="1"/>
      <c r="MY229" s="1"/>
      <c r="MZ229" s="1"/>
      <c r="NA229" s="1"/>
      <c r="NB229" s="1"/>
      <c r="NC229" s="1"/>
      <c r="ND229" s="1"/>
      <c r="NE229" s="1"/>
      <c r="NF229" s="1"/>
      <c r="NG229" s="1"/>
      <c r="NH229" s="1"/>
      <c r="NI229" s="1"/>
      <c r="NJ229" s="1"/>
      <c r="NK229" s="1"/>
      <c r="NL229" s="1"/>
      <c r="NM229" s="1"/>
      <c r="NN229" s="1"/>
      <c r="NO229" s="1"/>
      <c r="NP229" s="1"/>
      <c r="NQ229" s="1"/>
      <c r="NR229" s="1"/>
      <c r="NS229" s="1"/>
      <c r="NT229" s="1"/>
      <c r="NU229" s="1"/>
      <c r="NV229" s="1"/>
      <c r="NW229" s="1"/>
      <c r="NX229" s="1"/>
      <c r="NY229" s="1"/>
      <c r="NZ229" s="1"/>
      <c r="OA229" s="1"/>
      <c r="OB229" s="1"/>
      <c r="OC229" s="1"/>
      <c r="OD229" s="1"/>
      <c r="OE229" s="1"/>
      <c r="OF229" s="1"/>
      <c r="OG229" s="1"/>
      <c r="OH229" s="1"/>
      <c r="OI229" s="1"/>
      <c r="OJ229" s="1"/>
      <c r="OK229" s="1"/>
      <c r="OL229" s="1"/>
      <c r="OM229" s="1"/>
      <c r="ON229" s="1"/>
      <c r="OO229" s="1"/>
      <c r="OP229" s="1"/>
      <c r="OQ229" s="1"/>
      <c r="OR229" s="1"/>
      <c r="OS229" s="1"/>
      <c r="OT229" s="1"/>
      <c r="OU229" s="1"/>
      <c r="OV229" s="1"/>
      <c r="OW229" s="1"/>
      <c r="OX229" s="1"/>
      <c r="OY229" s="1"/>
      <c r="OZ229" s="1"/>
      <c r="PA229" s="1"/>
      <c r="PB229" s="1"/>
      <c r="PC229" s="1"/>
      <c r="PD229" s="1"/>
      <c r="PE229" s="1"/>
      <c r="PF229" s="1"/>
      <c r="PG229" s="1"/>
      <c r="PH229" s="1"/>
      <c r="PI229" s="1"/>
      <c r="PJ229" s="1"/>
      <c r="PK229" s="1"/>
      <c r="PL229" s="1"/>
      <c r="PM229" s="1"/>
      <c r="PN229" s="1"/>
      <c r="PO229" s="1"/>
      <c r="PP229" s="1"/>
      <c r="PQ229" s="1"/>
      <c r="PR229" s="1"/>
      <c r="PS229" s="1"/>
      <c r="PT229" s="1"/>
      <c r="PU229" s="1"/>
      <c r="PV229" s="1"/>
      <c r="PW229" s="1"/>
      <c r="PX229" s="1"/>
      <c r="PY229" s="1"/>
      <c r="PZ229" s="1"/>
      <c r="QA229" s="1"/>
      <c r="QB229" s="1"/>
      <c r="QC229" s="1"/>
      <c r="QD229" s="1"/>
      <c r="QE229" s="1"/>
      <c r="QF229" s="1"/>
      <c r="QG229" s="1"/>
      <c r="QH229" s="1"/>
      <c r="QI229" s="1"/>
      <c r="QJ229" s="1"/>
      <c r="QK229" s="1"/>
      <c r="QL229" s="1"/>
      <c r="QM229" s="1"/>
      <c r="QN229" s="1"/>
      <c r="QO229" s="1"/>
      <c r="QP229" s="1"/>
      <c r="QQ229" s="1"/>
      <c r="QR229" s="1"/>
      <c r="QS229" s="1"/>
      <c r="QT229" s="1"/>
      <c r="QU229" s="1"/>
      <c r="QV229" s="1"/>
      <c r="QW229" s="1"/>
      <c r="QX229" s="1"/>
      <c r="QY229" s="1"/>
      <c r="QZ229" s="1"/>
      <c r="RA229" s="1"/>
      <c r="RB229" s="1"/>
      <c r="RC229" s="1"/>
      <c r="RD229" s="1"/>
      <c r="RE229" s="1"/>
      <c r="RF229" s="1"/>
      <c r="RG229" s="1"/>
      <c r="RH229" s="1"/>
      <c r="RI229" s="1"/>
      <c r="RJ229" s="1"/>
      <c r="RK229" s="1"/>
      <c r="RL229" s="1"/>
      <c r="RM229" s="1"/>
      <c r="RN229" s="1"/>
      <c r="RO229" s="1"/>
      <c r="RP229" s="1"/>
      <c r="RQ229" s="1"/>
      <c r="RR229" s="1"/>
      <c r="RS229" s="1"/>
      <c r="RT229" s="1"/>
      <c r="RU229" s="1"/>
      <c r="RV229" s="1"/>
      <c r="RW229" s="1"/>
      <c r="RX229" s="1"/>
      <c r="RY229" s="1"/>
      <c r="RZ229" s="1"/>
      <c r="SA229" s="1"/>
      <c r="SB229" s="1"/>
      <c r="SC229" s="1"/>
      <c r="SD229" s="1"/>
      <c r="SE229" s="1"/>
      <c r="SF229" s="1"/>
      <c r="SG229" s="1"/>
      <c r="SH229" s="1"/>
      <c r="SI229" s="1"/>
      <c r="SJ229" s="1"/>
      <c r="SK229" s="1"/>
      <c r="SL229" s="1"/>
      <c r="SM229" s="1"/>
      <c r="SN229" s="1"/>
      <c r="SO229" s="1"/>
      <c r="SP229" s="1"/>
      <c r="SQ229" s="1"/>
      <c r="SR229" s="1"/>
      <c r="SS229" s="1"/>
      <c r="ST229" s="1"/>
      <c r="SU229" s="1"/>
      <c r="SV229" s="1"/>
      <c r="SW229" s="1"/>
      <c r="SX229" s="1"/>
      <c r="SY229" s="1"/>
      <c r="SZ229" s="1"/>
      <c r="TA229" s="1"/>
      <c r="TB229" s="1"/>
      <c r="TC229" s="1"/>
      <c r="TD229" s="1"/>
      <c r="TE229" s="1"/>
      <c r="TF229" s="1"/>
      <c r="TG229" s="1"/>
      <c r="TH229" s="1"/>
      <c r="TI229" s="1"/>
      <c r="TJ229" s="1"/>
      <c r="TK229" s="1"/>
      <c r="TL229" s="1"/>
      <c r="TM229" s="1"/>
      <c r="TN229" s="1"/>
      <c r="TO229" s="1"/>
      <c r="TP229" s="1"/>
      <c r="TQ229" s="1"/>
      <c r="TR229" s="1"/>
      <c r="TS229" s="1"/>
      <c r="TT229" s="1"/>
      <c r="TU229" s="1"/>
      <c r="TV229" s="1"/>
      <c r="TW229" s="1"/>
      <c r="TX229" s="1"/>
      <c r="TY229" s="1"/>
      <c r="TZ229" s="1"/>
      <c r="UA229" s="1"/>
      <c r="UB229" s="1"/>
      <c r="UC229" s="1"/>
      <c r="UD229" s="1"/>
      <c r="UE229" s="1"/>
      <c r="UF229" s="1"/>
      <c r="UG229" s="1"/>
      <c r="UH229" s="1"/>
      <c r="UI229" s="1"/>
      <c r="UJ229" s="1"/>
      <c r="UK229" s="1"/>
      <c r="UL229" s="1"/>
      <c r="UM229" s="1"/>
      <c r="UN229" s="1"/>
      <c r="UO229" s="1"/>
      <c r="UP229" s="1"/>
      <c r="UQ229" s="1"/>
      <c r="UR229" s="1"/>
      <c r="US229" s="1"/>
      <c r="UT229" s="1"/>
      <c r="UU229" s="1"/>
      <c r="UV229" s="1"/>
      <c r="UW229" s="1"/>
      <c r="UX229" s="1"/>
      <c r="UY229" s="1"/>
      <c r="UZ229" s="1"/>
      <c r="VA229" s="1"/>
      <c r="VB229" s="1"/>
      <c r="VC229" s="1"/>
      <c r="VD229" s="1"/>
      <c r="VE229" s="1"/>
      <c r="VF229" s="1"/>
      <c r="VG229" s="1"/>
      <c r="VH229" s="1"/>
      <c r="VI229" s="1"/>
      <c r="VJ229" s="1"/>
      <c r="VK229" s="1"/>
      <c r="VL229" s="1"/>
      <c r="VM229" s="1"/>
      <c r="VN229" s="1"/>
      <c r="VO229" s="1"/>
      <c r="VP229" s="1"/>
      <c r="VQ229" s="1"/>
      <c r="VR229" s="1"/>
      <c r="VS229" s="1"/>
      <c r="VT229" s="1"/>
      <c r="VU229" s="1"/>
      <c r="VV229" s="1"/>
      <c r="VW229" s="1"/>
      <c r="VX229" s="1"/>
      <c r="VY229" s="1"/>
      <c r="VZ229" s="1"/>
      <c r="WA229" s="1"/>
      <c r="WB229" s="1"/>
      <c r="WC229" s="1"/>
      <c r="WD229" s="1"/>
      <c r="WE229" s="1"/>
      <c r="WF229" s="1"/>
      <c r="WG229" s="1"/>
      <c r="WH229" s="1"/>
      <c r="WI229" s="1"/>
      <c r="WJ229" s="1"/>
      <c r="WK229" s="1"/>
      <c r="WL229" s="1"/>
      <c r="WM229" s="1"/>
      <c r="WN229" s="1"/>
      <c r="WO229" s="1"/>
      <c r="WP229" s="1"/>
      <c r="WQ229" s="1"/>
      <c r="WR229" s="1"/>
      <c r="WS229" s="1"/>
      <c r="WT229" s="1"/>
      <c r="WU229" s="1"/>
      <c r="WV229" s="1"/>
      <c r="WW229" s="1"/>
      <c r="WX229" s="1"/>
      <c r="WY229" s="1"/>
      <c r="WZ229" s="1"/>
      <c r="XA229" s="1"/>
      <c r="XB229" s="1"/>
      <c r="XC229" s="1"/>
      <c r="XD229" s="1"/>
      <c r="XE229" s="1"/>
      <c r="XF229" s="1"/>
      <c r="XG229" s="1"/>
      <c r="XH229" s="1"/>
      <c r="XI229" s="1"/>
      <c r="XJ229" s="1"/>
      <c r="XK229" s="1"/>
      <c r="XL229" s="1"/>
      <c r="XM229" s="1"/>
      <c r="XN229" s="1"/>
      <c r="XO229" s="1"/>
      <c r="XP229" s="1"/>
      <c r="XQ229" s="1"/>
      <c r="XR229" s="1"/>
      <c r="XS229" s="1"/>
      <c r="XT229" s="1"/>
      <c r="XU229" s="1"/>
      <c r="XV229" s="1"/>
      <c r="XW229" s="1"/>
      <c r="XX229" s="1"/>
      <c r="XY229" s="1"/>
      <c r="XZ229" s="1"/>
      <c r="YA229" s="1"/>
      <c r="YB229" s="1"/>
      <c r="YC229" s="1"/>
      <c r="YD229" s="1"/>
      <c r="YE229" s="1"/>
      <c r="YF229" s="1"/>
      <c r="YG229" s="1"/>
      <c r="YH229" s="1"/>
      <c r="YI229" s="1"/>
      <c r="YJ229" s="1"/>
      <c r="YK229" s="1"/>
      <c r="YL229" s="1"/>
      <c r="YM229" s="1"/>
      <c r="YN229" s="1"/>
      <c r="YO229" s="1"/>
      <c r="YP229" s="1"/>
      <c r="YQ229" s="1"/>
      <c r="YR229" s="1"/>
      <c r="YS229" s="1"/>
      <c r="YT229" s="1"/>
      <c r="YU229" s="1"/>
      <c r="YV229" s="1"/>
      <c r="YW229" s="1"/>
      <c r="YX229" s="1"/>
      <c r="YY229" s="1"/>
      <c r="YZ229" s="1"/>
      <c r="ZA229" s="1"/>
      <c r="ZB229" s="1"/>
      <c r="ZC229" s="1"/>
      <c r="ZD229" s="1"/>
      <c r="ZE229" s="1"/>
      <c r="ZF229" s="1"/>
      <c r="ZG229" s="1"/>
      <c r="ZH229" s="1"/>
      <c r="ZI229" s="1"/>
      <c r="ZJ229" s="1"/>
      <c r="ZK229" s="1"/>
      <c r="ZL229" s="1"/>
      <c r="ZM229" s="1"/>
      <c r="ZN229" s="1"/>
      <c r="ZO229" s="1"/>
      <c r="ZP229" s="1"/>
      <c r="ZQ229" s="1"/>
      <c r="ZR229" s="1"/>
      <c r="ZS229" s="1"/>
      <c r="ZT229" s="1"/>
      <c r="ZU229" s="1"/>
      <c r="ZV229" s="1"/>
      <c r="ZW229" s="1"/>
      <c r="ZX229" s="1"/>
      <c r="ZY229" s="1"/>
      <c r="ZZ229" s="1"/>
      <c r="AAA229" s="1"/>
      <c r="AAB229" s="1"/>
      <c r="AAC229" s="1"/>
      <c r="AAD229" s="1"/>
      <c r="AAE229" s="1"/>
      <c r="AAF229" s="1"/>
      <c r="AAG229" s="1"/>
      <c r="AAH229" s="1"/>
      <c r="AAI229" s="1"/>
      <c r="AAJ229" s="1"/>
      <c r="AAK229" s="1"/>
      <c r="AAL229" s="1"/>
      <c r="AAM229" s="1"/>
      <c r="AAN229" s="1"/>
      <c r="AAO229" s="1"/>
      <c r="AAP229" s="1"/>
      <c r="AAQ229" s="1"/>
      <c r="AAR229" s="1"/>
      <c r="AAS229" s="1"/>
      <c r="AAT229" s="1"/>
      <c r="AAU229" s="1"/>
      <c r="AAV229" s="1"/>
      <c r="AAW229" s="1"/>
      <c r="AAX229" s="1"/>
      <c r="AAY229" s="1"/>
      <c r="AAZ229" s="1"/>
      <c r="ABA229" s="1"/>
      <c r="ABB229" s="1"/>
      <c r="ABC229" s="1"/>
      <c r="ABD229" s="1"/>
      <c r="ABE229" s="1"/>
      <c r="ABF229" s="1"/>
      <c r="ABG229" s="1"/>
      <c r="ABH229" s="1"/>
      <c r="ABI229" s="1"/>
      <c r="ABJ229" s="1"/>
      <c r="ABK229" s="1"/>
      <c r="ABL229" s="1"/>
      <c r="ABM229" s="1"/>
      <c r="ABN229" s="1"/>
      <c r="ABO229" s="1"/>
      <c r="ABP229" s="1"/>
      <c r="ABQ229" s="1"/>
      <c r="ABR229" s="1"/>
      <c r="ABS229" s="1"/>
      <c r="ABT229" s="1"/>
      <c r="ABU229" s="1"/>
      <c r="ABV229" s="1"/>
      <c r="ABW229" s="1"/>
      <c r="ABX229" s="1"/>
      <c r="ABY229" s="1"/>
      <c r="ABZ229" s="1"/>
      <c r="ACA229" s="1"/>
      <c r="ACB229" s="1"/>
      <c r="ACC229" s="1"/>
      <c r="ACD229" s="1"/>
      <c r="ACE229" s="1"/>
      <c r="ACF229" s="1"/>
      <c r="ACG229" s="1"/>
      <c r="ACH229" s="1"/>
      <c r="ACI229" s="1"/>
      <c r="ACJ229" s="1"/>
      <c r="ACK229" s="1"/>
      <c r="ACL229" s="1"/>
      <c r="ACM229" s="1"/>
      <c r="ACN229" s="1"/>
      <c r="ACO229" s="1"/>
      <c r="ACP229" s="1"/>
      <c r="ACQ229" s="1"/>
      <c r="ACR229" s="1"/>
      <c r="ACS229" s="1"/>
      <c r="ACT229" s="1"/>
      <c r="ACU229" s="1"/>
      <c r="ACV229" s="1"/>
      <c r="ACW229" s="1"/>
      <c r="ACX229" s="1"/>
      <c r="ACY229" s="1"/>
      <c r="ACZ229" s="1"/>
      <c r="ADA229" s="1"/>
      <c r="ADB229" s="1"/>
      <c r="ADC229" s="1"/>
      <c r="ADD229" s="1"/>
      <c r="ADE229" s="1"/>
      <c r="ADF229" s="1"/>
      <c r="ADG229" s="1"/>
      <c r="ADH229" s="1"/>
      <c r="ADI229" s="1"/>
      <c r="ADJ229" s="1"/>
      <c r="ADK229" s="1"/>
      <c r="ADL229" s="1"/>
      <c r="ADM229" s="1"/>
      <c r="ADN229" s="1"/>
      <c r="ADO229" s="1"/>
      <c r="ADP229" s="1"/>
      <c r="ADQ229" s="1"/>
      <c r="ADR229" s="1"/>
      <c r="ADS229" s="1"/>
      <c r="ADT229" s="1"/>
      <c r="ADU229" s="1"/>
      <c r="ADV229" s="1"/>
      <c r="ADW229" s="1"/>
      <c r="ADX229" s="1"/>
      <c r="ADY229" s="1"/>
      <c r="ADZ229" s="1"/>
      <c r="AEA229" s="1"/>
      <c r="AEB229" s="1"/>
      <c r="AEC229" s="1"/>
      <c r="AED229" s="1"/>
      <c r="AEE229" s="1"/>
      <c r="AEF229" s="1"/>
      <c r="AEG229" s="1"/>
      <c r="AEH229" s="1"/>
      <c r="AEI229" s="1"/>
      <c r="AEJ229" s="1"/>
      <c r="AEK229" s="1"/>
      <c r="AEL229" s="1"/>
      <c r="AEM229" s="1"/>
      <c r="AEN229" s="1"/>
      <c r="AEO229" s="1"/>
      <c r="AEP229" s="1"/>
      <c r="AEQ229" s="1"/>
      <c r="AER229" s="1"/>
      <c r="AES229" s="1"/>
      <c r="AET229" s="1"/>
      <c r="AEU229" s="1"/>
      <c r="AEV229" s="1"/>
      <c r="AEW229" s="1"/>
      <c r="AEX229" s="1"/>
      <c r="AEY229" s="1"/>
      <c r="AEZ229" s="1"/>
      <c r="AFA229" s="1"/>
      <c r="AFB229" s="1"/>
      <c r="AFC229" s="1"/>
      <c r="AFD229" s="1"/>
      <c r="AFE229" s="1"/>
      <c r="AFF229" s="1"/>
      <c r="AFG229" s="1"/>
      <c r="AFH229" s="1"/>
      <c r="AFI229" s="1"/>
      <c r="AFJ229" s="1"/>
      <c r="AFK229" s="1"/>
      <c r="AFL229" s="1"/>
      <c r="AFM229" s="1"/>
      <c r="AFN229" s="1"/>
      <c r="AFO229" s="1"/>
      <c r="AFP229" s="1"/>
      <c r="AFQ229" s="1"/>
      <c r="AFR229" s="1"/>
      <c r="AFS229" s="1"/>
      <c r="AFT229" s="1"/>
      <c r="AFU229" s="1"/>
      <c r="AFV229" s="1"/>
      <c r="AFW229" s="1"/>
      <c r="AFX229" s="1"/>
      <c r="AFY229" s="1"/>
      <c r="AFZ229" s="1"/>
      <c r="AGA229" s="1"/>
      <c r="AGB229" s="1"/>
      <c r="AGC229" s="1"/>
      <c r="AGD229" s="1"/>
      <c r="AGE229" s="1"/>
      <c r="AGF229" s="1"/>
      <c r="AGG229" s="1"/>
      <c r="AGH229" s="1"/>
      <c r="AGI229" s="1"/>
      <c r="AGJ229" s="1"/>
      <c r="AGK229" s="1"/>
      <c r="AGL229" s="1"/>
      <c r="AGM229" s="1"/>
      <c r="AGN229" s="1"/>
      <c r="AGO229" s="1"/>
      <c r="AGP229" s="1"/>
      <c r="AGQ229" s="1"/>
      <c r="AGR229" s="1"/>
      <c r="AGS229" s="1"/>
      <c r="AGT229" s="1"/>
      <c r="AGU229" s="1"/>
      <c r="AGV229" s="1"/>
      <c r="AGW229" s="1"/>
      <c r="AGX229" s="1"/>
      <c r="AGY229" s="1"/>
      <c r="AGZ229" s="1"/>
      <c r="AHA229" s="1"/>
      <c r="AHB229" s="1"/>
      <c r="AHC229" s="1"/>
      <c r="AHD229" s="1"/>
      <c r="AHE229" s="1"/>
      <c r="AHF229" s="1"/>
      <c r="AHG229" s="1"/>
      <c r="AHH229" s="1"/>
      <c r="AHI229" s="1"/>
      <c r="AHJ229" s="1"/>
      <c r="AHK229" s="1"/>
      <c r="AHL229" s="1"/>
      <c r="AHM229" s="1"/>
      <c r="AHN229" s="1"/>
      <c r="AHO229" s="1"/>
      <c r="AHP229" s="1"/>
      <c r="AHQ229" s="1"/>
      <c r="AHR229" s="1"/>
      <c r="AHS229" s="1"/>
      <c r="AHT229" s="1"/>
      <c r="AHU229" s="1"/>
      <c r="AHV229" s="1"/>
      <c r="AHW229" s="1"/>
      <c r="AHX229" s="1"/>
      <c r="AHY229" s="1"/>
      <c r="AHZ229" s="1"/>
      <c r="AIA229" s="1"/>
      <c r="AIB229" s="1"/>
      <c r="AIC229" s="1"/>
      <c r="AID229" s="1"/>
      <c r="AIE229" s="1"/>
      <c r="AIF229" s="1"/>
      <c r="AIG229" s="1"/>
      <c r="AIH229" s="1"/>
      <c r="AII229" s="1"/>
      <c r="AIJ229" s="1"/>
      <c r="AIK229" s="1"/>
      <c r="AIL229" s="1"/>
      <c r="AIM229" s="1"/>
      <c r="AIN229" s="1"/>
      <c r="AIO229" s="1"/>
      <c r="AIP229" s="1"/>
      <c r="AIQ229" s="1"/>
      <c r="AIR229" s="1"/>
      <c r="AIS229" s="1"/>
      <c r="AIT229" s="1"/>
      <c r="AIU229" s="1"/>
      <c r="AIV229" s="1"/>
      <c r="AIW229" s="1"/>
      <c r="AIX229" s="1"/>
      <c r="AIY229" s="1"/>
      <c r="AIZ229" s="1"/>
      <c r="AJA229" s="1"/>
      <c r="AJB229" s="1"/>
      <c r="AJC229" s="1"/>
      <c r="AJD229" s="1"/>
      <c r="AJE229" s="1"/>
      <c r="AJF229" s="1"/>
      <c r="AJG229" s="1"/>
      <c r="AJH229" s="1"/>
      <c r="AJI229" s="1"/>
      <c r="AJJ229" s="1"/>
      <c r="AJK229" s="1"/>
      <c r="AJL229" s="1"/>
      <c r="AJM229" s="1"/>
      <c r="AJN229" s="1"/>
      <c r="AJO229" s="1"/>
      <c r="AJP229" s="1"/>
      <c r="AJQ229" s="1"/>
      <c r="AJR229" s="1"/>
      <c r="AJS229" s="1"/>
      <c r="AJT229" s="1"/>
      <c r="AJU229" s="1"/>
      <c r="AJV229" s="1"/>
      <c r="AJW229" s="1"/>
      <c r="AJX229" s="1"/>
      <c r="AJY229" s="1"/>
      <c r="AJZ229" s="1"/>
      <c r="AKA229" s="1"/>
      <c r="AKB229" s="1"/>
      <c r="AKC229" s="1"/>
      <c r="AKD229" s="1"/>
      <c r="AKE229" s="1"/>
      <c r="AKF229" s="1"/>
      <c r="AKG229" s="1"/>
      <c r="AKH229" s="1"/>
      <c r="AKI229" s="1"/>
      <c r="AKJ229" s="1"/>
      <c r="AKK229" s="1"/>
      <c r="AKL229" s="1"/>
      <c r="AKM229" s="1"/>
      <c r="AKN229" s="1"/>
      <c r="AKO229" s="1"/>
      <c r="AKP229" s="1"/>
      <c r="AKQ229" s="1"/>
      <c r="AKR229" s="1"/>
      <c r="AKS229" s="1"/>
      <c r="AKT229" s="1"/>
      <c r="AKU229" s="1"/>
      <c r="AKV229" s="1"/>
      <c r="AKW229" s="1"/>
      <c r="AKX229" s="1"/>
      <c r="AKY229" s="1"/>
      <c r="AKZ229" s="1"/>
      <c r="ALA229" s="1"/>
      <c r="ALB229" s="1"/>
      <c r="ALC229" s="1"/>
      <c r="ALD229" s="1"/>
      <c r="ALE229" s="1"/>
      <c r="ALF229" s="1"/>
      <c r="ALG229" s="1"/>
      <c r="ALH229" s="1"/>
      <c r="ALI229" s="1"/>
      <c r="ALJ229" s="1"/>
      <c r="ALK229" s="1"/>
      <c r="ALL229" s="1"/>
      <c r="ALM229" s="1"/>
      <c r="ALN229" s="1"/>
      <c r="ALO229" s="1"/>
      <c r="ALP229" s="1"/>
      <c r="ALQ229" s="1"/>
      <c r="ALR229" s="1"/>
      <c r="ALS229" s="1"/>
      <c r="ALT229" s="1"/>
      <c r="ALU229" s="1"/>
    </row>
    <row r="230" spans="1:1009" customFormat="1" ht="27.95" customHeight="1" x14ac:dyDescent="0.25">
      <c r="A230" s="59" t="s">
        <v>47</v>
      </c>
      <c r="B230" s="49"/>
      <c r="C230" s="49"/>
      <c r="D230" s="49" t="s">
        <v>37</v>
      </c>
      <c r="E230" s="60">
        <f>COUNTIFS(E7:E208,"1",$D7:$D208,"sans poisson")+COUNTIFS(E7:E208,"a",$D7:$D208,"sans poisson")</f>
        <v>0</v>
      </c>
      <c r="F230" s="61">
        <f t="shared" ref="F230:H230" si="60">COUNTIFS(F7:F208,"1",$D7:$D208,"sans poisson")+COUNTIFS(F7:F208,"a",$D7:$D208,"sans poisson")</f>
        <v>0</v>
      </c>
      <c r="G230" s="61">
        <f t="shared" si="60"/>
        <v>0</v>
      </c>
      <c r="H230" s="62">
        <f t="shared" si="60"/>
        <v>1</v>
      </c>
      <c r="I230" s="60">
        <f>COUNTIFS(I7:I208,"1",$D7:$D208,"sans poisson")+COUNTIFS(I7:I208,"a",$D7:$D208,"sans poisson")</f>
        <v>0</v>
      </c>
      <c r="J230" s="61">
        <f t="shared" ref="J230:L230" si="61">COUNTIFS(J7:J208,"1",$D7:$D208,"sans poisson")+COUNTIFS(J7:J208,"a",$D7:$D208,"sans poisson")</f>
        <v>0</v>
      </c>
      <c r="K230" s="61">
        <f t="shared" si="61"/>
        <v>0</v>
      </c>
      <c r="L230" s="62">
        <f t="shared" si="61"/>
        <v>1</v>
      </c>
      <c r="M230" s="60">
        <f>COUNTIFS(M7:M208,"1",$D7:$D208,"sans poisson")+COUNTIFS(M7:M208,"a",$D7:$D208,"sans poisson")</f>
        <v>0</v>
      </c>
      <c r="N230" s="61">
        <f t="shared" ref="N230:P230" si="62">COUNTIFS(N7:N208,"1",$D7:$D208,"sans poisson")+COUNTIFS(N7:N208,"a",$D7:$D208,"sans poisson")</f>
        <v>0</v>
      </c>
      <c r="O230" s="61">
        <f t="shared" si="62"/>
        <v>0</v>
      </c>
      <c r="P230" s="62">
        <f t="shared" si="62"/>
        <v>1</v>
      </c>
      <c r="Q230" s="60">
        <f>COUNTIFS(Q7:Q208,"1",$D7:$D208,"sans poisson")+COUNTIFS(Q7:Q208,"a",$D7:$D208,"sans poisson")</f>
        <v>0</v>
      </c>
      <c r="R230" s="61">
        <f t="shared" ref="R230:T230" si="63">COUNTIFS(R7:R208,"1",$D7:$D208,"sans poisson")+COUNTIFS(R7:R208,"a",$D7:$D208,"sans poisson")</f>
        <v>0</v>
      </c>
      <c r="S230" s="61">
        <f t="shared" si="63"/>
        <v>0</v>
      </c>
      <c r="T230" s="62">
        <f t="shared" si="63"/>
        <v>1</v>
      </c>
      <c r="U230" s="23"/>
      <c r="V230" s="23"/>
      <c r="W230" s="23"/>
      <c r="X230" s="23"/>
      <c r="Y230" s="23"/>
      <c r="Z230" s="23"/>
      <c r="AA230" s="53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  <c r="NV230" s="1"/>
      <c r="NW230" s="1"/>
      <c r="NX230" s="1"/>
      <c r="NY230" s="1"/>
      <c r="NZ230" s="1"/>
      <c r="OA230" s="1"/>
      <c r="OB230" s="1"/>
      <c r="OC230" s="1"/>
      <c r="OD230" s="1"/>
      <c r="OE230" s="1"/>
      <c r="OF230" s="1"/>
      <c r="OG230" s="1"/>
      <c r="OH230" s="1"/>
      <c r="OI230" s="1"/>
      <c r="OJ230" s="1"/>
      <c r="OK230" s="1"/>
      <c r="OL230" s="1"/>
      <c r="OM230" s="1"/>
      <c r="ON230" s="1"/>
      <c r="OO230" s="1"/>
      <c r="OP230" s="1"/>
      <c r="OQ230" s="1"/>
      <c r="OR230" s="1"/>
      <c r="OS230" s="1"/>
      <c r="OT230" s="1"/>
      <c r="OU230" s="1"/>
      <c r="OV230" s="1"/>
      <c r="OW230" s="1"/>
      <c r="OX230" s="1"/>
      <c r="OY230" s="1"/>
      <c r="OZ230" s="1"/>
      <c r="PA230" s="1"/>
      <c r="PB230" s="1"/>
      <c r="PC230" s="1"/>
      <c r="PD230" s="1"/>
      <c r="PE230" s="1"/>
      <c r="PF230" s="1"/>
      <c r="PG230" s="1"/>
      <c r="PH230" s="1"/>
      <c r="PI230" s="1"/>
      <c r="PJ230" s="1"/>
      <c r="PK230" s="1"/>
      <c r="PL230" s="1"/>
      <c r="PM230" s="1"/>
      <c r="PN230" s="1"/>
      <c r="PO230" s="1"/>
      <c r="PP230" s="1"/>
      <c r="PQ230" s="1"/>
      <c r="PR230" s="1"/>
      <c r="PS230" s="1"/>
      <c r="PT230" s="1"/>
      <c r="PU230" s="1"/>
      <c r="PV230" s="1"/>
      <c r="PW230" s="1"/>
      <c r="PX230" s="1"/>
      <c r="PY230" s="1"/>
      <c r="PZ230" s="1"/>
      <c r="QA230" s="1"/>
      <c r="QB230" s="1"/>
      <c r="QC230" s="1"/>
      <c r="QD230" s="1"/>
      <c r="QE230" s="1"/>
      <c r="QF230" s="1"/>
      <c r="QG230" s="1"/>
      <c r="QH230" s="1"/>
      <c r="QI230" s="1"/>
      <c r="QJ230" s="1"/>
      <c r="QK230" s="1"/>
      <c r="QL230" s="1"/>
      <c r="QM230" s="1"/>
      <c r="QN230" s="1"/>
      <c r="QO230" s="1"/>
      <c r="QP230" s="1"/>
      <c r="QQ230" s="1"/>
      <c r="QR230" s="1"/>
      <c r="QS230" s="1"/>
      <c r="QT230" s="1"/>
      <c r="QU230" s="1"/>
      <c r="QV230" s="1"/>
      <c r="QW230" s="1"/>
      <c r="QX230" s="1"/>
      <c r="QY230" s="1"/>
      <c r="QZ230" s="1"/>
      <c r="RA230" s="1"/>
      <c r="RB230" s="1"/>
      <c r="RC230" s="1"/>
      <c r="RD230" s="1"/>
      <c r="RE230" s="1"/>
      <c r="RF230" s="1"/>
      <c r="RG230" s="1"/>
      <c r="RH230" s="1"/>
      <c r="RI230" s="1"/>
      <c r="RJ230" s="1"/>
      <c r="RK230" s="1"/>
      <c r="RL230" s="1"/>
      <c r="RM230" s="1"/>
      <c r="RN230" s="1"/>
      <c r="RO230" s="1"/>
      <c r="RP230" s="1"/>
      <c r="RQ230" s="1"/>
      <c r="RR230" s="1"/>
      <c r="RS230" s="1"/>
      <c r="RT230" s="1"/>
      <c r="RU230" s="1"/>
      <c r="RV230" s="1"/>
      <c r="RW230" s="1"/>
      <c r="RX230" s="1"/>
      <c r="RY230" s="1"/>
      <c r="RZ230" s="1"/>
      <c r="SA230" s="1"/>
      <c r="SB230" s="1"/>
      <c r="SC230" s="1"/>
      <c r="SD230" s="1"/>
      <c r="SE230" s="1"/>
      <c r="SF230" s="1"/>
      <c r="SG230" s="1"/>
      <c r="SH230" s="1"/>
      <c r="SI230" s="1"/>
      <c r="SJ230" s="1"/>
      <c r="SK230" s="1"/>
      <c r="SL230" s="1"/>
      <c r="SM230" s="1"/>
      <c r="SN230" s="1"/>
      <c r="SO230" s="1"/>
      <c r="SP230" s="1"/>
      <c r="SQ230" s="1"/>
      <c r="SR230" s="1"/>
      <c r="SS230" s="1"/>
      <c r="ST230" s="1"/>
      <c r="SU230" s="1"/>
      <c r="SV230" s="1"/>
      <c r="SW230" s="1"/>
      <c r="SX230" s="1"/>
      <c r="SY230" s="1"/>
      <c r="SZ230" s="1"/>
      <c r="TA230" s="1"/>
      <c r="TB230" s="1"/>
      <c r="TC230" s="1"/>
      <c r="TD230" s="1"/>
      <c r="TE230" s="1"/>
      <c r="TF230" s="1"/>
      <c r="TG230" s="1"/>
      <c r="TH230" s="1"/>
      <c r="TI230" s="1"/>
      <c r="TJ230" s="1"/>
      <c r="TK230" s="1"/>
      <c r="TL230" s="1"/>
      <c r="TM230" s="1"/>
      <c r="TN230" s="1"/>
      <c r="TO230" s="1"/>
      <c r="TP230" s="1"/>
      <c r="TQ230" s="1"/>
      <c r="TR230" s="1"/>
      <c r="TS230" s="1"/>
      <c r="TT230" s="1"/>
      <c r="TU230" s="1"/>
      <c r="TV230" s="1"/>
      <c r="TW230" s="1"/>
      <c r="TX230" s="1"/>
      <c r="TY230" s="1"/>
      <c r="TZ230" s="1"/>
      <c r="UA230" s="1"/>
      <c r="UB230" s="1"/>
      <c r="UC230" s="1"/>
      <c r="UD230" s="1"/>
      <c r="UE230" s="1"/>
      <c r="UF230" s="1"/>
      <c r="UG230" s="1"/>
      <c r="UH230" s="1"/>
      <c r="UI230" s="1"/>
      <c r="UJ230" s="1"/>
      <c r="UK230" s="1"/>
      <c r="UL230" s="1"/>
      <c r="UM230" s="1"/>
      <c r="UN230" s="1"/>
      <c r="UO230" s="1"/>
      <c r="UP230" s="1"/>
      <c r="UQ230" s="1"/>
      <c r="UR230" s="1"/>
      <c r="US230" s="1"/>
      <c r="UT230" s="1"/>
      <c r="UU230" s="1"/>
      <c r="UV230" s="1"/>
      <c r="UW230" s="1"/>
      <c r="UX230" s="1"/>
      <c r="UY230" s="1"/>
      <c r="UZ230" s="1"/>
      <c r="VA230" s="1"/>
      <c r="VB230" s="1"/>
      <c r="VC230" s="1"/>
      <c r="VD230" s="1"/>
      <c r="VE230" s="1"/>
      <c r="VF230" s="1"/>
      <c r="VG230" s="1"/>
      <c r="VH230" s="1"/>
      <c r="VI230" s="1"/>
      <c r="VJ230" s="1"/>
      <c r="VK230" s="1"/>
      <c r="VL230" s="1"/>
      <c r="VM230" s="1"/>
      <c r="VN230" s="1"/>
      <c r="VO230" s="1"/>
      <c r="VP230" s="1"/>
      <c r="VQ230" s="1"/>
      <c r="VR230" s="1"/>
      <c r="VS230" s="1"/>
      <c r="VT230" s="1"/>
      <c r="VU230" s="1"/>
      <c r="VV230" s="1"/>
      <c r="VW230" s="1"/>
      <c r="VX230" s="1"/>
      <c r="VY230" s="1"/>
      <c r="VZ230" s="1"/>
      <c r="WA230" s="1"/>
      <c r="WB230" s="1"/>
      <c r="WC230" s="1"/>
      <c r="WD230" s="1"/>
      <c r="WE230" s="1"/>
      <c r="WF230" s="1"/>
      <c r="WG230" s="1"/>
      <c r="WH230" s="1"/>
      <c r="WI230" s="1"/>
      <c r="WJ230" s="1"/>
      <c r="WK230" s="1"/>
      <c r="WL230" s="1"/>
      <c r="WM230" s="1"/>
      <c r="WN230" s="1"/>
      <c r="WO230" s="1"/>
      <c r="WP230" s="1"/>
      <c r="WQ230" s="1"/>
      <c r="WR230" s="1"/>
      <c r="WS230" s="1"/>
      <c r="WT230" s="1"/>
      <c r="WU230" s="1"/>
      <c r="WV230" s="1"/>
      <c r="WW230" s="1"/>
      <c r="WX230" s="1"/>
      <c r="WY230" s="1"/>
      <c r="WZ230" s="1"/>
      <c r="XA230" s="1"/>
      <c r="XB230" s="1"/>
      <c r="XC230" s="1"/>
      <c r="XD230" s="1"/>
      <c r="XE230" s="1"/>
      <c r="XF230" s="1"/>
      <c r="XG230" s="1"/>
      <c r="XH230" s="1"/>
      <c r="XI230" s="1"/>
      <c r="XJ230" s="1"/>
      <c r="XK230" s="1"/>
      <c r="XL230" s="1"/>
      <c r="XM230" s="1"/>
      <c r="XN230" s="1"/>
      <c r="XO230" s="1"/>
      <c r="XP230" s="1"/>
      <c r="XQ230" s="1"/>
      <c r="XR230" s="1"/>
      <c r="XS230" s="1"/>
      <c r="XT230" s="1"/>
      <c r="XU230" s="1"/>
      <c r="XV230" s="1"/>
      <c r="XW230" s="1"/>
      <c r="XX230" s="1"/>
      <c r="XY230" s="1"/>
      <c r="XZ230" s="1"/>
      <c r="YA230" s="1"/>
      <c r="YB230" s="1"/>
      <c r="YC230" s="1"/>
      <c r="YD230" s="1"/>
      <c r="YE230" s="1"/>
      <c r="YF230" s="1"/>
      <c r="YG230" s="1"/>
      <c r="YH230" s="1"/>
      <c r="YI230" s="1"/>
      <c r="YJ230" s="1"/>
      <c r="YK230" s="1"/>
      <c r="YL230" s="1"/>
      <c r="YM230" s="1"/>
      <c r="YN230" s="1"/>
      <c r="YO230" s="1"/>
      <c r="YP230" s="1"/>
      <c r="YQ230" s="1"/>
      <c r="YR230" s="1"/>
      <c r="YS230" s="1"/>
      <c r="YT230" s="1"/>
      <c r="YU230" s="1"/>
      <c r="YV230" s="1"/>
      <c r="YW230" s="1"/>
      <c r="YX230" s="1"/>
      <c r="YY230" s="1"/>
      <c r="YZ230" s="1"/>
      <c r="ZA230" s="1"/>
      <c r="ZB230" s="1"/>
      <c r="ZC230" s="1"/>
      <c r="ZD230" s="1"/>
      <c r="ZE230" s="1"/>
      <c r="ZF230" s="1"/>
      <c r="ZG230" s="1"/>
      <c r="ZH230" s="1"/>
      <c r="ZI230" s="1"/>
      <c r="ZJ230" s="1"/>
      <c r="ZK230" s="1"/>
      <c r="ZL230" s="1"/>
      <c r="ZM230" s="1"/>
      <c r="ZN230" s="1"/>
      <c r="ZO230" s="1"/>
      <c r="ZP230" s="1"/>
      <c r="ZQ230" s="1"/>
      <c r="ZR230" s="1"/>
      <c r="ZS230" s="1"/>
      <c r="ZT230" s="1"/>
      <c r="ZU230" s="1"/>
      <c r="ZV230" s="1"/>
      <c r="ZW230" s="1"/>
      <c r="ZX230" s="1"/>
      <c r="ZY230" s="1"/>
      <c r="ZZ230" s="1"/>
      <c r="AAA230" s="1"/>
      <c r="AAB230" s="1"/>
      <c r="AAC230" s="1"/>
      <c r="AAD230" s="1"/>
      <c r="AAE230" s="1"/>
      <c r="AAF230" s="1"/>
      <c r="AAG230" s="1"/>
      <c r="AAH230" s="1"/>
      <c r="AAI230" s="1"/>
      <c r="AAJ230" s="1"/>
      <c r="AAK230" s="1"/>
      <c r="AAL230" s="1"/>
      <c r="AAM230" s="1"/>
      <c r="AAN230" s="1"/>
      <c r="AAO230" s="1"/>
      <c r="AAP230" s="1"/>
      <c r="AAQ230" s="1"/>
      <c r="AAR230" s="1"/>
      <c r="AAS230" s="1"/>
      <c r="AAT230" s="1"/>
      <c r="AAU230" s="1"/>
      <c r="AAV230" s="1"/>
      <c r="AAW230" s="1"/>
      <c r="AAX230" s="1"/>
      <c r="AAY230" s="1"/>
      <c r="AAZ230" s="1"/>
      <c r="ABA230" s="1"/>
      <c r="ABB230" s="1"/>
      <c r="ABC230" s="1"/>
      <c r="ABD230" s="1"/>
      <c r="ABE230" s="1"/>
      <c r="ABF230" s="1"/>
      <c r="ABG230" s="1"/>
      <c r="ABH230" s="1"/>
      <c r="ABI230" s="1"/>
      <c r="ABJ230" s="1"/>
      <c r="ABK230" s="1"/>
      <c r="ABL230" s="1"/>
      <c r="ABM230" s="1"/>
      <c r="ABN230" s="1"/>
      <c r="ABO230" s="1"/>
      <c r="ABP230" s="1"/>
      <c r="ABQ230" s="1"/>
      <c r="ABR230" s="1"/>
      <c r="ABS230" s="1"/>
      <c r="ABT230" s="1"/>
      <c r="ABU230" s="1"/>
      <c r="ABV230" s="1"/>
      <c r="ABW230" s="1"/>
      <c r="ABX230" s="1"/>
      <c r="ABY230" s="1"/>
      <c r="ABZ230" s="1"/>
      <c r="ACA230" s="1"/>
      <c r="ACB230" s="1"/>
      <c r="ACC230" s="1"/>
      <c r="ACD230" s="1"/>
      <c r="ACE230" s="1"/>
      <c r="ACF230" s="1"/>
      <c r="ACG230" s="1"/>
      <c r="ACH230" s="1"/>
      <c r="ACI230" s="1"/>
      <c r="ACJ230" s="1"/>
      <c r="ACK230" s="1"/>
      <c r="ACL230" s="1"/>
      <c r="ACM230" s="1"/>
      <c r="ACN230" s="1"/>
      <c r="ACO230" s="1"/>
      <c r="ACP230" s="1"/>
      <c r="ACQ230" s="1"/>
      <c r="ACR230" s="1"/>
      <c r="ACS230" s="1"/>
      <c r="ACT230" s="1"/>
      <c r="ACU230" s="1"/>
      <c r="ACV230" s="1"/>
      <c r="ACW230" s="1"/>
      <c r="ACX230" s="1"/>
      <c r="ACY230" s="1"/>
      <c r="ACZ230" s="1"/>
      <c r="ADA230" s="1"/>
      <c r="ADB230" s="1"/>
      <c r="ADC230" s="1"/>
      <c r="ADD230" s="1"/>
      <c r="ADE230" s="1"/>
      <c r="ADF230" s="1"/>
      <c r="ADG230" s="1"/>
      <c r="ADH230" s="1"/>
      <c r="ADI230" s="1"/>
      <c r="ADJ230" s="1"/>
      <c r="ADK230" s="1"/>
      <c r="ADL230" s="1"/>
      <c r="ADM230" s="1"/>
      <c r="ADN230" s="1"/>
      <c r="ADO230" s="1"/>
      <c r="ADP230" s="1"/>
      <c r="ADQ230" s="1"/>
      <c r="ADR230" s="1"/>
      <c r="ADS230" s="1"/>
      <c r="ADT230" s="1"/>
      <c r="ADU230" s="1"/>
      <c r="ADV230" s="1"/>
      <c r="ADW230" s="1"/>
      <c r="ADX230" s="1"/>
      <c r="ADY230" s="1"/>
      <c r="ADZ230" s="1"/>
      <c r="AEA230" s="1"/>
      <c r="AEB230" s="1"/>
      <c r="AEC230" s="1"/>
      <c r="AED230" s="1"/>
      <c r="AEE230" s="1"/>
      <c r="AEF230" s="1"/>
      <c r="AEG230" s="1"/>
      <c r="AEH230" s="1"/>
      <c r="AEI230" s="1"/>
      <c r="AEJ230" s="1"/>
      <c r="AEK230" s="1"/>
      <c r="AEL230" s="1"/>
      <c r="AEM230" s="1"/>
      <c r="AEN230" s="1"/>
      <c r="AEO230" s="1"/>
      <c r="AEP230" s="1"/>
      <c r="AEQ230" s="1"/>
      <c r="AER230" s="1"/>
      <c r="AES230" s="1"/>
      <c r="AET230" s="1"/>
      <c r="AEU230" s="1"/>
      <c r="AEV230" s="1"/>
      <c r="AEW230" s="1"/>
      <c r="AEX230" s="1"/>
      <c r="AEY230" s="1"/>
      <c r="AEZ230" s="1"/>
      <c r="AFA230" s="1"/>
      <c r="AFB230" s="1"/>
      <c r="AFC230" s="1"/>
      <c r="AFD230" s="1"/>
      <c r="AFE230" s="1"/>
      <c r="AFF230" s="1"/>
      <c r="AFG230" s="1"/>
      <c r="AFH230" s="1"/>
      <c r="AFI230" s="1"/>
      <c r="AFJ230" s="1"/>
      <c r="AFK230" s="1"/>
      <c r="AFL230" s="1"/>
      <c r="AFM230" s="1"/>
      <c r="AFN230" s="1"/>
      <c r="AFO230" s="1"/>
      <c r="AFP230" s="1"/>
      <c r="AFQ230" s="1"/>
      <c r="AFR230" s="1"/>
      <c r="AFS230" s="1"/>
      <c r="AFT230" s="1"/>
      <c r="AFU230" s="1"/>
      <c r="AFV230" s="1"/>
      <c r="AFW230" s="1"/>
      <c r="AFX230" s="1"/>
      <c r="AFY230" s="1"/>
      <c r="AFZ230" s="1"/>
      <c r="AGA230" s="1"/>
      <c r="AGB230" s="1"/>
      <c r="AGC230" s="1"/>
      <c r="AGD230" s="1"/>
      <c r="AGE230" s="1"/>
      <c r="AGF230" s="1"/>
      <c r="AGG230" s="1"/>
      <c r="AGH230" s="1"/>
      <c r="AGI230" s="1"/>
      <c r="AGJ230" s="1"/>
      <c r="AGK230" s="1"/>
      <c r="AGL230" s="1"/>
      <c r="AGM230" s="1"/>
      <c r="AGN230" s="1"/>
      <c r="AGO230" s="1"/>
      <c r="AGP230" s="1"/>
      <c r="AGQ230" s="1"/>
      <c r="AGR230" s="1"/>
      <c r="AGS230" s="1"/>
      <c r="AGT230" s="1"/>
      <c r="AGU230" s="1"/>
      <c r="AGV230" s="1"/>
      <c r="AGW230" s="1"/>
      <c r="AGX230" s="1"/>
      <c r="AGY230" s="1"/>
      <c r="AGZ230" s="1"/>
      <c r="AHA230" s="1"/>
      <c r="AHB230" s="1"/>
      <c r="AHC230" s="1"/>
      <c r="AHD230" s="1"/>
      <c r="AHE230" s="1"/>
      <c r="AHF230" s="1"/>
      <c r="AHG230" s="1"/>
      <c r="AHH230" s="1"/>
      <c r="AHI230" s="1"/>
      <c r="AHJ230" s="1"/>
      <c r="AHK230" s="1"/>
      <c r="AHL230" s="1"/>
      <c r="AHM230" s="1"/>
      <c r="AHN230" s="1"/>
      <c r="AHO230" s="1"/>
      <c r="AHP230" s="1"/>
      <c r="AHQ230" s="1"/>
      <c r="AHR230" s="1"/>
      <c r="AHS230" s="1"/>
      <c r="AHT230" s="1"/>
      <c r="AHU230" s="1"/>
      <c r="AHV230" s="1"/>
      <c r="AHW230" s="1"/>
      <c r="AHX230" s="1"/>
      <c r="AHY230" s="1"/>
      <c r="AHZ230" s="1"/>
      <c r="AIA230" s="1"/>
      <c r="AIB230" s="1"/>
      <c r="AIC230" s="1"/>
      <c r="AID230" s="1"/>
      <c r="AIE230" s="1"/>
      <c r="AIF230" s="1"/>
      <c r="AIG230" s="1"/>
      <c r="AIH230" s="1"/>
      <c r="AII230" s="1"/>
      <c r="AIJ230" s="1"/>
      <c r="AIK230" s="1"/>
      <c r="AIL230" s="1"/>
      <c r="AIM230" s="1"/>
      <c r="AIN230" s="1"/>
      <c r="AIO230" s="1"/>
      <c r="AIP230" s="1"/>
      <c r="AIQ230" s="1"/>
      <c r="AIR230" s="1"/>
      <c r="AIS230" s="1"/>
      <c r="AIT230" s="1"/>
      <c r="AIU230" s="1"/>
      <c r="AIV230" s="1"/>
      <c r="AIW230" s="1"/>
      <c r="AIX230" s="1"/>
      <c r="AIY230" s="1"/>
      <c r="AIZ230" s="1"/>
      <c r="AJA230" s="1"/>
      <c r="AJB230" s="1"/>
      <c r="AJC230" s="1"/>
      <c r="AJD230" s="1"/>
      <c r="AJE230" s="1"/>
      <c r="AJF230" s="1"/>
      <c r="AJG230" s="1"/>
      <c r="AJH230" s="1"/>
      <c r="AJI230" s="1"/>
      <c r="AJJ230" s="1"/>
      <c r="AJK230" s="1"/>
      <c r="AJL230" s="1"/>
      <c r="AJM230" s="1"/>
      <c r="AJN230" s="1"/>
      <c r="AJO230" s="1"/>
      <c r="AJP230" s="1"/>
      <c r="AJQ230" s="1"/>
      <c r="AJR230" s="1"/>
      <c r="AJS230" s="1"/>
      <c r="AJT230" s="1"/>
      <c r="AJU230" s="1"/>
      <c r="AJV230" s="1"/>
      <c r="AJW230" s="1"/>
      <c r="AJX230" s="1"/>
      <c r="AJY230" s="1"/>
      <c r="AJZ230" s="1"/>
      <c r="AKA230" s="1"/>
      <c r="AKB230" s="1"/>
      <c r="AKC230" s="1"/>
      <c r="AKD230" s="1"/>
      <c r="AKE230" s="1"/>
      <c r="AKF230" s="1"/>
      <c r="AKG230" s="1"/>
      <c r="AKH230" s="1"/>
      <c r="AKI230" s="1"/>
      <c r="AKJ230" s="1"/>
      <c r="AKK230" s="1"/>
      <c r="AKL230" s="1"/>
      <c r="AKM230" s="1"/>
      <c r="AKN230" s="1"/>
      <c r="AKO230" s="1"/>
      <c r="AKP230" s="1"/>
      <c r="AKQ230" s="1"/>
      <c r="AKR230" s="1"/>
      <c r="AKS230" s="1"/>
      <c r="AKT230" s="1"/>
      <c r="AKU230" s="1"/>
      <c r="AKV230" s="1"/>
      <c r="AKW230" s="1"/>
      <c r="AKX230" s="1"/>
      <c r="AKY230" s="1"/>
      <c r="AKZ230" s="1"/>
      <c r="ALA230" s="1"/>
      <c r="ALB230" s="1"/>
      <c r="ALC230" s="1"/>
      <c r="ALD230" s="1"/>
      <c r="ALE230" s="1"/>
      <c r="ALF230" s="1"/>
      <c r="ALG230" s="1"/>
      <c r="ALH230" s="1"/>
      <c r="ALI230" s="1"/>
      <c r="ALJ230" s="1"/>
      <c r="ALK230" s="1"/>
      <c r="ALL230" s="1"/>
      <c r="ALM230" s="1"/>
      <c r="ALN230" s="1"/>
      <c r="ALO230" s="1"/>
      <c r="ALP230" s="1"/>
      <c r="ALQ230" s="1"/>
      <c r="ALR230" s="1"/>
      <c r="ALS230" s="1"/>
      <c r="ALT230" s="1"/>
      <c r="ALU230" s="1"/>
    </row>
    <row r="231" spans="1:1009" customFormat="1" ht="27.95" customHeight="1" x14ac:dyDescent="0.25">
      <c r="A231" s="67" t="s">
        <v>48</v>
      </c>
      <c r="B231" s="49"/>
      <c r="C231" s="49"/>
      <c r="D231" s="49" t="s">
        <v>37</v>
      </c>
      <c r="E231" s="60">
        <f>COUNTIFS(E7:E208,"1",$D7:$D208,"individuel")+COUNTIFS(E7:E208,"a",$D7:$D208,"individuel")</f>
        <v>1</v>
      </c>
      <c r="F231" s="61">
        <f t="shared" ref="F231:H231" si="64">COUNTIFS(F7:F208,"1",$D7:$D208,"individuel")</f>
        <v>2</v>
      </c>
      <c r="G231" s="61">
        <f t="shared" si="64"/>
        <v>1</v>
      </c>
      <c r="H231" s="62">
        <f t="shared" si="64"/>
        <v>1</v>
      </c>
      <c r="I231" s="60">
        <f>COUNTIFS(I7:I208,"1",$D7:$D208,"individuel")+COUNTIFS(I7:I208,"a",$D7:$D208,"individuel")</f>
        <v>2</v>
      </c>
      <c r="J231" s="61">
        <f t="shared" ref="J231:L231" si="65">COUNTIFS(J7:J208,"1",$D7:$D208,"individuel")</f>
        <v>2</v>
      </c>
      <c r="K231" s="61">
        <f t="shared" si="65"/>
        <v>1</v>
      </c>
      <c r="L231" s="62">
        <f t="shared" si="65"/>
        <v>1</v>
      </c>
      <c r="M231" s="60">
        <f>COUNTIFS(M7:M208,"1",$D7:$D208,"individuel")+COUNTIFS(M7:M208,"a",$D7:$D208,"individuel")</f>
        <v>2</v>
      </c>
      <c r="N231" s="61">
        <f t="shared" ref="N231:P231" si="66">COUNTIFS(N7:N208,"1",$D7:$D208,"individuel")</f>
        <v>2</v>
      </c>
      <c r="O231" s="61">
        <f t="shared" si="66"/>
        <v>1</v>
      </c>
      <c r="P231" s="62">
        <f t="shared" si="66"/>
        <v>1</v>
      </c>
      <c r="Q231" s="60">
        <f>COUNTIFS(Q7:Q208,"1",$D7:$D208,"individuel")+COUNTIFS(Q7:Q208,"a",$D7:$D208,"individuel")</f>
        <v>2</v>
      </c>
      <c r="R231" s="61">
        <f t="shared" ref="R231:T231" si="67">COUNTIFS(R7:R208,"1",$D7:$D208,"individuel")</f>
        <v>2</v>
      </c>
      <c r="S231" s="61">
        <f t="shared" si="67"/>
        <v>1</v>
      </c>
      <c r="T231" s="62">
        <f t="shared" si="67"/>
        <v>1</v>
      </c>
      <c r="U231" s="23"/>
      <c r="V231" s="23"/>
      <c r="W231" s="23"/>
      <c r="X231" s="23"/>
      <c r="Y231" s="23"/>
      <c r="Z231" s="23"/>
      <c r="AA231" s="53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  <c r="EL231" s="1"/>
      <c r="EM231" s="1"/>
      <c r="EN231" s="1"/>
      <c r="EO231" s="1"/>
      <c r="EP231" s="1"/>
      <c r="EQ231" s="1"/>
      <c r="ER231" s="1"/>
      <c r="ES231" s="1"/>
      <c r="ET231" s="1"/>
      <c r="EU231" s="1"/>
      <c r="EV231" s="1"/>
      <c r="EW231" s="1"/>
      <c r="EX231" s="1"/>
      <c r="EY231" s="1"/>
      <c r="EZ231" s="1"/>
      <c r="FA231" s="1"/>
      <c r="FB231" s="1"/>
      <c r="FC231" s="1"/>
      <c r="FD231" s="1"/>
      <c r="FE231" s="1"/>
      <c r="FF231" s="1"/>
      <c r="FG231" s="1"/>
      <c r="FH231" s="1"/>
      <c r="FI231" s="1"/>
      <c r="FJ231" s="1"/>
      <c r="FK231" s="1"/>
      <c r="FL231" s="1"/>
      <c r="FM231" s="1"/>
      <c r="FN231" s="1"/>
      <c r="FO231" s="1"/>
      <c r="FP231" s="1"/>
      <c r="FQ231" s="1"/>
      <c r="FR231" s="1"/>
      <c r="FS231" s="1"/>
      <c r="FT231" s="1"/>
      <c r="FU231" s="1"/>
      <c r="FV231" s="1"/>
      <c r="FW231" s="1"/>
      <c r="FX231" s="1"/>
      <c r="FY231" s="1"/>
      <c r="FZ231" s="1"/>
      <c r="GA231" s="1"/>
      <c r="GB231" s="1"/>
      <c r="GC231" s="1"/>
      <c r="GD231" s="1"/>
      <c r="GE231" s="1"/>
      <c r="GF231" s="1"/>
      <c r="GG231" s="1"/>
      <c r="GH231" s="1"/>
      <c r="GI231" s="1"/>
      <c r="GJ231" s="1"/>
      <c r="GK231" s="1"/>
      <c r="GL231" s="1"/>
      <c r="GM231" s="1"/>
      <c r="GN231" s="1"/>
      <c r="GO231" s="1"/>
      <c r="GP231" s="1"/>
      <c r="GQ231" s="1"/>
      <c r="GR231" s="1"/>
      <c r="GS231" s="1"/>
      <c r="GT231" s="1"/>
      <c r="GU231" s="1"/>
      <c r="GV231" s="1"/>
      <c r="GW231" s="1"/>
      <c r="GX231" s="1"/>
      <c r="GY231" s="1"/>
      <c r="GZ231" s="1"/>
      <c r="HA231" s="1"/>
      <c r="HB231" s="1"/>
      <c r="HC231" s="1"/>
      <c r="HD231" s="1"/>
      <c r="HE231" s="1"/>
      <c r="HF231" s="1"/>
      <c r="HG231" s="1"/>
      <c r="HH231" s="1"/>
      <c r="HI231" s="1"/>
      <c r="HJ231" s="1"/>
      <c r="HK231" s="1"/>
      <c r="HL231" s="1"/>
      <c r="HM231" s="1"/>
      <c r="HN231" s="1"/>
      <c r="HO231" s="1"/>
      <c r="HP231" s="1"/>
      <c r="HQ231" s="1"/>
      <c r="HR231" s="1"/>
      <c r="HS231" s="1"/>
      <c r="HT231" s="1"/>
      <c r="HU231" s="1"/>
      <c r="HV231" s="1"/>
      <c r="HW231" s="1"/>
      <c r="HX231" s="1"/>
      <c r="HY231" s="1"/>
      <c r="HZ231" s="1"/>
      <c r="IA231" s="1"/>
      <c r="IB231" s="1"/>
      <c r="IC231" s="1"/>
      <c r="ID231" s="1"/>
      <c r="IE231" s="1"/>
      <c r="IF231" s="1"/>
      <c r="IG231" s="1"/>
      <c r="IH231" s="1"/>
      <c r="II231" s="1"/>
      <c r="IJ231" s="1"/>
      <c r="IK231" s="1"/>
      <c r="IL231" s="1"/>
      <c r="IM231" s="1"/>
      <c r="IN231" s="1"/>
      <c r="IO231" s="1"/>
      <c r="IP231" s="1"/>
      <c r="IQ231" s="1"/>
      <c r="IR231" s="1"/>
      <c r="IS231" s="1"/>
      <c r="IT231" s="1"/>
      <c r="IU231" s="1"/>
      <c r="IV231" s="1"/>
      <c r="IW231" s="1"/>
      <c r="IX231" s="1"/>
      <c r="IY231" s="1"/>
      <c r="IZ231" s="1"/>
      <c r="JA231" s="1"/>
      <c r="JB231" s="1"/>
      <c r="JC231" s="1"/>
      <c r="JD231" s="1"/>
      <c r="JE231" s="1"/>
      <c r="JF231" s="1"/>
      <c r="JG231" s="1"/>
      <c r="JH231" s="1"/>
      <c r="JI231" s="1"/>
      <c r="JJ231" s="1"/>
      <c r="JK231" s="1"/>
      <c r="JL231" s="1"/>
      <c r="JM231" s="1"/>
      <c r="JN231" s="1"/>
      <c r="JO231" s="1"/>
      <c r="JP231" s="1"/>
      <c r="JQ231" s="1"/>
      <c r="JR231" s="1"/>
      <c r="JS231" s="1"/>
      <c r="JT231" s="1"/>
      <c r="JU231" s="1"/>
      <c r="JV231" s="1"/>
      <c r="JW231" s="1"/>
      <c r="JX231" s="1"/>
      <c r="JY231" s="1"/>
      <c r="JZ231" s="1"/>
      <c r="KA231" s="1"/>
      <c r="KB231" s="1"/>
      <c r="KC231" s="1"/>
      <c r="KD231" s="1"/>
      <c r="KE231" s="1"/>
      <c r="KF231" s="1"/>
      <c r="KG231" s="1"/>
      <c r="KH231" s="1"/>
      <c r="KI231" s="1"/>
      <c r="KJ231" s="1"/>
      <c r="KK231" s="1"/>
      <c r="KL231" s="1"/>
      <c r="KM231" s="1"/>
      <c r="KN231" s="1"/>
      <c r="KO231" s="1"/>
      <c r="KP231" s="1"/>
      <c r="KQ231" s="1"/>
      <c r="KR231" s="1"/>
      <c r="KS231" s="1"/>
      <c r="KT231" s="1"/>
      <c r="KU231" s="1"/>
      <c r="KV231" s="1"/>
      <c r="KW231" s="1"/>
      <c r="KX231" s="1"/>
      <c r="KY231" s="1"/>
      <c r="KZ231" s="1"/>
      <c r="LA231" s="1"/>
      <c r="LB231" s="1"/>
      <c r="LC231" s="1"/>
      <c r="LD231" s="1"/>
      <c r="LE231" s="1"/>
      <c r="LF231" s="1"/>
      <c r="LG231" s="1"/>
      <c r="LH231" s="1"/>
      <c r="LI231" s="1"/>
      <c r="LJ231" s="1"/>
      <c r="LK231" s="1"/>
      <c r="LL231" s="1"/>
      <c r="LM231" s="1"/>
      <c r="LN231" s="1"/>
      <c r="LO231" s="1"/>
      <c r="LP231" s="1"/>
      <c r="LQ231" s="1"/>
      <c r="LR231" s="1"/>
      <c r="LS231" s="1"/>
      <c r="LT231" s="1"/>
      <c r="LU231" s="1"/>
      <c r="LV231" s="1"/>
      <c r="LW231" s="1"/>
      <c r="LX231" s="1"/>
      <c r="LY231" s="1"/>
      <c r="LZ231" s="1"/>
      <c r="MA231" s="1"/>
      <c r="MB231" s="1"/>
      <c r="MC231" s="1"/>
      <c r="MD231" s="1"/>
      <c r="ME231" s="1"/>
      <c r="MF231" s="1"/>
      <c r="MG231" s="1"/>
      <c r="MH231" s="1"/>
      <c r="MI231" s="1"/>
      <c r="MJ231" s="1"/>
      <c r="MK231" s="1"/>
      <c r="ML231" s="1"/>
      <c r="MM231" s="1"/>
      <c r="MN231" s="1"/>
      <c r="MO231" s="1"/>
      <c r="MP231" s="1"/>
      <c r="MQ231" s="1"/>
      <c r="MR231" s="1"/>
      <c r="MS231" s="1"/>
      <c r="MT231" s="1"/>
      <c r="MU231" s="1"/>
      <c r="MV231" s="1"/>
      <c r="MW231" s="1"/>
      <c r="MX231" s="1"/>
      <c r="MY231" s="1"/>
      <c r="MZ231" s="1"/>
      <c r="NA231" s="1"/>
      <c r="NB231" s="1"/>
      <c r="NC231" s="1"/>
      <c r="ND231" s="1"/>
      <c r="NE231" s="1"/>
      <c r="NF231" s="1"/>
      <c r="NG231" s="1"/>
      <c r="NH231" s="1"/>
      <c r="NI231" s="1"/>
      <c r="NJ231" s="1"/>
      <c r="NK231" s="1"/>
      <c r="NL231" s="1"/>
      <c r="NM231" s="1"/>
      <c r="NN231" s="1"/>
      <c r="NO231" s="1"/>
      <c r="NP231" s="1"/>
      <c r="NQ231" s="1"/>
      <c r="NR231" s="1"/>
      <c r="NS231" s="1"/>
      <c r="NT231" s="1"/>
      <c r="NU231" s="1"/>
      <c r="NV231" s="1"/>
      <c r="NW231" s="1"/>
      <c r="NX231" s="1"/>
      <c r="NY231" s="1"/>
      <c r="NZ231" s="1"/>
      <c r="OA231" s="1"/>
      <c r="OB231" s="1"/>
      <c r="OC231" s="1"/>
      <c r="OD231" s="1"/>
      <c r="OE231" s="1"/>
      <c r="OF231" s="1"/>
      <c r="OG231" s="1"/>
      <c r="OH231" s="1"/>
      <c r="OI231" s="1"/>
      <c r="OJ231" s="1"/>
      <c r="OK231" s="1"/>
      <c r="OL231" s="1"/>
      <c r="OM231" s="1"/>
      <c r="ON231" s="1"/>
      <c r="OO231" s="1"/>
      <c r="OP231" s="1"/>
      <c r="OQ231" s="1"/>
      <c r="OR231" s="1"/>
      <c r="OS231" s="1"/>
      <c r="OT231" s="1"/>
      <c r="OU231" s="1"/>
      <c r="OV231" s="1"/>
      <c r="OW231" s="1"/>
      <c r="OX231" s="1"/>
      <c r="OY231" s="1"/>
      <c r="OZ231" s="1"/>
      <c r="PA231" s="1"/>
      <c r="PB231" s="1"/>
      <c r="PC231" s="1"/>
      <c r="PD231" s="1"/>
      <c r="PE231" s="1"/>
      <c r="PF231" s="1"/>
      <c r="PG231" s="1"/>
      <c r="PH231" s="1"/>
      <c r="PI231" s="1"/>
      <c r="PJ231" s="1"/>
      <c r="PK231" s="1"/>
      <c r="PL231" s="1"/>
      <c r="PM231" s="1"/>
      <c r="PN231" s="1"/>
      <c r="PO231" s="1"/>
      <c r="PP231" s="1"/>
      <c r="PQ231" s="1"/>
      <c r="PR231" s="1"/>
      <c r="PS231" s="1"/>
      <c r="PT231" s="1"/>
      <c r="PU231" s="1"/>
      <c r="PV231" s="1"/>
      <c r="PW231" s="1"/>
      <c r="PX231" s="1"/>
      <c r="PY231" s="1"/>
      <c r="PZ231" s="1"/>
      <c r="QA231" s="1"/>
      <c r="QB231" s="1"/>
      <c r="QC231" s="1"/>
      <c r="QD231" s="1"/>
      <c r="QE231" s="1"/>
      <c r="QF231" s="1"/>
      <c r="QG231" s="1"/>
      <c r="QH231" s="1"/>
      <c r="QI231" s="1"/>
      <c r="QJ231" s="1"/>
      <c r="QK231" s="1"/>
      <c r="QL231" s="1"/>
      <c r="QM231" s="1"/>
      <c r="QN231" s="1"/>
      <c r="QO231" s="1"/>
      <c r="QP231" s="1"/>
      <c r="QQ231" s="1"/>
      <c r="QR231" s="1"/>
      <c r="QS231" s="1"/>
      <c r="QT231" s="1"/>
      <c r="QU231" s="1"/>
      <c r="QV231" s="1"/>
      <c r="QW231" s="1"/>
      <c r="QX231" s="1"/>
      <c r="QY231" s="1"/>
      <c r="QZ231" s="1"/>
      <c r="RA231" s="1"/>
      <c r="RB231" s="1"/>
      <c r="RC231" s="1"/>
      <c r="RD231" s="1"/>
      <c r="RE231" s="1"/>
      <c r="RF231" s="1"/>
      <c r="RG231" s="1"/>
      <c r="RH231" s="1"/>
      <c r="RI231" s="1"/>
      <c r="RJ231" s="1"/>
      <c r="RK231" s="1"/>
      <c r="RL231" s="1"/>
      <c r="RM231" s="1"/>
      <c r="RN231" s="1"/>
      <c r="RO231" s="1"/>
      <c r="RP231" s="1"/>
      <c r="RQ231" s="1"/>
      <c r="RR231" s="1"/>
      <c r="RS231" s="1"/>
      <c r="RT231" s="1"/>
      <c r="RU231" s="1"/>
      <c r="RV231" s="1"/>
      <c r="RW231" s="1"/>
      <c r="RX231" s="1"/>
      <c r="RY231" s="1"/>
      <c r="RZ231" s="1"/>
      <c r="SA231" s="1"/>
      <c r="SB231" s="1"/>
      <c r="SC231" s="1"/>
      <c r="SD231" s="1"/>
      <c r="SE231" s="1"/>
      <c r="SF231" s="1"/>
      <c r="SG231" s="1"/>
      <c r="SH231" s="1"/>
      <c r="SI231" s="1"/>
      <c r="SJ231" s="1"/>
      <c r="SK231" s="1"/>
      <c r="SL231" s="1"/>
      <c r="SM231" s="1"/>
      <c r="SN231" s="1"/>
      <c r="SO231" s="1"/>
      <c r="SP231" s="1"/>
      <c r="SQ231" s="1"/>
      <c r="SR231" s="1"/>
      <c r="SS231" s="1"/>
      <c r="ST231" s="1"/>
      <c r="SU231" s="1"/>
      <c r="SV231" s="1"/>
      <c r="SW231" s="1"/>
      <c r="SX231" s="1"/>
      <c r="SY231" s="1"/>
      <c r="SZ231" s="1"/>
      <c r="TA231" s="1"/>
      <c r="TB231" s="1"/>
      <c r="TC231" s="1"/>
      <c r="TD231" s="1"/>
      <c r="TE231" s="1"/>
      <c r="TF231" s="1"/>
      <c r="TG231" s="1"/>
      <c r="TH231" s="1"/>
      <c r="TI231" s="1"/>
      <c r="TJ231" s="1"/>
      <c r="TK231" s="1"/>
      <c r="TL231" s="1"/>
      <c r="TM231" s="1"/>
      <c r="TN231" s="1"/>
      <c r="TO231" s="1"/>
      <c r="TP231" s="1"/>
      <c r="TQ231" s="1"/>
      <c r="TR231" s="1"/>
      <c r="TS231" s="1"/>
      <c r="TT231" s="1"/>
      <c r="TU231" s="1"/>
      <c r="TV231" s="1"/>
      <c r="TW231" s="1"/>
      <c r="TX231" s="1"/>
      <c r="TY231" s="1"/>
      <c r="TZ231" s="1"/>
      <c r="UA231" s="1"/>
      <c r="UB231" s="1"/>
      <c r="UC231" s="1"/>
      <c r="UD231" s="1"/>
      <c r="UE231" s="1"/>
      <c r="UF231" s="1"/>
      <c r="UG231" s="1"/>
      <c r="UH231" s="1"/>
      <c r="UI231" s="1"/>
      <c r="UJ231" s="1"/>
      <c r="UK231" s="1"/>
      <c r="UL231" s="1"/>
      <c r="UM231" s="1"/>
      <c r="UN231" s="1"/>
      <c r="UO231" s="1"/>
      <c r="UP231" s="1"/>
      <c r="UQ231" s="1"/>
      <c r="UR231" s="1"/>
      <c r="US231" s="1"/>
      <c r="UT231" s="1"/>
      <c r="UU231" s="1"/>
      <c r="UV231" s="1"/>
      <c r="UW231" s="1"/>
      <c r="UX231" s="1"/>
      <c r="UY231" s="1"/>
      <c r="UZ231" s="1"/>
      <c r="VA231" s="1"/>
      <c r="VB231" s="1"/>
      <c r="VC231" s="1"/>
      <c r="VD231" s="1"/>
      <c r="VE231" s="1"/>
      <c r="VF231" s="1"/>
      <c r="VG231" s="1"/>
      <c r="VH231" s="1"/>
      <c r="VI231" s="1"/>
      <c r="VJ231" s="1"/>
      <c r="VK231" s="1"/>
      <c r="VL231" s="1"/>
      <c r="VM231" s="1"/>
      <c r="VN231" s="1"/>
      <c r="VO231" s="1"/>
      <c r="VP231" s="1"/>
      <c r="VQ231" s="1"/>
      <c r="VR231" s="1"/>
      <c r="VS231" s="1"/>
      <c r="VT231" s="1"/>
      <c r="VU231" s="1"/>
      <c r="VV231" s="1"/>
      <c r="VW231" s="1"/>
      <c r="VX231" s="1"/>
      <c r="VY231" s="1"/>
      <c r="VZ231" s="1"/>
      <c r="WA231" s="1"/>
      <c r="WB231" s="1"/>
      <c r="WC231" s="1"/>
      <c r="WD231" s="1"/>
      <c r="WE231" s="1"/>
      <c r="WF231" s="1"/>
      <c r="WG231" s="1"/>
      <c r="WH231" s="1"/>
      <c r="WI231" s="1"/>
      <c r="WJ231" s="1"/>
      <c r="WK231" s="1"/>
      <c r="WL231" s="1"/>
      <c r="WM231" s="1"/>
      <c r="WN231" s="1"/>
      <c r="WO231" s="1"/>
      <c r="WP231" s="1"/>
      <c r="WQ231" s="1"/>
      <c r="WR231" s="1"/>
      <c r="WS231" s="1"/>
      <c r="WT231" s="1"/>
      <c r="WU231" s="1"/>
      <c r="WV231" s="1"/>
      <c r="WW231" s="1"/>
      <c r="WX231" s="1"/>
      <c r="WY231" s="1"/>
      <c r="WZ231" s="1"/>
      <c r="XA231" s="1"/>
      <c r="XB231" s="1"/>
      <c r="XC231" s="1"/>
      <c r="XD231" s="1"/>
      <c r="XE231" s="1"/>
      <c r="XF231" s="1"/>
      <c r="XG231" s="1"/>
      <c r="XH231" s="1"/>
      <c r="XI231" s="1"/>
      <c r="XJ231" s="1"/>
      <c r="XK231" s="1"/>
      <c r="XL231" s="1"/>
      <c r="XM231" s="1"/>
      <c r="XN231" s="1"/>
      <c r="XO231" s="1"/>
      <c r="XP231" s="1"/>
      <c r="XQ231" s="1"/>
      <c r="XR231" s="1"/>
      <c r="XS231" s="1"/>
      <c r="XT231" s="1"/>
      <c r="XU231" s="1"/>
      <c r="XV231" s="1"/>
      <c r="XW231" s="1"/>
      <c r="XX231" s="1"/>
      <c r="XY231" s="1"/>
      <c r="XZ231" s="1"/>
      <c r="YA231" s="1"/>
      <c r="YB231" s="1"/>
      <c r="YC231" s="1"/>
      <c r="YD231" s="1"/>
      <c r="YE231" s="1"/>
      <c r="YF231" s="1"/>
      <c r="YG231" s="1"/>
      <c r="YH231" s="1"/>
      <c r="YI231" s="1"/>
      <c r="YJ231" s="1"/>
      <c r="YK231" s="1"/>
      <c r="YL231" s="1"/>
      <c r="YM231" s="1"/>
      <c r="YN231" s="1"/>
      <c r="YO231" s="1"/>
      <c r="YP231" s="1"/>
      <c r="YQ231" s="1"/>
      <c r="YR231" s="1"/>
      <c r="YS231" s="1"/>
      <c r="YT231" s="1"/>
      <c r="YU231" s="1"/>
      <c r="YV231" s="1"/>
      <c r="YW231" s="1"/>
      <c r="YX231" s="1"/>
      <c r="YY231" s="1"/>
      <c r="YZ231" s="1"/>
      <c r="ZA231" s="1"/>
      <c r="ZB231" s="1"/>
      <c r="ZC231" s="1"/>
      <c r="ZD231" s="1"/>
      <c r="ZE231" s="1"/>
      <c r="ZF231" s="1"/>
      <c r="ZG231" s="1"/>
      <c r="ZH231" s="1"/>
      <c r="ZI231" s="1"/>
      <c r="ZJ231" s="1"/>
      <c r="ZK231" s="1"/>
      <c r="ZL231" s="1"/>
      <c r="ZM231" s="1"/>
      <c r="ZN231" s="1"/>
      <c r="ZO231" s="1"/>
      <c r="ZP231" s="1"/>
      <c r="ZQ231" s="1"/>
      <c r="ZR231" s="1"/>
      <c r="ZS231" s="1"/>
      <c r="ZT231" s="1"/>
      <c r="ZU231" s="1"/>
      <c r="ZV231" s="1"/>
      <c r="ZW231" s="1"/>
      <c r="ZX231" s="1"/>
      <c r="ZY231" s="1"/>
      <c r="ZZ231" s="1"/>
      <c r="AAA231" s="1"/>
      <c r="AAB231" s="1"/>
      <c r="AAC231" s="1"/>
      <c r="AAD231" s="1"/>
      <c r="AAE231" s="1"/>
      <c r="AAF231" s="1"/>
      <c r="AAG231" s="1"/>
      <c r="AAH231" s="1"/>
      <c r="AAI231" s="1"/>
      <c r="AAJ231" s="1"/>
      <c r="AAK231" s="1"/>
      <c r="AAL231" s="1"/>
      <c r="AAM231" s="1"/>
      <c r="AAN231" s="1"/>
      <c r="AAO231" s="1"/>
      <c r="AAP231" s="1"/>
      <c r="AAQ231" s="1"/>
      <c r="AAR231" s="1"/>
      <c r="AAS231" s="1"/>
      <c r="AAT231" s="1"/>
      <c r="AAU231" s="1"/>
      <c r="AAV231" s="1"/>
      <c r="AAW231" s="1"/>
      <c r="AAX231" s="1"/>
      <c r="AAY231" s="1"/>
      <c r="AAZ231" s="1"/>
      <c r="ABA231" s="1"/>
      <c r="ABB231" s="1"/>
      <c r="ABC231" s="1"/>
      <c r="ABD231" s="1"/>
      <c r="ABE231" s="1"/>
      <c r="ABF231" s="1"/>
      <c r="ABG231" s="1"/>
      <c r="ABH231" s="1"/>
      <c r="ABI231" s="1"/>
      <c r="ABJ231" s="1"/>
      <c r="ABK231" s="1"/>
      <c r="ABL231" s="1"/>
      <c r="ABM231" s="1"/>
      <c r="ABN231" s="1"/>
      <c r="ABO231" s="1"/>
      <c r="ABP231" s="1"/>
      <c r="ABQ231" s="1"/>
      <c r="ABR231" s="1"/>
      <c r="ABS231" s="1"/>
      <c r="ABT231" s="1"/>
      <c r="ABU231" s="1"/>
      <c r="ABV231" s="1"/>
      <c r="ABW231" s="1"/>
      <c r="ABX231" s="1"/>
      <c r="ABY231" s="1"/>
      <c r="ABZ231" s="1"/>
      <c r="ACA231" s="1"/>
      <c r="ACB231" s="1"/>
      <c r="ACC231" s="1"/>
      <c r="ACD231" s="1"/>
      <c r="ACE231" s="1"/>
      <c r="ACF231" s="1"/>
      <c r="ACG231" s="1"/>
      <c r="ACH231" s="1"/>
      <c r="ACI231" s="1"/>
      <c r="ACJ231" s="1"/>
      <c r="ACK231" s="1"/>
      <c r="ACL231" s="1"/>
      <c r="ACM231" s="1"/>
      <c r="ACN231" s="1"/>
      <c r="ACO231" s="1"/>
      <c r="ACP231" s="1"/>
      <c r="ACQ231" s="1"/>
      <c r="ACR231" s="1"/>
      <c r="ACS231" s="1"/>
      <c r="ACT231" s="1"/>
      <c r="ACU231" s="1"/>
      <c r="ACV231" s="1"/>
      <c r="ACW231" s="1"/>
      <c r="ACX231" s="1"/>
      <c r="ACY231" s="1"/>
      <c r="ACZ231" s="1"/>
      <c r="ADA231" s="1"/>
      <c r="ADB231" s="1"/>
      <c r="ADC231" s="1"/>
      <c r="ADD231" s="1"/>
      <c r="ADE231" s="1"/>
      <c r="ADF231" s="1"/>
      <c r="ADG231" s="1"/>
      <c r="ADH231" s="1"/>
      <c r="ADI231" s="1"/>
      <c r="ADJ231" s="1"/>
      <c r="ADK231" s="1"/>
      <c r="ADL231" s="1"/>
      <c r="ADM231" s="1"/>
      <c r="ADN231" s="1"/>
      <c r="ADO231" s="1"/>
      <c r="ADP231" s="1"/>
      <c r="ADQ231" s="1"/>
      <c r="ADR231" s="1"/>
      <c r="ADS231" s="1"/>
      <c r="ADT231" s="1"/>
      <c r="ADU231" s="1"/>
      <c r="ADV231" s="1"/>
      <c r="ADW231" s="1"/>
      <c r="ADX231" s="1"/>
      <c r="ADY231" s="1"/>
      <c r="ADZ231" s="1"/>
      <c r="AEA231" s="1"/>
      <c r="AEB231" s="1"/>
      <c r="AEC231" s="1"/>
      <c r="AED231" s="1"/>
      <c r="AEE231" s="1"/>
      <c r="AEF231" s="1"/>
      <c r="AEG231" s="1"/>
      <c r="AEH231" s="1"/>
      <c r="AEI231" s="1"/>
      <c r="AEJ231" s="1"/>
      <c r="AEK231" s="1"/>
      <c r="AEL231" s="1"/>
      <c r="AEM231" s="1"/>
      <c r="AEN231" s="1"/>
      <c r="AEO231" s="1"/>
      <c r="AEP231" s="1"/>
      <c r="AEQ231" s="1"/>
      <c r="AER231" s="1"/>
      <c r="AES231" s="1"/>
      <c r="AET231" s="1"/>
      <c r="AEU231" s="1"/>
      <c r="AEV231" s="1"/>
      <c r="AEW231" s="1"/>
      <c r="AEX231" s="1"/>
      <c r="AEY231" s="1"/>
      <c r="AEZ231" s="1"/>
      <c r="AFA231" s="1"/>
      <c r="AFB231" s="1"/>
      <c r="AFC231" s="1"/>
      <c r="AFD231" s="1"/>
      <c r="AFE231" s="1"/>
      <c r="AFF231" s="1"/>
      <c r="AFG231" s="1"/>
      <c r="AFH231" s="1"/>
      <c r="AFI231" s="1"/>
      <c r="AFJ231" s="1"/>
      <c r="AFK231" s="1"/>
      <c r="AFL231" s="1"/>
      <c r="AFM231" s="1"/>
      <c r="AFN231" s="1"/>
      <c r="AFO231" s="1"/>
      <c r="AFP231" s="1"/>
      <c r="AFQ231" s="1"/>
      <c r="AFR231" s="1"/>
      <c r="AFS231" s="1"/>
      <c r="AFT231" s="1"/>
      <c r="AFU231" s="1"/>
      <c r="AFV231" s="1"/>
      <c r="AFW231" s="1"/>
      <c r="AFX231" s="1"/>
      <c r="AFY231" s="1"/>
      <c r="AFZ231" s="1"/>
      <c r="AGA231" s="1"/>
      <c r="AGB231" s="1"/>
      <c r="AGC231" s="1"/>
      <c r="AGD231" s="1"/>
      <c r="AGE231" s="1"/>
      <c r="AGF231" s="1"/>
      <c r="AGG231" s="1"/>
      <c r="AGH231" s="1"/>
      <c r="AGI231" s="1"/>
      <c r="AGJ231" s="1"/>
      <c r="AGK231" s="1"/>
      <c r="AGL231" s="1"/>
      <c r="AGM231" s="1"/>
      <c r="AGN231" s="1"/>
      <c r="AGO231" s="1"/>
      <c r="AGP231" s="1"/>
      <c r="AGQ231" s="1"/>
      <c r="AGR231" s="1"/>
      <c r="AGS231" s="1"/>
      <c r="AGT231" s="1"/>
      <c r="AGU231" s="1"/>
      <c r="AGV231" s="1"/>
      <c r="AGW231" s="1"/>
      <c r="AGX231" s="1"/>
      <c r="AGY231" s="1"/>
      <c r="AGZ231" s="1"/>
      <c r="AHA231" s="1"/>
      <c r="AHB231" s="1"/>
      <c r="AHC231" s="1"/>
      <c r="AHD231" s="1"/>
      <c r="AHE231" s="1"/>
      <c r="AHF231" s="1"/>
      <c r="AHG231" s="1"/>
      <c r="AHH231" s="1"/>
      <c r="AHI231" s="1"/>
      <c r="AHJ231" s="1"/>
      <c r="AHK231" s="1"/>
      <c r="AHL231" s="1"/>
      <c r="AHM231" s="1"/>
      <c r="AHN231" s="1"/>
      <c r="AHO231" s="1"/>
      <c r="AHP231" s="1"/>
      <c r="AHQ231" s="1"/>
      <c r="AHR231" s="1"/>
      <c r="AHS231" s="1"/>
      <c r="AHT231" s="1"/>
      <c r="AHU231" s="1"/>
      <c r="AHV231" s="1"/>
      <c r="AHW231" s="1"/>
      <c r="AHX231" s="1"/>
      <c r="AHY231" s="1"/>
      <c r="AHZ231" s="1"/>
      <c r="AIA231" s="1"/>
      <c r="AIB231" s="1"/>
      <c r="AIC231" s="1"/>
      <c r="AID231" s="1"/>
      <c r="AIE231" s="1"/>
      <c r="AIF231" s="1"/>
      <c r="AIG231" s="1"/>
      <c r="AIH231" s="1"/>
      <c r="AII231" s="1"/>
      <c r="AIJ231" s="1"/>
      <c r="AIK231" s="1"/>
      <c r="AIL231" s="1"/>
      <c r="AIM231" s="1"/>
      <c r="AIN231" s="1"/>
      <c r="AIO231" s="1"/>
      <c r="AIP231" s="1"/>
      <c r="AIQ231" s="1"/>
      <c r="AIR231" s="1"/>
      <c r="AIS231" s="1"/>
      <c r="AIT231" s="1"/>
      <c r="AIU231" s="1"/>
      <c r="AIV231" s="1"/>
      <c r="AIW231" s="1"/>
      <c r="AIX231" s="1"/>
      <c r="AIY231" s="1"/>
      <c r="AIZ231" s="1"/>
      <c r="AJA231" s="1"/>
      <c r="AJB231" s="1"/>
      <c r="AJC231" s="1"/>
      <c r="AJD231" s="1"/>
      <c r="AJE231" s="1"/>
      <c r="AJF231" s="1"/>
      <c r="AJG231" s="1"/>
      <c r="AJH231" s="1"/>
      <c r="AJI231" s="1"/>
      <c r="AJJ231" s="1"/>
      <c r="AJK231" s="1"/>
      <c r="AJL231" s="1"/>
      <c r="AJM231" s="1"/>
      <c r="AJN231" s="1"/>
      <c r="AJO231" s="1"/>
      <c r="AJP231" s="1"/>
      <c r="AJQ231" s="1"/>
      <c r="AJR231" s="1"/>
      <c r="AJS231" s="1"/>
      <c r="AJT231" s="1"/>
      <c r="AJU231" s="1"/>
      <c r="AJV231" s="1"/>
      <c r="AJW231" s="1"/>
      <c r="AJX231" s="1"/>
      <c r="AJY231" s="1"/>
      <c r="AJZ231" s="1"/>
      <c r="AKA231" s="1"/>
      <c r="AKB231" s="1"/>
      <c r="AKC231" s="1"/>
      <c r="AKD231" s="1"/>
      <c r="AKE231" s="1"/>
      <c r="AKF231" s="1"/>
      <c r="AKG231" s="1"/>
      <c r="AKH231" s="1"/>
      <c r="AKI231" s="1"/>
      <c r="AKJ231" s="1"/>
      <c r="AKK231" s="1"/>
      <c r="AKL231" s="1"/>
      <c r="AKM231" s="1"/>
      <c r="AKN231" s="1"/>
      <c r="AKO231" s="1"/>
      <c r="AKP231" s="1"/>
      <c r="AKQ231" s="1"/>
      <c r="AKR231" s="1"/>
      <c r="AKS231" s="1"/>
      <c r="AKT231" s="1"/>
      <c r="AKU231" s="1"/>
      <c r="AKV231" s="1"/>
      <c r="AKW231" s="1"/>
      <c r="AKX231" s="1"/>
      <c r="AKY231" s="1"/>
      <c r="AKZ231" s="1"/>
      <c r="ALA231" s="1"/>
      <c r="ALB231" s="1"/>
      <c r="ALC231" s="1"/>
      <c r="ALD231" s="1"/>
      <c r="ALE231" s="1"/>
      <c r="ALF231" s="1"/>
      <c r="ALG231" s="1"/>
      <c r="ALH231" s="1"/>
      <c r="ALI231" s="1"/>
      <c r="ALJ231" s="1"/>
      <c r="ALK231" s="1"/>
      <c r="ALL231" s="1"/>
      <c r="ALM231" s="1"/>
      <c r="ALN231" s="1"/>
      <c r="ALO231" s="1"/>
      <c r="ALP231" s="1"/>
      <c r="ALQ231" s="1"/>
      <c r="ALR231" s="1"/>
      <c r="ALS231" s="1"/>
      <c r="ALT231" s="1"/>
      <c r="ALU231" s="1"/>
    </row>
    <row r="232" spans="1:1009" customFormat="1" ht="27.95" customHeight="1" thickBot="1" x14ac:dyDescent="0.3">
      <c r="A232" s="67" t="s">
        <v>49</v>
      </c>
      <c r="B232" s="49"/>
      <c r="C232" s="49"/>
      <c r="D232" s="49"/>
      <c r="E232" s="68">
        <f>COUNTIFS(E7:E208,"1",$D7:$D208,"régime")+COUNTIFS(E7:E208,"a",$D7:$D208,"régime")</f>
        <v>0</v>
      </c>
      <c r="F232" s="69">
        <f t="shared" ref="F232:H232" si="68">COUNTIFS(F7:F208,"1",$D7:$D208,"régime")</f>
        <v>0</v>
      </c>
      <c r="G232" s="69">
        <f t="shared" si="68"/>
        <v>0</v>
      </c>
      <c r="H232" s="70">
        <f t="shared" si="68"/>
        <v>0</v>
      </c>
      <c r="I232" s="68">
        <f>COUNTIFS(I7:I208,"1",$D7:$D208,"régime")+COUNTIFS(I7:I208,"a",$D7:$D208,"régime")</f>
        <v>0</v>
      </c>
      <c r="J232" s="69">
        <f t="shared" ref="J232:L232" si="69">COUNTIFS(J7:J208,"1",$D7:$D208,"régime")</f>
        <v>0</v>
      </c>
      <c r="K232" s="69">
        <f t="shared" si="69"/>
        <v>0</v>
      </c>
      <c r="L232" s="70">
        <f t="shared" si="69"/>
        <v>0</v>
      </c>
      <c r="M232" s="68">
        <f>COUNTIFS(M7:M208,"1",$D7:$D208,"régime")+COUNTIFS(M7:M208,"a",$D7:$D208,"régime")</f>
        <v>0</v>
      </c>
      <c r="N232" s="69">
        <f t="shared" ref="N232:P232" si="70">COUNTIFS(N7:N208,"1",$D7:$D208,"régime")</f>
        <v>0</v>
      </c>
      <c r="O232" s="69">
        <f t="shared" si="70"/>
        <v>0</v>
      </c>
      <c r="P232" s="70">
        <f t="shared" si="70"/>
        <v>0</v>
      </c>
      <c r="Q232" s="68">
        <f>COUNTIFS(Q7:Q208,"1",$D7:$D208,"régime")+COUNTIFS(Q7:Q208,"a",$D7:$D208,"régime")</f>
        <v>0</v>
      </c>
      <c r="R232" s="69">
        <f t="shared" ref="R232:T232" si="71">COUNTIFS(R7:R208,"1",$D7:$D208,"régime")</f>
        <v>0</v>
      </c>
      <c r="S232" s="69">
        <f t="shared" si="71"/>
        <v>0</v>
      </c>
      <c r="T232" s="70">
        <f t="shared" si="71"/>
        <v>0</v>
      </c>
      <c r="U232" s="23"/>
      <c r="V232" s="23"/>
      <c r="W232" s="23"/>
      <c r="X232" s="23"/>
      <c r="Y232" s="23"/>
      <c r="Z232" s="23"/>
      <c r="AA232" s="53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"/>
      <c r="EW232" s="1"/>
      <c r="EX232" s="1"/>
      <c r="EY232" s="1"/>
      <c r="EZ232" s="1"/>
      <c r="FA232" s="1"/>
      <c r="FB232" s="1"/>
      <c r="FC232" s="1"/>
      <c r="FD232" s="1"/>
      <c r="FE232" s="1"/>
      <c r="FF232" s="1"/>
      <c r="FG232" s="1"/>
      <c r="FH232" s="1"/>
      <c r="FI232" s="1"/>
      <c r="FJ232" s="1"/>
      <c r="FK232" s="1"/>
      <c r="FL232" s="1"/>
      <c r="FM232" s="1"/>
      <c r="FN232" s="1"/>
      <c r="FO232" s="1"/>
      <c r="FP232" s="1"/>
      <c r="FQ232" s="1"/>
      <c r="FR232" s="1"/>
      <c r="FS232" s="1"/>
      <c r="FT232" s="1"/>
      <c r="FU232" s="1"/>
      <c r="FV232" s="1"/>
      <c r="FW232" s="1"/>
      <c r="FX232" s="1"/>
      <c r="FY232" s="1"/>
      <c r="FZ232" s="1"/>
      <c r="GA232" s="1"/>
      <c r="GB232" s="1"/>
      <c r="GC232" s="1"/>
      <c r="GD232" s="1"/>
      <c r="GE232" s="1"/>
      <c r="GF232" s="1"/>
      <c r="GG232" s="1"/>
      <c r="GH232" s="1"/>
      <c r="GI232" s="1"/>
      <c r="GJ232" s="1"/>
      <c r="GK232" s="1"/>
      <c r="GL232" s="1"/>
      <c r="GM232" s="1"/>
      <c r="GN232" s="1"/>
      <c r="GO232" s="1"/>
      <c r="GP232" s="1"/>
      <c r="GQ232" s="1"/>
      <c r="GR232" s="1"/>
      <c r="GS232" s="1"/>
      <c r="GT232" s="1"/>
      <c r="GU232" s="1"/>
      <c r="GV232" s="1"/>
      <c r="GW232" s="1"/>
      <c r="GX232" s="1"/>
      <c r="GY232" s="1"/>
      <c r="GZ232" s="1"/>
      <c r="HA232" s="1"/>
      <c r="HB232" s="1"/>
      <c r="HC232" s="1"/>
      <c r="HD232" s="1"/>
      <c r="HE232" s="1"/>
      <c r="HF232" s="1"/>
      <c r="HG232" s="1"/>
      <c r="HH232" s="1"/>
      <c r="HI232" s="1"/>
      <c r="HJ232" s="1"/>
      <c r="HK232" s="1"/>
      <c r="HL232" s="1"/>
      <c r="HM232" s="1"/>
      <c r="HN232" s="1"/>
      <c r="HO232" s="1"/>
      <c r="HP232" s="1"/>
      <c r="HQ232" s="1"/>
      <c r="HR232" s="1"/>
      <c r="HS232" s="1"/>
      <c r="HT232" s="1"/>
      <c r="HU232" s="1"/>
      <c r="HV232" s="1"/>
      <c r="HW232" s="1"/>
      <c r="HX232" s="1"/>
      <c r="HY232" s="1"/>
      <c r="HZ232" s="1"/>
      <c r="IA232" s="1"/>
      <c r="IB232" s="1"/>
      <c r="IC232" s="1"/>
      <c r="ID232" s="1"/>
      <c r="IE232" s="1"/>
      <c r="IF232" s="1"/>
      <c r="IG232" s="1"/>
      <c r="IH232" s="1"/>
      <c r="II232" s="1"/>
      <c r="IJ232" s="1"/>
      <c r="IK232" s="1"/>
      <c r="IL232" s="1"/>
      <c r="IM232" s="1"/>
      <c r="IN232" s="1"/>
      <c r="IO232" s="1"/>
      <c r="IP232" s="1"/>
      <c r="IQ232" s="1"/>
      <c r="IR232" s="1"/>
      <c r="IS232" s="1"/>
      <c r="IT232" s="1"/>
      <c r="IU232" s="1"/>
      <c r="IV232" s="1"/>
      <c r="IW232" s="1"/>
      <c r="IX232" s="1"/>
      <c r="IY232" s="1"/>
      <c r="IZ232" s="1"/>
      <c r="JA232" s="1"/>
      <c r="JB232" s="1"/>
      <c r="JC232" s="1"/>
      <c r="JD232" s="1"/>
      <c r="JE232" s="1"/>
      <c r="JF232" s="1"/>
      <c r="JG232" s="1"/>
      <c r="JH232" s="1"/>
      <c r="JI232" s="1"/>
      <c r="JJ232" s="1"/>
      <c r="JK232" s="1"/>
      <c r="JL232" s="1"/>
      <c r="JM232" s="1"/>
      <c r="JN232" s="1"/>
      <c r="JO232" s="1"/>
      <c r="JP232" s="1"/>
      <c r="JQ232" s="1"/>
      <c r="JR232" s="1"/>
      <c r="JS232" s="1"/>
      <c r="JT232" s="1"/>
      <c r="JU232" s="1"/>
      <c r="JV232" s="1"/>
      <c r="JW232" s="1"/>
      <c r="JX232" s="1"/>
      <c r="JY232" s="1"/>
      <c r="JZ232" s="1"/>
      <c r="KA232" s="1"/>
      <c r="KB232" s="1"/>
      <c r="KC232" s="1"/>
      <c r="KD232" s="1"/>
      <c r="KE232" s="1"/>
      <c r="KF232" s="1"/>
      <c r="KG232" s="1"/>
      <c r="KH232" s="1"/>
      <c r="KI232" s="1"/>
      <c r="KJ232" s="1"/>
      <c r="KK232" s="1"/>
      <c r="KL232" s="1"/>
      <c r="KM232" s="1"/>
      <c r="KN232" s="1"/>
      <c r="KO232" s="1"/>
      <c r="KP232" s="1"/>
      <c r="KQ232" s="1"/>
      <c r="KR232" s="1"/>
      <c r="KS232" s="1"/>
      <c r="KT232" s="1"/>
      <c r="KU232" s="1"/>
      <c r="KV232" s="1"/>
      <c r="KW232" s="1"/>
      <c r="KX232" s="1"/>
      <c r="KY232" s="1"/>
      <c r="KZ232" s="1"/>
      <c r="LA232" s="1"/>
      <c r="LB232" s="1"/>
      <c r="LC232" s="1"/>
      <c r="LD232" s="1"/>
      <c r="LE232" s="1"/>
      <c r="LF232" s="1"/>
      <c r="LG232" s="1"/>
      <c r="LH232" s="1"/>
      <c r="LI232" s="1"/>
      <c r="LJ232" s="1"/>
      <c r="LK232" s="1"/>
      <c r="LL232" s="1"/>
      <c r="LM232" s="1"/>
      <c r="LN232" s="1"/>
      <c r="LO232" s="1"/>
      <c r="LP232" s="1"/>
      <c r="LQ232" s="1"/>
      <c r="LR232" s="1"/>
      <c r="LS232" s="1"/>
      <c r="LT232" s="1"/>
      <c r="LU232" s="1"/>
      <c r="LV232" s="1"/>
      <c r="LW232" s="1"/>
      <c r="LX232" s="1"/>
      <c r="LY232" s="1"/>
      <c r="LZ232" s="1"/>
      <c r="MA232" s="1"/>
      <c r="MB232" s="1"/>
      <c r="MC232" s="1"/>
      <c r="MD232" s="1"/>
      <c r="ME232" s="1"/>
      <c r="MF232" s="1"/>
      <c r="MG232" s="1"/>
      <c r="MH232" s="1"/>
      <c r="MI232" s="1"/>
      <c r="MJ232" s="1"/>
      <c r="MK232" s="1"/>
      <c r="ML232" s="1"/>
      <c r="MM232" s="1"/>
      <c r="MN232" s="1"/>
      <c r="MO232" s="1"/>
      <c r="MP232" s="1"/>
      <c r="MQ232" s="1"/>
      <c r="MR232" s="1"/>
      <c r="MS232" s="1"/>
      <c r="MT232" s="1"/>
      <c r="MU232" s="1"/>
      <c r="MV232" s="1"/>
      <c r="MW232" s="1"/>
      <c r="MX232" s="1"/>
      <c r="MY232" s="1"/>
      <c r="MZ232" s="1"/>
      <c r="NA232" s="1"/>
      <c r="NB232" s="1"/>
      <c r="NC232" s="1"/>
      <c r="ND232" s="1"/>
      <c r="NE232" s="1"/>
      <c r="NF232" s="1"/>
      <c r="NG232" s="1"/>
      <c r="NH232" s="1"/>
      <c r="NI232" s="1"/>
      <c r="NJ232" s="1"/>
      <c r="NK232" s="1"/>
      <c r="NL232" s="1"/>
      <c r="NM232" s="1"/>
      <c r="NN232" s="1"/>
      <c r="NO232" s="1"/>
      <c r="NP232" s="1"/>
      <c r="NQ232" s="1"/>
      <c r="NR232" s="1"/>
      <c r="NS232" s="1"/>
      <c r="NT232" s="1"/>
      <c r="NU232" s="1"/>
      <c r="NV232" s="1"/>
      <c r="NW232" s="1"/>
      <c r="NX232" s="1"/>
      <c r="NY232" s="1"/>
      <c r="NZ232" s="1"/>
      <c r="OA232" s="1"/>
      <c r="OB232" s="1"/>
      <c r="OC232" s="1"/>
      <c r="OD232" s="1"/>
      <c r="OE232" s="1"/>
      <c r="OF232" s="1"/>
      <c r="OG232" s="1"/>
      <c r="OH232" s="1"/>
      <c r="OI232" s="1"/>
      <c r="OJ232" s="1"/>
      <c r="OK232" s="1"/>
      <c r="OL232" s="1"/>
      <c r="OM232" s="1"/>
      <c r="ON232" s="1"/>
      <c r="OO232" s="1"/>
      <c r="OP232" s="1"/>
      <c r="OQ232" s="1"/>
      <c r="OR232" s="1"/>
      <c r="OS232" s="1"/>
      <c r="OT232" s="1"/>
      <c r="OU232" s="1"/>
      <c r="OV232" s="1"/>
      <c r="OW232" s="1"/>
      <c r="OX232" s="1"/>
      <c r="OY232" s="1"/>
      <c r="OZ232" s="1"/>
      <c r="PA232" s="1"/>
      <c r="PB232" s="1"/>
      <c r="PC232" s="1"/>
      <c r="PD232" s="1"/>
      <c r="PE232" s="1"/>
      <c r="PF232" s="1"/>
      <c r="PG232" s="1"/>
      <c r="PH232" s="1"/>
      <c r="PI232" s="1"/>
      <c r="PJ232" s="1"/>
      <c r="PK232" s="1"/>
      <c r="PL232" s="1"/>
      <c r="PM232" s="1"/>
      <c r="PN232" s="1"/>
      <c r="PO232" s="1"/>
      <c r="PP232" s="1"/>
      <c r="PQ232" s="1"/>
      <c r="PR232" s="1"/>
      <c r="PS232" s="1"/>
      <c r="PT232" s="1"/>
      <c r="PU232" s="1"/>
      <c r="PV232" s="1"/>
      <c r="PW232" s="1"/>
      <c r="PX232" s="1"/>
      <c r="PY232" s="1"/>
      <c r="PZ232" s="1"/>
      <c r="QA232" s="1"/>
      <c r="QB232" s="1"/>
      <c r="QC232" s="1"/>
      <c r="QD232" s="1"/>
      <c r="QE232" s="1"/>
      <c r="QF232" s="1"/>
      <c r="QG232" s="1"/>
      <c r="QH232" s="1"/>
      <c r="QI232" s="1"/>
      <c r="QJ232" s="1"/>
      <c r="QK232" s="1"/>
      <c r="QL232" s="1"/>
      <c r="QM232" s="1"/>
      <c r="QN232" s="1"/>
      <c r="QO232" s="1"/>
      <c r="QP232" s="1"/>
      <c r="QQ232" s="1"/>
      <c r="QR232" s="1"/>
      <c r="QS232" s="1"/>
      <c r="QT232" s="1"/>
      <c r="QU232" s="1"/>
      <c r="QV232" s="1"/>
      <c r="QW232" s="1"/>
      <c r="QX232" s="1"/>
      <c r="QY232" s="1"/>
      <c r="QZ232" s="1"/>
      <c r="RA232" s="1"/>
      <c r="RB232" s="1"/>
      <c r="RC232" s="1"/>
      <c r="RD232" s="1"/>
      <c r="RE232" s="1"/>
      <c r="RF232" s="1"/>
      <c r="RG232" s="1"/>
      <c r="RH232" s="1"/>
      <c r="RI232" s="1"/>
      <c r="RJ232" s="1"/>
      <c r="RK232" s="1"/>
      <c r="RL232" s="1"/>
      <c r="RM232" s="1"/>
      <c r="RN232" s="1"/>
      <c r="RO232" s="1"/>
      <c r="RP232" s="1"/>
      <c r="RQ232" s="1"/>
      <c r="RR232" s="1"/>
      <c r="RS232" s="1"/>
      <c r="RT232" s="1"/>
      <c r="RU232" s="1"/>
      <c r="RV232" s="1"/>
      <c r="RW232" s="1"/>
      <c r="RX232" s="1"/>
      <c r="RY232" s="1"/>
      <c r="RZ232" s="1"/>
      <c r="SA232" s="1"/>
      <c r="SB232" s="1"/>
      <c r="SC232" s="1"/>
      <c r="SD232" s="1"/>
      <c r="SE232" s="1"/>
      <c r="SF232" s="1"/>
      <c r="SG232" s="1"/>
      <c r="SH232" s="1"/>
      <c r="SI232" s="1"/>
      <c r="SJ232" s="1"/>
      <c r="SK232" s="1"/>
      <c r="SL232" s="1"/>
      <c r="SM232" s="1"/>
      <c r="SN232" s="1"/>
      <c r="SO232" s="1"/>
      <c r="SP232" s="1"/>
      <c r="SQ232" s="1"/>
      <c r="SR232" s="1"/>
      <c r="SS232" s="1"/>
      <c r="ST232" s="1"/>
      <c r="SU232" s="1"/>
      <c r="SV232" s="1"/>
      <c r="SW232" s="1"/>
      <c r="SX232" s="1"/>
      <c r="SY232" s="1"/>
      <c r="SZ232" s="1"/>
      <c r="TA232" s="1"/>
      <c r="TB232" s="1"/>
      <c r="TC232" s="1"/>
      <c r="TD232" s="1"/>
      <c r="TE232" s="1"/>
      <c r="TF232" s="1"/>
      <c r="TG232" s="1"/>
      <c r="TH232" s="1"/>
      <c r="TI232" s="1"/>
      <c r="TJ232" s="1"/>
      <c r="TK232" s="1"/>
      <c r="TL232" s="1"/>
      <c r="TM232" s="1"/>
      <c r="TN232" s="1"/>
      <c r="TO232" s="1"/>
      <c r="TP232" s="1"/>
      <c r="TQ232" s="1"/>
      <c r="TR232" s="1"/>
      <c r="TS232" s="1"/>
      <c r="TT232" s="1"/>
      <c r="TU232" s="1"/>
      <c r="TV232" s="1"/>
      <c r="TW232" s="1"/>
      <c r="TX232" s="1"/>
      <c r="TY232" s="1"/>
      <c r="TZ232" s="1"/>
      <c r="UA232" s="1"/>
      <c r="UB232" s="1"/>
      <c r="UC232" s="1"/>
      <c r="UD232" s="1"/>
      <c r="UE232" s="1"/>
      <c r="UF232" s="1"/>
      <c r="UG232" s="1"/>
      <c r="UH232" s="1"/>
      <c r="UI232" s="1"/>
      <c r="UJ232" s="1"/>
      <c r="UK232" s="1"/>
      <c r="UL232" s="1"/>
      <c r="UM232" s="1"/>
      <c r="UN232" s="1"/>
      <c r="UO232" s="1"/>
      <c r="UP232" s="1"/>
      <c r="UQ232" s="1"/>
      <c r="UR232" s="1"/>
      <c r="US232" s="1"/>
      <c r="UT232" s="1"/>
      <c r="UU232" s="1"/>
      <c r="UV232" s="1"/>
      <c r="UW232" s="1"/>
      <c r="UX232" s="1"/>
      <c r="UY232" s="1"/>
      <c r="UZ232" s="1"/>
      <c r="VA232" s="1"/>
      <c r="VB232" s="1"/>
      <c r="VC232" s="1"/>
      <c r="VD232" s="1"/>
      <c r="VE232" s="1"/>
      <c r="VF232" s="1"/>
      <c r="VG232" s="1"/>
      <c r="VH232" s="1"/>
      <c r="VI232" s="1"/>
      <c r="VJ232" s="1"/>
      <c r="VK232" s="1"/>
      <c r="VL232" s="1"/>
      <c r="VM232" s="1"/>
      <c r="VN232" s="1"/>
      <c r="VO232" s="1"/>
      <c r="VP232" s="1"/>
      <c r="VQ232" s="1"/>
      <c r="VR232" s="1"/>
      <c r="VS232" s="1"/>
      <c r="VT232" s="1"/>
      <c r="VU232" s="1"/>
      <c r="VV232" s="1"/>
      <c r="VW232" s="1"/>
      <c r="VX232" s="1"/>
      <c r="VY232" s="1"/>
      <c r="VZ232" s="1"/>
      <c r="WA232" s="1"/>
      <c r="WB232" s="1"/>
      <c r="WC232" s="1"/>
      <c r="WD232" s="1"/>
      <c r="WE232" s="1"/>
      <c r="WF232" s="1"/>
      <c r="WG232" s="1"/>
      <c r="WH232" s="1"/>
      <c r="WI232" s="1"/>
      <c r="WJ232" s="1"/>
      <c r="WK232" s="1"/>
      <c r="WL232" s="1"/>
      <c r="WM232" s="1"/>
      <c r="WN232" s="1"/>
      <c r="WO232" s="1"/>
      <c r="WP232" s="1"/>
      <c r="WQ232" s="1"/>
      <c r="WR232" s="1"/>
      <c r="WS232" s="1"/>
      <c r="WT232" s="1"/>
      <c r="WU232" s="1"/>
      <c r="WV232" s="1"/>
      <c r="WW232" s="1"/>
      <c r="WX232" s="1"/>
      <c r="WY232" s="1"/>
      <c r="WZ232" s="1"/>
      <c r="XA232" s="1"/>
      <c r="XB232" s="1"/>
      <c r="XC232" s="1"/>
      <c r="XD232" s="1"/>
      <c r="XE232" s="1"/>
      <c r="XF232" s="1"/>
      <c r="XG232" s="1"/>
      <c r="XH232" s="1"/>
      <c r="XI232" s="1"/>
      <c r="XJ232" s="1"/>
      <c r="XK232" s="1"/>
      <c r="XL232" s="1"/>
      <c r="XM232" s="1"/>
      <c r="XN232" s="1"/>
      <c r="XO232" s="1"/>
      <c r="XP232" s="1"/>
      <c r="XQ232" s="1"/>
      <c r="XR232" s="1"/>
      <c r="XS232" s="1"/>
      <c r="XT232" s="1"/>
      <c r="XU232" s="1"/>
      <c r="XV232" s="1"/>
      <c r="XW232" s="1"/>
      <c r="XX232" s="1"/>
      <c r="XY232" s="1"/>
      <c r="XZ232" s="1"/>
      <c r="YA232" s="1"/>
      <c r="YB232" s="1"/>
      <c r="YC232" s="1"/>
      <c r="YD232" s="1"/>
      <c r="YE232" s="1"/>
      <c r="YF232" s="1"/>
      <c r="YG232" s="1"/>
      <c r="YH232" s="1"/>
      <c r="YI232" s="1"/>
      <c r="YJ232" s="1"/>
      <c r="YK232" s="1"/>
      <c r="YL232" s="1"/>
      <c r="YM232" s="1"/>
      <c r="YN232" s="1"/>
      <c r="YO232" s="1"/>
      <c r="YP232" s="1"/>
      <c r="YQ232" s="1"/>
      <c r="YR232" s="1"/>
      <c r="YS232" s="1"/>
      <c r="YT232" s="1"/>
      <c r="YU232" s="1"/>
      <c r="YV232" s="1"/>
      <c r="YW232" s="1"/>
      <c r="YX232" s="1"/>
      <c r="YY232" s="1"/>
      <c r="YZ232" s="1"/>
      <c r="ZA232" s="1"/>
      <c r="ZB232" s="1"/>
      <c r="ZC232" s="1"/>
      <c r="ZD232" s="1"/>
      <c r="ZE232" s="1"/>
      <c r="ZF232" s="1"/>
      <c r="ZG232" s="1"/>
      <c r="ZH232" s="1"/>
      <c r="ZI232" s="1"/>
      <c r="ZJ232" s="1"/>
      <c r="ZK232" s="1"/>
      <c r="ZL232" s="1"/>
      <c r="ZM232" s="1"/>
      <c r="ZN232" s="1"/>
      <c r="ZO232" s="1"/>
      <c r="ZP232" s="1"/>
      <c r="ZQ232" s="1"/>
      <c r="ZR232" s="1"/>
      <c r="ZS232" s="1"/>
      <c r="ZT232" s="1"/>
      <c r="ZU232" s="1"/>
      <c r="ZV232" s="1"/>
      <c r="ZW232" s="1"/>
      <c r="ZX232" s="1"/>
      <c r="ZY232" s="1"/>
      <c r="ZZ232" s="1"/>
      <c r="AAA232" s="1"/>
      <c r="AAB232" s="1"/>
      <c r="AAC232" s="1"/>
      <c r="AAD232" s="1"/>
      <c r="AAE232" s="1"/>
      <c r="AAF232" s="1"/>
      <c r="AAG232" s="1"/>
      <c r="AAH232" s="1"/>
      <c r="AAI232" s="1"/>
      <c r="AAJ232" s="1"/>
      <c r="AAK232" s="1"/>
      <c r="AAL232" s="1"/>
      <c r="AAM232" s="1"/>
      <c r="AAN232" s="1"/>
      <c r="AAO232" s="1"/>
      <c r="AAP232" s="1"/>
      <c r="AAQ232" s="1"/>
      <c r="AAR232" s="1"/>
      <c r="AAS232" s="1"/>
      <c r="AAT232" s="1"/>
      <c r="AAU232" s="1"/>
      <c r="AAV232" s="1"/>
      <c r="AAW232" s="1"/>
      <c r="AAX232" s="1"/>
      <c r="AAY232" s="1"/>
      <c r="AAZ232" s="1"/>
      <c r="ABA232" s="1"/>
      <c r="ABB232" s="1"/>
      <c r="ABC232" s="1"/>
      <c r="ABD232" s="1"/>
      <c r="ABE232" s="1"/>
      <c r="ABF232" s="1"/>
      <c r="ABG232" s="1"/>
      <c r="ABH232" s="1"/>
      <c r="ABI232" s="1"/>
      <c r="ABJ232" s="1"/>
      <c r="ABK232" s="1"/>
      <c r="ABL232" s="1"/>
      <c r="ABM232" s="1"/>
      <c r="ABN232" s="1"/>
      <c r="ABO232" s="1"/>
      <c r="ABP232" s="1"/>
      <c r="ABQ232" s="1"/>
      <c r="ABR232" s="1"/>
      <c r="ABS232" s="1"/>
      <c r="ABT232" s="1"/>
      <c r="ABU232" s="1"/>
      <c r="ABV232" s="1"/>
      <c r="ABW232" s="1"/>
      <c r="ABX232" s="1"/>
      <c r="ABY232" s="1"/>
      <c r="ABZ232" s="1"/>
      <c r="ACA232" s="1"/>
      <c r="ACB232" s="1"/>
      <c r="ACC232" s="1"/>
      <c r="ACD232" s="1"/>
      <c r="ACE232" s="1"/>
      <c r="ACF232" s="1"/>
      <c r="ACG232" s="1"/>
      <c r="ACH232" s="1"/>
      <c r="ACI232" s="1"/>
      <c r="ACJ232" s="1"/>
      <c r="ACK232" s="1"/>
      <c r="ACL232" s="1"/>
      <c r="ACM232" s="1"/>
      <c r="ACN232" s="1"/>
      <c r="ACO232" s="1"/>
      <c r="ACP232" s="1"/>
      <c r="ACQ232" s="1"/>
      <c r="ACR232" s="1"/>
      <c r="ACS232" s="1"/>
      <c r="ACT232" s="1"/>
      <c r="ACU232" s="1"/>
      <c r="ACV232" s="1"/>
      <c r="ACW232" s="1"/>
      <c r="ACX232" s="1"/>
      <c r="ACY232" s="1"/>
      <c r="ACZ232" s="1"/>
      <c r="ADA232" s="1"/>
      <c r="ADB232" s="1"/>
      <c r="ADC232" s="1"/>
      <c r="ADD232" s="1"/>
      <c r="ADE232" s="1"/>
      <c r="ADF232" s="1"/>
      <c r="ADG232" s="1"/>
      <c r="ADH232" s="1"/>
      <c r="ADI232" s="1"/>
      <c r="ADJ232" s="1"/>
      <c r="ADK232" s="1"/>
      <c r="ADL232" s="1"/>
      <c r="ADM232" s="1"/>
      <c r="ADN232" s="1"/>
      <c r="ADO232" s="1"/>
      <c r="ADP232" s="1"/>
      <c r="ADQ232" s="1"/>
      <c r="ADR232" s="1"/>
      <c r="ADS232" s="1"/>
      <c r="ADT232" s="1"/>
      <c r="ADU232" s="1"/>
      <c r="ADV232" s="1"/>
      <c r="ADW232" s="1"/>
      <c r="ADX232" s="1"/>
      <c r="ADY232" s="1"/>
      <c r="ADZ232" s="1"/>
      <c r="AEA232" s="1"/>
      <c r="AEB232" s="1"/>
      <c r="AEC232" s="1"/>
      <c r="AED232" s="1"/>
      <c r="AEE232" s="1"/>
      <c r="AEF232" s="1"/>
      <c r="AEG232" s="1"/>
      <c r="AEH232" s="1"/>
      <c r="AEI232" s="1"/>
      <c r="AEJ232" s="1"/>
      <c r="AEK232" s="1"/>
      <c r="AEL232" s="1"/>
      <c r="AEM232" s="1"/>
      <c r="AEN232" s="1"/>
      <c r="AEO232" s="1"/>
      <c r="AEP232" s="1"/>
      <c r="AEQ232" s="1"/>
      <c r="AER232" s="1"/>
      <c r="AES232" s="1"/>
      <c r="AET232" s="1"/>
      <c r="AEU232" s="1"/>
      <c r="AEV232" s="1"/>
      <c r="AEW232" s="1"/>
      <c r="AEX232" s="1"/>
      <c r="AEY232" s="1"/>
      <c r="AEZ232" s="1"/>
      <c r="AFA232" s="1"/>
      <c r="AFB232" s="1"/>
      <c r="AFC232" s="1"/>
      <c r="AFD232" s="1"/>
      <c r="AFE232" s="1"/>
      <c r="AFF232" s="1"/>
      <c r="AFG232" s="1"/>
      <c r="AFH232" s="1"/>
      <c r="AFI232" s="1"/>
      <c r="AFJ232" s="1"/>
      <c r="AFK232" s="1"/>
      <c r="AFL232" s="1"/>
      <c r="AFM232" s="1"/>
      <c r="AFN232" s="1"/>
      <c r="AFO232" s="1"/>
      <c r="AFP232" s="1"/>
      <c r="AFQ232" s="1"/>
      <c r="AFR232" s="1"/>
      <c r="AFS232" s="1"/>
      <c r="AFT232" s="1"/>
      <c r="AFU232" s="1"/>
      <c r="AFV232" s="1"/>
      <c r="AFW232" s="1"/>
      <c r="AFX232" s="1"/>
      <c r="AFY232" s="1"/>
      <c r="AFZ232" s="1"/>
      <c r="AGA232" s="1"/>
      <c r="AGB232" s="1"/>
      <c r="AGC232" s="1"/>
      <c r="AGD232" s="1"/>
      <c r="AGE232" s="1"/>
      <c r="AGF232" s="1"/>
      <c r="AGG232" s="1"/>
      <c r="AGH232" s="1"/>
      <c r="AGI232" s="1"/>
      <c r="AGJ232" s="1"/>
      <c r="AGK232" s="1"/>
      <c r="AGL232" s="1"/>
      <c r="AGM232" s="1"/>
      <c r="AGN232" s="1"/>
      <c r="AGO232" s="1"/>
      <c r="AGP232" s="1"/>
      <c r="AGQ232" s="1"/>
      <c r="AGR232" s="1"/>
      <c r="AGS232" s="1"/>
      <c r="AGT232" s="1"/>
      <c r="AGU232" s="1"/>
      <c r="AGV232" s="1"/>
      <c r="AGW232" s="1"/>
      <c r="AGX232" s="1"/>
      <c r="AGY232" s="1"/>
      <c r="AGZ232" s="1"/>
      <c r="AHA232" s="1"/>
      <c r="AHB232" s="1"/>
      <c r="AHC232" s="1"/>
      <c r="AHD232" s="1"/>
      <c r="AHE232" s="1"/>
      <c r="AHF232" s="1"/>
      <c r="AHG232" s="1"/>
      <c r="AHH232" s="1"/>
      <c r="AHI232" s="1"/>
      <c r="AHJ232" s="1"/>
      <c r="AHK232" s="1"/>
      <c r="AHL232" s="1"/>
      <c r="AHM232" s="1"/>
      <c r="AHN232" s="1"/>
      <c r="AHO232" s="1"/>
      <c r="AHP232" s="1"/>
      <c r="AHQ232" s="1"/>
      <c r="AHR232" s="1"/>
      <c r="AHS232" s="1"/>
      <c r="AHT232" s="1"/>
      <c r="AHU232" s="1"/>
      <c r="AHV232" s="1"/>
      <c r="AHW232" s="1"/>
      <c r="AHX232" s="1"/>
      <c r="AHY232" s="1"/>
      <c r="AHZ232" s="1"/>
      <c r="AIA232" s="1"/>
      <c r="AIB232" s="1"/>
      <c r="AIC232" s="1"/>
      <c r="AID232" s="1"/>
      <c r="AIE232" s="1"/>
      <c r="AIF232" s="1"/>
      <c r="AIG232" s="1"/>
      <c r="AIH232" s="1"/>
      <c r="AII232" s="1"/>
      <c r="AIJ232" s="1"/>
      <c r="AIK232" s="1"/>
      <c r="AIL232" s="1"/>
      <c r="AIM232" s="1"/>
      <c r="AIN232" s="1"/>
      <c r="AIO232" s="1"/>
      <c r="AIP232" s="1"/>
      <c r="AIQ232" s="1"/>
      <c r="AIR232" s="1"/>
      <c r="AIS232" s="1"/>
      <c r="AIT232" s="1"/>
      <c r="AIU232" s="1"/>
      <c r="AIV232" s="1"/>
      <c r="AIW232" s="1"/>
      <c r="AIX232" s="1"/>
      <c r="AIY232" s="1"/>
      <c r="AIZ232" s="1"/>
      <c r="AJA232" s="1"/>
      <c r="AJB232" s="1"/>
      <c r="AJC232" s="1"/>
      <c r="AJD232" s="1"/>
      <c r="AJE232" s="1"/>
      <c r="AJF232" s="1"/>
      <c r="AJG232" s="1"/>
      <c r="AJH232" s="1"/>
      <c r="AJI232" s="1"/>
      <c r="AJJ232" s="1"/>
      <c r="AJK232" s="1"/>
      <c r="AJL232" s="1"/>
      <c r="AJM232" s="1"/>
      <c r="AJN232" s="1"/>
      <c r="AJO232" s="1"/>
      <c r="AJP232" s="1"/>
      <c r="AJQ232" s="1"/>
      <c r="AJR232" s="1"/>
      <c r="AJS232" s="1"/>
      <c r="AJT232" s="1"/>
      <c r="AJU232" s="1"/>
      <c r="AJV232" s="1"/>
      <c r="AJW232" s="1"/>
      <c r="AJX232" s="1"/>
      <c r="AJY232" s="1"/>
      <c r="AJZ232" s="1"/>
      <c r="AKA232" s="1"/>
      <c r="AKB232" s="1"/>
      <c r="AKC232" s="1"/>
      <c r="AKD232" s="1"/>
      <c r="AKE232" s="1"/>
      <c r="AKF232" s="1"/>
      <c r="AKG232" s="1"/>
      <c r="AKH232" s="1"/>
      <c r="AKI232" s="1"/>
      <c r="AKJ232" s="1"/>
      <c r="AKK232" s="1"/>
      <c r="AKL232" s="1"/>
      <c r="AKM232" s="1"/>
      <c r="AKN232" s="1"/>
      <c r="AKO232" s="1"/>
      <c r="AKP232" s="1"/>
      <c r="AKQ232" s="1"/>
      <c r="AKR232" s="1"/>
      <c r="AKS232" s="1"/>
      <c r="AKT232" s="1"/>
      <c r="AKU232" s="1"/>
      <c r="AKV232" s="1"/>
      <c r="AKW232" s="1"/>
      <c r="AKX232" s="1"/>
      <c r="AKY232" s="1"/>
      <c r="AKZ232" s="1"/>
      <c r="ALA232" s="1"/>
      <c r="ALB232" s="1"/>
      <c r="ALC232" s="1"/>
      <c r="ALD232" s="1"/>
      <c r="ALE232" s="1"/>
      <c r="ALF232" s="1"/>
      <c r="ALG232" s="1"/>
      <c r="ALH232" s="1"/>
      <c r="ALI232" s="1"/>
      <c r="ALJ232" s="1"/>
      <c r="ALK232" s="1"/>
      <c r="ALL232" s="1"/>
      <c r="ALM232" s="1"/>
      <c r="ALN232" s="1"/>
      <c r="ALO232" s="1"/>
      <c r="ALP232" s="1"/>
      <c r="ALQ232" s="1"/>
      <c r="ALR232" s="1"/>
      <c r="ALS232" s="1"/>
      <c r="ALT232" s="1"/>
      <c r="ALU232" s="1"/>
    </row>
    <row r="233" spans="1:1009" s="87" customFormat="1" ht="27.95" customHeight="1" x14ac:dyDescent="0.25">
      <c r="A233" s="63" t="s">
        <v>50</v>
      </c>
      <c r="B233" s="83"/>
      <c r="C233" s="83"/>
      <c r="D233" s="49" t="s">
        <v>37</v>
      </c>
      <c r="E233" s="64">
        <f>SUM(E228:E232)</f>
        <v>57</v>
      </c>
      <c r="F233" s="65">
        <f>SUM(F228:F232)</f>
        <v>68</v>
      </c>
      <c r="G233" s="65">
        <f t="shared" ref="G233:H233" si="72">SUM(G228:G232)</f>
        <v>70</v>
      </c>
      <c r="H233" s="66">
        <f t="shared" si="72"/>
        <v>67</v>
      </c>
      <c r="I233" s="64">
        <f>SUM(I228:I232)</f>
        <v>65</v>
      </c>
      <c r="J233" s="65">
        <f>SUM(J228:J232)</f>
        <v>72</v>
      </c>
      <c r="K233" s="65">
        <f t="shared" ref="K233:L233" si="73">SUM(K228:K232)</f>
        <v>67</v>
      </c>
      <c r="L233" s="66">
        <f t="shared" si="73"/>
        <v>65</v>
      </c>
      <c r="M233" s="64">
        <f>SUM(M228:M232)</f>
        <v>64</v>
      </c>
      <c r="N233" s="65">
        <f>SUM(N228:N232)</f>
        <v>69</v>
      </c>
      <c r="O233" s="65">
        <f t="shared" ref="O233:P233" si="74">SUM(O228:O232)</f>
        <v>69</v>
      </c>
      <c r="P233" s="66">
        <f t="shared" si="74"/>
        <v>65</v>
      </c>
      <c r="Q233" s="64">
        <f>SUM(Q228:Q232)</f>
        <v>64</v>
      </c>
      <c r="R233" s="65">
        <f>SUM(R228:R232)</f>
        <v>71</v>
      </c>
      <c r="S233" s="65">
        <f t="shared" ref="S233:T233" si="75">SUM(S228:S232)</f>
        <v>68</v>
      </c>
      <c r="T233" s="66">
        <f t="shared" si="75"/>
        <v>65</v>
      </c>
      <c r="U233" s="84">
        <f>SUM(E233:T233)</f>
        <v>1066</v>
      </c>
      <c r="V233" s="85"/>
      <c r="W233" s="85"/>
      <c r="X233" s="85"/>
      <c r="Y233" s="85"/>
      <c r="Z233" s="85"/>
      <c r="AA233" s="86"/>
    </row>
    <row r="234" spans="1:1009" customFormat="1" ht="27.95" customHeight="1" x14ac:dyDescent="0.25">
      <c r="A234" s="88" t="s">
        <v>51</v>
      </c>
      <c r="B234" s="49"/>
      <c r="C234" s="49"/>
      <c r="D234" s="49" t="s">
        <v>37</v>
      </c>
      <c r="E234" s="60">
        <f>COUNTIFS(E7:E208,"1",$D7:$D208,"extérieur")</f>
        <v>1</v>
      </c>
      <c r="F234" s="61">
        <f t="shared" ref="F234:H234" si="76">COUNTIFS(F7:F208,"1",$D7:$D208,"extérieur")</f>
        <v>1</v>
      </c>
      <c r="G234" s="61">
        <f t="shared" si="76"/>
        <v>1</v>
      </c>
      <c r="H234" s="62">
        <f t="shared" si="76"/>
        <v>1</v>
      </c>
      <c r="I234" s="60">
        <f>COUNTIFS(I7:I208,"1",$D7:$D208,"extérieur")</f>
        <v>1</v>
      </c>
      <c r="J234" s="61">
        <f t="shared" ref="J234:L234" si="77">COUNTIFS(J7:J208,"1",$D7:$D208,"extérieur")</f>
        <v>1</v>
      </c>
      <c r="K234" s="61">
        <f t="shared" si="77"/>
        <v>1</v>
      </c>
      <c r="L234" s="62">
        <f t="shared" si="77"/>
        <v>1</v>
      </c>
      <c r="M234" s="60">
        <f>COUNTIFS(M7:M208,"1",$D7:$D208,"extérieur")</f>
        <v>1</v>
      </c>
      <c r="N234" s="61">
        <f t="shared" ref="N234:P234" si="78">COUNTIFS(N7:N208,"1",$D7:$D208,"extérieur")</f>
        <v>1</v>
      </c>
      <c r="O234" s="61">
        <f t="shared" si="78"/>
        <v>1</v>
      </c>
      <c r="P234" s="62">
        <f t="shared" si="78"/>
        <v>1</v>
      </c>
      <c r="Q234" s="60">
        <f>COUNTIFS(Q7:Q208,"1",$D7:$D208,"extérieur")</f>
        <v>1</v>
      </c>
      <c r="R234" s="61">
        <f t="shared" ref="R234:T234" si="79">COUNTIFS(R7:R208,"1",$D7:$D208,"extérieur")</f>
        <v>1</v>
      </c>
      <c r="S234" s="61">
        <f t="shared" si="79"/>
        <v>1</v>
      </c>
      <c r="T234" s="62">
        <f t="shared" si="79"/>
        <v>1</v>
      </c>
      <c r="U234" s="84">
        <f>SUM(E234:T234)</f>
        <v>16</v>
      </c>
      <c r="V234" s="23"/>
      <c r="W234" s="23"/>
      <c r="X234" s="23"/>
      <c r="Y234" s="23"/>
      <c r="Z234" s="23"/>
      <c r="AA234" s="53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  <c r="EL234" s="1"/>
      <c r="EM234" s="1"/>
      <c r="EN234" s="1"/>
      <c r="EO234" s="1"/>
      <c r="EP234" s="1"/>
      <c r="EQ234" s="1"/>
      <c r="ER234" s="1"/>
      <c r="ES234" s="1"/>
      <c r="ET234" s="1"/>
      <c r="EU234" s="1"/>
      <c r="EV234" s="1"/>
      <c r="EW234" s="1"/>
      <c r="EX234" s="1"/>
      <c r="EY234" s="1"/>
      <c r="EZ234" s="1"/>
      <c r="FA234" s="1"/>
      <c r="FB234" s="1"/>
      <c r="FC234" s="1"/>
      <c r="FD234" s="1"/>
      <c r="FE234" s="1"/>
      <c r="FF234" s="1"/>
      <c r="FG234" s="1"/>
      <c r="FH234" s="1"/>
      <c r="FI234" s="1"/>
      <c r="FJ234" s="1"/>
      <c r="FK234" s="1"/>
      <c r="FL234" s="1"/>
      <c r="FM234" s="1"/>
      <c r="FN234" s="1"/>
      <c r="FO234" s="1"/>
      <c r="FP234" s="1"/>
      <c r="FQ234" s="1"/>
      <c r="FR234" s="1"/>
      <c r="FS234" s="1"/>
      <c r="FT234" s="1"/>
      <c r="FU234" s="1"/>
      <c r="FV234" s="1"/>
      <c r="FW234" s="1"/>
      <c r="FX234" s="1"/>
      <c r="FY234" s="1"/>
      <c r="FZ234" s="1"/>
      <c r="GA234" s="1"/>
      <c r="GB234" s="1"/>
      <c r="GC234" s="1"/>
      <c r="GD234" s="1"/>
      <c r="GE234" s="1"/>
      <c r="GF234" s="1"/>
      <c r="GG234" s="1"/>
      <c r="GH234" s="1"/>
      <c r="GI234" s="1"/>
      <c r="GJ234" s="1"/>
      <c r="GK234" s="1"/>
      <c r="GL234" s="1"/>
      <c r="GM234" s="1"/>
      <c r="GN234" s="1"/>
      <c r="GO234" s="1"/>
      <c r="GP234" s="1"/>
      <c r="GQ234" s="1"/>
      <c r="GR234" s="1"/>
      <c r="GS234" s="1"/>
      <c r="GT234" s="1"/>
      <c r="GU234" s="1"/>
      <c r="GV234" s="1"/>
      <c r="GW234" s="1"/>
      <c r="GX234" s="1"/>
      <c r="GY234" s="1"/>
      <c r="GZ234" s="1"/>
      <c r="HA234" s="1"/>
      <c r="HB234" s="1"/>
      <c r="HC234" s="1"/>
      <c r="HD234" s="1"/>
      <c r="HE234" s="1"/>
      <c r="HF234" s="1"/>
      <c r="HG234" s="1"/>
      <c r="HH234" s="1"/>
      <c r="HI234" s="1"/>
      <c r="HJ234" s="1"/>
      <c r="HK234" s="1"/>
      <c r="HL234" s="1"/>
      <c r="HM234" s="1"/>
      <c r="HN234" s="1"/>
      <c r="HO234" s="1"/>
      <c r="HP234" s="1"/>
      <c r="HQ234" s="1"/>
      <c r="HR234" s="1"/>
      <c r="HS234" s="1"/>
      <c r="HT234" s="1"/>
      <c r="HU234" s="1"/>
      <c r="HV234" s="1"/>
      <c r="HW234" s="1"/>
      <c r="HX234" s="1"/>
      <c r="HY234" s="1"/>
      <c r="HZ234" s="1"/>
      <c r="IA234" s="1"/>
      <c r="IB234" s="1"/>
      <c r="IC234" s="1"/>
      <c r="ID234" s="1"/>
      <c r="IE234" s="1"/>
      <c r="IF234" s="1"/>
      <c r="IG234" s="1"/>
      <c r="IH234" s="1"/>
      <c r="II234" s="1"/>
      <c r="IJ234" s="1"/>
      <c r="IK234" s="1"/>
      <c r="IL234" s="1"/>
      <c r="IM234" s="1"/>
      <c r="IN234" s="1"/>
      <c r="IO234" s="1"/>
      <c r="IP234" s="1"/>
      <c r="IQ234" s="1"/>
      <c r="IR234" s="1"/>
      <c r="IS234" s="1"/>
      <c r="IT234" s="1"/>
      <c r="IU234" s="1"/>
      <c r="IV234" s="1"/>
      <c r="IW234" s="1"/>
      <c r="IX234" s="1"/>
      <c r="IY234" s="1"/>
      <c r="IZ234" s="1"/>
      <c r="JA234" s="1"/>
      <c r="JB234" s="1"/>
      <c r="JC234" s="1"/>
      <c r="JD234" s="1"/>
      <c r="JE234" s="1"/>
      <c r="JF234" s="1"/>
      <c r="JG234" s="1"/>
      <c r="JH234" s="1"/>
      <c r="JI234" s="1"/>
      <c r="JJ234" s="1"/>
      <c r="JK234" s="1"/>
      <c r="JL234" s="1"/>
      <c r="JM234" s="1"/>
      <c r="JN234" s="1"/>
      <c r="JO234" s="1"/>
      <c r="JP234" s="1"/>
      <c r="JQ234" s="1"/>
      <c r="JR234" s="1"/>
      <c r="JS234" s="1"/>
      <c r="JT234" s="1"/>
      <c r="JU234" s="1"/>
      <c r="JV234" s="1"/>
      <c r="JW234" s="1"/>
      <c r="JX234" s="1"/>
      <c r="JY234" s="1"/>
      <c r="JZ234" s="1"/>
      <c r="KA234" s="1"/>
      <c r="KB234" s="1"/>
      <c r="KC234" s="1"/>
      <c r="KD234" s="1"/>
      <c r="KE234" s="1"/>
      <c r="KF234" s="1"/>
      <c r="KG234" s="1"/>
      <c r="KH234" s="1"/>
      <c r="KI234" s="1"/>
      <c r="KJ234" s="1"/>
      <c r="KK234" s="1"/>
      <c r="KL234" s="1"/>
      <c r="KM234" s="1"/>
      <c r="KN234" s="1"/>
      <c r="KO234" s="1"/>
      <c r="KP234" s="1"/>
      <c r="KQ234" s="1"/>
      <c r="KR234" s="1"/>
      <c r="KS234" s="1"/>
      <c r="KT234" s="1"/>
      <c r="KU234" s="1"/>
      <c r="KV234" s="1"/>
      <c r="KW234" s="1"/>
      <c r="KX234" s="1"/>
      <c r="KY234" s="1"/>
      <c r="KZ234" s="1"/>
      <c r="LA234" s="1"/>
      <c r="LB234" s="1"/>
      <c r="LC234" s="1"/>
      <c r="LD234" s="1"/>
      <c r="LE234" s="1"/>
      <c r="LF234" s="1"/>
      <c r="LG234" s="1"/>
      <c r="LH234" s="1"/>
      <c r="LI234" s="1"/>
      <c r="LJ234" s="1"/>
      <c r="LK234" s="1"/>
      <c r="LL234" s="1"/>
      <c r="LM234" s="1"/>
      <c r="LN234" s="1"/>
      <c r="LO234" s="1"/>
      <c r="LP234" s="1"/>
      <c r="LQ234" s="1"/>
      <c r="LR234" s="1"/>
      <c r="LS234" s="1"/>
      <c r="LT234" s="1"/>
      <c r="LU234" s="1"/>
      <c r="LV234" s="1"/>
      <c r="LW234" s="1"/>
      <c r="LX234" s="1"/>
      <c r="LY234" s="1"/>
      <c r="LZ234" s="1"/>
      <c r="MA234" s="1"/>
      <c r="MB234" s="1"/>
      <c r="MC234" s="1"/>
      <c r="MD234" s="1"/>
      <c r="ME234" s="1"/>
      <c r="MF234" s="1"/>
      <c r="MG234" s="1"/>
      <c r="MH234" s="1"/>
      <c r="MI234" s="1"/>
      <c r="MJ234" s="1"/>
      <c r="MK234" s="1"/>
      <c r="ML234" s="1"/>
      <c r="MM234" s="1"/>
      <c r="MN234" s="1"/>
      <c r="MO234" s="1"/>
      <c r="MP234" s="1"/>
      <c r="MQ234" s="1"/>
      <c r="MR234" s="1"/>
      <c r="MS234" s="1"/>
      <c r="MT234" s="1"/>
      <c r="MU234" s="1"/>
      <c r="MV234" s="1"/>
      <c r="MW234" s="1"/>
      <c r="MX234" s="1"/>
      <c r="MY234" s="1"/>
      <c r="MZ234" s="1"/>
      <c r="NA234" s="1"/>
      <c r="NB234" s="1"/>
      <c r="NC234" s="1"/>
      <c r="ND234" s="1"/>
      <c r="NE234" s="1"/>
      <c r="NF234" s="1"/>
      <c r="NG234" s="1"/>
      <c r="NH234" s="1"/>
      <c r="NI234" s="1"/>
      <c r="NJ234" s="1"/>
      <c r="NK234" s="1"/>
      <c r="NL234" s="1"/>
      <c r="NM234" s="1"/>
      <c r="NN234" s="1"/>
      <c r="NO234" s="1"/>
      <c r="NP234" s="1"/>
      <c r="NQ234" s="1"/>
      <c r="NR234" s="1"/>
      <c r="NS234" s="1"/>
      <c r="NT234" s="1"/>
      <c r="NU234" s="1"/>
      <c r="NV234" s="1"/>
      <c r="NW234" s="1"/>
      <c r="NX234" s="1"/>
      <c r="NY234" s="1"/>
      <c r="NZ234" s="1"/>
      <c r="OA234" s="1"/>
      <c r="OB234" s="1"/>
      <c r="OC234" s="1"/>
      <c r="OD234" s="1"/>
      <c r="OE234" s="1"/>
      <c r="OF234" s="1"/>
      <c r="OG234" s="1"/>
      <c r="OH234" s="1"/>
      <c r="OI234" s="1"/>
      <c r="OJ234" s="1"/>
      <c r="OK234" s="1"/>
      <c r="OL234" s="1"/>
      <c r="OM234" s="1"/>
      <c r="ON234" s="1"/>
      <c r="OO234" s="1"/>
      <c r="OP234" s="1"/>
      <c r="OQ234" s="1"/>
      <c r="OR234" s="1"/>
      <c r="OS234" s="1"/>
      <c r="OT234" s="1"/>
      <c r="OU234" s="1"/>
      <c r="OV234" s="1"/>
      <c r="OW234" s="1"/>
      <c r="OX234" s="1"/>
      <c r="OY234" s="1"/>
      <c r="OZ234" s="1"/>
      <c r="PA234" s="1"/>
      <c r="PB234" s="1"/>
      <c r="PC234" s="1"/>
      <c r="PD234" s="1"/>
      <c r="PE234" s="1"/>
      <c r="PF234" s="1"/>
      <c r="PG234" s="1"/>
      <c r="PH234" s="1"/>
      <c r="PI234" s="1"/>
      <c r="PJ234" s="1"/>
      <c r="PK234" s="1"/>
      <c r="PL234" s="1"/>
      <c r="PM234" s="1"/>
      <c r="PN234" s="1"/>
      <c r="PO234" s="1"/>
      <c r="PP234" s="1"/>
      <c r="PQ234" s="1"/>
      <c r="PR234" s="1"/>
      <c r="PS234" s="1"/>
      <c r="PT234" s="1"/>
      <c r="PU234" s="1"/>
      <c r="PV234" s="1"/>
      <c r="PW234" s="1"/>
      <c r="PX234" s="1"/>
      <c r="PY234" s="1"/>
      <c r="PZ234" s="1"/>
      <c r="QA234" s="1"/>
      <c r="QB234" s="1"/>
      <c r="QC234" s="1"/>
      <c r="QD234" s="1"/>
      <c r="QE234" s="1"/>
      <c r="QF234" s="1"/>
      <c r="QG234" s="1"/>
      <c r="QH234" s="1"/>
      <c r="QI234" s="1"/>
      <c r="QJ234" s="1"/>
      <c r="QK234" s="1"/>
      <c r="QL234" s="1"/>
      <c r="QM234" s="1"/>
      <c r="QN234" s="1"/>
      <c r="QO234" s="1"/>
      <c r="QP234" s="1"/>
      <c r="QQ234" s="1"/>
      <c r="QR234" s="1"/>
      <c r="QS234" s="1"/>
      <c r="QT234" s="1"/>
      <c r="QU234" s="1"/>
      <c r="QV234" s="1"/>
      <c r="QW234" s="1"/>
      <c r="QX234" s="1"/>
      <c r="QY234" s="1"/>
      <c r="QZ234" s="1"/>
      <c r="RA234" s="1"/>
      <c r="RB234" s="1"/>
      <c r="RC234" s="1"/>
      <c r="RD234" s="1"/>
      <c r="RE234" s="1"/>
      <c r="RF234" s="1"/>
      <c r="RG234" s="1"/>
      <c r="RH234" s="1"/>
      <c r="RI234" s="1"/>
      <c r="RJ234" s="1"/>
      <c r="RK234" s="1"/>
      <c r="RL234" s="1"/>
      <c r="RM234" s="1"/>
      <c r="RN234" s="1"/>
      <c r="RO234" s="1"/>
      <c r="RP234" s="1"/>
      <c r="RQ234" s="1"/>
      <c r="RR234" s="1"/>
      <c r="RS234" s="1"/>
      <c r="RT234" s="1"/>
      <c r="RU234" s="1"/>
      <c r="RV234" s="1"/>
      <c r="RW234" s="1"/>
      <c r="RX234" s="1"/>
      <c r="RY234" s="1"/>
      <c r="RZ234" s="1"/>
      <c r="SA234" s="1"/>
      <c r="SB234" s="1"/>
      <c r="SC234" s="1"/>
      <c r="SD234" s="1"/>
      <c r="SE234" s="1"/>
      <c r="SF234" s="1"/>
      <c r="SG234" s="1"/>
      <c r="SH234" s="1"/>
      <c r="SI234" s="1"/>
      <c r="SJ234" s="1"/>
      <c r="SK234" s="1"/>
      <c r="SL234" s="1"/>
      <c r="SM234" s="1"/>
      <c r="SN234" s="1"/>
      <c r="SO234" s="1"/>
      <c r="SP234" s="1"/>
      <c r="SQ234" s="1"/>
      <c r="SR234" s="1"/>
      <c r="SS234" s="1"/>
      <c r="ST234" s="1"/>
      <c r="SU234" s="1"/>
      <c r="SV234" s="1"/>
      <c r="SW234" s="1"/>
      <c r="SX234" s="1"/>
      <c r="SY234" s="1"/>
      <c r="SZ234" s="1"/>
      <c r="TA234" s="1"/>
      <c r="TB234" s="1"/>
      <c r="TC234" s="1"/>
      <c r="TD234" s="1"/>
      <c r="TE234" s="1"/>
      <c r="TF234" s="1"/>
      <c r="TG234" s="1"/>
      <c r="TH234" s="1"/>
      <c r="TI234" s="1"/>
      <c r="TJ234" s="1"/>
      <c r="TK234" s="1"/>
      <c r="TL234" s="1"/>
      <c r="TM234" s="1"/>
      <c r="TN234" s="1"/>
      <c r="TO234" s="1"/>
      <c r="TP234" s="1"/>
      <c r="TQ234" s="1"/>
      <c r="TR234" s="1"/>
      <c r="TS234" s="1"/>
      <c r="TT234" s="1"/>
      <c r="TU234" s="1"/>
      <c r="TV234" s="1"/>
      <c r="TW234" s="1"/>
      <c r="TX234" s="1"/>
      <c r="TY234" s="1"/>
      <c r="TZ234" s="1"/>
      <c r="UA234" s="1"/>
      <c r="UB234" s="1"/>
      <c r="UC234" s="1"/>
      <c r="UD234" s="1"/>
      <c r="UE234" s="1"/>
      <c r="UF234" s="1"/>
      <c r="UG234" s="1"/>
      <c r="UH234" s="1"/>
      <c r="UI234" s="1"/>
      <c r="UJ234" s="1"/>
      <c r="UK234" s="1"/>
      <c r="UL234" s="1"/>
      <c r="UM234" s="1"/>
      <c r="UN234" s="1"/>
      <c r="UO234" s="1"/>
      <c r="UP234" s="1"/>
      <c r="UQ234" s="1"/>
      <c r="UR234" s="1"/>
      <c r="US234" s="1"/>
      <c r="UT234" s="1"/>
      <c r="UU234" s="1"/>
      <c r="UV234" s="1"/>
      <c r="UW234" s="1"/>
      <c r="UX234" s="1"/>
      <c r="UY234" s="1"/>
      <c r="UZ234" s="1"/>
      <c r="VA234" s="1"/>
      <c r="VB234" s="1"/>
      <c r="VC234" s="1"/>
      <c r="VD234" s="1"/>
      <c r="VE234" s="1"/>
      <c r="VF234" s="1"/>
      <c r="VG234" s="1"/>
      <c r="VH234" s="1"/>
      <c r="VI234" s="1"/>
      <c r="VJ234" s="1"/>
      <c r="VK234" s="1"/>
      <c r="VL234" s="1"/>
      <c r="VM234" s="1"/>
      <c r="VN234" s="1"/>
      <c r="VO234" s="1"/>
      <c r="VP234" s="1"/>
      <c r="VQ234" s="1"/>
      <c r="VR234" s="1"/>
      <c r="VS234" s="1"/>
      <c r="VT234" s="1"/>
      <c r="VU234" s="1"/>
      <c r="VV234" s="1"/>
      <c r="VW234" s="1"/>
      <c r="VX234" s="1"/>
      <c r="VY234" s="1"/>
      <c r="VZ234" s="1"/>
      <c r="WA234" s="1"/>
      <c r="WB234" s="1"/>
      <c r="WC234" s="1"/>
      <c r="WD234" s="1"/>
      <c r="WE234" s="1"/>
      <c r="WF234" s="1"/>
      <c r="WG234" s="1"/>
      <c r="WH234" s="1"/>
      <c r="WI234" s="1"/>
      <c r="WJ234" s="1"/>
      <c r="WK234" s="1"/>
      <c r="WL234" s="1"/>
      <c r="WM234" s="1"/>
      <c r="WN234" s="1"/>
      <c r="WO234" s="1"/>
      <c r="WP234" s="1"/>
      <c r="WQ234" s="1"/>
      <c r="WR234" s="1"/>
      <c r="WS234" s="1"/>
      <c r="WT234" s="1"/>
      <c r="WU234" s="1"/>
      <c r="WV234" s="1"/>
      <c r="WW234" s="1"/>
      <c r="WX234" s="1"/>
      <c r="WY234" s="1"/>
      <c r="WZ234" s="1"/>
      <c r="XA234" s="1"/>
      <c r="XB234" s="1"/>
      <c r="XC234" s="1"/>
      <c r="XD234" s="1"/>
      <c r="XE234" s="1"/>
      <c r="XF234" s="1"/>
      <c r="XG234" s="1"/>
      <c r="XH234" s="1"/>
      <c r="XI234" s="1"/>
      <c r="XJ234" s="1"/>
      <c r="XK234" s="1"/>
      <c r="XL234" s="1"/>
      <c r="XM234" s="1"/>
      <c r="XN234" s="1"/>
      <c r="XO234" s="1"/>
      <c r="XP234" s="1"/>
      <c r="XQ234" s="1"/>
      <c r="XR234" s="1"/>
      <c r="XS234" s="1"/>
      <c r="XT234" s="1"/>
      <c r="XU234" s="1"/>
      <c r="XV234" s="1"/>
      <c r="XW234" s="1"/>
      <c r="XX234" s="1"/>
      <c r="XY234" s="1"/>
      <c r="XZ234" s="1"/>
      <c r="YA234" s="1"/>
      <c r="YB234" s="1"/>
      <c r="YC234" s="1"/>
      <c r="YD234" s="1"/>
      <c r="YE234" s="1"/>
      <c r="YF234" s="1"/>
      <c r="YG234" s="1"/>
      <c r="YH234" s="1"/>
      <c r="YI234" s="1"/>
      <c r="YJ234" s="1"/>
      <c r="YK234" s="1"/>
      <c r="YL234" s="1"/>
      <c r="YM234" s="1"/>
      <c r="YN234" s="1"/>
      <c r="YO234" s="1"/>
      <c r="YP234" s="1"/>
      <c r="YQ234" s="1"/>
      <c r="YR234" s="1"/>
      <c r="YS234" s="1"/>
      <c r="YT234" s="1"/>
      <c r="YU234" s="1"/>
      <c r="YV234" s="1"/>
      <c r="YW234" s="1"/>
      <c r="YX234" s="1"/>
      <c r="YY234" s="1"/>
      <c r="YZ234" s="1"/>
      <c r="ZA234" s="1"/>
      <c r="ZB234" s="1"/>
      <c r="ZC234" s="1"/>
      <c r="ZD234" s="1"/>
      <c r="ZE234" s="1"/>
      <c r="ZF234" s="1"/>
      <c r="ZG234" s="1"/>
      <c r="ZH234" s="1"/>
      <c r="ZI234" s="1"/>
      <c r="ZJ234" s="1"/>
      <c r="ZK234" s="1"/>
      <c r="ZL234" s="1"/>
      <c r="ZM234" s="1"/>
      <c r="ZN234" s="1"/>
      <c r="ZO234" s="1"/>
      <c r="ZP234" s="1"/>
      <c r="ZQ234" s="1"/>
      <c r="ZR234" s="1"/>
      <c r="ZS234" s="1"/>
      <c r="ZT234" s="1"/>
      <c r="ZU234" s="1"/>
      <c r="ZV234" s="1"/>
      <c r="ZW234" s="1"/>
      <c r="ZX234" s="1"/>
      <c r="ZY234" s="1"/>
      <c r="ZZ234" s="1"/>
      <c r="AAA234" s="1"/>
      <c r="AAB234" s="1"/>
      <c r="AAC234" s="1"/>
      <c r="AAD234" s="1"/>
      <c r="AAE234" s="1"/>
      <c r="AAF234" s="1"/>
      <c r="AAG234" s="1"/>
      <c r="AAH234" s="1"/>
      <c r="AAI234" s="1"/>
      <c r="AAJ234" s="1"/>
      <c r="AAK234" s="1"/>
      <c r="AAL234" s="1"/>
      <c r="AAM234" s="1"/>
      <c r="AAN234" s="1"/>
      <c r="AAO234" s="1"/>
      <c r="AAP234" s="1"/>
      <c r="AAQ234" s="1"/>
      <c r="AAR234" s="1"/>
      <c r="AAS234" s="1"/>
      <c r="AAT234" s="1"/>
      <c r="AAU234" s="1"/>
      <c r="AAV234" s="1"/>
      <c r="AAW234" s="1"/>
      <c r="AAX234" s="1"/>
      <c r="AAY234" s="1"/>
      <c r="AAZ234" s="1"/>
      <c r="ABA234" s="1"/>
      <c r="ABB234" s="1"/>
      <c r="ABC234" s="1"/>
      <c r="ABD234" s="1"/>
      <c r="ABE234" s="1"/>
      <c r="ABF234" s="1"/>
      <c r="ABG234" s="1"/>
      <c r="ABH234" s="1"/>
      <c r="ABI234" s="1"/>
      <c r="ABJ234" s="1"/>
      <c r="ABK234" s="1"/>
      <c r="ABL234" s="1"/>
      <c r="ABM234" s="1"/>
      <c r="ABN234" s="1"/>
      <c r="ABO234" s="1"/>
      <c r="ABP234" s="1"/>
      <c r="ABQ234" s="1"/>
      <c r="ABR234" s="1"/>
      <c r="ABS234" s="1"/>
      <c r="ABT234" s="1"/>
      <c r="ABU234" s="1"/>
      <c r="ABV234" s="1"/>
      <c r="ABW234" s="1"/>
      <c r="ABX234" s="1"/>
      <c r="ABY234" s="1"/>
      <c r="ABZ234" s="1"/>
      <c r="ACA234" s="1"/>
      <c r="ACB234" s="1"/>
      <c r="ACC234" s="1"/>
      <c r="ACD234" s="1"/>
      <c r="ACE234" s="1"/>
      <c r="ACF234" s="1"/>
      <c r="ACG234" s="1"/>
      <c r="ACH234" s="1"/>
      <c r="ACI234" s="1"/>
      <c r="ACJ234" s="1"/>
      <c r="ACK234" s="1"/>
      <c r="ACL234" s="1"/>
      <c r="ACM234" s="1"/>
      <c r="ACN234" s="1"/>
      <c r="ACO234" s="1"/>
      <c r="ACP234" s="1"/>
      <c r="ACQ234" s="1"/>
      <c r="ACR234" s="1"/>
      <c r="ACS234" s="1"/>
      <c r="ACT234" s="1"/>
      <c r="ACU234" s="1"/>
      <c r="ACV234" s="1"/>
      <c r="ACW234" s="1"/>
      <c r="ACX234" s="1"/>
      <c r="ACY234" s="1"/>
      <c r="ACZ234" s="1"/>
      <c r="ADA234" s="1"/>
      <c r="ADB234" s="1"/>
      <c r="ADC234" s="1"/>
      <c r="ADD234" s="1"/>
      <c r="ADE234" s="1"/>
      <c r="ADF234" s="1"/>
      <c r="ADG234" s="1"/>
      <c r="ADH234" s="1"/>
      <c r="ADI234" s="1"/>
      <c r="ADJ234" s="1"/>
      <c r="ADK234" s="1"/>
      <c r="ADL234" s="1"/>
      <c r="ADM234" s="1"/>
      <c r="ADN234" s="1"/>
      <c r="ADO234" s="1"/>
      <c r="ADP234" s="1"/>
      <c r="ADQ234" s="1"/>
      <c r="ADR234" s="1"/>
      <c r="ADS234" s="1"/>
      <c r="ADT234" s="1"/>
      <c r="ADU234" s="1"/>
      <c r="ADV234" s="1"/>
      <c r="ADW234" s="1"/>
      <c r="ADX234" s="1"/>
      <c r="ADY234" s="1"/>
      <c r="ADZ234" s="1"/>
      <c r="AEA234" s="1"/>
      <c r="AEB234" s="1"/>
      <c r="AEC234" s="1"/>
      <c r="AED234" s="1"/>
      <c r="AEE234" s="1"/>
      <c r="AEF234" s="1"/>
      <c r="AEG234" s="1"/>
      <c r="AEH234" s="1"/>
      <c r="AEI234" s="1"/>
      <c r="AEJ234" s="1"/>
      <c r="AEK234" s="1"/>
      <c r="AEL234" s="1"/>
      <c r="AEM234" s="1"/>
      <c r="AEN234" s="1"/>
      <c r="AEO234" s="1"/>
      <c r="AEP234" s="1"/>
      <c r="AEQ234" s="1"/>
      <c r="AER234" s="1"/>
      <c r="AES234" s="1"/>
      <c r="AET234" s="1"/>
      <c r="AEU234" s="1"/>
      <c r="AEV234" s="1"/>
      <c r="AEW234" s="1"/>
      <c r="AEX234" s="1"/>
      <c r="AEY234" s="1"/>
      <c r="AEZ234" s="1"/>
      <c r="AFA234" s="1"/>
      <c r="AFB234" s="1"/>
      <c r="AFC234" s="1"/>
      <c r="AFD234" s="1"/>
      <c r="AFE234" s="1"/>
      <c r="AFF234" s="1"/>
      <c r="AFG234" s="1"/>
      <c r="AFH234" s="1"/>
      <c r="AFI234" s="1"/>
      <c r="AFJ234" s="1"/>
      <c r="AFK234" s="1"/>
      <c r="AFL234" s="1"/>
      <c r="AFM234" s="1"/>
      <c r="AFN234" s="1"/>
      <c r="AFO234" s="1"/>
      <c r="AFP234" s="1"/>
      <c r="AFQ234" s="1"/>
      <c r="AFR234" s="1"/>
      <c r="AFS234" s="1"/>
      <c r="AFT234" s="1"/>
      <c r="AFU234" s="1"/>
      <c r="AFV234" s="1"/>
      <c r="AFW234" s="1"/>
      <c r="AFX234" s="1"/>
      <c r="AFY234" s="1"/>
      <c r="AFZ234" s="1"/>
      <c r="AGA234" s="1"/>
      <c r="AGB234" s="1"/>
      <c r="AGC234" s="1"/>
      <c r="AGD234" s="1"/>
      <c r="AGE234" s="1"/>
      <c r="AGF234" s="1"/>
      <c r="AGG234" s="1"/>
      <c r="AGH234" s="1"/>
      <c r="AGI234" s="1"/>
      <c r="AGJ234" s="1"/>
      <c r="AGK234" s="1"/>
      <c r="AGL234" s="1"/>
      <c r="AGM234" s="1"/>
      <c r="AGN234" s="1"/>
      <c r="AGO234" s="1"/>
      <c r="AGP234" s="1"/>
      <c r="AGQ234" s="1"/>
      <c r="AGR234" s="1"/>
      <c r="AGS234" s="1"/>
      <c r="AGT234" s="1"/>
      <c r="AGU234" s="1"/>
      <c r="AGV234" s="1"/>
      <c r="AGW234" s="1"/>
      <c r="AGX234" s="1"/>
      <c r="AGY234" s="1"/>
      <c r="AGZ234" s="1"/>
      <c r="AHA234" s="1"/>
      <c r="AHB234" s="1"/>
      <c r="AHC234" s="1"/>
      <c r="AHD234" s="1"/>
      <c r="AHE234" s="1"/>
      <c r="AHF234" s="1"/>
      <c r="AHG234" s="1"/>
      <c r="AHH234" s="1"/>
      <c r="AHI234" s="1"/>
      <c r="AHJ234" s="1"/>
      <c r="AHK234" s="1"/>
      <c r="AHL234" s="1"/>
      <c r="AHM234" s="1"/>
      <c r="AHN234" s="1"/>
      <c r="AHO234" s="1"/>
      <c r="AHP234" s="1"/>
      <c r="AHQ234" s="1"/>
      <c r="AHR234" s="1"/>
      <c r="AHS234" s="1"/>
      <c r="AHT234" s="1"/>
      <c r="AHU234" s="1"/>
      <c r="AHV234" s="1"/>
      <c r="AHW234" s="1"/>
      <c r="AHX234" s="1"/>
      <c r="AHY234" s="1"/>
      <c r="AHZ234" s="1"/>
      <c r="AIA234" s="1"/>
      <c r="AIB234" s="1"/>
      <c r="AIC234" s="1"/>
      <c r="AID234" s="1"/>
      <c r="AIE234" s="1"/>
      <c r="AIF234" s="1"/>
      <c r="AIG234" s="1"/>
      <c r="AIH234" s="1"/>
      <c r="AII234" s="1"/>
      <c r="AIJ234" s="1"/>
      <c r="AIK234" s="1"/>
      <c r="AIL234" s="1"/>
      <c r="AIM234" s="1"/>
      <c r="AIN234" s="1"/>
      <c r="AIO234" s="1"/>
      <c r="AIP234" s="1"/>
      <c r="AIQ234" s="1"/>
      <c r="AIR234" s="1"/>
      <c r="AIS234" s="1"/>
      <c r="AIT234" s="1"/>
      <c r="AIU234" s="1"/>
      <c r="AIV234" s="1"/>
      <c r="AIW234" s="1"/>
      <c r="AIX234" s="1"/>
      <c r="AIY234" s="1"/>
      <c r="AIZ234" s="1"/>
      <c r="AJA234" s="1"/>
      <c r="AJB234" s="1"/>
      <c r="AJC234" s="1"/>
      <c r="AJD234" s="1"/>
      <c r="AJE234" s="1"/>
      <c r="AJF234" s="1"/>
      <c r="AJG234" s="1"/>
      <c r="AJH234" s="1"/>
      <c r="AJI234" s="1"/>
      <c r="AJJ234" s="1"/>
      <c r="AJK234" s="1"/>
      <c r="AJL234" s="1"/>
      <c r="AJM234" s="1"/>
      <c r="AJN234" s="1"/>
      <c r="AJO234" s="1"/>
      <c r="AJP234" s="1"/>
      <c r="AJQ234" s="1"/>
      <c r="AJR234" s="1"/>
      <c r="AJS234" s="1"/>
      <c r="AJT234" s="1"/>
      <c r="AJU234" s="1"/>
      <c r="AJV234" s="1"/>
      <c r="AJW234" s="1"/>
      <c r="AJX234" s="1"/>
      <c r="AJY234" s="1"/>
      <c r="AJZ234" s="1"/>
      <c r="AKA234" s="1"/>
      <c r="AKB234" s="1"/>
      <c r="AKC234" s="1"/>
      <c r="AKD234" s="1"/>
      <c r="AKE234" s="1"/>
      <c r="AKF234" s="1"/>
      <c r="AKG234" s="1"/>
      <c r="AKH234" s="1"/>
      <c r="AKI234" s="1"/>
      <c r="AKJ234" s="1"/>
      <c r="AKK234" s="1"/>
      <c r="AKL234" s="1"/>
      <c r="AKM234" s="1"/>
      <c r="AKN234" s="1"/>
      <c r="AKO234" s="1"/>
      <c r="AKP234" s="1"/>
      <c r="AKQ234" s="1"/>
      <c r="AKR234" s="1"/>
      <c r="AKS234" s="1"/>
      <c r="AKT234" s="1"/>
      <c r="AKU234" s="1"/>
      <c r="AKV234" s="1"/>
      <c r="AKW234" s="1"/>
      <c r="AKX234" s="1"/>
      <c r="AKY234" s="1"/>
      <c r="AKZ234" s="1"/>
      <c r="ALA234" s="1"/>
      <c r="ALB234" s="1"/>
      <c r="ALC234" s="1"/>
      <c r="ALD234" s="1"/>
      <c r="ALE234" s="1"/>
      <c r="ALF234" s="1"/>
      <c r="ALG234" s="1"/>
      <c r="ALH234" s="1"/>
      <c r="ALI234" s="1"/>
      <c r="ALJ234" s="1"/>
      <c r="ALK234" s="1"/>
      <c r="ALL234" s="1"/>
      <c r="ALM234" s="1"/>
      <c r="ALN234" s="1"/>
      <c r="ALO234" s="1"/>
      <c r="ALP234" s="1"/>
      <c r="ALQ234" s="1"/>
      <c r="ALR234" s="1"/>
      <c r="ALS234" s="1"/>
      <c r="ALT234" s="1"/>
      <c r="ALU234" s="1"/>
    </row>
    <row r="235" spans="1:1009" s="87" customFormat="1" ht="27.95" customHeight="1" thickBot="1" x14ac:dyDescent="0.3">
      <c r="A235" s="89" t="s">
        <v>52</v>
      </c>
      <c r="B235" s="83"/>
      <c r="C235" s="83"/>
      <c r="D235" s="49" t="s">
        <v>37</v>
      </c>
      <c r="E235" s="91">
        <f>E233+E234-COUNTIF(E8:E208,"a")+COUNTIF(E7:E208,"nc")</f>
        <v>58</v>
      </c>
      <c r="F235" s="92">
        <f t="shared" ref="F235:H235" si="80">F233+F234-COUNTIF(F8:F208,"a")+COUNTIF(F7:F208,"nc")</f>
        <v>69</v>
      </c>
      <c r="G235" s="92">
        <f t="shared" si="80"/>
        <v>71</v>
      </c>
      <c r="H235" s="93">
        <f t="shared" si="80"/>
        <v>68</v>
      </c>
      <c r="I235" s="91">
        <f>I233+I234-COUNTIF(I8:I208,"a")+COUNTIF(I7:I208,"nc")</f>
        <v>66</v>
      </c>
      <c r="J235" s="92">
        <f t="shared" ref="J235" si="81">J233+J234-COUNTIF(J8:J208,"a")+COUNTIF(J7:J208,"nc")</f>
        <v>73</v>
      </c>
      <c r="K235" s="92">
        <f t="shared" ref="K235" si="82">K233+K234-COUNTIF(K8:K208,"a")+COUNTIF(K7:K208,"nc")</f>
        <v>68</v>
      </c>
      <c r="L235" s="93">
        <f t="shared" ref="L235" si="83">L233+L234-COUNTIF(L8:L208,"a")+COUNTIF(L7:L208,"nc")</f>
        <v>66</v>
      </c>
      <c r="M235" s="91">
        <f>M233+M234-COUNTIF(M8:M208,"a")+COUNTIF(M7:M208,"nc")</f>
        <v>65</v>
      </c>
      <c r="N235" s="92">
        <f t="shared" ref="N235" si="84">N233+N234-COUNTIF(N8:N208,"a")+COUNTIF(N7:N208,"nc")</f>
        <v>70</v>
      </c>
      <c r="O235" s="92">
        <f t="shared" ref="O235" si="85">O233+O234-COUNTIF(O8:O208,"a")+COUNTIF(O7:O208,"nc")</f>
        <v>70</v>
      </c>
      <c r="P235" s="93">
        <f t="shared" ref="P235" si="86">P233+P234-COUNTIF(P8:P208,"a")+COUNTIF(P7:P208,"nc")</f>
        <v>66</v>
      </c>
      <c r="Q235" s="91">
        <f>Q233+Q234-COUNTIF(Q8:Q208,"a")+COUNTIF(Q7:Q208,"nc")</f>
        <v>65</v>
      </c>
      <c r="R235" s="92">
        <f t="shared" ref="R235" si="87">R233+R234-COUNTIF(R8:R208,"a")+COUNTIF(R7:R208,"nc")</f>
        <v>72</v>
      </c>
      <c r="S235" s="92">
        <f t="shared" ref="S235" si="88">S233+S234-COUNTIF(S8:S208,"a")+COUNTIF(S7:S208,"nc")</f>
        <v>69</v>
      </c>
      <c r="T235" s="93">
        <f t="shared" ref="T235" si="89">T233+T234-COUNTIF(T8:T208,"a")+COUNTIF(T7:T208,"nc")</f>
        <v>66</v>
      </c>
      <c r="U235" s="84">
        <f>SUM(E235:T235)</f>
        <v>1082</v>
      </c>
    </row>
  </sheetData>
  <autoFilter ref="A6:Z208" xr:uid="{E6D7A0EB-D6C5-4C73-A59F-B511DD826256}"/>
  <mergeCells count="12">
    <mergeCell ref="U210:X210"/>
    <mergeCell ref="N214:O214"/>
    <mergeCell ref="N216:O216"/>
    <mergeCell ref="N218:O218"/>
    <mergeCell ref="A1:T1"/>
    <mergeCell ref="E3:L3"/>
    <mergeCell ref="N3:O3"/>
    <mergeCell ref="P3:T3"/>
    <mergeCell ref="E5:H5"/>
    <mergeCell ref="I5:L5"/>
    <mergeCell ref="M5:P5"/>
    <mergeCell ref="Q5:T5"/>
  </mergeCells>
  <conditionalFormatting sqref="A7:Z208">
    <cfRule type="expression" dxfId="6" priority="4">
      <formula>INDIRECT("D"&amp;ROW())="sans poisson"</formula>
    </cfRule>
    <cfRule type="expression" dxfId="5" priority="5">
      <formula>INDIRECT("D"&amp;ROW())="sans viande"</formula>
    </cfRule>
    <cfRule type="expression" dxfId="4" priority="7">
      <formula>MOD(SUBTOTAL(3,$A$7:$A7),2)=0</formula>
    </cfRule>
  </conditionalFormatting>
  <conditionalFormatting sqref="Y7:Y208">
    <cfRule type="cellIs" dxfId="3" priority="1" operator="greaterThanOrEqual">
      <formula>0</formula>
    </cfRule>
  </conditionalFormatting>
  <conditionalFormatting sqref="E8:T208">
    <cfRule type="containsText" dxfId="2" priority="2" operator="containsText" text="a">
      <formula>NOT(ISERROR(SEARCH("a",E8)))</formula>
    </cfRule>
  </conditionalFormatting>
  <conditionalFormatting sqref="E7:T208">
    <cfRule type="containsText" dxfId="1" priority="3" operator="containsText" text="nc">
      <formula>NOT(ISERROR(SEARCH("nc",E7)))</formula>
    </cfRule>
  </conditionalFormatting>
  <conditionalFormatting sqref="A30:Z30">
    <cfRule type="expression" dxfId="0" priority="6">
      <formula>INDIRECT("D"&amp;ROW())="extérieur"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72" orientation="landscape" r:id="rId1"/>
  <rowBreaks count="5" manualBreakCount="5">
    <brk id="27" max="21" man="1"/>
    <brk id="46" max="21" man="1"/>
    <brk id="67" max="21" man="1"/>
    <brk id="85" max="21" man="1"/>
    <brk id="107" max="2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modèle</vt:lpstr>
      <vt:lpstr>sept</vt:lpstr>
      <vt:lpstr>modèle!Impression_des_titres</vt:lpstr>
      <vt:lpstr>sept!Impression_des_titres</vt:lpstr>
      <vt:lpstr>modèle!Zone_d_impression</vt:lpstr>
      <vt:lpstr>sept!Zone_d_impression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</dc:creator>
  <cp:lastModifiedBy>arnau</cp:lastModifiedBy>
  <dcterms:created xsi:type="dcterms:W3CDTF">2018-08-31T17:22:45Z</dcterms:created>
  <dcterms:modified xsi:type="dcterms:W3CDTF">2018-09-03T15:57:28Z</dcterms:modified>
</cp:coreProperties>
</file>