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\Documents\Cheval Blanc\"/>
    </mc:Choice>
  </mc:AlternateContent>
  <xr:revisionPtr revIDLastSave="0" documentId="13_ncr:1_{5E0D55E6-0A42-4E33-A03F-13E43F33900D}" xr6:coauthVersionLast="34" xr6:coauthVersionMax="34" xr10:uidLastSave="{00000000-0000-0000-0000-000000000000}"/>
  <bookViews>
    <workbookView xWindow="0" yWindow="0" windowWidth="19200" windowHeight="6960" activeTab="1" xr2:uid="{00000000-000D-0000-FFFF-FFFF00000000}"/>
  </bookViews>
  <sheets>
    <sheet name="2018" sheetId="1" r:id="rId1"/>
    <sheet name="Feuil2" sheetId="2" r:id="rId2"/>
  </sheets>
  <calcPr calcId="17901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C9" i="1"/>
  <c r="C87" i="1" l="1"/>
  <c r="D87" i="1"/>
  <c r="E87" i="1"/>
  <c r="F87" i="1"/>
  <c r="G87" i="1"/>
  <c r="H87" i="1"/>
  <c r="I87" i="1"/>
  <c r="J87" i="1"/>
  <c r="K87" i="1"/>
  <c r="L87" i="1"/>
  <c r="M87" i="1"/>
  <c r="N87" i="1"/>
  <c r="O87" i="1"/>
  <c r="P87" i="1"/>
  <c r="Q87" i="1"/>
  <c r="R87" i="1"/>
  <c r="S87" i="1"/>
  <c r="T87" i="1"/>
  <c r="U87" i="1"/>
  <c r="V87" i="1"/>
  <c r="W87" i="1"/>
  <c r="X87" i="1"/>
  <c r="Y87" i="1"/>
  <c r="Z87" i="1"/>
  <c r="AA87" i="1"/>
  <c r="AB87" i="1"/>
  <c r="AC87" i="1"/>
  <c r="AD87" i="1"/>
  <c r="AE87" i="1"/>
  <c r="AF87" i="1"/>
  <c r="B87" i="1"/>
  <c r="C80" i="1"/>
  <c r="D80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Z80" i="1"/>
  <c r="AA80" i="1"/>
  <c r="AB80" i="1"/>
  <c r="AC80" i="1"/>
  <c r="AD80" i="1"/>
  <c r="AE80" i="1"/>
  <c r="B80" i="1"/>
  <c r="AF73" i="1"/>
  <c r="C73" i="1"/>
  <c r="D73" i="1"/>
  <c r="E73" i="1"/>
  <c r="F73" i="1"/>
  <c r="G73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U73" i="1"/>
  <c r="V73" i="1"/>
  <c r="W73" i="1"/>
  <c r="X73" i="1"/>
  <c r="Y73" i="1"/>
  <c r="Z73" i="1"/>
  <c r="AA73" i="1"/>
  <c r="AB73" i="1"/>
  <c r="AC73" i="1"/>
  <c r="AD73" i="1"/>
  <c r="AE73" i="1"/>
  <c r="B73" i="1"/>
  <c r="C65" i="1"/>
  <c r="D65" i="1"/>
  <c r="E65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AD65" i="1"/>
  <c r="AE65" i="1"/>
  <c r="B65" i="1"/>
  <c r="C58" i="1"/>
  <c r="D58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B58" i="1"/>
  <c r="C51" i="1"/>
  <c r="D51" i="1"/>
  <c r="E51" i="1"/>
  <c r="F51" i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AD51" i="1"/>
  <c r="AE51" i="1"/>
  <c r="AF51" i="1"/>
  <c r="B51" i="1"/>
  <c r="C44" i="1"/>
  <c r="D44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B44" i="1"/>
  <c r="C37" i="1"/>
  <c r="D37" i="1"/>
  <c r="E37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B37" i="1"/>
  <c r="C30" i="1"/>
  <c r="D30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B30" i="1"/>
  <c r="C23" i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B23" i="1"/>
  <c r="C16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B16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K25" i="2" l="1"/>
  <c r="J25" i="2"/>
  <c r="H25" i="2"/>
  <c r="C25" i="2"/>
  <c r="I24" i="2"/>
  <c r="C24" i="2"/>
  <c r="I23" i="2"/>
  <c r="I22" i="2"/>
  <c r="I21" i="2"/>
  <c r="I20" i="2"/>
  <c r="I19" i="2"/>
  <c r="I18" i="2" s="1"/>
  <c r="H18" i="2" l="1"/>
  <c r="J18" i="2" s="1"/>
  <c r="K18" i="2"/>
  <c r="I17" i="2"/>
  <c r="C39" i="2"/>
  <c r="B24" i="2"/>
  <c r="D24" i="2" s="1"/>
  <c r="E24" i="2"/>
  <c r="H20" i="2"/>
  <c r="J20" i="2" s="1"/>
  <c r="K20" i="2"/>
  <c r="H21" i="2"/>
  <c r="J21" i="2" s="1"/>
  <c r="K21" i="2"/>
  <c r="H22" i="2"/>
  <c r="J22" i="2" s="1"/>
  <c r="K22" i="2"/>
  <c r="H23" i="2"/>
  <c r="J23" i="2" s="1"/>
  <c r="K23" i="2"/>
  <c r="H24" i="2"/>
  <c r="J24" i="2" s="1"/>
  <c r="K24" i="2"/>
  <c r="C23" i="2"/>
  <c r="C40" i="2"/>
  <c r="B25" i="2"/>
  <c r="D25" i="2" s="1"/>
  <c r="E25" i="2"/>
  <c r="H19" i="2"/>
  <c r="J19" i="2" s="1"/>
  <c r="K19" i="2"/>
  <c r="I39" i="2" l="1"/>
  <c r="B39" i="2"/>
  <c r="D39" i="2" s="1"/>
  <c r="E39" i="2"/>
  <c r="H17" i="2"/>
  <c r="J17" i="2" s="1"/>
  <c r="K17" i="2"/>
  <c r="I16" i="2"/>
  <c r="I40" i="2"/>
  <c r="B40" i="2"/>
  <c r="D40" i="2" s="1"/>
  <c r="E40" i="2"/>
  <c r="C38" i="2"/>
  <c r="B23" i="2"/>
  <c r="D23" i="2" s="1"/>
  <c r="E23" i="2"/>
  <c r="C22" i="2"/>
  <c r="H40" i="2" l="1"/>
  <c r="J40" i="2" s="1"/>
  <c r="K40" i="2"/>
  <c r="H16" i="2"/>
  <c r="J16" i="2" s="1"/>
  <c r="K16" i="2"/>
  <c r="I38" i="2"/>
  <c r="B38" i="2"/>
  <c r="D38" i="2" s="1"/>
  <c r="E38" i="2"/>
  <c r="C37" i="2"/>
  <c r="B22" i="2"/>
  <c r="D22" i="2" s="1"/>
  <c r="E22" i="2"/>
  <c r="C21" i="2"/>
  <c r="H39" i="2"/>
  <c r="J39" i="2" s="1"/>
  <c r="K39" i="2"/>
  <c r="C36" i="2" l="1"/>
  <c r="B21" i="2"/>
  <c r="D21" i="2" s="1"/>
  <c r="E21" i="2"/>
  <c r="C20" i="2"/>
  <c r="I37" i="2"/>
  <c r="B37" i="2"/>
  <c r="D37" i="2" s="1"/>
  <c r="E37" i="2"/>
  <c r="H38" i="2"/>
  <c r="J38" i="2" s="1"/>
  <c r="K38" i="2"/>
  <c r="C35" i="2" l="1"/>
  <c r="B20" i="2"/>
  <c r="D20" i="2" s="1"/>
  <c r="E20" i="2"/>
  <c r="C19" i="2"/>
  <c r="H37" i="2"/>
  <c r="J37" i="2" s="1"/>
  <c r="K37" i="2"/>
  <c r="I36" i="2"/>
  <c r="B36" i="2"/>
  <c r="D36" i="2" s="1"/>
  <c r="E36" i="2"/>
  <c r="C34" i="2" l="1"/>
  <c r="B19" i="2"/>
  <c r="D19" i="2" s="1"/>
  <c r="E19" i="2"/>
  <c r="C18" i="2"/>
  <c r="H36" i="2"/>
  <c r="J36" i="2" s="1"/>
  <c r="K36" i="2"/>
  <c r="I35" i="2"/>
  <c r="B35" i="2"/>
  <c r="D35" i="2" s="1"/>
  <c r="E35" i="2"/>
  <c r="H35" i="2" l="1"/>
  <c r="J35" i="2" s="1"/>
  <c r="K35" i="2"/>
  <c r="C33" i="2"/>
  <c r="B18" i="2"/>
  <c r="D18" i="2" s="1"/>
  <c r="E18" i="2"/>
  <c r="C17" i="2"/>
  <c r="I34" i="2"/>
  <c r="B34" i="2"/>
  <c r="D34" i="2" s="1"/>
  <c r="E34" i="2"/>
  <c r="I33" i="2" l="1"/>
  <c r="B33" i="2"/>
  <c r="D33" i="2" s="1"/>
  <c r="E33" i="2"/>
  <c r="C32" i="2"/>
  <c r="B17" i="2"/>
  <c r="D17" i="2" s="1"/>
  <c r="E17" i="2"/>
  <c r="C16" i="2"/>
  <c r="H34" i="2"/>
  <c r="J34" i="2" s="1"/>
  <c r="K34" i="2"/>
  <c r="C31" i="2" l="1"/>
  <c r="B16" i="2"/>
  <c r="D16" i="2" s="1"/>
  <c r="E16" i="2"/>
  <c r="I32" i="2"/>
  <c r="B32" i="2"/>
  <c r="D32" i="2" s="1"/>
  <c r="E32" i="2"/>
  <c r="H33" i="2"/>
  <c r="J33" i="2" s="1"/>
  <c r="K33" i="2"/>
  <c r="H32" i="2" l="1"/>
  <c r="J32" i="2" s="1"/>
  <c r="K32" i="2"/>
  <c r="I31" i="2"/>
  <c r="B31" i="2"/>
  <c r="D31" i="2" s="1"/>
  <c r="E31" i="2"/>
  <c r="H31" i="2" l="1"/>
  <c r="J31" i="2" s="1"/>
  <c r="K31" i="2"/>
  <c r="AF84" i="1" l="1"/>
  <c r="AF83" i="1" s="1"/>
  <c r="AE84" i="1"/>
  <c r="AE83" i="1" s="1"/>
  <c r="AD84" i="1"/>
  <c r="AD83" i="1" s="1"/>
  <c r="AC84" i="1"/>
  <c r="AC83" i="1" s="1"/>
  <c r="AB84" i="1"/>
  <c r="AB83" i="1" s="1"/>
  <c r="AA84" i="1"/>
  <c r="Z84" i="1"/>
  <c r="Z83" i="1" s="1"/>
  <c r="Y84" i="1"/>
  <c r="Y83" i="1" s="1"/>
  <c r="X84" i="1"/>
  <c r="X83" i="1" s="1"/>
  <c r="W84" i="1"/>
  <c r="W83" i="1" s="1"/>
  <c r="V84" i="1"/>
  <c r="V83" i="1" s="1"/>
  <c r="U84" i="1"/>
  <c r="U83" i="1" s="1"/>
  <c r="T84" i="1"/>
  <c r="T83" i="1" s="1"/>
  <c r="S84" i="1"/>
  <c r="S83" i="1" s="1"/>
  <c r="R84" i="1"/>
  <c r="R83" i="1" s="1"/>
  <c r="Q84" i="1"/>
  <c r="Q83" i="1" s="1"/>
  <c r="P84" i="1"/>
  <c r="P83" i="1" s="1"/>
  <c r="O84" i="1"/>
  <c r="O83" i="1" s="1"/>
  <c r="N84" i="1"/>
  <c r="N83" i="1" s="1"/>
  <c r="M84" i="1"/>
  <c r="M83" i="1" s="1"/>
  <c r="L84" i="1"/>
  <c r="L83" i="1" s="1"/>
  <c r="K84" i="1"/>
  <c r="K83" i="1" s="1"/>
  <c r="J84" i="1"/>
  <c r="J83" i="1" s="1"/>
  <c r="I84" i="1"/>
  <c r="I83" i="1" s="1"/>
  <c r="H84" i="1"/>
  <c r="H83" i="1" s="1"/>
  <c r="G84" i="1"/>
  <c r="G83" i="1" s="1"/>
  <c r="F84" i="1"/>
  <c r="F83" i="1" s="1"/>
  <c r="E84" i="1"/>
  <c r="E83" i="1" s="1"/>
  <c r="D84" i="1"/>
  <c r="D83" i="1" s="1"/>
  <c r="C84" i="1"/>
  <c r="C83" i="1" s="1"/>
  <c r="B84" i="1"/>
  <c r="B83" i="1" s="1"/>
  <c r="AA83" i="1"/>
  <c r="AE77" i="1"/>
  <c r="AE76" i="1" s="1"/>
  <c r="AD77" i="1"/>
  <c r="AD76" i="1" s="1"/>
  <c r="AC77" i="1"/>
  <c r="AB77" i="1"/>
  <c r="AA77" i="1"/>
  <c r="AA76" i="1" s="1"/>
  <c r="Z77" i="1"/>
  <c r="Z76" i="1" s="1"/>
  <c r="Y77" i="1"/>
  <c r="Y76" i="1" s="1"/>
  <c r="X77" i="1"/>
  <c r="X76" i="1" s="1"/>
  <c r="W77" i="1"/>
  <c r="W76" i="1" s="1"/>
  <c r="V77" i="1"/>
  <c r="V76" i="1" s="1"/>
  <c r="U77" i="1"/>
  <c r="U76" i="1" s="1"/>
  <c r="T77" i="1"/>
  <c r="T76" i="1" s="1"/>
  <c r="S77" i="1"/>
  <c r="S76" i="1" s="1"/>
  <c r="R77" i="1"/>
  <c r="R76" i="1" s="1"/>
  <c r="Q77" i="1"/>
  <c r="Q76" i="1" s="1"/>
  <c r="P77" i="1"/>
  <c r="P76" i="1" s="1"/>
  <c r="O77" i="1"/>
  <c r="O76" i="1" s="1"/>
  <c r="N77" i="1"/>
  <c r="N76" i="1" s="1"/>
  <c r="M77" i="1"/>
  <c r="M76" i="1" s="1"/>
  <c r="L77" i="1"/>
  <c r="L76" i="1" s="1"/>
  <c r="K77" i="1"/>
  <c r="K76" i="1" s="1"/>
  <c r="J77" i="1"/>
  <c r="J76" i="1" s="1"/>
  <c r="I77" i="1"/>
  <c r="I76" i="1" s="1"/>
  <c r="H77" i="1"/>
  <c r="H76" i="1" s="1"/>
  <c r="G77" i="1"/>
  <c r="G76" i="1" s="1"/>
  <c r="F77" i="1"/>
  <c r="F76" i="1" s="1"/>
  <c r="E77" i="1"/>
  <c r="E76" i="1" s="1"/>
  <c r="D77" i="1"/>
  <c r="D76" i="1" s="1"/>
  <c r="C77" i="1"/>
  <c r="C76" i="1" s="1"/>
  <c r="B77" i="1"/>
  <c r="B76" i="1" s="1"/>
  <c r="AC76" i="1"/>
  <c r="AB76" i="1"/>
  <c r="AF69" i="1"/>
  <c r="AF68" i="1" s="1"/>
  <c r="AE69" i="1"/>
  <c r="AE68" i="1" s="1"/>
  <c r="AD69" i="1"/>
  <c r="AD68" i="1" s="1"/>
  <c r="AC69" i="1"/>
  <c r="AC68" i="1" s="1"/>
  <c r="AB69" i="1"/>
  <c r="AB68" i="1" s="1"/>
  <c r="AA69" i="1"/>
  <c r="AA68" i="1" s="1"/>
  <c r="Z69" i="1"/>
  <c r="Z68" i="1" s="1"/>
  <c r="Y69" i="1"/>
  <c r="Y68" i="1" s="1"/>
  <c r="X69" i="1"/>
  <c r="X68" i="1" s="1"/>
  <c r="W69" i="1"/>
  <c r="W68" i="1" s="1"/>
  <c r="V69" i="1"/>
  <c r="V68" i="1" s="1"/>
  <c r="U69" i="1"/>
  <c r="U68" i="1" s="1"/>
  <c r="T69" i="1"/>
  <c r="T68" i="1" s="1"/>
  <c r="S69" i="1"/>
  <c r="S68" i="1" s="1"/>
  <c r="R69" i="1"/>
  <c r="R68" i="1" s="1"/>
  <c r="Q69" i="1"/>
  <c r="Q68" i="1" s="1"/>
  <c r="P69" i="1"/>
  <c r="P68" i="1" s="1"/>
  <c r="O69" i="1"/>
  <c r="O68" i="1" s="1"/>
  <c r="N69" i="1"/>
  <c r="N68" i="1" s="1"/>
  <c r="M69" i="1"/>
  <c r="M68" i="1" s="1"/>
  <c r="L69" i="1"/>
  <c r="L68" i="1" s="1"/>
  <c r="K69" i="1"/>
  <c r="K68" i="1" s="1"/>
  <c r="J69" i="1"/>
  <c r="J68" i="1" s="1"/>
  <c r="I69" i="1"/>
  <c r="I68" i="1" s="1"/>
  <c r="H69" i="1"/>
  <c r="H68" i="1" s="1"/>
  <c r="G69" i="1"/>
  <c r="G68" i="1" s="1"/>
  <c r="F69" i="1"/>
  <c r="F68" i="1" s="1"/>
  <c r="E69" i="1"/>
  <c r="E68" i="1" s="1"/>
  <c r="D69" i="1"/>
  <c r="D68" i="1" s="1"/>
  <c r="C69" i="1"/>
  <c r="C68" i="1" s="1"/>
  <c r="B69" i="1"/>
  <c r="A68" i="1" s="1"/>
  <c r="AE62" i="1"/>
  <c r="AE61" i="1" s="1"/>
  <c r="AD62" i="1"/>
  <c r="AD61" i="1" s="1"/>
  <c r="AC62" i="1"/>
  <c r="AB62" i="1"/>
  <c r="AA62" i="1"/>
  <c r="AA61" i="1" s="1"/>
  <c r="Z62" i="1"/>
  <c r="Z61" i="1" s="1"/>
  <c r="Y62" i="1"/>
  <c r="Y61" i="1" s="1"/>
  <c r="X62" i="1"/>
  <c r="X61" i="1" s="1"/>
  <c r="W62" i="1"/>
  <c r="W61" i="1" s="1"/>
  <c r="V62" i="1"/>
  <c r="V61" i="1" s="1"/>
  <c r="U62" i="1"/>
  <c r="U61" i="1" s="1"/>
  <c r="T62" i="1"/>
  <c r="T61" i="1" s="1"/>
  <c r="S62" i="1"/>
  <c r="S61" i="1" s="1"/>
  <c r="R62" i="1"/>
  <c r="R61" i="1" s="1"/>
  <c r="Q62" i="1"/>
  <c r="Q61" i="1" s="1"/>
  <c r="P62" i="1"/>
  <c r="P61" i="1" s="1"/>
  <c r="O62" i="1"/>
  <c r="O61" i="1" s="1"/>
  <c r="N62" i="1"/>
  <c r="N61" i="1" s="1"/>
  <c r="M62" i="1"/>
  <c r="M61" i="1" s="1"/>
  <c r="L62" i="1"/>
  <c r="L61" i="1" s="1"/>
  <c r="K62" i="1"/>
  <c r="K61" i="1" s="1"/>
  <c r="J62" i="1"/>
  <c r="J61" i="1" s="1"/>
  <c r="I62" i="1"/>
  <c r="I61" i="1" s="1"/>
  <c r="H62" i="1"/>
  <c r="H61" i="1" s="1"/>
  <c r="G62" i="1"/>
  <c r="G61" i="1" s="1"/>
  <c r="F62" i="1"/>
  <c r="F61" i="1" s="1"/>
  <c r="E62" i="1"/>
  <c r="E61" i="1" s="1"/>
  <c r="D62" i="1"/>
  <c r="D61" i="1" s="1"/>
  <c r="C62" i="1"/>
  <c r="C61" i="1" s="1"/>
  <c r="B62" i="1"/>
  <c r="B61" i="1" s="1"/>
  <c r="AC61" i="1"/>
  <c r="AB61" i="1"/>
  <c r="AF55" i="1"/>
  <c r="AF54" i="1" s="1"/>
  <c r="AE55" i="1"/>
  <c r="AE54" i="1" s="1"/>
  <c r="AD55" i="1"/>
  <c r="AD54" i="1" s="1"/>
  <c r="AC55" i="1"/>
  <c r="AC54" i="1" s="1"/>
  <c r="AB55" i="1"/>
  <c r="AB54" i="1" s="1"/>
  <c r="AA55" i="1"/>
  <c r="AA54" i="1" s="1"/>
  <c r="Z55" i="1"/>
  <c r="Z54" i="1" s="1"/>
  <c r="Y55" i="1"/>
  <c r="Y54" i="1" s="1"/>
  <c r="X55" i="1"/>
  <c r="X54" i="1" s="1"/>
  <c r="W55" i="1"/>
  <c r="W54" i="1" s="1"/>
  <c r="V55" i="1"/>
  <c r="V54" i="1" s="1"/>
  <c r="U55" i="1"/>
  <c r="U54" i="1" s="1"/>
  <c r="T55" i="1"/>
  <c r="T54" i="1" s="1"/>
  <c r="S55" i="1"/>
  <c r="S54" i="1" s="1"/>
  <c r="R55" i="1"/>
  <c r="R54" i="1" s="1"/>
  <c r="Q55" i="1"/>
  <c r="Q54" i="1" s="1"/>
  <c r="P55" i="1"/>
  <c r="P54" i="1" s="1"/>
  <c r="O55" i="1"/>
  <c r="O54" i="1" s="1"/>
  <c r="N55" i="1"/>
  <c r="N54" i="1" s="1"/>
  <c r="M55" i="1"/>
  <c r="M54" i="1" s="1"/>
  <c r="L55" i="1"/>
  <c r="L54" i="1" s="1"/>
  <c r="K55" i="1"/>
  <c r="K54" i="1" s="1"/>
  <c r="J55" i="1"/>
  <c r="J54" i="1" s="1"/>
  <c r="I55" i="1"/>
  <c r="I54" i="1" s="1"/>
  <c r="H55" i="1"/>
  <c r="H54" i="1" s="1"/>
  <c r="G55" i="1"/>
  <c r="G54" i="1" s="1"/>
  <c r="F55" i="1"/>
  <c r="F54" i="1" s="1"/>
  <c r="E55" i="1"/>
  <c r="E54" i="1" s="1"/>
  <c r="D55" i="1"/>
  <c r="D54" i="1" s="1"/>
  <c r="C55" i="1"/>
  <c r="C54" i="1" s="1"/>
  <c r="B55" i="1"/>
  <c r="A54" i="1" s="1"/>
  <c r="AF48" i="1"/>
  <c r="AF47" i="1" s="1"/>
  <c r="AE48" i="1"/>
  <c r="AE47" i="1" s="1"/>
  <c r="AD48" i="1"/>
  <c r="AD47" i="1" s="1"/>
  <c r="AC48" i="1"/>
  <c r="AB48" i="1"/>
  <c r="AB47" i="1" s="1"/>
  <c r="AA48" i="1"/>
  <c r="AA47" i="1" s="1"/>
  <c r="Z48" i="1"/>
  <c r="Z47" i="1" s="1"/>
  <c r="Y48" i="1"/>
  <c r="Y47" i="1" s="1"/>
  <c r="X48" i="1"/>
  <c r="X47" i="1" s="1"/>
  <c r="W48" i="1"/>
  <c r="W47" i="1" s="1"/>
  <c r="V48" i="1"/>
  <c r="V47" i="1" s="1"/>
  <c r="U48" i="1"/>
  <c r="U47" i="1" s="1"/>
  <c r="T48" i="1"/>
  <c r="T47" i="1" s="1"/>
  <c r="S48" i="1"/>
  <c r="S47" i="1" s="1"/>
  <c r="R48" i="1"/>
  <c r="R47" i="1" s="1"/>
  <c r="Q48" i="1"/>
  <c r="Q47" i="1" s="1"/>
  <c r="P48" i="1"/>
  <c r="P47" i="1" s="1"/>
  <c r="O48" i="1"/>
  <c r="O47" i="1" s="1"/>
  <c r="N48" i="1"/>
  <c r="N47" i="1" s="1"/>
  <c r="M48" i="1"/>
  <c r="M47" i="1" s="1"/>
  <c r="L48" i="1"/>
  <c r="L47" i="1" s="1"/>
  <c r="K48" i="1"/>
  <c r="K47" i="1" s="1"/>
  <c r="J48" i="1"/>
  <c r="J47" i="1" s="1"/>
  <c r="I48" i="1"/>
  <c r="I47" i="1" s="1"/>
  <c r="H48" i="1"/>
  <c r="H47" i="1" s="1"/>
  <c r="G48" i="1"/>
  <c r="G47" i="1" s="1"/>
  <c r="F48" i="1"/>
  <c r="F47" i="1" s="1"/>
  <c r="E48" i="1"/>
  <c r="E47" i="1" s="1"/>
  <c r="D48" i="1"/>
  <c r="D47" i="1" s="1"/>
  <c r="C48" i="1"/>
  <c r="C47" i="1" s="1"/>
  <c r="B48" i="1"/>
  <c r="B47" i="1" s="1"/>
  <c r="AC47" i="1"/>
  <c r="AE41" i="1"/>
  <c r="AE40" i="1" s="1"/>
  <c r="AD41" i="1"/>
  <c r="AD40" i="1" s="1"/>
  <c r="AC41" i="1"/>
  <c r="AC40" i="1" s="1"/>
  <c r="AB41" i="1"/>
  <c r="AB40" i="1" s="1"/>
  <c r="AA41" i="1"/>
  <c r="AA40" i="1" s="1"/>
  <c r="Z41" i="1"/>
  <c r="Z40" i="1" s="1"/>
  <c r="Y41" i="1"/>
  <c r="Y40" i="1" s="1"/>
  <c r="X41" i="1"/>
  <c r="X40" i="1" s="1"/>
  <c r="W41" i="1"/>
  <c r="W40" i="1" s="1"/>
  <c r="V41" i="1"/>
  <c r="V40" i="1" s="1"/>
  <c r="U41" i="1"/>
  <c r="U40" i="1" s="1"/>
  <c r="T41" i="1"/>
  <c r="T40" i="1" s="1"/>
  <c r="S41" i="1"/>
  <c r="S40" i="1" s="1"/>
  <c r="R41" i="1"/>
  <c r="R40" i="1" s="1"/>
  <c r="Q41" i="1"/>
  <c r="Q40" i="1" s="1"/>
  <c r="P41" i="1"/>
  <c r="P40" i="1" s="1"/>
  <c r="O41" i="1"/>
  <c r="O40" i="1" s="1"/>
  <c r="N41" i="1"/>
  <c r="N40" i="1" s="1"/>
  <c r="M41" i="1"/>
  <c r="M40" i="1" s="1"/>
  <c r="L41" i="1"/>
  <c r="L40" i="1" s="1"/>
  <c r="K41" i="1"/>
  <c r="K40" i="1" s="1"/>
  <c r="J41" i="1"/>
  <c r="J40" i="1" s="1"/>
  <c r="I41" i="1"/>
  <c r="I40" i="1" s="1"/>
  <c r="H41" i="1"/>
  <c r="H40" i="1" s="1"/>
  <c r="G41" i="1"/>
  <c r="G40" i="1" s="1"/>
  <c r="F41" i="1"/>
  <c r="F40" i="1" s="1"/>
  <c r="E41" i="1"/>
  <c r="E40" i="1" s="1"/>
  <c r="D41" i="1"/>
  <c r="D40" i="1" s="1"/>
  <c r="C41" i="1"/>
  <c r="C40" i="1" s="1"/>
  <c r="B41" i="1"/>
  <c r="AF34" i="1"/>
  <c r="AF33" i="1" s="1"/>
  <c r="AE34" i="1"/>
  <c r="AE33" i="1" s="1"/>
  <c r="AD34" i="1"/>
  <c r="AD33" i="1" s="1"/>
  <c r="AC34" i="1"/>
  <c r="AB34" i="1"/>
  <c r="AB33" i="1" s="1"/>
  <c r="AA34" i="1"/>
  <c r="AA33" i="1" s="1"/>
  <c r="Z34" i="1"/>
  <c r="Z33" i="1" s="1"/>
  <c r="Y34" i="1"/>
  <c r="Y33" i="1" s="1"/>
  <c r="X34" i="1"/>
  <c r="X33" i="1" s="1"/>
  <c r="W34" i="1"/>
  <c r="W33" i="1" s="1"/>
  <c r="V34" i="1"/>
  <c r="V33" i="1" s="1"/>
  <c r="U34" i="1"/>
  <c r="U33" i="1" s="1"/>
  <c r="T34" i="1"/>
  <c r="T33" i="1" s="1"/>
  <c r="S34" i="1"/>
  <c r="S33" i="1" s="1"/>
  <c r="R34" i="1"/>
  <c r="R33" i="1" s="1"/>
  <c r="Q34" i="1"/>
  <c r="Q33" i="1" s="1"/>
  <c r="P34" i="1"/>
  <c r="P33" i="1" s="1"/>
  <c r="O34" i="1"/>
  <c r="O33" i="1" s="1"/>
  <c r="N34" i="1"/>
  <c r="N33" i="1" s="1"/>
  <c r="M34" i="1"/>
  <c r="M33" i="1" s="1"/>
  <c r="L34" i="1"/>
  <c r="L33" i="1" s="1"/>
  <c r="K34" i="1"/>
  <c r="K33" i="1" s="1"/>
  <c r="J34" i="1"/>
  <c r="J33" i="1" s="1"/>
  <c r="I34" i="1"/>
  <c r="I33" i="1" s="1"/>
  <c r="H34" i="1"/>
  <c r="H33" i="1" s="1"/>
  <c r="G34" i="1"/>
  <c r="G33" i="1" s="1"/>
  <c r="F34" i="1"/>
  <c r="F33" i="1" s="1"/>
  <c r="E34" i="1"/>
  <c r="E33" i="1" s="1"/>
  <c r="D34" i="1"/>
  <c r="D33" i="1" s="1"/>
  <c r="C34" i="1"/>
  <c r="C33" i="1" s="1"/>
  <c r="B34" i="1"/>
  <c r="B33" i="1" s="1"/>
  <c r="AC33" i="1"/>
  <c r="AE27" i="1"/>
  <c r="AE26" i="1" s="1"/>
  <c r="AD27" i="1"/>
  <c r="AD26" i="1" s="1"/>
  <c r="AC27" i="1"/>
  <c r="AC26" i="1" s="1"/>
  <c r="AB27" i="1"/>
  <c r="AB26" i="1" s="1"/>
  <c r="AA27" i="1"/>
  <c r="AA26" i="1" s="1"/>
  <c r="Z27" i="1"/>
  <c r="Z26" i="1" s="1"/>
  <c r="Y27" i="1"/>
  <c r="Y26" i="1" s="1"/>
  <c r="X27" i="1"/>
  <c r="X26" i="1" s="1"/>
  <c r="W27" i="1"/>
  <c r="W26" i="1" s="1"/>
  <c r="V27" i="1"/>
  <c r="V26" i="1" s="1"/>
  <c r="U27" i="1"/>
  <c r="U26" i="1" s="1"/>
  <c r="T27" i="1"/>
  <c r="T26" i="1" s="1"/>
  <c r="S27" i="1"/>
  <c r="S26" i="1" s="1"/>
  <c r="R27" i="1"/>
  <c r="R26" i="1" s="1"/>
  <c r="Q27" i="1"/>
  <c r="Q26" i="1" s="1"/>
  <c r="P27" i="1"/>
  <c r="P26" i="1" s="1"/>
  <c r="O27" i="1"/>
  <c r="O26" i="1" s="1"/>
  <c r="N27" i="1"/>
  <c r="N26" i="1" s="1"/>
  <c r="M27" i="1"/>
  <c r="M26" i="1" s="1"/>
  <c r="L27" i="1"/>
  <c r="L26" i="1" s="1"/>
  <c r="K27" i="1"/>
  <c r="K26" i="1" s="1"/>
  <c r="J27" i="1"/>
  <c r="J26" i="1" s="1"/>
  <c r="I27" i="1"/>
  <c r="I26" i="1" s="1"/>
  <c r="H27" i="1"/>
  <c r="H26" i="1" s="1"/>
  <c r="G27" i="1"/>
  <c r="G26" i="1" s="1"/>
  <c r="F27" i="1"/>
  <c r="F26" i="1" s="1"/>
  <c r="E27" i="1"/>
  <c r="E26" i="1" s="1"/>
  <c r="D27" i="1"/>
  <c r="D26" i="1" s="1"/>
  <c r="C27" i="1"/>
  <c r="C26" i="1" s="1"/>
  <c r="B27" i="1"/>
  <c r="A26" i="1" s="1"/>
  <c r="AF20" i="1"/>
  <c r="AF19" i="1" s="1"/>
  <c r="AE20" i="1"/>
  <c r="AE19" i="1" s="1"/>
  <c r="AD20" i="1"/>
  <c r="AC20" i="1"/>
  <c r="AB20" i="1"/>
  <c r="AB19" i="1" s="1"/>
  <c r="AA20" i="1"/>
  <c r="AA19" i="1" s="1"/>
  <c r="Z20" i="1"/>
  <c r="Z19" i="1" s="1"/>
  <c r="Y20" i="1"/>
  <c r="Y19" i="1" s="1"/>
  <c r="X20" i="1"/>
  <c r="X19" i="1" s="1"/>
  <c r="W20" i="1"/>
  <c r="W19" i="1" s="1"/>
  <c r="V20" i="1"/>
  <c r="V19" i="1" s="1"/>
  <c r="U20" i="1"/>
  <c r="U19" i="1" s="1"/>
  <c r="T20" i="1"/>
  <c r="T19" i="1" s="1"/>
  <c r="S20" i="1"/>
  <c r="S19" i="1" s="1"/>
  <c r="R20" i="1"/>
  <c r="R19" i="1" s="1"/>
  <c r="Q20" i="1"/>
  <c r="Q19" i="1" s="1"/>
  <c r="P20" i="1"/>
  <c r="P19" i="1" s="1"/>
  <c r="O20" i="1"/>
  <c r="O19" i="1" s="1"/>
  <c r="N20" i="1"/>
  <c r="N19" i="1" s="1"/>
  <c r="M20" i="1"/>
  <c r="M19" i="1" s="1"/>
  <c r="L20" i="1"/>
  <c r="L19" i="1" s="1"/>
  <c r="K20" i="1"/>
  <c r="K19" i="1" s="1"/>
  <c r="J20" i="1"/>
  <c r="J19" i="1" s="1"/>
  <c r="H20" i="1"/>
  <c r="H19" i="1" s="1"/>
  <c r="G20" i="1"/>
  <c r="G19" i="1" s="1"/>
  <c r="F20" i="1"/>
  <c r="F19" i="1" s="1"/>
  <c r="E20" i="1"/>
  <c r="E19" i="1" s="1"/>
  <c r="D20" i="1"/>
  <c r="D19" i="1" s="1"/>
  <c r="C20" i="1"/>
  <c r="C19" i="1" s="1"/>
  <c r="B20" i="1"/>
  <c r="B19" i="1" s="1"/>
  <c r="AD19" i="1"/>
  <c r="AC19" i="1"/>
  <c r="I19" i="1"/>
  <c r="AC13" i="1"/>
  <c r="AB13" i="1"/>
  <c r="AA13" i="1"/>
  <c r="Z13" i="1"/>
  <c r="Y13" i="1"/>
  <c r="X13" i="1"/>
  <c r="W13" i="1"/>
  <c r="V13" i="1"/>
  <c r="U13" i="1"/>
  <c r="U12" i="1" s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H12" i="1" s="1"/>
  <c r="G13" i="1"/>
  <c r="G12" i="1" s="1"/>
  <c r="F13" i="1"/>
  <c r="F12" i="1" s="1"/>
  <c r="E13" i="1"/>
  <c r="E12" i="1" s="1"/>
  <c r="D13" i="1"/>
  <c r="D12" i="1" s="1"/>
  <c r="C13" i="1"/>
  <c r="C12" i="1" s="1"/>
  <c r="B13" i="1"/>
  <c r="A12" i="1" s="1"/>
  <c r="AC12" i="1"/>
  <c r="AB12" i="1"/>
  <c r="AA12" i="1"/>
  <c r="Z12" i="1"/>
  <c r="Y12" i="1"/>
  <c r="X12" i="1"/>
  <c r="W12" i="1"/>
  <c r="V12" i="1"/>
  <c r="T12" i="1"/>
  <c r="S12" i="1"/>
  <c r="R12" i="1"/>
  <c r="Q12" i="1"/>
  <c r="P12" i="1"/>
  <c r="O12" i="1"/>
  <c r="N12" i="1"/>
  <c r="M12" i="1"/>
  <c r="L12" i="1"/>
  <c r="K12" i="1"/>
  <c r="J12" i="1"/>
  <c r="I12" i="1"/>
  <c r="AF6" i="1"/>
  <c r="AF5" i="1" s="1"/>
  <c r="AE6" i="1"/>
  <c r="AE5" i="1" s="1"/>
  <c r="AD6" i="1"/>
  <c r="AD5" i="1" s="1"/>
  <c r="AC6" i="1"/>
  <c r="AB6" i="1"/>
  <c r="AA6" i="1"/>
  <c r="AA5" i="1" s="1"/>
  <c r="Z6" i="1"/>
  <c r="Z5" i="1" s="1"/>
  <c r="Y6" i="1"/>
  <c r="Y5" i="1" s="1"/>
  <c r="X6" i="1"/>
  <c r="X5" i="1" s="1"/>
  <c r="W6" i="1"/>
  <c r="W5" i="1" s="1"/>
  <c r="V6" i="1"/>
  <c r="V5" i="1" s="1"/>
  <c r="U6" i="1"/>
  <c r="U5" i="1" s="1"/>
  <c r="T6" i="1"/>
  <c r="T5" i="1" s="1"/>
  <c r="S6" i="1"/>
  <c r="S5" i="1" s="1"/>
  <c r="R6" i="1"/>
  <c r="R5" i="1" s="1"/>
  <c r="Q6" i="1"/>
  <c r="Q5" i="1" s="1"/>
  <c r="P6" i="1"/>
  <c r="P5" i="1" s="1"/>
  <c r="O6" i="1"/>
  <c r="O5" i="1" s="1"/>
  <c r="N6" i="1"/>
  <c r="N5" i="1" s="1"/>
  <c r="M6" i="1"/>
  <c r="M5" i="1" s="1"/>
  <c r="L6" i="1"/>
  <c r="L5" i="1" s="1"/>
  <c r="K6" i="1"/>
  <c r="K5" i="1" s="1"/>
  <c r="J6" i="1"/>
  <c r="J5" i="1" s="1"/>
  <c r="I6" i="1"/>
  <c r="I5" i="1" s="1"/>
  <c r="H6" i="1"/>
  <c r="H5" i="1" s="1"/>
  <c r="G6" i="1"/>
  <c r="G5" i="1" s="1"/>
  <c r="F6" i="1"/>
  <c r="F5" i="1" s="1"/>
  <c r="E6" i="1"/>
  <c r="E5" i="1" s="1"/>
  <c r="D6" i="1"/>
  <c r="D5" i="1" s="1"/>
  <c r="C6" i="1"/>
  <c r="C5" i="1" s="1"/>
  <c r="B6" i="1"/>
  <c r="B5" i="1" s="1"/>
  <c r="AC5" i="1"/>
  <c r="AB5" i="1"/>
  <c r="B54" i="1" l="1"/>
  <c r="B68" i="1"/>
  <c r="A76" i="1"/>
  <c r="A83" i="1"/>
  <c r="A47" i="1"/>
  <c r="A33" i="1"/>
  <c r="B26" i="1"/>
  <c r="A5" i="1"/>
  <c r="A19" i="1"/>
  <c r="A61" i="1"/>
  <c r="B12" i="1"/>
  <c r="B40" i="1"/>
  <c r="A4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daniel veeren</author>
  </authors>
  <commentList>
    <comment ref="A70" authorId="0" shapeId="0" xr:uid="{4B59F4DA-DDE1-46E0-AFFC-6F6B0FCC94BA}">
      <text>
        <r>
          <rPr>
            <b/>
            <sz val="9"/>
            <color indexed="81"/>
            <rFont val="Tahoma"/>
            <family val="2"/>
          </rPr>
          <t>daniel veeren:</t>
        </r>
        <r>
          <rPr>
            <sz val="9"/>
            <color indexed="81"/>
            <rFont val="Tahoma"/>
            <family val="2"/>
          </rPr>
          <t xml:space="preserve">
DU 1er Octobre au 4 Novembre : Festival Halloween à Disney</t>
        </r>
      </text>
    </comment>
  </commentList>
</comments>
</file>

<file path=xl/sharedStrings.xml><?xml version="1.0" encoding="utf-8"?>
<sst xmlns="http://schemas.openxmlformats.org/spreadsheetml/2006/main" count="143" uniqueCount="75">
  <si>
    <t>J</t>
  </si>
  <si>
    <t>V</t>
  </si>
  <si>
    <t>S</t>
  </si>
  <si>
    <t>D</t>
  </si>
  <si>
    <t>L</t>
  </si>
  <si>
    <t>Ma</t>
  </si>
  <si>
    <t>Me</t>
  </si>
  <si>
    <t xml:space="preserve"> </t>
  </si>
  <si>
    <t>périodes très contraintes</t>
  </si>
  <si>
    <t>périodes  contraintes</t>
  </si>
  <si>
    <t>Légende :</t>
  </si>
  <si>
    <t>SALON DES MAIRES</t>
  </si>
  <si>
    <t>Aérosol</t>
  </si>
  <si>
    <t>PHARMAGORA</t>
  </si>
  <si>
    <t>ILC</t>
  </si>
  <si>
    <t>ERS</t>
  </si>
  <si>
    <t>SALON DE L'AUTO</t>
  </si>
  <si>
    <t>EQUIP'HOTEL</t>
  </si>
  <si>
    <t>ISMRM</t>
  </si>
  <si>
    <t>Fashion week fall</t>
  </si>
  <si>
    <t>fashion week</t>
  </si>
  <si>
    <t>RYDER CUP (golf) + fashion week</t>
  </si>
  <si>
    <t>fashion w,</t>
  </si>
  <si>
    <t>SNACKING</t>
  </si>
  <si>
    <t>RETROMOBIL + PHARMAPACK</t>
  </si>
  <si>
    <t>salon RH + Elearning+ autre</t>
  </si>
  <si>
    <t>SALON DE LA FRANCHISE</t>
  </si>
  <si>
    <t>Paris Healthcare week</t>
  </si>
  <si>
    <t>SIEC</t>
  </si>
  <si>
    <t xml:space="preserve">Mode city </t>
  </si>
  <si>
    <t>M&amp;O</t>
  </si>
  <si>
    <t>WHO'S NEXT +BIJORHCA + MAISON &amp; OBJET</t>
  </si>
  <si>
    <t>EXPO PROTECT</t>
  </si>
  <si>
    <t xml:space="preserve">NAUTIC </t>
  </si>
  <si>
    <t>SF RHUMATOLOGIE</t>
  </si>
  <si>
    <t>mobility</t>
  </si>
  <si>
    <t>Enova</t>
  </si>
  <si>
    <t>EVENT DISNEY</t>
  </si>
  <si>
    <t>BAR 1</t>
  </si>
  <si>
    <t>EUROSATORY</t>
  </si>
  <si>
    <t xml:space="preserve">REGLES GESTION TARIFS </t>
  </si>
  <si>
    <t>réduction single ( en €)</t>
  </si>
  <si>
    <t>MARATHON/RYDER</t>
  </si>
  <si>
    <t>supplément pdj ( en €)</t>
  </si>
  <si>
    <t>SIAL</t>
  </si>
  <si>
    <t>réduction NANR ( en  %)</t>
  </si>
  <si>
    <t>HALLOWEEN</t>
  </si>
  <si>
    <t>supplément personne supp</t>
  </si>
  <si>
    <t>supplément supérieure ( en €)</t>
  </si>
  <si>
    <t>*arrondis à l'euro le plus près</t>
  </si>
  <si>
    <t>CHAMBRE DOUBLE/TWIN</t>
  </si>
  <si>
    <t>CHAMBRE SINGLE</t>
  </si>
  <si>
    <t>FLEX</t>
  </si>
  <si>
    <t>NANR</t>
  </si>
  <si>
    <t>FLEX BB</t>
  </si>
  <si>
    <t>NANRBB</t>
  </si>
  <si>
    <t>BAR 9</t>
  </si>
  <si>
    <t>BAR 8</t>
  </si>
  <si>
    <t>BAR 7</t>
  </si>
  <si>
    <t>BAR 6</t>
  </si>
  <si>
    <t>BAR 5</t>
  </si>
  <si>
    <t>BAR 4</t>
  </si>
  <si>
    <t>BAR 3</t>
  </si>
  <si>
    <t>BAR 2</t>
  </si>
  <si>
    <t>CHAMBRE TRIPLE</t>
  </si>
  <si>
    <t>CHAMBRE QUADRUPLE</t>
  </si>
  <si>
    <t>BAR 10</t>
  </si>
  <si>
    <t>Niveau de BAR</t>
  </si>
  <si>
    <t>Event</t>
  </si>
  <si>
    <t>SALON DE L'AGRICULTURE</t>
  </si>
  <si>
    <t>Flexible Double</t>
  </si>
  <si>
    <t xml:space="preserve">Non Remb. Double </t>
  </si>
  <si>
    <t>HALLOWEEN DISNEY EVENT DU 1er Octobre au 4 Novembre</t>
  </si>
  <si>
    <t xml:space="preserve">Halloween </t>
  </si>
  <si>
    <t xml:space="preserve">TARIFS IDS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</si>
</sst>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mm\ yy"/>
    <numFmt numFmtId="165" formatCode="ddd"/>
    <numFmt numFmtId="166" formatCode="dd"/>
    <numFmt numFmtId="167" formatCode="_-* #,##0.00\ [$€-40C]_-;\-* #,##0.00\ [$€-40C]_-;_-* &quot;-&quot;??\ [$€-40C]_-;_-@_-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color theme="0"/>
      <name val="Verdana"/>
      <family val="2"/>
    </font>
    <font>
      <sz val="9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lightGray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tted">
        <color auto="1"/>
      </bottom>
      <diagonal/>
    </border>
    <border>
      <left/>
      <right style="thin">
        <color indexed="64"/>
      </right>
      <top style="thin">
        <color indexed="64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20">
    <xf numFmtId="0" fontId="0" fillId="0" borderId="0" xfId="0"/>
    <xf numFmtId="0" fontId="5" fillId="2" borderId="0" xfId="1" applyFont="1" applyFill="1" applyBorder="1" applyAlignment="1" applyProtection="1">
      <alignment horizontal="center" vertical="center"/>
      <protection locked="0" hidden="1"/>
    </xf>
    <xf numFmtId="0" fontId="5" fillId="0" borderId="4" xfId="1" applyFont="1" applyFill="1" applyBorder="1" applyAlignment="1" applyProtection="1">
      <alignment horizontal="center" vertical="center"/>
      <protection locked="0" hidden="1"/>
    </xf>
    <xf numFmtId="0" fontId="5" fillId="3" borderId="5" xfId="1" applyFont="1" applyFill="1" applyBorder="1" applyAlignment="1" applyProtection="1">
      <alignment horizontal="center" vertical="center"/>
      <protection locked="0" hidden="1"/>
    </xf>
    <xf numFmtId="0" fontId="5" fillId="0" borderId="5" xfId="1" applyFont="1" applyFill="1" applyBorder="1" applyAlignment="1" applyProtection="1">
      <alignment horizontal="center" vertical="center"/>
      <protection locked="0" hidden="1"/>
    </xf>
    <xf numFmtId="0" fontId="5" fillId="2" borderId="0" xfId="1" applyFont="1" applyFill="1" applyAlignment="1" applyProtection="1">
      <alignment horizontal="center"/>
      <protection locked="0" hidden="1"/>
    </xf>
    <xf numFmtId="0" fontId="5" fillId="0" borderId="0" xfId="1" applyFont="1" applyFill="1" applyAlignment="1" applyProtection="1">
      <alignment horizontal="center" vertical="center"/>
      <protection locked="0" hidden="1"/>
    </xf>
    <xf numFmtId="0" fontId="5" fillId="4" borderId="0" xfId="1" applyFont="1" applyFill="1" applyBorder="1" applyAlignment="1" applyProtection="1">
      <alignment horizontal="center" vertical="center"/>
      <protection locked="0" hidden="1"/>
    </xf>
    <xf numFmtId="0" fontId="7" fillId="4" borderId="0" xfId="1" applyFont="1" applyFill="1" applyBorder="1" applyAlignment="1">
      <alignment horizontal="center" vertical="center"/>
    </xf>
    <xf numFmtId="0" fontId="7" fillId="4" borderId="7" xfId="1" applyFont="1" applyFill="1" applyBorder="1" applyAlignment="1">
      <alignment horizontal="center" vertical="center"/>
    </xf>
    <xf numFmtId="0" fontId="5" fillId="4" borderId="0" xfId="1" applyFont="1" applyFill="1" applyBorder="1" applyAlignment="1">
      <alignment horizontal="center" vertical="center"/>
    </xf>
    <xf numFmtId="0" fontId="7" fillId="4" borderId="8" xfId="1" applyFont="1" applyFill="1" applyBorder="1" applyAlignment="1" applyProtection="1">
      <alignment horizontal="center" vertical="center"/>
      <protection locked="0" hidden="1"/>
    </xf>
    <xf numFmtId="0" fontId="7" fillId="0" borderId="0" xfId="1" applyFont="1" applyFill="1" applyAlignment="1" applyProtection="1">
      <alignment horizontal="center" vertical="center"/>
      <protection locked="0" hidden="1"/>
    </xf>
    <xf numFmtId="0" fontId="7" fillId="0" borderId="0" xfId="1" applyFont="1" applyFill="1" applyAlignment="1" applyProtection="1">
      <alignment vertical="center"/>
      <protection locked="0" hidden="1"/>
    </xf>
    <xf numFmtId="0" fontId="7" fillId="7" borderId="9" xfId="1" applyFont="1" applyFill="1" applyBorder="1" applyAlignment="1" applyProtection="1">
      <alignment vertical="center"/>
      <protection locked="0" hidden="1"/>
    </xf>
    <xf numFmtId="0" fontId="7" fillId="8" borderId="9" xfId="1" applyFont="1" applyFill="1" applyBorder="1" applyAlignment="1" applyProtection="1">
      <alignment vertical="center"/>
      <protection locked="0" hidden="1"/>
    </xf>
    <xf numFmtId="0" fontId="7" fillId="4" borderId="6" xfId="1" applyFont="1" applyFill="1" applyBorder="1" applyAlignment="1">
      <alignment horizontal="center" vertical="center"/>
    </xf>
    <xf numFmtId="165" fontId="7" fillId="0" borderId="9" xfId="1" applyNumberFormat="1" applyFont="1" applyFill="1" applyBorder="1" applyAlignment="1" applyProtection="1">
      <alignment horizontal="center" vertical="center"/>
      <protection locked="0" hidden="1"/>
    </xf>
    <xf numFmtId="0" fontId="7" fillId="4" borderId="13" xfId="1" applyFont="1" applyFill="1" applyBorder="1" applyAlignment="1">
      <alignment horizontal="center" vertical="center"/>
    </xf>
    <xf numFmtId="0" fontId="7" fillId="0" borderId="0" xfId="1" applyFont="1" applyFill="1" applyAlignment="1">
      <alignment horizontal="center"/>
    </xf>
    <xf numFmtId="166" fontId="5" fillId="0" borderId="9" xfId="1" applyNumberFormat="1" applyFont="1" applyFill="1" applyBorder="1" applyAlignment="1" applyProtection="1">
      <alignment horizontal="center" vertical="center"/>
      <protection locked="0" hidden="1"/>
    </xf>
    <xf numFmtId="0" fontId="7" fillId="4" borderId="8" xfId="1" applyFont="1" applyFill="1" applyBorder="1" applyAlignment="1">
      <alignment horizontal="center" vertical="center"/>
    </xf>
    <xf numFmtId="0" fontId="7" fillId="0" borderId="0" xfId="1" applyFont="1" applyFill="1" applyBorder="1" applyAlignment="1" applyProtection="1">
      <alignment vertical="center"/>
      <protection locked="0" hidden="1"/>
    </xf>
    <xf numFmtId="0" fontId="5" fillId="0" borderId="9" xfId="1" applyFont="1" applyFill="1" applyBorder="1" applyAlignment="1" applyProtection="1">
      <alignment horizontal="center" vertical="center"/>
      <protection locked="0" hidden="1"/>
    </xf>
    <xf numFmtId="0" fontId="9" fillId="0" borderId="9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 vertical="center"/>
    </xf>
    <xf numFmtId="0" fontId="7" fillId="0" borderId="9" xfId="2" applyFont="1" applyFill="1" applyBorder="1" applyAlignment="1" applyProtection="1">
      <alignment horizontal="center" vertical="center"/>
      <protection locked="0" hidden="1"/>
    </xf>
    <xf numFmtId="0" fontId="9" fillId="0" borderId="9" xfId="2" applyFont="1" applyFill="1" applyBorder="1" applyAlignment="1" applyProtection="1">
      <alignment horizontal="center" vertical="center"/>
      <protection locked="0" hidden="1"/>
    </xf>
    <xf numFmtId="0" fontId="5" fillId="0" borderId="10" xfId="1" applyFont="1" applyFill="1" applyBorder="1" applyAlignment="1" applyProtection="1">
      <alignment horizontal="center" vertical="center"/>
      <protection locked="0" hidden="1"/>
    </xf>
    <xf numFmtId="0" fontId="9" fillId="8" borderId="9" xfId="2" applyFont="1" applyFill="1" applyBorder="1" applyAlignment="1" applyProtection="1">
      <alignment horizontal="center" vertical="center"/>
      <protection locked="0" hidden="1"/>
    </xf>
    <xf numFmtId="0" fontId="10" fillId="7" borderId="9" xfId="0" applyFont="1" applyFill="1" applyBorder="1" applyAlignment="1">
      <alignment horizontal="center" vertical="center"/>
    </xf>
    <xf numFmtId="0" fontId="5" fillId="4" borderId="10" xfId="1" applyFont="1" applyFill="1" applyBorder="1" applyAlignment="1" applyProtection="1">
      <alignment horizontal="center" vertical="center"/>
      <protection locked="0" hidden="1"/>
    </xf>
    <xf numFmtId="0" fontId="9" fillId="8" borderId="9" xfId="0" applyFont="1" applyFill="1" applyBorder="1" applyAlignment="1">
      <alignment horizontal="center"/>
    </xf>
    <xf numFmtId="165" fontId="7" fillId="5" borderId="9" xfId="1" applyNumberFormat="1" applyFont="1" applyFill="1" applyBorder="1" applyAlignment="1" applyProtection="1">
      <alignment horizontal="center" vertical="center"/>
      <protection locked="0" hidden="1"/>
    </xf>
    <xf numFmtId="166" fontId="5" fillId="5" borderId="9" xfId="1" applyNumberFormat="1" applyFont="1" applyFill="1" applyBorder="1" applyAlignment="1" applyProtection="1">
      <alignment horizontal="center" vertical="center"/>
      <protection locked="0" hidden="1"/>
    </xf>
    <xf numFmtId="0" fontId="5" fillId="4" borderId="1" xfId="1" applyFont="1" applyFill="1" applyBorder="1" applyAlignment="1" applyProtection="1">
      <alignment horizontal="center" vertical="center"/>
      <protection locked="0" hidden="1"/>
    </xf>
    <xf numFmtId="0" fontId="5" fillId="4" borderId="8" xfId="1" applyFont="1" applyFill="1" applyBorder="1" applyAlignment="1">
      <alignment horizontal="center" vertical="center"/>
    </xf>
    <xf numFmtId="0" fontId="7" fillId="4" borderId="0" xfId="1" applyFont="1" applyFill="1" applyBorder="1" applyAlignment="1" applyProtection="1">
      <alignment horizontal="center" vertical="center"/>
      <protection locked="0" hidden="1"/>
    </xf>
    <xf numFmtId="165" fontId="7" fillId="6" borderId="9" xfId="1" applyNumberFormat="1" applyFont="1" applyFill="1" applyBorder="1" applyAlignment="1" applyProtection="1">
      <alignment horizontal="center" vertical="center"/>
      <protection locked="0" hidden="1"/>
    </xf>
    <xf numFmtId="166" fontId="5" fillId="6" borderId="9" xfId="1" applyNumberFormat="1" applyFont="1" applyFill="1" applyBorder="1" applyAlignment="1" applyProtection="1">
      <alignment horizontal="center" vertical="center"/>
      <protection locked="0" hidden="1"/>
    </xf>
    <xf numFmtId="0" fontId="7" fillId="0" borderId="0" xfId="1" applyFont="1" applyFill="1" applyBorder="1" applyAlignment="1" applyProtection="1">
      <alignment horizontal="center" vertical="center"/>
      <protection locked="0" hidden="1"/>
    </xf>
    <xf numFmtId="0" fontId="13" fillId="4" borderId="6" xfId="1" applyFont="1" applyFill="1" applyBorder="1" applyAlignment="1">
      <alignment horizontal="center" vertical="center"/>
    </xf>
    <xf numFmtId="0" fontId="13" fillId="4" borderId="0" xfId="1" applyFont="1" applyFill="1" applyBorder="1" applyAlignment="1">
      <alignment horizontal="center" vertical="center"/>
    </xf>
    <xf numFmtId="0" fontId="13" fillId="4" borderId="7" xfId="1" applyFont="1" applyFill="1" applyBorder="1" applyAlignment="1">
      <alignment horizontal="center" vertical="center"/>
    </xf>
    <xf numFmtId="0" fontId="13" fillId="4" borderId="8" xfId="1" applyFont="1" applyFill="1" applyBorder="1" applyAlignment="1">
      <alignment horizontal="center" vertical="center"/>
    </xf>
    <xf numFmtId="0" fontId="14" fillId="4" borderId="0" xfId="1" applyFont="1" applyFill="1" applyBorder="1" applyAlignment="1">
      <alignment horizontal="center" vertical="center"/>
    </xf>
    <xf numFmtId="0" fontId="13" fillId="4" borderId="8" xfId="1" applyFont="1" applyFill="1" applyBorder="1" applyAlignment="1" applyProtection="1">
      <alignment horizontal="center" vertical="center"/>
      <protection locked="0" hidden="1"/>
    </xf>
    <xf numFmtId="0" fontId="13" fillId="0" borderId="0" xfId="1" applyFont="1" applyFill="1" applyBorder="1" applyAlignment="1" applyProtection="1">
      <alignment horizontal="center" vertical="center"/>
      <protection locked="0" hidden="1"/>
    </xf>
    <xf numFmtId="0" fontId="13" fillId="0" borderId="0" xfId="1" applyFont="1" applyFill="1" applyAlignment="1" applyProtection="1">
      <alignment vertical="center"/>
      <protection locked="0" hidden="1"/>
    </xf>
    <xf numFmtId="0" fontId="5" fillId="4" borderId="7" xfId="1" applyFont="1" applyFill="1" applyBorder="1" applyAlignment="1" applyProtection="1">
      <alignment horizontal="center" vertical="center"/>
      <protection locked="0" hidden="1"/>
    </xf>
    <xf numFmtId="0" fontId="9" fillId="8" borderId="9" xfId="0" applyFont="1" applyFill="1" applyBorder="1" applyAlignment="1">
      <alignment horizontal="center" vertical="center"/>
    </xf>
    <xf numFmtId="0" fontId="5" fillId="4" borderId="8" xfId="1" applyFont="1" applyFill="1" applyBorder="1" applyAlignment="1" applyProtection="1">
      <alignment horizontal="center" vertical="center"/>
      <protection locked="0" hidden="1"/>
    </xf>
    <xf numFmtId="0" fontId="9" fillId="5" borderId="9" xfId="0" applyFont="1" applyFill="1" applyBorder="1" applyAlignment="1">
      <alignment horizontal="center"/>
    </xf>
    <xf numFmtId="0" fontId="9" fillId="5" borderId="9" xfId="0" applyFont="1" applyFill="1" applyBorder="1" applyAlignment="1">
      <alignment horizontal="center" vertical="center"/>
    </xf>
    <xf numFmtId="0" fontId="16" fillId="4" borderId="6" xfId="1" applyFont="1" applyFill="1" applyBorder="1" applyAlignment="1">
      <alignment horizontal="center" vertical="center"/>
    </xf>
    <xf numFmtId="0" fontId="16" fillId="4" borderId="0" xfId="1" applyFont="1" applyFill="1" applyBorder="1" applyAlignment="1">
      <alignment horizontal="center" vertical="center"/>
    </xf>
    <xf numFmtId="0" fontId="16" fillId="4" borderId="0" xfId="1" applyFont="1" applyFill="1" applyBorder="1" applyAlignment="1" applyProtection="1">
      <alignment horizontal="center" vertical="center"/>
      <protection locked="0" hidden="1"/>
    </xf>
    <xf numFmtId="0" fontId="16" fillId="4" borderId="8" xfId="1" applyFont="1" applyFill="1" applyBorder="1" applyAlignment="1" applyProtection="1">
      <alignment horizontal="center" vertical="center"/>
      <protection locked="0" hidden="1"/>
    </xf>
    <xf numFmtId="0" fontId="16" fillId="0" borderId="0" xfId="1" applyFont="1" applyFill="1" applyAlignment="1" applyProtection="1">
      <alignment horizontal="center" vertical="center"/>
      <protection locked="0" hidden="1"/>
    </xf>
    <xf numFmtId="0" fontId="16" fillId="0" borderId="0" xfId="1" applyFont="1" applyFill="1" applyAlignment="1" applyProtection="1">
      <alignment vertical="center"/>
      <protection locked="0" hidden="1"/>
    </xf>
    <xf numFmtId="165" fontId="7" fillId="0" borderId="14" xfId="1" applyNumberFormat="1" applyFont="1" applyFill="1" applyBorder="1" applyAlignment="1" applyProtection="1">
      <alignment horizontal="center" vertical="center"/>
      <protection locked="0" hidden="1"/>
    </xf>
    <xf numFmtId="0" fontId="7" fillId="0" borderId="0" xfId="1" applyFont="1" applyFill="1" applyAlignment="1" applyProtection="1">
      <alignment horizontal="center"/>
      <protection locked="0" hidden="1"/>
    </xf>
    <xf numFmtId="0" fontId="7" fillId="0" borderId="8" xfId="1" applyFont="1" applyFill="1" applyBorder="1" applyAlignment="1" applyProtection="1">
      <alignment horizontal="center"/>
      <protection locked="0" hidden="1"/>
    </xf>
    <xf numFmtId="0" fontId="5" fillId="4" borderId="15" xfId="1" applyFont="1" applyFill="1" applyBorder="1" applyAlignment="1" applyProtection="1">
      <alignment horizontal="center" vertical="center"/>
      <protection locked="0" hidden="1"/>
    </xf>
    <xf numFmtId="0" fontId="7" fillId="4" borderId="15" xfId="1" applyFont="1" applyFill="1" applyBorder="1" applyAlignment="1">
      <alignment horizontal="center" vertical="center"/>
    </xf>
    <xf numFmtId="0" fontId="7" fillId="4" borderId="15" xfId="1" applyFont="1" applyFill="1" applyBorder="1" applyAlignment="1" applyProtection="1">
      <alignment horizontal="center" vertical="center"/>
      <protection locked="0" hidden="1"/>
    </xf>
    <xf numFmtId="0" fontId="7" fillId="4" borderId="15" xfId="1" applyFont="1" applyFill="1" applyBorder="1" applyAlignment="1">
      <alignment horizontal="center"/>
    </xf>
    <xf numFmtId="0" fontId="7" fillId="4" borderId="16" xfId="1" applyFont="1" applyFill="1" applyBorder="1" applyAlignment="1">
      <alignment horizontal="center"/>
    </xf>
    <xf numFmtId="0" fontId="7" fillId="4" borderId="17" xfId="1" applyFont="1" applyFill="1" applyBorder="1" applyAlignment="1">
      <alignment horizontal="center"/>
    </xf>
    <xf numFmtId="0" fontId="7" fillId="4" borderId="18" xfId="1" applyFont="1" applyFill="1" applyBorder="1" applyAlignment="1">
      <alignment horizontal="center"/>
    </xf>
    <xf numFmtId="0" fontId="7" fillId="4" borderId="17" xfId="1" applyFont="1" applyFill="1" applyBorder="1" applyAlignment="1" applyProtection="1">
      <alignment horizontal="center" vertical="center"/>
      <protection locked="0" hidden="1"/>
    </xf>
    <xf numFmtId="0" fontId="15" fillId="0" borderId="0" xfId="0" applyFont="1"/>
    <xf numFmtId="0" fontId="2" fillId="5" borderId="9" xfId="0" applyFont="1" applyFill="1" applyBorder="1" applyAlignment="1">
      <alignment horizontal="center"/>
    </xf>
    <xf numFmtId="0" fontId="18" fillId="7" borderId="9" xfId="0" applyFont="1" applyFill="1" applyBorder="1" applyAlignment="1">
      <alignment horizontal="center"/>
    </xf>
    <xf numFmtId="0" fontId="13" fillId="7" borderId="9" xfId="0" applyFont="1" applyFill="1" applyBorder="1" applyAlignment="1">
      <alignment horizontal="center"/>
    </xf>
    <xf numFmtId="164" fontId="8" fillId="9" borderId="10" xfId="1" applyNumberFormat="1" applyFont="1" applyFill="1" applyBorder="1" applyAlignment="1">
      <alignment horizontal="center" vertical="center"/>
    </xf>
    <xf numFmtId="0" fontId="0" fillId="0" borderId="0" xfId="0" applyFont="1"/>
    <xf numFmtId="0" fontId="23" fillId="0" borderId="21" xfId="0" applyFont="1" applyBorder="1"/>
    <xf numFmtId="0" fontId="23" fillId="0" borderId="22" xfId="0" applyFont="1" applyBorder="1"/>
    <xf numFmtId="0" fontId="20" fillId="0" borderId="22" xfId="0" applyFont="1" applyBorder="1"/>
    <xf numFmtId="0" fontId="0" fillId="0" borderId="23" xfId="0" applyBorder="1"/>
    <xf numFmtId="0" fontId="0" fillId="0" borderId="24" xfId="0" applyFill="1" applyBorder="1"/>
    <xf numFmtId="14" fontId="0" fillId="0" borderId="25" xfId="0" applyNumberFormat="1" applyFill="1" applyBorder="1"/>
    <xf numFmtId="14" fontId="0" fillId="0" borderId="26" xfId="0" applyNumberFormat="1" applyFill="1" applyBorder="1"/>
    <xf numFmtId="0" fontId="19" fillId="0" borderId="27" xfId="0" applyFont="1" applyBorder="1" applyAlignment="1"/>
    <xf numFmtId="0" fontId="19" fillId="0" borderId="13" xfId="0" applyFont="1" applyBorder="1" applyAlignment="1"/>
    <xf numFmtId="0" fontId="19" fillId="0" borderId="28" xfId="0" applyFont="1" applyBorder="1"/>
    <xf numFmtId="0" fontId="19" fillId="0" borderId="29" xfId="0" applyFont="1" applyBorder="1"/>
    <xf numFmtId="0" fontId="3" fillId="10" borderId="30" xfId="0" applyFont="1" applyFill="1" applyBorder="1" applyAlignment="1">
      <alignment horizontal="center"/>
    </xf>
    <xf numFmtId="0" fontId="0" fillId="0" borderId="31" xfId="0" applyFill="1" applyBorder="1"/>
    <xf numFmtId="0" fontId="19" fillId="0" borderId="32" xfId="0" applyFont="1" applyBorder="1" applyAlignment="1"/>
    <xf numFmtId="0" fontId="19" fillId="0" borderId="8" xfId="0" applyFont="1" applyBorder="1" applyAlignment="1"/>
    <xf numFmtId="0" fontId="19" fillId="0" borderId="33" xfId="0" applyFont="1" applyBorder="1"/>
    <xf numFmtId="0" fontId="19" fillId="0" borderId="9" xfId="0" applyFont="1" applyBorder="1"/>
    <xf numFmtId="0" fontId="3" fillId="10" borderId="34" xfId="0" applyFont="1" applyFill="1" applyBorder="1" applyAlignment="1">
      <alignment horizontal="center"/>
    </xf>
    <xf numFmtId="0" fontId="0" fillId="0" borderId="0" xfId="0" applyAlignment="1"/>
    <xf numFmtId="0" fontId="3" fillId="10" borderId="34" xfId="0" applyNumberFormat="1" applyFont="1" applyFill="1" applyBorder="1" applyAlignment="1">
      <alignment horizontal="center"/>
    </xf>
    <xf numFmtId="0" fontId="0" fillId="0" borderId="35" xfId="0" applyFill="1" applyBorder="1"/>
    <xf numFmtId="14" fontId="0" fillId="0" borderId="36" xfId="0" applyNumberFormat="1" applyFill="1" applyBorder="1"/>
    <xf numFmtId="14" fontId="0" fillId="0" borderId="37" xfId="0" applyNumberFormat="1" applyFill="1" applyBorder="1"/>
    <xf numFmtId="0" fontId="3" fillId="10" borderId="39" xfId="0" applyNumberFormat="1" applyFont="1" applyFill="1" applyBorder="1" applyAlignment="1">
      <alignment horizontal="center"/>
    </xf>
    <xf numFmtId="0" fontId="19" fillId="0" borderId="40" xfId="0" applyFont="1" applyBorder="1" applyAlignment="1"/>
    <xf numFmtId="0" fontId="19" fillId="0" borderId="17" xfId="0" applyFont="1" applyBorder="1" applyAlignment="1"/>
    <xf numFmtId="0" fontId="19" fillId="0" borderId="41" xfId="0" applyFont="1" applyBorder="1"/>
    <xf numFmtId="0" fontId="19" fillId="0" borderId="42" xfId="0" applyFont="1" applyBorder="1"/>
    <xf numFmtId="0" fontId="3" fillId="10" borderId="43" xfId="0" applyFont="1" applyFill="1" applyBorder="1" applyAlignment="1">
      <alignment horizontal="center"/>
    </xf>
    <xf numFmtId="0" fontId="0" fillId="0" borderId="45" xfId="0" applyBorder="1"/>
    <xf numFmtId="0" fontId="20" fillId="0" borderId="46" xfId="0" applyFont="1" applyBorder="1"/>
    <xf numFmtId="0" fontId="20" fillId="0" borderId="47" xfId="0" applyFont="1" applyBorder="1"/>
    <xf numFmtId="1" fontId="3" fillId="10" borderId="29" xfId="0" applyNumberFormat="1" applyFont="1" applyFill="1" applyBorder="1" applyAlignment="1">
      <alignment horizontal="center"/>
    </xf>
    <xf numFmtId="0" fontId="0" fillId="0" borderId="29" xfId="0" applyBorder="1" applyAlignment="1">
      <alignment horizontal="center"/>
    </xf>
    <xf numFmtId="1" fontId="0" fillId="0" borderId="29" xfId="0" applyNumberFormat="1" applyBorder="1" applyAlignment="1">
      <alignment horizontal="center"/>
    </xf>
    <xf numFmtId="1" fontId="0" fillId="0" borderId="30" xfId="0" applyNumberForma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3" xfId="0" applyBorder="1"/>
    <xf numFmtId="1" fontId="3" fillId="10" borderId="9" xfId="0" applyNumberFormat="1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1" fontId="0" fillId="0" borderId="9" xfId="0" applyNumberFormat="1" applyBorder="1" applyAlignment="1">
      <alignment horizontal="center"/>
    </xf>
    <xf numFmtId="1" fontId="0" fillId="0" borderId="34" xfId="0" applyNumberFormat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41" xfId="0" applyBorder="1"/>
    <xf numFmtId="1" fontId="3" fillId="10" borderId="42" xfId="0" applyNumberFormat="1" applyFont="1" applyFill="1" applyBorder="1" applyAlignment="1">
      <alignment horizontal="center"/>
    </xf>
    <xf numFmtId="0" fontId="0" fillId="0" borderId="42" xfId="0" applyBorder="1" applyAlignment="1">
      <alignment horizontal="center"/>
    </xf>
    <xf numFmtId="1" fontId="0" fillId="0" borderId="42" xfId="0" applyNumberFormat="1" applyBorder="1" applyAlignment="1">
      <alignment horizontal="center"/>
    </xf>
    <xf numFmtId="1" fontId="0" fillId="0" borderId="43" xfId="0" applyNumberFormat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28" xfId="0" applyBorder="1"/>
    <xf numFmtId="0" fontId="20" fillId="0" borderId="29" xfId="0" applyFont="1" applyBorder="1"/>
    <xf numFmtId="0" fontId="20" fillId="0" borderId="30" xfId="0" applyFont="1" applyBorder="1"/>
    <xf numFmtId="0" fontId="5" fillId="4" borderId="48" xfId="1" applyFont="1" applyFill="1" applyBorder="1" applyAlignment="1" applyProtection="1">
      <alignment horizontal="center" vertical="center"/>
      <protection locked="0" hidden="1"/>
    </xf>
    <xf numFmtId="0" fontId="5" fillId="0" borderId="1" xfId="1" applyFont="1" applyFill="1" applyBorder="1" applyAlignment="1" applyProtection="1">
      <alignment horizontal="center" vertical="center"/>
      <protection locked="0" hidden="1"/>
    </xf>
    <xf numFmtId="0" fontId="2" fillId="0" borderId="9" xfId="0" applyFont="1" applyFill="1" applyBorder="1" applyAlignment="1">
      <alignment horizontal="center"/>
    </xf>
    <xf numFmtId="1" fontId="9" fillId="0" borderId="9" xfId="0" applyNumberFormat="1" applyFont="1" applyFill="1" applyBorder="1" applyAlignment="1">
      <alignment horizontal="center"/>
    </xf>
    <xf numFmtId="1" fontId="9" fillId="11" borderId="9" xfId="0" applyNumberFormat="1" applyFont="1" applyFill="1" applyBorder="1" applyAlignment="1">
      <alignment horizontal="center"/>
    </xf>
    <xf numFmtId="0" fontId="0" fillId="11" borderId="9" xfId="0" applyFont="1" applyFill="1" applyBorder="1" applyAlignment="1">
      <alignment horizontal="center" vertical="center"/>
    </xf>
    <xf numFmtId="1" fontId="0" fillId="0" borderId="9" xfId="0" applyNumberFormat="1" applyFont="1" applyFill="1" applyBorder="1" applyAlignment="1">
      <alignment horizontal="center"/>
    </xf>
    <xf numFmtId="0" fontId="5" fillId="0" borderId="9" xfId="1" applyNumberFormat="1" applyFont="1" applyFill="1" applyBorder="1" applyAlignment="1" applyProtection="1">
      <alignment horizontal="center" vertical="center"/>
      <protection locked="0" hidden="1"/>
    </xf>
    <xf numFmtId="0" fontId="9" fillId="12" borderId="9" xfId="0" applyFont="1" applyFill="1" applyBorder="1" applyAlignment="1">
      <alignment horizontal="center"/>
    </xf>
    <xf numFmtId="0" fontId="5" fillId="0" borderId="48" xfId="1" applyFont="1" applyFill="1" applyBorder="1" applyAlignment="1" applyProtection="1">
      <alignment horizontal="center" vertical="center"/>
      <protection locked="0" hidden="1"/>
    </xf>
    <xf numFmtId="1" fontId="9" fillId="0" borderId="0" xfId="0" applyNumberFormat="1" applyFont="1" applyFill="1" applyBorder="1" applyAlignment="1">
      <alignment horizontal="center"/>
    </xf>
    <xf numFmtId="1" fontId="9" fillId="11" borderId="7" xfId="0" applyNumberFormat="1" applyFont="1" applyFill="1" applyBorder="1" applyAlignment="1">
      <alignment horizontal="center"/>
    </xf>
    <xf numFmtId="1" fontId="0" fillId="0" borderId="6" xfId="0" applyNumberFormat="1" applyFon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1" fontId="0" fillId="0" borderId="7" xfId="0" applyNumberFormat="1" applyFont="1" applyFill="1" applyBorder="1" applyAlignment="1">
      <alignment horizontal="center"/>
    </xf>
    <xf numFmtId="0" fontId="0" fillId="0" borderId="9" xfId="0" applyBorder="1"/>
    <xf numFmtId="0" fontId="25" fillId="9" borderId="10" xfId="0" applyFont="1" applyFill="1" applyBorder="1" applyAlignment="1">
      <alignment horizontal="center"/>
    </xf>
    <xf numFmtId="0" fontId="25" fillId="9" borderId="11" xfId="0" applyFont="1" applyFill="1" applyBorder="1" applyAlignment="1">
      <alignment horizontal="center"/>
    </xf>
    <xf numFmtId="0" fontId="25" fillId="9" borderId="12" xfId="0" applyFont="1" applyFill="1" applyBorder="1" applyAlignment="1">
      <alignment horizontal="center"/>
    </xf>
    <xf numFmtId="164" fontId="8" fillId="5" borderId="9" xfId="1" applyNumberFormat="1" applyFont="1" applyFill="1" applyBorder="1" applyAlignment="1">
      <alignment horizontal="center" vertical="center"/>
    </xf>
    <xf numFmtId="0" fontId="10" fillId="7" borderId="10" xfId="0" applyFont="1" applyFill="1" applyBorder="1" applyAlignment="1">
      <alignment horizontal="center"/>
    </xf>
    <xf numFmtId="0" fontId="10" fillId="7" borderId="11" xfId="0" applyFont="1" applyFill="1" applyBorder="1" applyAlignment="1">
      <alignment horizontal="center"/>
    </xf>
    <xf numFmtId="0" fontId="10" fillId="7" borderId="12" xfId="0" applyFont="1" applyFill="1" applyBorder="1" applyAlignment="1">
      <alignment horizontal="center"/>
    </xf>
    <xf numFmtId="0" fontId="3" fillId="7" borderId="10" xfId="0" applyFont="1" applyFill="1" applyBorder="1" applyAlignment="1">
      <alignment horizontal="center"/>
    </xf>
    <xf numFmtId="0" fontId="3" fillId="7" borderId="12" xfId="0" applyFont="1" applyFill="1" applyBorder="1" applyAlignment="1">
      <alignment horizontal="center"/>
    </xf>
    <xf numFmtId="0" fontId="3" fillId="7" borderId="11" xfId="0" applyFont="1" applyFill="1" applyBorder="1" applyAlignment="1">
      <alignment horizontal="center"/>
    </xf>
    <xf numFmtId="0" fontId="9" fillId="12" borderId="10" xfId="0" applyFont="1" applyFill="1" applyBorder="1" applyAlignment="1">
      <alignment horizontal="center"/>
    </xf>
    <xf numFmtId="0" fontId="9" fillId="12" borderId="11" xfId="0" applyFont="1" applyFill="1" applyBorder="1" applyAlignment="1">
      <alignment horizontal="center"/>
    </xf>
    <xf numFmtId="0" fontId="9" fillId="12" borderId="12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8" fillId="0" borderId="9" xfId="1" applyFont="1" applyFill="1" applyBorder="1" applyAlignment="1" applyProtection="1">
      <alignment horizontal="center" vertical="center"/>
      <protection locked="0" hidden="1"/>
    </xf>
    <xf numFmtId="0" fontId="7" fillId="0" borderId="9" xfId="1" applyFont="1" applyFill="1" applyBorder="1" applyAlignment="1" applyProtection="1">
      <alignment horizontal="center" vertical="center" wrapText="1"/>
      <protection locked="0" hidden="1"/>
    </xf>
    <xf numFmtId="0" fontId="7" fillId="0" borderId="10" xfId="1" applyFont="1" applyFill="1" applyBorder="1" applyAlignment="1" applyProtection="1">
      <alignment horizontal="center" vertical="center" wrapText="1"/>
      <protection locked="0" hidden="1"/>
    </xf>
    <xf numFmtId="0" fontId="7" fillId="0" borderId="11" xfId="1" applyFont="1" applyFill="1" applyBorder="1" applyAlignment="1" applyProtection="1">
      <alignment horizontal="center" vertical="center" wrapText="1"/>
      <protection locked="0" hidden="1"/>
    </xf>
    <xf numFmtId="0" fontId="7" fillId="0" borderId="12" xfId="1" applyFont="1" applyFill="1" applyBorder="1" applyAlignment="1" applyProtection="1">
      <alignment horizontal="center" vertical="center" wrapText="1"/>
      <protection locked="0" hidden="1"/>
    </xf>
    <xf numFmtId="0" fontId="2" fillId="8" borderId="10" xfId="0" applyFont="1" applyFill="1" applyBorder="1" applyAlignment="1">
      <alignment horizontal="center"/>
    </xf>
    <xf numFmtId="0" fontId="9" fillId="8" borderId="11" xfId="0" applyFont="1" applyFill="1" applyBorder="1" applyAlignment="1">
      <alignment horizontal="center"/>
    </xf>
    <xf numFmtId="0" fontId="9" fillId="8" borderId="12" xfId="0" applyFont="1" applyFill="1" applyBorder="1" applyAlignment="1">
      <alignment horizontal="center"/>
    </xf>
    <xf numFmtId="0" fontId="2" fillId="8" borderId="10" xfId="2" applyFont="1" applyFill="1" applyBorder="1" applyAlignment="1" applyProtection="1">
      <alignment horizontal="center" vertical="center"/>
      <protection locked="0" hidden="1"/>
    </xf>
    <xf numFmtId="0" fontId="2" fillId="8" borderId="11" xfId="2" applyFont="1" applyFill="1" applyBorder="1" applyAlignment="1" applyProtection="1">
      <alignment horizontal="center" vertical="center"/>
      <protection locked="0" hidden="1"/>
    </xf>
    <xf numFmtId="0" fontId="2" fillId="8" borderId="12" xfId="2" applyFont="1" applyFill="1" applyBorder="1" applyAlignment="1" applyProtection="1">
      <alignment horizontal="center" vertical="center"/>
      <protection locked="0" hidden="1"/>
    </xf>
    <xf numFmtId="0" fontId="3" fillId="7" borderId="10" xfId="2" applyFont="1" applyFill="1" applyBorder="1" applyAlignment="1" applyProtection="1">
      <alignment horizontal="center" vertical="center"/>
      <protection locked="0" hidden="1"/>
    </xf>
    <xf numFmtId="0" fontId="3" fillId="7" borderId="11" xfId="2" applyFont="1" applyFill="1" applyBorder="1" applyAlignment="1" applyProtection="1">
      <alignment horizontal="center" vertical="center"/>
      <protection locked="0" hidden="1"/>
    </xf>
    <xf numFmtId="0" fontId="3" fillId="7" borderId="12" xfId="2" applyFont="1" applyFill="1" applyBorder="1" applyAlignment="1" applyProtection="1">
      <alignment horizontal="center" vertical="center"/>
      <protection locked="0" hidden="1"/>
    </xf>
    <xf numFmtId="0" fontId="9" fillId="5" borderId="10" xfId="0" applyFont="1" applyFill="1" applyBorder="1" applyAlignment="1">
      <alignment horizontal="center"/>
    </xf>
    <xf numFmtId="0" fontId="9" fillId="5" borderId="11" xfId="0" applyFont="1" applyFill="1" applyBorder="1" applyAlignment="1">
      <alignment horizontal="center"/>
    </xf>
    <xf numFmtId="0" fontId="9" fillId="5" borderId="12" xfId="0" applyFont="1" applyFill="1" applyBorder="1" applyAlignment="1">
      <alignment horizontal="center"/>
    </xf>
    <xf numFmtId="167" fontId="17" fillId="7" borderId="49" xfId="0" applyNumberFormat="1" applyFont="1" applyFill="1" applyBorder="1" applyAlignment="1" applyProtection="1">
      <alignment horizontal="center" vertical="center"/>
      <protection locked="0"/>
    </xf>
    <xf numFmtId="167" fontId="17" fillId="7" borderId="19" xfId="0" applyNumberFormat="1" applyFont="1" applyFill="1" applyBorder="1" applyAlignment="1" applyProtection="1">
      <alignment horizontal="center" vertical="center"/>
      <protection locked="0"/>
    </xf>
    <xf numFmtId="167" fontId="17" fillId="7" borderId="20" xfId="0" applyNumberFormat="1" applyFont="1" applyFill="1" applyBorder="1" applyAlignment="1" applyProtection="1">
      <alignment horizontal="center" vertical="center"/>
      <protection locked="0"/>
    </xf>
    <xf numFmtId="0" fontId="10" fillId="7" borderId="10" xfId="2" applyFont="1" applyFill="1" applyBorder="1" applyAlignment="1" applyProtection="1">
      <alignment horizontal="center" vertical="center"/>
      <protection locked="0" hidden="1"/>
    </xf>
    <xf numFmtId="0" fontId="10" fillId="7" borderId="11" xfId="2" applyFont="1" applyFill="1" applyBorder="1" applyAlignment="1" applyProtection="1">
      <alignment horizontal="center" vertical="center"/>
      <protection locked="0" hidden="1"/>
    </xf>
    <xf numFmtId="0" fontId="10" fillId="7" borderId="12" xfId="2" applyFont="1" applyFill="1" applyBorder="1" applyAlignment="1" applyProtection="1">
      <alignment horizontal="center" vertical="center"/>
      <protection locked="0" hidden="1"/>
    </xf>
    <xf numFmtId="0" fontId="9" fillId="12" borderId="10" xfId="0" applyFont="1" applyFill="1" applyBorder="1" applyAlignment="1">
      <alignment horizontal="center" vertical="center"/>
    </xf>
    <xf numFmtId="0" fontId="9" fillId="12" borderId="11" xfId="0" applyFont="1" applyFill="1" applyBorder="1" applyAlignment="1">
      <alignment horizontal="center" vertical="center"/>
    </xf>
    <xf numFmtId="0" fontId="9" fillId="12" borderId="12" xfId="0" applyFont="1" applyFill="1" applyBorder="1" applyAlignment="1">
      <alignment horizontal="center" vertical="center"/>
    </xf>
    <xf numFmtId="0" fontId="9" fillId="12" borderId="10" xfId="2" applyFont="1" applyFill="1" applyBorder="1" applyAlignment="1" applyProtection="1">
      <alignment horizontal="center" vertical="center"/>
      <protection locked="0" hidden="1"/>
    </xf>
    <xf numFmtId="0" fontId="9" fillId="12" borderId="11" xfId="2" applyFont="1" applyFill="1" applyBorder="1" applyAlignment="1" applyProtection="1">
      <alignment horizontal="center" vertical="center"/>
      <protection locked="0" hidden="1"/>
    </xf>
    <xf numFmtId="0" fontId="9" fillId="12" borderId="12" xfId="2" applyFont="1" applyFill="1" applyBorder="1" applyAlignment="1" applyProtection="1">
      <alignment horizontal="center" vertical="center"/>
      <protection locked="0" hidden="1"/>
    </xf>
    <xf numFmtId="0" fontId="7" fillId="12" borderId="10" xfId="2" applyFont="1" applyFill="1" applyBorder="1" applyAlignment="1" applyProtection="1">
      <alignment horizontal="center" vertical="center"/>
      <protection locked="0" hidden="1"/>
    </xf>
    <xf numFmtId="0" fontId="7" fillId="12" borderId="11" xfId="2" applyFont="1" applyFill="1" applyBorder="1" applyAlignment="1" applyProtection="1">
      <alignment horizontal="center" vertical="center"/>
      <protection locked="0" hidden="1"/>
    </xf>
    <xf numFmtId="0" fontId="7" fillId="12" borderId="12" xfId="2" applyFont="1" applyFill="1" applyBorder="1" applyAlignment="1" applyProtection="1">
      <alignment horizontal="center" vertical="center"/>
      <protection locked="0" hidden="1"/>
    </xf>
    <xf numFmtId="0" fontId="12" fillId="7" borderId="10" xfId="0" applyFont="1" applyFill="1" applyBorder="1" applyAlignment="1">
      <alignment horizontal="center" vertical="center"/>
    </xf>
    <xf numFmtId="0" fontId="12" fillId="7" borderId="11" xfId="0" applyFont="1" applyFill="1" applyBorder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0" fontId="9" fillId="8" borderId="10" xfId="2" applyFont="1" applyFill="1" applyBorder="1" applyAlignment="1" applyProtection="1">
      <alignment horizontal="center" vertical="center"/>
      <protection locked="0" hidden="1"/>
    </xf>
    <xf numFmtId="0" fontId="9" fillId="8" borderId="12" xfId="2" applyFont="1" applyFill="1" applyBorder="1" applyAlignment="1" applyProtection="1">
      <alignment horizontal="center" vertical="center"/>
      <protection locked="0" hidden="1"/>
    </xf>
    <xf numFmtId="0" fontId="11" fillId="7" borderId="10" xfId="2" applyFont="1" applyFill="1" applyBorder="1" applyAlignment="1" applyProtection="1">
      <alignment horizontal="center" vertical="center"/>
      <protection locked="0" hidden="1"/>
    </xf>
    <xf numFmtId="0" fontId="11" fillId="7" borderId="11" xfId="2" applyFont="1" applyFill="1" applyBorder="1" applyAlignment="1" applyProtection="1">
      <alignment horizontal="center" vertical="center"/>
      <protection locked="0" hidden="1"/>
    </xf>
    <xf numFmtId="0" fontId="11" fillId="7" borderId="12" xfId="2" applyFont="1" applyFill="1" applyBorder="1" applyAlignment="1" applyProtection="1">
      <alignment horizontal="center" vertical="center"/>
      <protection locked="0" hidden="1"/>
    </xf>
    <xf numFmtId="0" fontId="3" fillId="8" borderId="10" xfId="0" applyFont="1" applyFill="1" applyBorder="1" applyAlignment="1">
      <alignment horizontal="center"/>
    </xf>
    <xf numFmtId="0" fontId="3" fillId="8" borderId="11" xfId="0" applyFont="1" applyFill="1" applyBorder="1" applyAlignment="1">
      <alignment horizontal="center"/>
    </xf>
    <xf numFmtId="0" fontId="3" fillId="8" borderId="12" xfId="0" applyFont="1" applyFill="1" applyBorder="1" applyAlignment="1">
      <alignment horizontal="center"/>
    </xf>
    <xf numFmtId="0" fontId="3" fillId="8" borderId="10" xfId="0" applyFont="1" applyFill="1" applyBorder="1" applyAlignment="1">
      <alignment horizontal="center" vertical="center"/>
    </xf>
    <xf numFmtId="0" fontId="3" fillId="8" borderId="12" xfId="0" applyFont="1" applyFill="1" applyBorder="1" applyAlignment="1">
      <alignment horizontal="center" vertical="center"/>
    </xf>
    <xf numFmtId="0" fontId="19" fillId="0" borderId="38" xfId="0" applyFont="1" applyBorder="1" applyAlignment="1">
      <alignment horizontal="left"/>
    </xf>
    <xf numFmtId="0" fontId="19" fillId="0" borderId="12" xfId="0" applyFont="1" applyBorder="1" applyAlignment="1">
      <alignment horizontal="left"/>
    </xf>
    <xf numFmtId="0" fontId="24" fillId="0" borderId="27" xfId="0" applyFont="1" applyBorder="1" applyAlignment="1">
      <alignment horizontal="center"/>
    </xf>
    <xf numFmtId="0" fontId="24" fillId="0" borderId="44" xfId="0" applyFont="1" applyBorder="1" applyAlignment="1">
      <alignment horizontal="center"/>
    </xf>
    <xf numFmtId="0" fontId="24" fillId="0" borderId="13" xfId="0" applyFont="1" applyBorder="1" applyAlignment="1">
      <alignment horizontal="center"/>
    </xf>
    <xf numFmtId="0" fontId="24" fillId="0" borderId="40" xfId="0" applyFont="1" applyBorder="1" applyAlignment="1">
      <alignment horizontal="center"/>
    </xf>
    <xf numFmtId="0" fontId="24" fillId="0" borderId="18" xfId="0" applyFont="1" applyBorder="1" applyAlignment="1">
      <alignment horizontal="center"/>
    </xf>
    <xf numFmtId="0" fontId="24" fillId="0" borderId="17" xfId="0" applyFont="1" applyBorder="1" applyAlignment="1">
      <alignment horizontal="center"/>
    </xf>
    <xf numFmtId="0" fontId="24" fillId="0" borderId="32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4" fillId="0" borderId="8" xfId="0" applyFont="1" applyBorder="1" applyAlignment="1">
      <alignment horizontal="center"/>
    </xf>
    <xf numFmtId="0" fontId="20" fillId="0" borderId="51" xfId="0" applyFont="1" applyBorder="1"/>
    <xf numFmtId="0" fontId="0" fillId="0" borderId="14" xfId="0" applyBorder="1"/>
    <xf numFmtId="0" fontId="0" fillId="0" borderId="50" xfId="0" applyBorder="1"/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521"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rgb="FF8EA9DB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R139"/>
  <sheetViews>
    <sheetView topLeftCell="A76" zoomScale="115" zoomScaleNormal="115" workbookViewId="0">
      <selection activeCell="B10" sqref="B10"/>
    </sheetView>
  </sheetViews>
  <sheetFormatPr baseColWidth="10" defaultColWidth="11.453125" defaultRowHeight="14.5" x14ac:dyDescent="0.35"/>
  <cols>
    <col min="1" max="1" width="15.1796875" style="71" customWidth="1"/>
    <col min="2" max="32" width="7.7265625" style="71" customWidth="1"/>
    <col min="33" max="33" width="3.1796875" style="71" hidden="1" customWidth="1"/>
    <col min="34" max="34" width="6.453125" style="71" hidden="1" customWidth="1"/>
    <col min="35" max="40" width="5.7265625" style="71" hidden="1" customWidth="1"/>
    <col min="41" max="41" width="3.1796875" style="71" customWidth="1"/>
    <col min="42" max="72" width="0" style="71" hidden="1" customWidth="1"/>
    <col min="73" max="16384" width="11.453125" style="71"/>
  </cols>
  <sheetData>
    <row r="1" spans="1:252" s="6" customFormat="1" ht="26.25" customHeight="1" thickBot="1" x14ac:dyDescent="0.35">
      <c r="A1" s="1">
        <v>2018</v>
      </c>
      <c r="B1" s="158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159"/>
      <c r="AD1" s="159"/>
      <c r="AE1" s="159"/>
      <c r="AF1" s="160"/>
      <c r="AG1" s="2" t="s">
        <v>0</v>
      </c>
      <c r="AH1" s="3" t="s">
        <v>1</v>
      </c>
      <c r="AI1" s="3" t="s">
        <v>2</v>
      </c>
      <c r="AJ1" s="3" t="s">
        <v>3</v>
      </c>
      <c r="AK1" s="4" t="s">
        <v>4</v>
      </c>
      <c r="AL1" s="4" t="s">
        <v>5</v>
      </c>
      <c r="AM1" s="4" t="s">
        <v>6</v>
      </c>
      <c r="AN1" s="4" t="s">
        <v>0</v>
      </c>
      <c r="AO1" s="5"/>
    </row>
    <row r="2" spans="1:252" s="13" customFormat="1" ht="5.25" customHeight="1" x14ac:dyDescent="0.35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9"/>
      <c r="AG2" s="8"/>
      <c r="AH2" s="10"/>
      <c r="AI2" s="10"/>
      <c r="AJ2" s="10"/>
      <c r="AK2" s="10"/>
      <c r="AL2" s="10"/>
      <c r="AM2" s="10"/>
      <c r="AN2" s="11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</row>
    <row r="3" spans="1:252" s="13" customFormat="1" ht="30.75" customHeight="1" x14ac:dyDescent="0.35">
      <c r="A3" s="7"/>
      <c r="B3" s="161" t="s">
        <v>10</v>
      </c>
      <c r="C3" s="161"/>
      <c r="D3" s="161"/>
      <c r="E3" s="161"/>
      <c r="F3" s="7"/>
      <c r="G3" s="14"/>
      <c r="H3" s="162" t="s">
        <v>8</v>
      </c>
      <c r="I3" s="162"/>
      <c r="J3" s="162"/>
      <c r="K3" s="8"/>
      <c r="L3" s="15"/>
      <c r="M3" s="163" t="s">
        <v>9</v>
      </c>
      <c r="N3" s="164"/>
      <c r="O3" s="165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9"/>
      <c r="AG3" s="8"/>
      <c r="AH3" s="10"/>
      <c r="AI3" s="10"/>
      <c r="AJ3" s="10"/>
      <c r="AK3" s="10"/>
      <c r="AL3" s="10"/>
      <c r="AM3" s="10"/>
      <c r="AN3" s="11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  <c r="HX3" s="12"/>
      <c r="HY3" s="12"/>
      <c r="HZ3" s="12"/>
      <c r="IA3" s="12"/>
      <c r="IB3" s="12"/>
      <c r="IC3" s="12"/>
      <c r="ID3" s="12"/>
      <c r="IE3" s="12"/>
      <c r="IF3" s="12"/>
      <c r="IG3" s="12"/>
      <c r="IH3" s="12"/>
      <c r="II3" s="12"/>
      <c r="IJ3" s="12"/>
      <c r="IK3" s="12"/>
      <c r="IL3" s="12"/>
      <c r="IM3" s="12"/>
      <c r="IN3" s="12"/>
      <c r="IO3" s="12"/>
      <c r="IP3" s="12"/>
      <c r="IQ3" s="12"/>
      <c r="IR3" s="12"/>
    </row>
    <row r="4" spans="1:252" s="13" customFormat="1" ht="5.25" customHeight="1" thickBot="1" x14ac:dyDescent="0.4">
      <c r="A4" s="7"/>
      <c r="B4" s="16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9"/>
      <c r="AG4" s="8"/>
      <c r="AH4" s="10"/>
      <c r="AI4" s="10"/>
      <c r="AJ4" s="10"/>
      <c r="AK4" s="10"/>
      <c r="AL4" s="10"/>
      <c r="AM4" s="10"/>
      <c r="AN4" s="11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  <c r="HX4" s="12"/>
      <c r="HY4" s="12"/>
      <c r="HZ4" s="12"/>
      <c r="IA4" s="12"/>
      <c r="IB4" s="12"/>
      <c r="IC4" s="12"/>
      <c r="ID4" s="12"/>
      <c r="IE4" s="12"/>
      <c r="IF4" s="12"/>
      <c r="IG4" s="12"/>
      <c r="IH4" s="12"/>
      <c r="II4" s="12"/>
      <c r="IJ4" s="12"/>
      <c r="IK4" s="12"/>
      <c r="IL4" s="12"/>
      <c r="IM4" s="12"/>
      <c r="IN4" s="12"/>
      <c r="IO4" s="12"/>
      <c r="IP4" s="12"/>
      <c r="IQ4" s="12"/>
      <c r="IR4" s="12"/>
    </row>
    <row r="5" spans="1:252" s="13" customFormat="1" ht="15" customHeight="1" x14ac:dyDescent="0.3">
      <c r="A5" s="148">
        <f>B6</f>
        <v>43101</v>
      </c>
      <c r="B5" s="17">
        <f t="shared" ref="B5:AF5" si="0">B6</f>
        <v>43101</v>
      </c>
      <c r="C5" s="17">
        <f t="shared" si="0"/>
        <v>43102</v>
      </c>
      <c r="D5" s="17">
        <f t="shared" si="0"/>
        <v>43103</v>
      </c>
      <c r="E5" s="17">
        <f t="shared" si="0"/>
        <v>43104</v>
      </c>
      <c r="F5" s="17">
        <f t="shared" si="0"/>
        <v>43105</v>
      </c>
      <c r="G5" s="17">
        <f t="shared" si="0"/>
        <v>43106</v>
      </c>
      <c r="H5" s="17">
        <f t="shared" si="0"/>
        <v>43107</v>
      </c>
      <c r="I5" s="17">
        <f t="shared" si="0"/>
        <v>43108</v>
      </c>
      <c r="J5" s="17">
        <f t="shared" si="0"/>
        <v>43109</v>
      </c>
      <c r="K5" s="17">
        <f t="shared" si="0"/>
        <v>43110</v>
      </c>
      <c r="L5" s="17">
        <f t="shared" si="0"/>
        <v>43111</v>
      </c>
      <c r="M5" s="17">
        <f t="shared" si="0"/>
        <v>43112</v>
      </c>
      <c r="N5" s="17">
        <f t="shared" si="0"/>
        <v>43113</v>
      </c>
      <c r="O5" s="17">
        <f t="shared" si="0"/>
        <v>43114</v>
      </c>
      <c r="P5" s="17">
        <f t="shared" si="0"/>
        <v>43115</v>
      </c>
      <c r="Q5" s="17">
        <f t="shared" si="0"/>
        <v>43116</v>
      </c>
      <c r="R5" s="17">
        <f t="shared" si="0"/>
        <v>43117</v>
      </c>
      <c r="S5" s="17">
        <f t="shared" si="0"/>
        <v>43118</v>
      </c>
      <c r="T5" s="17">
        <f t="shared" si="0"/>
        <v>43119</v>
      </c>
      <c r="U5" s="17">
        <f t="shared" si="0"/>
        <v>43120</v>
      </c>
      <c r="V5" s="17">
        <f t="shared" si="0"/>
        <v>43121</v>
      </c>
      <c r="W5" s="17">
        <f t="shared" si="0"/>
        <v>43122</v>
      </c>
      <c r="X5" s="17">
        <f t="shared" si="0"/>
        <v>43123</v>
      </c>
      <c r="Y5" s="17">
        <f t="shared" si="0"/>
        <v>43124</v>
      </c>
      <c r="Z5" s="17">
        <f t="shared" si="0"/>
        <v>43125</v>
      </c>
      <c r="AA5" s="17">
        <f t="shared" si="0"/>
        <v>43126</v>
      </c>
      <c r="AB5" s="17">
        <f t="shared" si="0"/>
        <v>43127</v>
      </c>
      <c r="AC5" s="17">
        <f t="shared" si="0"/>
        <v>43128</v>
      </c>
      <c r="AD5" s="17">
        <f t="shared" si="0"/>
        <v>43129</v>
      </c>
      <c r="AE5" s="17">
        <f t="shared" si="0"/>
        <v>43130</v>
      </c>
      <c r="AF5" s="17">
        <f t="shared" si="0"/>
        <v>43131</v>
      </c>
      <c r="AG5" s="18"/>
      <c r="AH5" s="10"/>
      <c r="AI5" s="10"/>
      <c r="AJ5" s="10"/>
      <c r="AK5" s="7"/>
      <c r="AL5" s="7"/>
      <c r="AM5" s="7"/>
      <c r="AN5" s="11"/>
      <c r="AO5" s="12"/>
      <c r="AP5" s="12">
        <v>1</v>
      </c>
      <c r="AQ5" s="12">
        <v>2</v>
      </c>
      <c r="AR5" s="12">
        <v>3</v>
      </c>
      <c r="AS5" s="12">
        <v>4</v>
      </c>
      <c r="AT5" s="12">
        <v>5</v>
      </c>
      <c r="AU5" s="12">
        <v>6</v>
      </c>
      <c r="AV5" s="12">
        <v>7</v>
      </c>
      <c r="AW5" s="12">
        <v>8</v>
      </c>
      <c r="AX5" s="12">
        <v>9</v>
      </c>
      <c r="AY5" s="12">
        <v>10</v>
      </c>
      <c r="AZ5" s="12">
        <v>11</v>
      </c>
      <c r="BA5" s="12">
        <v>12</v>
      </c>
      <c r="BB5" s="12">
        <v>13</v>
      </c>
      <c r="BC5" s="12">
        <v>14</v>
      </c>
      <c r="BD5" s="12">
        <v>15</v>
      </c>
      <c r="BE5" s="12">
        <v>16</v>
      </c>
      <c r="BF5" s="12">
        <v>17</v>
      </c>
      <c r="BG5" s="12">
        <v>18</v>
      </c>
      <c r="BH5" s="12">
        <v>19</v>
      </c>
      <c r="BI5" s="12">
        <v>20</v>
      </c>
      <c r="BJ5" s="12">
        <v>21</v>
      </c>
      <c r="BK5" s="12">
        <v>22</v>
      </c>
      <c r="BL5" s="12">
        <v>23</v>
      </c>
      <c r="BM5" s="12">
        <v>24</v>
      </c>
      <c r="BN5" s="12">
        <v>25</v>
      </c>
      <c r="BO5" s="12">
        <v>26</v>
      </c>
      <c r="BP5" s="12">
        <v>27</v>
      </c>
      <c r="BQ5" s="12">
        <v>28</v>
      </c>
      <c r="BR5" s="12">
        <v>29</v>
      </c>
      <c r="BS5" s="12">
        <v>30</v>
      </c>
      <c r="BT5" s="12">
        <v>31</v>
      </c>
      <c r="BU5" s="12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  <c r="IR5" s="19"/>
    </row>
    <row r="6" spans="1:252" s="22" customFormat="1" ht="16.5" customHeight="1" x14ac:dyDescent="0.35">
      <c r="A6" s="148"/>
      <c r="B6" s="20">
        <f t="shared" ref="B6:AF6" si="1">DATE($A$1,1,AP$5)</f>
        <v>43101</v>
      </c>
      <c r="C6" s="20">
        <f t="shared" si="1"/>
        <v>43102</v>
      </c>
      <c r="D6" s="20">
        <f t="shared" si="1"/>
        <v>43103</v>
      </c>
      <c r="E6" s="20">
        <f t="shared" si="1"/>
        <v>43104</v>
      </c>
      <c r="F6" s="20">
        <f t="shared" si="1"/>
        <v>43105</v>
      </c>
      <c r="G6" s="20">
        <f t="shared" si="1"/>
        <v>43106</v>
      </c>
      <c r="H6" s="20">
        <f t="shared" si="1"/>
        <v>43107</v>
      </c>
      <c r="I6" s="20">
        <f t="shared" si="1"/>
        <v>43108</v>
      </c>
      <c r="J6" s="20">
        <f t="shared" si="1"/>
        <v>43109</v>
      </c>
      <c r="K6" s="20">
        <f t="shared" si="1"/>
        <v>43110</v>
      </c>
      <c r="L6" s="20">
        <f t="shared" si="1"/>
        <v>43111</v>
      </c>
      <c r="M6" s="20">
        <f t="shared" si="1"/>
        <v>43112</v>
      </c>
      <c r="N6" s="20">
        <f t="shared" si="1"/>
        <v>43113</v>
      </c>
      <c r="O6" s="20">
        <f t="shared" si="1"/>
        <v>43114</v>
      </c>
      <c r="P6" s="20">
        <f t="shared" si="1"/>
        <v>43115</v>
      </c>
      <c r="Q6" s="20">
        <f t="shared" si="1"/>
        <v>43116</v>
      </c>
      <c r="R6" s="20">
        <f t="shared" si="1"/>
        <v>43117</v>
      </c>
      <c r="S6" s="20">
        <f t="shared" si="1"/>
        <v>43118</v>
      </c>
      <c r="T6" s="20">
        <f t="shared" si="1"/>
        <v>43119</v>
      </c>
      <c r="U6" s="20">
        <f t="shared" si="1"/>
        <v>43120</v>
      </c>
      <c r="V6" s="20">
        <f t="shared" si="1"/>
        <v>43121</v>
      </c>
      <c r="W6" s="20">
        <f t="shared" si="1"/>
        <v>43122</v>
      </c>
      <c r="X6" s="20">
        <f t="shared" si="1"/>
        <v>43123</v>
      </c>
      <c r="Y6" s="20">
        <f t="shared" si="1"/>
        <v>43124</v>
      </c>
      <c r="Z6" s="20">
        <f t="shared" si="1"/>
        <v>43125</v>
      </c>
      <c r="AA6" s="20">
        <f t="shared" si="1"/>
        <v>43126</v>
      </c>
      <c r="AB6" s="20">
        <f t="shared" si="1"/>
        <v>43127</v>
      </c>
      <c r="AC6" s="20">
        <f t="shared" si="1"/>
        <v>43128</v>
      </c>
      <c r="AD6" s="20">
        <f t="shared" si="1"/>
        <v>43129</v>
      </c>
      <c r="AE6" s="20">
        <f t="shared" si="1"/>
        <v>43130</v>
      </c>
      <c r="AF6" s="20">
        <f t="shared" si="1"/>
        <v>43131</v>
      </c>
      <c r="AG6" s="21"/>
      <c r="AH6" s="10"/>
      <c r="AI6" s="10"/>
      <c r="AJ6" s="10"/>
      <c r="AK6" s="7"/>
      <c r="AL6" s="7"/>
      <c r="AM6" s="7"/>
      <c r="AN6" s="11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  <c r="GA6" s="12"/>
      <c r="GB6" s="12"/>
      <c r="GC6" s="12"/>
      <c r="GD6" s="12"/>
      <c r="GE6" s="12"/>
      <c r="GF6" s="12"/>
      <c r="GG6" s="12"/>
      <c r="GH6" s="12"/>
      <c r="GI6" s="12"/>
      <c r="GJ6" s="12"/>
      <c r="GK6" s="12"/>
      <c r="GL6" s="12"/>
      <c r="GM6" s="12"/>
      <c r="GN6" s="12"/>
      <c r="GO6" s="12"/>
      <c r="GP6" s="12"/>
      <c r="GQ6" s="12"/>
      <c r="GR6" s="12"/>
      <c r="GS6" s="12"/>
      <c r="GT6" s="12"/>
      <c r="GU6" s="12"/>
      <c r="GV6" s="12"/>
      <c r="GW6" s="12"/>
      <c r="GX6" s="12"/>
      <c r="GY6" s="12"/>
      <c r="GZ6" s="12"/>
      <c r="HA6" s="12"/>
      <c r="HB6" s="12"/>
      <c r="HC6" s="12"/>
      <c r="HD6" s="12"/>
      <c r="HE6" s="12"/>
      <c r="HF6" s="12"/>
      <c r="HG6" s="12"/>
      <c r="HH6" s="12"/>
      <c r="HI6" s="12"/>
      <c r="HJ6" s="12"/>
      <c r="HK6" s="12"/>
      <c r="HL6" s="12"/>
      <c r="HM6" s="12"/>
      <c r="HN6" s="12"/>
      <c r="HO6" s="12"/>
      <c r="HP6" s="12"/>
      <c r="HQ6" s="12"/>
      <c r="HR6" s="12"/>
      <c r="HS6" s="12"/>
      <c r="HT6" s="12"/>
      <c r="HU6" s="12"/>
      <c r="HV6" s="12"/>
      <c r="HW6" s="12"/>
      <c r="HX6" s="12"/>
      <c r="HY6" s="12"/>
      <c r="HZ6" s="12"/>
      <c r="IA6" s="12"/>
      <c r="IB6" s="12"/>
      <c r="IC6" s="12"/>
      <c r="ID6" s="12"/>
      <c r="IE6" s="12"/>
      <c r="IF6" s="12"/>
      <c r="IG6" s="12"/>
      <c r="IH6" s="12"/>
      <c r="II6" s="12"/>
      <c r="IJ6" s="12"/>
      <c r="IK6" s="12"/>
      <c r="IL6" s="12"/>
      <c r="IM6" s="12"/>
      <c r="IN6" s="12"/>
      <c r="IO6" s="12"/>
      <c r="IP6" s="12"/>
      <c r="IQ6" s="12"/>
      <c r="IR6" s="12"/>
    </row>
    <row r="7" spans="1:252" s="22" customFormat="1" ht="15" customHeight="1" x14ac:dyDescent="0.35">
      <c r="A7" s="23" t="s">
        <v>68</v>
      </c>
      <c r="B7" s="155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6"/>
      <c r="T7" s="156"/>
      <c r="U7" s="156"/>
      <c r="V7" s="156"/>
      <c r="W7" s="156"/>
      <c r="X7" s="156"/>
      <c r="Y7" s="156"/>
      <c r="Z7" s="156"/>
      <c r="AA7" s="156"/>
      <c r="AB7" s="156"/>
      <c r="AC7" s="156"/>
      <c r="AD7" s="156"/>
      <c r="AE7" s="157"/>
      <c r="AF7" s="30" t="s">
        <v>12</v>
      </c>
      <c r="AG7" s="21"/>
      <c r="AH7" s="10"/>
      <c r="AI7" s="10"/>
      <c r="AJ7" s="10"/>
      <c r="AK7" s="7"/>
      <c r="AL7" s="7"/>
      <c r="AM7" s="7"/>
      <c r="AN7" s="11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  <c r="FT7" s="12"/>
      <c r="FU7" s="12"/>
      <c r="FV7" s="12"/>
      <c r="FW7" s="12"/>
      <c r="FX7" s="12"/>
      <c r="FY7" s="12"/>
      <c r="FZ7" s="12"/>
      <c r="GA7" s="12"/>
      <c r="GB7" s="12"/>
      <c r="GC7" s="12"/>
      <c r="GD7" s="12"/>
      <c r="GE7" s="12"/>
      <c r="GF7" s="12"/>
      <c r="GG7" s="12"/>
      <c r="GH7" s="12"/>
      <c r="GI7" s="12"/>
      <c r="GJ7" s="12"/>
      <c r="GK7" s="12"/>
      <c r="GL7" s="12"/>
      <c r="GM7" s="12"/>
      <c r="GN7" s="12"/>
      <c r="GO7" s="12"/>
      <c r="GP7" s="12"/>
      <c r="GQ7" s="12"/>
      <c r="GR7" s="12"/>
      <c r="GS7" s="12"/>
      <c r="GT7" s="12"/>
      <c r="GU7" s="12"/>
      <c r="GV7" s="12"/>
      <c r="GW7" s="12"/>
      <c r="GX7" s="12"/>
      <c r="GY7" s="12"/>
      <c r="GZ7" s="12"/>
      <c r="HA7" s="12"/>
      <c r="HB7" s="12"/>
      <c r="HC7" s="12"/>
      <c r="HD7" s="12"/>
      <c r="HE7" s="12"/>
      <c r="HF7" s="12"/>
      <c r="HG7" s="12"/>
      <c r="HH7" s="12"/>
      <c r="HI7" s="12"/>
      <c r="HJ7" s="12"/>
      <c r="HK7" s="12"/>
      <c r="HL7" s="12"/>
      <c r="HM7" s="12"/>
      <c r="HN7" s="12"/>
      <c r="HO7" s="12"/>
      <c r="HP7" s="12"/>
      <c r="HQ7" s="12"/>
      <c r="HR7" s="12"/>
      <c r="HS7" s="12"/>
      <c r="HT7" s="12"/>
      <c r="HU7" s="12"/>
      <c r="HV7" s="12"/>
      <c r="HW7" s="12"/>
      <c r="HX7" s="12"/>
      <c r="HY7" s="12"/>
      <c r="HZ7" s="12"/>
      <c r="IA7" s="12"/>
      <c r="IB7" s="12"/>
      <c r="IC7" s="12"/>
      <c r="ID7" s="12"/>
      <c r="IE7" s="12"/>
      <c r="IF7" s="12"/>
      <c r="IG7" s="12"/>
      <c r="IH7" s="12"/>
      <c r="II7" s="12"/>
      <c r="IJ7" s="12"/>
      <c r="IK7" s="12"/>
      <c r="IL7" s="12"/>
      <c r="IM7" s="12"/>
      <c r="IN7" s="12"/>
      <c r="IO7" s="12"/>
      <c r="IP7" s="12"/>
      <c r="IQ7" s="12"/>
      <c r="IR7" s="12"/>
    </row>
    <row r="8" spans="1:252" s="22" customFormat="1" ht="15" customHeight="1" x14ac:dyDescent="0.35">
      <c r="A8" s="23" t="s">
        <v>67</v>
      </c>
      <c r="B8" s="136">
        <v>1</v>
      </c>
      <c r="C8" s="136">
        <v>1</v>
      </c>
      <c r="D8" s="136">
        <v>1</v>
      </c>
      <c r="E8" s="136">
        <v>1</v>
      </c>
      <c r="F8" s="24">
        <v>1</v>
      </c>
      <c r="G8" s="24">
        <v>1</v>
      </c>
      <c r="H8" s="24">
        <v>1</v>
      </c>
      <c r="I8" s="24">
        <v>1</v>
      </c>
      <c r="J8" s="24">
        <v>1</v>
      </c>
      <c r="K8" s="24">
        <v>1</v>
      </c>
      <c r="L8" s="24">
        <v>1</v>
      </c>
      <c r="M8" s="25">
        <v>1</v>
      </c>
      <c r="N8" s="25">
        <v>1</v>
      </c>
      <c r="O8" s="26">
        <v>1</v>
      </c>
      <c r="P8" s="26">
        <v>1</v>
      </c>
      <c r="Q8" s="25">
        <v>1</v>
      </c>
      <c r="R8" s="25">
        <v>1</v>
      </c>
      <c r="S8" s="27">
        <v>1</v>
      </c>
      <c r="T8" s="27">
        <v>1</v>
      </c>
      <c r="U8" s="27">
        <v>1</v>
      </c>
      <c r="V8" s="27">
        <v>1</v>
      </c>
      <c r="W8" s="27">
        <v>1</v>
      </c>
      <c r="X8" s="25">
        <v>1</v>
      </c>
      <c r="Y8" s="25">
        <v>1</v>
      </c>
      <c r="Z8" s="27">
        <v>1</v>
      </c>
      <c r="AA8" s="27">
        <v>1</v>
      </c>
      <c r="AB8" s="27">
        <v>1</v>
      </c>
      <c r="AC8" s="27">
        <v>1</v>
      </c>
      <c r="AD8" s="27">
        <v>1</v>
      </c>
      <c r="AE8" s="25">
        <v>1</v>
      </c>
      <c r="AF8" s="134">
        <v>1</v>
      </c>
      <c r="AG8" s="21"/>
      <c r="AH8" s="10"/>
      <c r="AI8" s="10"/>
      <c r="AJ8" s="10"/>
      <c r="AK8" s="7"/>
      <c r="AL8" s="7"/>
      <c r="AM8" s="7"/>
      <c r="AN8" s="11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  <c r="IM8" s="12"/>
      <c r="IN8" s="12"/>
      <c r="IO8" s="12"/>
      <c r="IP8" s="12"/>
      <c r="IQ8" s="12"/>
      <c r="IR8" s="12"/>
    </row>
    <row r="9" spans="1:252" s="22" customFormat="1" ht="15" customHeight="1" x14ac:dyDescent="0.35">
      <c r="A9" s="23" t="s">
        <v>70</v>
      </c>
      <c r="B9" s="132" t="e">
        <f>IF(OR(B8&lt;1,B8&gt;10),"",VLOOKUP($A8&amp;""&amp;B8,Feuil2!$A16:$B25,2,0))</f>
        <v>#N/A</v>
      </c>
      <c r="C9" s="132" t="e">
        <f>IF(OR(C8&lt;1,C8&gt;10),"",VLOOKUP($A8 &amp; " " &amp; C8,Feuil2!$A16:$B25,2,0))</f>
        <v>#N/A</v>
      </c>
      <c r="D9" s="132">
        <f>IFERROR(VLOOKUP(D8,Feuil2!$A$16:$B$25,2,0),"")</f>
        <v>125.35</v>
      </c>
      <c r="E9" s="132">
        <f>IFERROR(VLOOKUP(E8,Feuil2!$A$16:$B$25,2,0),"")</f>
        <v>125.35</v>
      </c>
      <c r="F9" s="132">
        <f>IFERROR(VLOOKUP(F8,Feuil2!$A$16:$B$25,2,0),"")</f>
        <v>125.35</v>
      </c>
      <c r="G9" s="132">
        <f>IFERROR(VLOOKUP(G8,Feuil2!$A$16:$B$25,2,0),"")</f>
        <v>125.35</v>
      </c>
      <c r="H9" s="132">
        <f>IFERROR(VLOOKUP(H8,Feuil2!$A$16:$B$25,2,0),"")</f>
        <v>125.35</v>
      </c>
      <c r="I9" s="132">
        <f>IFERROR(VLOOKUP(I8,Feuil2!$A$16:$B$25,2,0),"")</f>
        <v>125.35</v>
      </c>
      <c r="J9" s="132">
        <f>IFERROR(VLOOKUP(J8,Feuil2!$A$16:$B$25,2,0),"")</f>
        <v>125.35</v>
      </c>
      <c r="K9" s="132">
        <f>IFERROR(VLOOKUP(K8,Feuil2!$A$16:$B$25,2,0),"")</f>
        <v>125.35</v>
      </c>
      <c r="L9" s="132">
        <f>IFERROR(VLOOKUP(L8,Feuil2!$A$16:$B$25,2,0),"")</f>
        <v>125.35</v>
      </c>
      <c r="M9" s="132">
        <f>IFERROR(VLOOKUP(M8,Feuil2!$A$16:$B$25,2,0),"")</f>
        <v>125.35</v>
      </c>
      <c r="N9" s="132">
        <f>IFERROR(VLOOKUP(N8,Feuil2!$A$16:$B$25,2,0),"")</f>
        <v>125.35</v>
      </c>
      <c r="O9" s="132">
        <f>IFERROR(VLOOKUP(O8,Feuil2!$A$16:$B$25,2,0),"")</f>
        <v>125.35</v>
      </c>
      <c r="P9" s="132">
        <f>IFERROR(VLOOKUP(P8,Feuil2!$A$16:$B$25,2,0),"")</f>
        <v>125.35</v>
      </c>
      <c r="Q9" s="132">
        <f>IFERROR(VLOOKUP(Q8,Feuil2!$A$16:$B$25,2,0),"")</f>
        <v>125.35</v>
      </c>
      <c r="R9" s="132">
        <f>IFERROR(VLOOKUP(R8,Feuil2!$A$16:$B$25,2,0),"")</f>
        <v>125.35</v>
      </c>
      <c r="S9" s="132">
        <f>IFERROR(VLOOKUP(S8,Feuil2!$A$16:$B$25,2,0),"")</f>
        <v>125.35</v>
      </c>
      <c r="T9" s="132">
        <f>IFERROR(VLOOKUP(T8,Feuil2!$A$16:$B$25,2,0),"")</f>
        <v>125.35</v>
      </c>
      <c r="U9" s="132">
        <f>IFERROR(VLOOKUP(U8,Feuil2!$A$16:$B$25,2,0),"")</f>
        <v>125.35</v>
      </c>
      <c r="V9" s="132">
        <f>IFERROR(VLOOKUP(V8,Feuil2!$A$16:$B$25,2,0),"")</f>
        <v>125.35</v>
      </c>
      <c r="W9" s="132">
        <f>IFERROR(VLOOKUP(W8,Feuil2!$A$16:$B$25,2,0),"")</f>
        <v>125.35</v>
      </c>
      <c r="X9" s="132">
        <f>IFERROR(VLOOKUP(X8,Feuil2!$A$16:$B$25,2,0),"")</f>
        <v>125.35</v>
      </c>
      <c r="Y9" s="132">
        <f>IFERROR(VLOOKUP(Y8,Feuil2!$A$16:$B$25,2,0),"")</f>
        <v>125.35</v>
      </c>
      <c r="Z9" s="132">
        <f>IFERROR(VLOOKUP(Z8,Feuil2!$A$16:$B$25,2,0),"")</f>
        <v>125.35</v>
      </c>
      <c r="AA9" s="132">
        <f>IFERROR(VLOOKUP(AA8,Feuil2!$A$16:$B$25,2,0),"")</f>
        <v>125.35</v>
      </c>
      <c r="AB9" s="132">
        <f>IFERROR(VLOOKUP(AB8,Feuil2!$A$16:$B$25,2,0),"")</f>
        <v>125.35</v>
      </c>
      <c r="AC9" s="132">
        <f>IFERROR(VLOOKUP(AC8,Feuil2!$A$16:$B$25,2,0),"")</f>
        <v>125.35</v>
      </c>
      <c r="AD9" s="132">
        <f>IFERROR(VLOOKUP(AD8,Feuil2!$A$16:$B$25,2,0),"")</f>
        <v>125.35</v>
      </c>
      <c r="AE9" s="132">
        <f>IFERROR(VLOOKUP(AE8,Feuil2!$A$16:$B$25,2,0),"")</f>
        <v>125.35</v>
      </c>
      <c r="AF9" s="133">
        <f>IFERROR(VLOOKUP(AF8,Feuil2!$A$16:$B$25,2,0),"")</f>
        <v>125.35</v>
      </c>
      <c r="AG9" s="21"/>
      <c r="AH9" s="10"/>
      <c r="AI9" s="10"/>
      <c r="AJ9" s="10"/>
      <c r="AK9" s="7"/>
      <c r="AL9" s="7"/>
      <c r="AM9" s="7"/>
      <c r="AN9" s="11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  <c r="FL9" s="12"/>
      <c r="FM9" s="12"/>
      <c r="FN9" s="12"/>
      <c r="FO9" s="12"/>
      <c r="FP9" s="12"/>
      <c r="FQ9" s="12"/>
      <c r="FR9" s="12"/>
      <c r="FS9" s="12"/>
      <c r="FT9" s="12"/>
      <c r="FU9" s="12"/>
      <c r="FV9" s="12"/>
      <c r="FW9" s="12"/>
      <c r="FX9" s="12"/>
      <c r="FY9" s="12"/>
      <c r="FZ9" s="12"/>
      <c r="GA9" s="12"/>
      <c r="GB9" s="12"/>
      <c r="GC9" s="12"/>
      <c r="GD9" s="12"/>
      <c r="GE9" s="12"/>
      <c r="GF9" s="12"/>
      <c r="GG9" s="12"/>
      <c r="GH9" s="12"/>
      <c r="GI9" s="12"/>
      <c r="GJ9" s="12"/>
      <c r="GK9" s="12"/>
      <c r="GL9" s="12"/>
      <c r="GM9" s="12"/>
      <c r="GN9" s="12"/>
      <c r="GO9" s="12"/>
      <c r="GP9" s="12"/>
      <c r="GQ9" s="12"/>
      <c r="GR9" s="12"/>
      <c r="GS9" s="12"/>
      <c r="GT9" s="12"/>
      <c r="GU9" s="12"/>
      <c r="GV9" s="12"/>
      <c r="GW9" s="12"/>
      <c r="GX9" s="12"/>
      <c r="GY9" s="12"/>
      <c r="GZ9" s="12"/>
      <c r="HA9" s="12"/>
      <c r="HB9" s="12"/>
      <c r="HC9" s="12"/>
      <c r="HD9" s="12"/>
      <c r="HE9" s="12"/>
      <c r="HF9" s="12"/>
      <c r="HG9" s="12"/>
      <c r="HH9" s="12"/>
      <c r="HI9" s="12"/>
      <c r="HJ9" s="12"/>
      <c r="HK9" s="12"/>
      <c r="HL9" s="12"/>
      <c r="HM9" s="12"/>
      <c r="HN9" s="12"/>
      <c r="HO9" s="12"/>
      <c r="HP9" s="12"/>
      <c r="HQ9" s="12"/>
      <c r="HR9" s="12"/>
      <c r="HS9" s="12"/>
      <c r="HT9" s="12"/>
      <c r="HU9" s="12"/>
      <c r="HV9" s="12"/>
      <c r="HW9" s="12"/>
      <c r="HX9" s="12"/>
      <c r="HY9" s="12"/>
      <c r="HZ9" s="12"/>
      <c r="IA9" s="12"/>
      <c r="IB9" s="12"/>
      <c r="IC9" s="12"/>
      <c r="ID9" s="12"/>
      <c r="IE9" s="12"/>
      <c r="IF9" s="12"/>
      <c r="IG9" s="12"/>
      <c r="IH9" s="12"/>
      <c r="II9" s="12"/>
      <c r="IJ9" s="12"/>
      <c r="IK9" s="12"/>
      <c r="IL9" s="12"/>
      <c r="IM9" s="12"/>
      <c r="IN9" s="12"/>
      <c r="IO9" s="12"/>
      <c r="IP9" s="12"/>
      <c r="IQ9" s="12"/>
      <c r="IR9" s="12"/>
    </row>
    <row r="10" spans="1:252" s="22" customFormat="1" ht="15" customHeight="1" x14ac:dyDescent="0.35">
      <c r="A10" s="138" t="s">
        <v>71</v>
      </c>
      <c r="B10" s="132"/>
      <c r="C10" s="139"/>
      <c r="D10" s="139"/>
      <c r="E10" s="139"/>
      <c r="F10" s="139"/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39"/>
      <c r="AA10" s="139"/>
      <c r="AB10" s="139"/>
      <c r="AC10" s="139"/>
      <c r="AD10" s="139"/>
      <c r="AE10" s="139"/>
      <c r="AF10" s="140"/>
      <c r="AG10" s="21"/>
      <c r="AH10" s="10"/>
      <c r="AI10" s="10"/>
      <c r="AJ10" s="10"/>
      <c r="AK10" s="7"/>
      <c r="AL10" s="7"/>
      <c r="AM10" s="7"/>
      <c r="AN10" s="11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2"/>
      <c r="EB10" s="12"/>
      <c r="EC10" s="12"/>
      <c r="ED10" s="12"/>
      <c r="EE10" s="12"/>
      <c r="EF10" s="12"/>
      <c r="EG10" s="12"/>
      <c r="EH10" s="12"/>
      <c r="EI10" s="12"/>
      <c r="EJ10" s="12"/>
      <c r="EK10" s="12"/>
      <c r="EL10" s="12"/>
      <c r="EM10" s="12"/>
      <c r="EN10" s="12"/>
      <c r="EO10" s="12"/>
      <c r="EP10" s="12"/>
      <c r="EQ10" s="12"/>
      <c r="ER10" s="12"/>
      <c r="ES10" s="12"/>
      <c r="ET10" s="12"/>
      <c r="EU10" s="12"/>
      <c r="EV10" s="12"/>
      <c r="EW10" s="12"/>
      <c r="EX10" s="12"/>
      <c r="EY10" s="12"/>
      <c r="EZ10" s="12"/>
      <c r="FA10" s="12"/>
      <c r="FB10" s="12"/>
      <c r="FC10" s="12"/>
      <c r="FD10" s="12"/>
      <c r="FE10" s="12"/>
      <c r="FF10" s="12"/>
      <c r="FG10" s="12"/>
      <c r="FH10" s="12"/>
      <c r="FI10" s="12"/>
      <c r="FJ10" s="12"/>
      <c r="FK10" s="12"/>
      <c r="FL10" s="12"/>
      <c r="FM10" s="12"/>
      <c r="FN10" s="12"/>
      <c r="FO10" s="12"/>
      <c r="FP10" s="12"/>
      <c r="FQ10" s="12"/>
      <c r="FR10" s="12"/>
      <c r="FS10" s="12"/>
      <c r="FT10" s="12"/>
      <c r="FU10" s="12"/>
      <c r="FV10" s="12"/>
      <c r="FW10" s="12"/>
      <c r="FX10" s="12"/>
      <c r="FY10" s="12"/>
      <c r="FZ10" s="12"/>
      <c r="GA10" s="12"/>
      <c r="GB10" s="12"/>
      <c r="GC10" s="12"/>
      <c r="GD10" s="12"/>
      <c r="GE10" s="12"/>
      <c r="GF10" s="12"/>
      <c r="GG10" s="12"/>
      <c r="GH10" s="12"/>
      <c r="GI10" s="12"/>
      <c r="GJ10" s="12"/>
      <c r="GK10" s="12"/>
      <c r="GL10" s="12"/>
      <c r="GM10" s="12"/>
      <c r="GN10" s="12"/>
      <c r="GO10" s="12"/>
      <c r="GP10" s="12"/>
      <c r="GQ10" s="12"/>
      <c r="GR10" s="12"/>
      <c r="GS10" s="12"/>
      <c r="GT10" s="12"/>
      <c r="GU10" s="12"/>
      <c r="GV10" s="12"/>
      <c r="GW10" s="12"/>
      <c r="GX10" s="12"/>
      <c r="GY10" s="12"/>
      <c r="GZ10" s="12"/>
      <c r="HA10" s="12"/>
      <c r="HB10" s="12"/>
      <c r="HC10" s="12"/>
      <c r="HD10" s="12"/>
      <c r="HE10" s="12"/>
      <c r="HF10" s="12"/>
      <c r="HG10" s="12"/>
      <c r="HH10" s="12"/>
      <c r="HI10" s="12"/>
      <c r="HJ10" s="12"/>
      <c r="HK10" s="12"/>
      <c r="HL10" s="12"/>
      <c r="HM10" s="12"/>
      <c r="HN10" s="12"/>
      <c r="HO10" s="12"/>
      <c r="HP10" s="12"/>
      <c r="HQ10" s="12"/>
      <c r="HR10" s="12"/>
      <c r="HS10" s="12"/>
      <c r="HT10" s="12"/>
      <c r="HU10" s="12"/>
      <c r="HV10" s="12"/>
      <c r="HW10" s="12"/>
      <c r="HX10" s="12"/>
      <c r="HY10" s="12"/>
      <c r="HZ10" s="12"/>
      <c r="IA10" s="12"/>
      <c r="IB10" s="12"/>
      <c r="IC10" s="12"/>
      <c r="ID10" s="12"/>
      <c r="IE10" s="12"/>
      <c r="IF10" s="12"/>
      <c r="IG10" s="12"/>
      <c r="IH10" s="12"/>
      <c r="II10" s="12"/>
      <c r="IJ10" s="12"/>
      <c r="IK10" s="12"/>
      <c r="IL10" s="12"/>
      <c r="IM10" s="12"/>
      <c r="IN10" s="12"/>
      <c r="IO10" s="12"/>
      <c r="IP10" s="12"/>
      <c r="IQ10" s="12"/>
      <c r="IR10" s="12"/>
    </row>
    <row r="11" spans="1:252" s="22" customFormat="1" ht="14.25" customHeight="1" thickBot="1" x14ac:dyDescent="0.35">
      <c r="A11" s="129"/>
      <c r="B11" s="16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9"/>
      <c r="AG11" s="21"/>
      <c r="AH11" s="10"/>
      <c r="AI11" s="10"/>
      <c r="AJ11" s="10"/>
      <c r="AK11" s="7"/>
      <c r="AL11" s="7"/>
      <c r="AM11" s="7"/>
      <c r="AN11" s="11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12"/>
      <c r="EC11" s="12"/>
      <c r="ED11" s="12"/>
      <c r="EE11" s="12"/>
      <c r="EF11" s="12"/>
      <c r="EG11" s="12"/>
      <c r="EH11" s="12"/>
      <c r="EI11" s="12"/>
      <c r="EJ11" s="12"/>
      <c r="EK11" s="12"/>
      <c r="EL11" s="12"/>
      <c r="EM11" s="12"/>
      <c r="EN11" s="12"/>
      <c r="EO11" s="12"/>
      <c r="EP11" s="12"/>
      <c r="EQ11" s="12"/>
      <c r="ER11" s="12"/>
      <c r="ES11" s="12"/>
      <c r="ET11" s="12"/>
      <c r="EU11" s="12"/>
      <c r="EV11" s="12"/>
      <c r="EW11" s="12"/>
      <c r="EX11" s="12"/>
      <c r="EY11" s="12"/>
      <c r="EZ11" s="12"/>
      <c r="FA11" s="12"/>
      <c r="FB11" s="12"/>
      <c r="FC11" s="12"/>
      <c r="FD11" s="12"/>
      <c r="FE11" s="12"/>
      <c r="FF11" s="12"/>
      <c r="FG11" s="12"/>
      <c r="FH11" s="12"/>
      <c r="FI11" s="12"/>
      <c r="FJ11" s="12"/>
      <c r="FK11" s="12"/>
      <c r="FL11" s="12"/>
      <c r="FM11" s="12"/>
      <c r="FN11" s="12"/>
      <c r="FO11" s="12"/>
      <c r="FP11" s="12"/>
      <c r="FQ11" s="12"/>
      <c r="FR11" s="12"/>
      <c r="FS11" s="12"/>
      <c r="FT11" s="12"/>
      <c r="FU11" s="12"/>
      <c r="FV11" s="12"/>
      <c r="FW11" s="12"/>
      <c r="FX11" s="12"/>
      <c r="FY11" s="12"/>
      <c r="FZ11" s="12"/>
      <c r="GA11" s="12"/>
      <c r="GB11" s="12"/>
      <c r="GC11" s="12"/>
      <c r="GD11" s="12"/>
      <c r="GE11" s="12"/>
      <c r="GF11" s="12"/>
      <c r="GG11" s="12"/>
      <c r="GH11" s="12"/>
      <c r="GI11" s="12"/>
      <c r="GJ11" s="12"/>
      <c r="GK11" s="12"/>
      <c r="GL11" s="12"/>
      <c r="GM11" s="12"/>
      <c r="GN11" s="12"/>
      <c r="GO11" s="12"/>
      <c r="GP11" s="12"/>
      <c r="GQ11" s="12"/>
      <c r="GR11" s="12"/>
      <c r="GS11" s="12"/>
      <c r="GT11" s="12"/>
      <c r="GU11" s="12"/>
      <c r="GV11" s="12"/>
      <c r="GW11" s="12"/>
      <c r="GX11" s="12"/>
      <c r="GY11" s="12"/>
      <c r="GZ11" s="12"/>
      <c r="HA11" s="12"/>
      <c r="HB11" s="12"/>
      <c r="HC11" s="12"/>
      <c r="HD11" s="12"/>
      <c r="HE11" s="12"/>
      <c r="HF11" s="12"/>
      <c r="HG11" s="12"/>
      <c r="HH11" s="12"/>
      <c r="HI11" s="12"/>
      <c r="HJ11" s="12"/>
      <c r="HK11" s="12"/>
      <c r="HL11" s="12"/>
      <c r="HM11" s="12"/>
      <c r="HN11" s="12"/>
      <c r="HO11" s="12"/>
      <c r="HP11" s="12"/>
      <c r="HQ11" s="12"/>
      <c r="HR11" s="12"/>
      <c r="HS11" s="12"/>
      <c r="HT11" s="12"/>
      <c r="HU11" s="12"/>
      <c r="HV11" s="12"/>
      <c r="HW11" s="12"/>
      <c r="HX11" s="12"/>
      <c r="HY11" s="12"/>
      <c r="HZ11" s="12"/>
      <c r="IA11" s="12"/>
      <c r="IB11" s="12"/>
      <c r="IC11" s="12"/>
      <c r="ID11" s="12"/>
      <c r="IE11" s="12"/>
      <c r="IF11" s="12"/>
      <c r="IG11" s="12"/>
      <c r="IH11" s="12"/>
      <c r="II11" s="12"/>
      <c r="IJ11" s="12"/>
      <c r="IK11" s="12"/>
      <c r="IL11" s="12"/>
      <c r="IM11" s="12"/>
      <c r="IN11" s="12"/>
      <c r="IO11" s="12"/>
      <c r="IP11" s="12"/>
      <c r="IQ11" s="12"/>
      <c r="IR11" s="12"/>
    </row>
    <row r="12" spans="1:252" s="13" customFormat="1" ht="15" customHeight="1" x14ac:dyDescent="0.3">
      <c r="A12" s="148">
        <f>B13</f>
        <v>43132</v>
      </c>
      <c r="B12" s="17">
        <f t="shared" ref="B12:AC12" si="2">B13</f>
        <v>43132</v>
      </c>
      <c r="C12" s="17">
        <f t="shared" si="2"/>
        <v>43133</v>
      </c>
      <c r="D12" s="17">
        <f t="shared" si="2"/>
        <v>43134</v>
      </c>
      <c r="E12" s="17">
        <f t="shared" si="2"/>
        <v>43135</v>
      </c>
      <c r="F12" s="17">
        <f t="shared" si="2"/>
        <v>43136</v>
      </c>
      <c r="G12" s="17">
        <f t="shared" si="2"/>
        <v>43137</v>
      </c>
      <c r="H12" s="17">
        <f t="shared" si="2"/>
        <v>43138</v>
      </c>
      <c r="I12" s="17">
        <f t="shared" si="2"/>
        <v>43139</v>
      </c>
      <c r="J12" s="17">
        <f t="shared" si="2"/>
        <v>43140</v>
      </c>
      <c r="K12" s="17">
        <f t="shared" si="2"/>
        <v>43141</v>
      </c>
      <c r="L12" s="17">
        <f t="shared" si="2"/>
        <v>43142</v>
      </c>
      <c r="M12" s="17">
        <f t="shared" si="2"/>
        <v>43143</v>
      </c>
      <c r="N12" s="17">
        <f t="shared" si="2"/>
        <v>43144</v>
      </c>
      <c r="O12" s="17">
        <f t="shared" si="2"/>
        <v>43145</v>
      </c>
      <c r="P12" s="17">
        <f t="shared" si="2"/>
        <v>43146</v>
      </c>
      <c r="Q12" s="17">
        <f t="shared" si="2"/>
        <v>43147</v>
      </c>
      <c r="R12" s="17">
        <f t="shared" si="2"/>
        <v>43148</v>
      </c>
      <c r="S12" s="17">
        <f t="shared" si="2"/>
        <v>43149</v>
      </c>
      <c r="T12" s="17">
        <f t="shared" si="2"/>
        <v>43150</v>
      </c>
      <c r="U12" s="17">
        <f t="shared" si="2"/>
        <v>43151</v>
      </c>
      <c r="V12" s="17">
        <f t="shared" si="2"/>
        <v>43152</v>
      </c>
      <c r="W12" s="17">
        <f t="shared" si="2"/>
        <v>43153</v>
      </c>
      <c r="X12" s="17">
        <f t="shared" si="2"/>
        <v>43154</v>
      </c>
      <c r="Y12" s="17">
        <f t="shared" si="2"/>
        <v>43155</v>
      </c>
      <c r="Z12" s="17">
        <f t="shared" si="2"/>
        <v>43156</v>
      </c>
      <c r="AA12" s="17">
        <f t="shared" si="2"/>
        <v>43157</v>
      </c>
      <c r="AB12" s="17">
        <f t="shared" si="2"/>
        <v>43158</v>
      </c>
      <c r="AC12" s="17">
        <f t="shared" si="2"/>
        <v>43159</v>
      </c>
      <c r="AD12" s="8"/>
      <c r="AE12" s="8"/>
      <c r="AF12" s="9"/>
      <c r="AG12" s="18"/>
      <c r="AH12" s="10"/>
      <c r="AI12" s="10"/>
      <c r="AJ12" s="10"/>
      <c r="AK12" s="7"/>
      <c r="AL12" s="7"/>
      <c r="AM12" s="7"/>
      <c r="AN12" s="11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  <c r="GQ12" s="19"/>
      <c r="GR12" s="19"/>
      <c r="GS12" s="19"/>
      <c r="GT12" s="19"/>
      <c r="GU12" s="19"/>
      <c r="GV12" s="19"/>
      <c r="GW12" s="19"/>
      <c r="GX12" s="19"/>
      <c r="GY12" s="19"/>
      <c r="GZ12" s="19"/>
      <c r="HA12" s="19"/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/>
      <c r="HM12" s="19"/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  <c r="IL12" s="19"/>
      <c r="IM12" s="19"/>
      <c r="IN12" s="19"/>
      <c r="IO12" s="19"/>
      <c r="IP12" s="19"/>
      <c r="IQ12" s="19"/>
      <c r="IR12" s="19"/>
    </row>
    <row r="13" spans="1:252" s="22" customFormat="1" ht="15" customHeight="1" x14ac:dyDescent="0.35">
      <c r="A13" s="148"/>
      <c r="B13" s="20">
        <f t="shared" ref="B13:AC13" si="3">DATE($A$1,2,AP$5)</f>
        <v>43132</v>
      </c>
      <c r="C13" s="20">
        <f t="shared" si="3"/>
        <v>43133</v>
      </c>
      <c r="D13" s="20">
        <f t="shared" si="3"/>
        <v>43134</v>
      </c>
      <c r="E13" s="20">
        <f t="shared" si="3"/>
        <v>43135</v>
      </c>
      <c r="F13" s="20">
        <f t="shared" si="3"/>
        <v>43136</v>
      </c>
      <c r="G13" s="20">
        <f t="shared" si="3"/>
        <v>43137</v>
      </c>
      <c r="H13" s="20">
        <f t="shared" si="3"/>
        <v>43138</v>
      </c>
      <c r="I13" s="20">
        <f t="shared" si="3"/>
        <v>43139</v>
      </c>
      <c r="J13" s="20">
        <f t="shared" si="3"/>
        <v>43140</v>
      </c>
      <c r="K13" s="20">
        <f t="shared" si="3"/>
        <v>43141</v>
      </c>
      <c r="L13" s="20">
        <f t="shared" si="3"/>
        <v>43142</v>
      </c>
      <c r="M13" s="20">
        <f t="shared" si="3"/>
        <v>43143</v>
      </c>
      <c r="N13" s="20">
        <f t="shared" si="3"/>
        <v>43144</v>
      </c>
      <c r="O13" s="20">
        <f t="shared" si="3"/>
        <v>43145</v>
      </c>
      <c r="P13" s="20">
        <f t="shared" si="3"/>
        <v>43146</v>
      </c>
      <c r="Q13" s="20">
        <f t="shared" si="3"/>
        <v>43147</v>
      </c>
      <c r="R13" s="20">
        <f t="shared" si="3"/>
        <v>43148</v>
      </c>
      <c r="S13" s="20">
        <f t="shared" si="3"/>
        <v>43149</v>
      </c>
      <c r="T13" s="20">
        <f t="shared" si="3"/>
        <v>43150</v>
      </c>
      <c r="U13" s="20">
        <f t="shared" si="3"/>
        <v>43151</v>
      </c>
      <c r="V13" s="20">
        <f t="shared" si="3"/>
        <v>43152</v>
      </c>
      <c r="W13" s="20">
        <f t="shared" si="3"/>
        <v>43153</v>
      </c>
      <c r="X13" s="20">
        <f t="shared" si="3"/>
        <v>43154</v>
      </c>
      <c r="Y13" s="20">
        <f t="shared" si="3"/>
        <v>43155</v>
      </c>
      <c r="Z13" s="20">
        <f t="shared" si="3"/>
        <v>43156</v>
      </c>
      <c r="AA13" s="20">
        <f t="shared" si="3"/>
        <v>43157</v>
      </c>
      <c r="AB13" s="20">
        <f t="shared" si="3"/>
        <v>43158</v>
      </c>
      <c r="AC13" s="20">
        <f t="shared" si="3"/>
        <v>43159</v>
      </c>
      <c r="AD13" s="8"/>
      <c r="AE13" s="8"/>
      <c r="AF13" s="9"/>
      <c r="AG13" s="21"/>
      <c r="AH13" s="10"/>
      <c r="AI13" s="10"/>
      <c r="AJ13" s="10"/>
      <c r="AK13" s="7"/>
      <c r="AL13" s="7"/>
      <c r="AM13" s="7"/>
      <c r="AN13" s="11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12"/>
      <c r="EO13" s="12"/>
      <c r="EP13" s="12"/>
      <c r="EQ13" s="12"/>
      <c r="ER13" s="12"/>
      <c r="ES13" s="12"/>
      <c r="ET13" s="12"/>
      <c r="EU13" s="12"/>
      <c r="EV13" s="12"/>
      <c r="EW13" s="12"/>
      <c r="EX13" s="12"/>
      <c r="EY13" s="12"/>
      <c r="EZ13" s="12"/>
      <c r="FA13" s="12"/>
      <c r="FB13" s="12"/>
      <c r="FC13" s="12"/>
      <c r="FD13" s="12"/>
      <c r="FE13" s="12"/>
      <c r="FF13" s="12"/>
      <c r="FG13" s="12"/>
      <c r="FH13" s="12"/>
      <c r="FI13" s="12"/>
      <c r="FJ13" s="12"/>
      <c r="FK13" s="12"/>
      <c r="FL13" s="12"/>
      <c r="FM13" s="12"/>
      <c r="FN13" s="12"/>
      <c r="FO13" s="12"/>
      <c r="FP13" s="12"/>
      <c r="FQ13" s="12"/>
      <c r="FR13" s="12"/>
      <c r="FS13" s="12"/>
      <c r="FT13" s="12"/>
      <c r="FU13" s="12"/>
      <c r="FV13" s="12"/>
      <c r="FW13" s="12"/>
      <c r="FX13" s="12"/>
      <c r="FY13" s="12"/>
      <c r="FZ13" s="12"/>
      <c r="GA13" s="12"/>
      <c r="GB13" s="12"/>
      <c r="GC13" s="12"/>
      <c r="GD13" s="12"/>
      <c r="GE13" s="12"/>
      <c r="GF13" s="12"/>
      <c r="GG13" s="12"/>
      <c r="GH13" s="12"/>
      <c r="GI13" s="12"/>
      <c r="GJ13" s="12"/>
      <c r="GK13" s="12"/>
      <c r="GL13" s="12"/>
      <c r="GM13" s="12"/>
      <c r="GN13" s="12"/>
      <c r="GO13" s="12"/>
      <c r="GP13" s="12"/>
      <c r="GQ13" s="12"/>
      <c r="GR13" s="12"/>
      <c r="GS13" s="12"/>
      <c r="GT13" s="12"/>
      <c r="GU13" s="12"/>
      <c r="GV13" s="12"/>
      <c r="GW13" s="12"/>
      <c r="GX13" s="12"/>
      <c r="GY13" s="12"/>
      <c r="GZ13" s="12"/>
      <c r="HA13" s="12"/>
      <c r="HB13" s="12"/>
      <c r="HC13" s="12"/>
      <c r="HD13" s="12"/>
      <c r="HE13" s="12"/>
      <c r="HF13" s="12"/>
      <c r="HG13" s="12"/>
      <c r="HH13" s="12"/>
      <c r="HI13" s="12"/>
      <c r="HJ13" s="12"/>
      <c r="HK13" s="12"/>
      <c r="HL13" s="12"/>
      <c r="HM13" s="12"/>
      <c r="HN13" s="12"/>
      <c r="HO13" s="12"/>
      <c r="HP13" s="12"/>
      <c r="HQ13" s="12"/>
      <c r="HR13" s="12"/>
      <c r="HS13" s="12"/>
      <c r="HT13" s="12"/>
      <c r="HU13" s="12"/>
      <c r="HV13" s="12"/>
      <c r="HW13" s="12"/>
      <c r="HX13" s="12"/>
      <c r="HY13" s="12"/>
      <c r="HZ13" s="12"/>
      <c r="IA13" s="12"/>
      <c r="IB13" s="12"/>
      <c r="IC13" s="12"/>
      <c r="ID13" s="12"/>
      <c r="IE13" s="12"/>
      <c r="IF13" s="12"/>
      <c r="IG13" s="12"/>
      <c r="IH13" s="12"/>
      <c r="II13" s="12"/>
      <c r="IJ13" s="12"/>
      <c r="IK13" s="12"/>
      <c r="IL13" s="12"/>
      <c r="IM13" s="12"/>
      <c r="IN13" s="12"/>
      <c r="IO13" s="12"/>
      <c r="IP13" s="12"/>
      <c r="IQ13" s="12"/>
      <c r="IR13" s="12"/>
    </row>
    <row r="14" spans="1:252" s="22" customFormat="1" ht="15" customHeight="1" x14ac:dyDescent="0.35">
      <c r="A14" s="23" t="s">
        <v>68</v>
      </c>
      <c r="B14" s="30" t="s">
        <v>12</v>
      </c>
      <c r="C14" s="155"/>
      <c r="D14" s="156"/>
      <c r="E14" s="156"/>
      <c r="F14" s="157"/>
      <c r="G14" s="152" t="s">
        <v>24</v>
      </c>
      <c r="H14" s="150"/>
      <c r="I14" s="150"/>
      <c r="J14" s="150"/>
      <c r="K14" s="150"/>
      <c r="L14" s="151"/>
      <c r="M14" s="184"/>
      <c r="N14" s="185"/>
      <c r="O14" s="185"/>
      <c r="P14" s="185"/>
      <c r="Q14" s="185"/>
      <c r="R14" s="185"/>
      <c r="S14" s="185"/>
      <c r="T14" s="185"/>
      <c r="U14" s="185"/>
      <c r="V14" s="185"/>
      <c r="W14" s="185"/>
      <c r="X14" s="186"/>
      <c r="Y14" s="166" t="s">
        <v>69</v>
      </c>
      <c r="Z14" s="167"/>
      <c r="AA14" s="167"/>
      <c r="AB14" s="167"/>
      <c r="AC14" s="168"/>
      <c r="AD14" s="8"/>
      <c r="AE14" s="8"/>
      <c r="AF14" s="9"/>
      <c r="AG14" s="21"/>
      <c r="AH14" s="10"/>
      <c r="AI14" s="10"/>
      <c r="AJ14" s="10"/>
      <c r="AK14" s="7"/>
      <c r="AL14" s="7"/>
      <c r="AM14" s="7"/>
      <c r="AN14" s="11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2"/>
      <c r="DX14" s="12"/>
      <c r="DY14" s="12"/>
      <c r="DZ14" s="12"/>
      <c r="EA14" s="12"/>
      <c r="EB14" s="12"/>
      <c r="EC14" s="12"/>
      <c r="ED14" s="12"/>
      <c r="EE14" s="12"/>
      <c r="EF14" s="12"/>
      <c r="EG14" s="12"/>
      <c r="EH14" s="12"/>
      <c r="EI14" s="12"/>
      <c r="EJ14" s="12"/>
      <c r="EK14" s="12"/>
      <c r="EL14" s="12"/>
      <c r="EM14" s="12"/>
      <c r="EN14" s="12"/>
      <c r="EO14" s="12"/>
      <c r="EP14" s="12"/>
      <c r="EQ14" s="12"/>
      <c r="ER14" s="12"/>
      <c r="ES14" s="12"/>
      <c r="ET14" s="12"/>
      <c r="EU14" s="12"/>
      <c r="EV14" s="12"/>
      <c r="EW14" s="12"/>
      <c r="EX14" s="12"/>
      <c r="EY14" s="12"/>
      <c r="EZ14" s="12"/>
      <c r="FA14" s="12"/>
      <c r="FB14" s="12"/>
      <c r="FC14" s="12"/>
      <c r="FD14" s="12"/>
      <c r="FE14" s="12"/>
      <c r="FF14" s="12"/>
      <c r="FG14" s="12"/>
      <c r="FH14" s="12"/>
      <c r="FI14" s="12"/>
      <c r="FJ14" s="12"/>
      <c r="FK14" s="12"/>
      <c r="FL14" s="12"/>
      <c r="FM14" s="12"/>
      <c r="FN14" s="12"/>
      <c r="FO14" s="12"/>
      <c r="FP14" s="12"/>
      <c r="FQ14" s="12"/>
      <c r="FR14" s="12"/>
      <c r="FS14" s="12"/>
      <c r="FT14" s="12"/>
      <c r="FU14" s="12"/>
      <c r="FV14" s="12"/>
      <c r="FW14" s="12"/>
      <c r="FX14" s="12"/>
      <c r="FY14" s="12"/>
      <c r="FZ14" s="12"/>
      <c r="GA14" s="12"/>
      <c r="GB14" s="12"/>
      <c r="GC14" s="12"/>
      <c r="GD14" s="12"/>
      <c r="GE14" s="12"/>
      <c r="GF14" s="12"/>
      <c r="GG14" s="12"/>
      <c r="GH14" s="12"/>
      <c r="GI14" s="12"/>
      <c r="GJ14" s="12"/>
      <c r="GK14" s="12"/>
      <c r="GL14" s="12"/>
      <c r="GM14" s="12"/>
      <c r="GN14" s="12"/>
      <c r="GO14" s="12"/>
      <c r="GP14" s="12"/>
      <c r="GQ14" s="12"/>
      <c r="GR14" s="12"/>
      <c r="GS14" s="12"/>
      <c r="GT14" s="12"/>
      <c r="GU14" s="12"/>
      <c r="GV14" s="12"/>
      <c r="GW14" s="12"/>
      <c r="GX14" s="12"/>
      <c r="GY14" s="12"/>
      <c r="GZ14" s="12"/>
      <c r="HA14" s="12"/>
      <c r="HB14" s="12"/>
      <c r="HC14" s="12"/>
      <c r="HD14" s="12"/>
      <c r="HE14" s="12"/>
      <c r="HF14" s="12"/>
      <c r="HG14" s="12"/>
      <c r="HH14" s="12"/>
      <c r="HI14" s="12"/>
      <c r="HJ14" s="12"/>
      <c r="HK14" s="12"/>
      <c r="HL14" s="12"/>
      <c r="HM14" s="12"/>
      <c r="HN14" s="12"/>
      <c r="HO14" s="12"/>
      <c r="HP14" s="12"/>
      <c r="HQ14" s="12"/>
      <c r="HR14" s="12"/>
      <c r="HS14" s="12"/>
      <c r="HT14" s="12"/>
      <c r="HU14" s="12"/>
      <c r="HV14" s="12"/>
      <c r="HW14" s="12"/>
      <c r="HX14" s="12"/>
      <c r="HY14" s="12"/>
      <c r="HZ14" s="12"/>
      <c r="IA14" s="12"/>
      <c r="IB14" s="12"/>
      <c r="IC14" s="12"/>
      <c r="ID14" s="12"/>
      <c r="IE14" s="12"/>
      <c r="IF14" s="12"/>
      <c r="IG14" s="12"/>
      <c r="IH14" s="12"/>
      <c r="II14" s="12"/>
      <c r="IJ14" s="12"/>
      <c r="IK14" s="12"/>
      <c r="IL14" s="12"/>
      <c r="IM14" s="12"/>
      <c r="IN14" s="12"/>
      <c r="IO14" s="12"/>
      <c r="IP14" s="12"/>
      <c r="IQ14" s="12"/>
      <c r="IR14" s="12"/>
    </row>
    <row r="15" spans="1:252" s="22" customFormat="1" ht="15" customHeight="1" x14ac:dyDescent="0.35">
      <c r="A15" s="23" t="s">
        <v>67</v>
      </c>
      <c r="B15" s="24">
        <v>1</v>
      </c>
      <c r="C15" s="24">
        <v>1</v>
      </c>
      <c r="D15" s="24">
        <v>1</v>
      </c>
      <c r="E15" s="24">
        <v>1</v>
      </c>
      <c r="F15" s="24">
        <v>1</v>
      </c>
      <c r="G15" s="24">
        <v>1</v>
      </c>
      <c r="H15" s="24">
        <v>1</v>
      </c>
      <c r="I15" s="24">
        <v>1</v>
      </c>
      <c r="J15" s="24">
        <v>1</v>
      </c>
      <c r="K15" s="24">
        <v>1</v>
      </c>
      <c r="L15" s="24">
        <v>1</v>
      </c>
      <c r="M15" s="25">
        <v>1</v>
      </c>
      <c r="N15" s="25">
        <v>1</v>
      </c>
      <c r="O15" s="26">
        <v>1</v>
      </c>
      <c r="P15" s="26">
        <v>1</v>
      </c>
      <c r="Q15" s="25">
        <v>1</v>
      </c>
      <c r="R15" s="25">
        <v>1</v>
      </c>
      <c r="S15" s="27">
        <v>1</v>
      </c>
      <c r="T15" s="27">
        <v>1</v>
      </c>
      <c r="U15" s="27">
        <v>1</v>
      </c>
      <c r="V15" s="27">
        <v>1</v>
      </c>
      <c r="W15" s="27">
        <v>1</v>
      </c>
      <c r="X15" s="25">
        <v>1</v>
      </c>
      <c r="Y15" s="25">
        <v>1</v>
      </c>
      <c r="Z15" s="27">
        <v>1</v>
      </c>
      <c r="AA15" s="27">
        <v>1</v>
      </c>
      <c r="AB15" s="27">
        <v>1</v>
      </c>
      <c r="AC15" s="27">
        <v>1</v>
      </c>
      <c r="AD15" s="8"/>
      <c r="AE15" s="8"/>
      <c r="AF15" s="9"/>
      <c r="AG15" s="21"/>
      <c r="AH15" s="10"/>
      <c r="AI15" s="10"/>
      <c r="AJ15" s="10"/>
      <c r="AK15" s="7"/>
      <c r="AL15" s="7"/>
      <c r="AM15" s="7"/>
      <c r="AN15" s="11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12"/>
      <c r="DO15" s="12"/>
      <c r="DP15" s="12"/>
      <c r="DQ15" s="12"/>
      <c r="DR15" s="12"/>
      <c r="DS15" s="12"/>
      <c r="DT15" s="12"/>
      <c r="DU15" s="12"/>
      <c r="DV15" s="12"/>
      <c r="DW15" s="12"/>
      <c r="DX15" s="12"/>
      <c r="DY15" s="12"/>
      <c r="DZ15" s="12"/>
      <c r="EA15" s="12"/>
      <c r="EB15" s="12"/>
      <c r="EC15" s="12"/>
      <c r="ED15" s="12"/>
      <c r="EE15" s="12"/>
      <c r="EF15" s="12"/>
      <c r="EG15" s="12"/>
      <c r="EH15" s="12"/>
      <c r="EI15" s="12"/>
      <c r="EJ15" s="12"/>
      <c r="EK15" s="12"/>
      <c r="EL15" s="12"/>
      <c r="EM15" s="12"/>
      <c r="EN15" s="12"/>
      <c r="EO15" s="12"/>
      <c r="EP15" s="12"/>
      <c r="EQ15" s="12"/>
      <c r="ER15" s="12"/>
      <c r="ES15" s="12"/>
      <c r="ET15" s="12"/>
      <c r="EU15" s="12"/>
      <c r="EV15" s="12"/>
      <c r="EW15" s="12"/>
      <c r="EX15" s="12"/>
      <c r="EY15" s="12"/>
      <c r="EZ15" s="12"/>
      <c r="FA15" s="12"/>
      <c r="FB15" s="12"/>
      <c r="FC15" s="12"/>
      <c r="FD15" s="12"/>
      <c r="FE15" s="12"/>
      <c r="FF15" s="12"/>
      <c r="FG15" s="12"/>
      <c r="FH15" s="12"/>
      <c r="FI15" s="12"/>
      <c r="FJ15" s="12"/>
      <c r="FK15" s="12"/>
      <c r="FL15" s="12"/>
      <c r="FM15" s="12"/>
      <c r="FN15" s="12"/>
      <c r="FO15" s="12"/>
      <c r="FP15" s="12"/>
      <c r="FQ15" s="12"/>
      <c r="FR15" s="12"/>
      <c r="FS15" s="12"/>
      <c r="FT15" s="12"/>
      <c r="FU15" s="12"/>
      <c r="FV15" s="12"/>
      <c r="FW15" s="12"/>
      <c r="FX15" s="12"/>
      <c r="FY15" s="12"/>
      <c r="FZ15" s="12"/>
      <c r="GA15" s="12"/>
      <c r="GB15" s="12"/>
      <c r="GC15" s="12"/>
      <c r="GD15" s="12"/>
      <c r="GE15" s="12"/>
      <c r="GF15" s="12"/>
      <c r="GG15" s="12"/>
      <c r="GH15" s="12"/>
      <c r="GI15" s="12"/>
      <c r="GJ15" s="12"/>
      <c r="GK15" s="12"/>
      <c r="GL15" s="12"/>
      <c r="GM15" s="12"/>
      <c r="GN15" s="12"/>
      <c r="GO15" s="12"/>
      <c r="GP15" s="12"/>
      <c r="GQ15" s="12"/>
      <c r="GR15" s="12"/>
      <c r="GS15" s="12"/>
      <c r="GT15" s="12"/>
      <c r="GU15" s="12"/>
      <c r="GV15" s="12"/>
      <c r="GW15" s="12"/>
      <c r="GX15" s="12"/>
      <c r="GY15" s="12"/>
      <c r="GZ15" s="12"/>
      <c r="HA15" s="12"/>
      <c r="HB15" s="12"/>
      <c r="HC15" s="12"/>
      <c r="HD15" s="12"/>
      <c r="HE15" s="12"/>
      <c r="HF15" s="12"/>
      <c r="HG15" s="12"/>
      <c r="HH15" s="12"/>
      <c r="HI15" s="12"/>
      <c r="HJ15" s="12"/>
      <c r="HK15" s="12"/>
      <c r="HL15" s="12"/>
      <c r="HM15" s="12"/>
      <c r="HN15" s="12"/>
      <c r="HO15" s="12"/>
      <c r="HP15" s="12"/>
      <c r="HQ15" s="12"/>
      <c r="HR15" s="12"/>
      <c r="HS15" s="12"/>
      <c r="HT15" s="12"/>
      <c r="HU15" s="12"/>
      <c r="HV15" s="12"/>
      <c r="HW15" s="12"/>
      <c r="HX15" s="12"/>
      <c r="HY15" s="12"/>
      <c r="HZ15" s="12"/>
      <c r="IA15" s="12"/>
      <c r="IB15" s="12"/>
      <c r="IC15" s="12"/>
      <c r="ID15" s="12"/>
      <c r="IE15" s="12"/>
      <c r="IF15" s="12"/>
      <c r="IG15" s="12"/>
      <c r="IH15" s="12"/>
      <c r="II15" s="12"/>
      <c r="IJ15" s="12"/>
      <c r="IK15" s="12"/>
      <c r="IL15" s="12"/>
      <c r="IM15" s="12"/>
      <c r="IN15" s="12"/>
      <c r="IO15" s="12"/>
      <c r="IP15" s="12"/>
      <c r="IQ15" s="12"/>
      <c r="IR15" s="12"/>
    </row>
    <row r="16" spans="1:252" s="22" customFormat="1" ht="15" customHeight="1" x14ac:dyDescent="0.35">
      <c r="A16" s="23" t="s">
        <v>70</v>
      </c>
      <c r="B16" s="135">
        <f>IFERROR(VLOOKUP(B15,Feuil2!$A$16:$B$25,2,0),"")</f>
        <v>125.35</v>
      </c>
      <c r="C16" s="135">
        <f>IFERROR(VLOOKUP(C15,Feuil2!$A$16:$B$25,2,0),"")</f>
        <v>125.35</v>
      </c>
      <c r="D16" s="135">
        <f>IFERROR(VLOOKUP(D15,Feuil2!$A$16:$B$25,2,0),"")</f>
        <v>125.35</v>
      </c>
      <c r="E16" s="135">
        <f>IFERROR(VLOOKUP(E15,Feuil2!$A$16:$B$25,2,0),"")</f>
        <v>125.35</v>
      </c>
      <c r="F16" s="135">
        <f>IFERROR(VLOOKUP(F15,Feuil2!$A$16:$B$25,2,0),"")</f>
        <v>125.35</v>
      </c>
      <c r="G16" s="135">
        <f>IFERROR(VLOOKUP(G15,Feuil2!$A$16:$B$25,2,0),"")</f>
        <v>125.35</v>
      </c>
      <c r="H16" s="135">
        <f>IFERROR(VLOOKUP(H15,Feuil2!$A$16:$B$25,2,0),"")</f>
        <v>125.35</v>
      </c>
      <c r="I16" s="135">
        <f>IFERROR(VLOOKUP(I15,Feuil2!$A$16:$B$25,2,0),"")</f>
        <v>125.35</v>
      </c>
      <c r="J16" s="135">
        <f>IFERROR(VLOOKUP(J15,Feuil2!$A$16:$B$25,2,0),"")</f>
        <v>125.35</v>
      </c>
      <c r="K16" s="135">
        <f>IFERROR(VLOOKUP(K15,Feuil2!$A$16:$B$25,2,0),"")</f>
        <v>125.35</v>
      </c>
      <c r="L16" s="135">
        <f>IFERROR(VLOOKUP(L15,Feuil2!$A$16:$B$25,2,0),"")</f>
        <v>125.35</v>
      </c>
      <c r="M16" s="135">
        <f>IFERROR(VLOOKUP(M15,Feuil2!$A$16:$B$25,2,0),"")</f>
        <v>125.35</v>
      </c>
      <c r="N16" s="135">
        <f>IFERROR(VLOOKUP(N15,Feuil2!$A$16:$B$25,2,0),"")</f>
        <v>125.35</v>
      </c>
      <c r="O16" s="135">
        <f>IFERROR(VLOOKUP(O15,Feuil2!$A$16:$B$25,2,0),"")</f>
        <v>125.35</v>
      </c>
      <c r="P16" s="135">
        <f>IFERROR(VLOOKUP(P15,Feuil2!$A$16:$B$25,2,0),"")</f>
        <v>125.35</v>
      </c>
      <c r="Q16" s="135">
        <f>IFERROR(VLOOKUP(Q15,Feuil2!$A$16:$B$25,2,0),"")</f>
        <v>125.35</v>
      </c>
      <c r="R16" s="135">
        <f>IFERROR(VLOOKUP(R15,Feuil2!$A$16:$B$25,2,0),"")</f>
        <v>125.35</v>
      </c>
      <c r="S16" s="135">
        <f>IFERROR(VLOOKUP(S15,Feuil2!$A$16:$B$25,2,0),"")</f>
        <v>125.35</v>
      </c>
      <c r="T16" s="135">
        <f>IFERROR(VLOOKUP(T15,Feuil2!$A$16:$B$25,2,0),"")</f>
        <v>125.35</v>
      </c>
      <c r="U16" s="135">
        <f>IFERROR(VLOOKUP(U15,Feuil2!$A$16:$B$25,2,0),"")</f>
        <v>125.35</v>
      </c>
      <c r="V16" s="135">
        <f>IFERROR(VLOOKUP(V15,Feuil2!$A$16:$B$25,2,0),"")</f>
        <v>125.35</v>
      </c>
      <c r="W16" s="135">
        <f>IFERROR(VLOOKUP(W15,Feuil2!$A$16:$B$25,2,0),"")</f>
        <v>125.35</v>
      </c>
      <c r="X16" s="135">
        <f>IFERROR(VLOOKUP(X15,Feuil2!$A$16:$B$25,2,0),"")</f>
        <v>125.35</v>
      </c>
      <c r="Y16" s="135">
        <f>IFERROR(VLOOKUP(Y15,Feuil2!$A$16:$B$25,2,0),"")</f>
        <v>125.35</v>
      </c>
      <c r="Z16" s="135">
        <f>IFERROR(VLOOKUP(Z15,Feuil2!$A$16:$B$25,2,0),"")</f>
        <v>125.35</v>
      </c>
      <c r="AA16" s="135">
        <f>IFERROR(VLOOKUP(AA15,Feuil2!$A$16:$B$25,2,0),"")</f>
        <v>125.35</v>
      </c>
      <c r="AB16" s="135">
        <f>IFERROR(VLOOKUP(AB15,Feuil2!$A$16:$B$25,2,0),"")</f>
        <v>125.35</v>
      </c>
      <c r="AC16" s="135">
        <f>IFERROR(VLOOKUP(AC15,Feuil2!$A$16:$B$25,2,0),"")</f>
        <v>125.35</v>
      </c>
      <c r="AD16" s="8"/>
      <c r="AE16" s="8"/>
      <c r="AF16" s="9"/>
      <c r="AG16" s="21"/>
      <c r="AH16" s="10"/>
      <c r="AI16" s="10"/>
      <c r="AJ16" s="10"/>
      <c r="AK16" s="7"/>
      <c r="AL16" s="7"/>
      <c r="AM16" s="7"/>
      <c r="AN16" s="11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  <c r="CW16" s="12"/>
      <c r="CX16" s="12"/>
      <c r="CY16" s="12"/>
      <c r="CZ16" s="12"/>
      <c r="DA16" s="12"/>
      <c r="DB16" s="12"/>
      <c r="DC16" s="12"/>
      <c r="DD16" s="12"/>
      <c r="DE16" s="12"/>
      <c r="DF16" s="12"/>
      <c r="DG16" s="12"/>
      <c r="DH16" s="12"/>
      <c r="DI16" s="12"/>
      <c r="DJ16" s="12"/>
      <c r="DK16" s="12"/>
      <c r="DL16" s="12"/>
      <c r="DM16" s="12"/>
      <c r="DN16" s="12"/>
      <c r="DO16" s="12"/>
      <c r="DP16" s="12"/>
      <c r="DQ16" s="12"/>
      <c r="DR16" s="12"/>
      <c r="DS16" s="12"/>
      <c r="DT16" s="12"/>
      <c r="DU16" s="12"/>
      <c r="DV16" s="12"/>
      <c r="DW16" s="12"/>
      <c r="DX16" s="12"/>
      <c r="DY16" s="12"/>
      <c r="DZ16" s="12"/>
      <c r="EA16" s="12"/>
      <c r="EB16" s="12"/>
      <c r="EC16" s="12"/>
      <c r="ED16" s="12"/>
      <c r="EE16" s="12"/>
      <c r="EF16" s="12"/>
      <c r="EG16" s="12"/>
      <c r="EH16" s="12"/>
      <c r="EI16" s="12"/>
      <c r="EJ16" s="12"/>
      <c r="EK16" s="12"/>
      <c r="EL16" s="12"/>
      <c r="EM16" s="12"/>
      <c r="EN16" s="12"/>
      <c r="EO16" s="12"/>
      <c r="EP16" s="12"/>
      <c r="EQ16" s="12"/>
      <c r="ER16" s="12"/>
      <c r="ES16" s="12"/>
      <c r="ET16" s="12"/>
      <c r="EU16" s="12"/>
      <c r="EV16" s="12"/>
      <c r="EW16" s="12"/>
      <c r="EX16" s="12"/>
      <c r="EY16" s="12"/>
      <c r="EZ16" s="12"/>
      <c r="FA16" s="12"/>
      <c r="FB16" s="12"/>
      <c r="FC16" s="12"/>
      <c r="FD16" s="12"/>
      <c r="FE16" s="12"/>
      <c r="FF16" s="12"/>
      <c r="FG16" s="12"/>
      <c r="FH16" s="12"/>
      <c r="FI16" s="12"/>
      <c r="FJ16" s="12"/>
      <c r="FK16" s="12"/>
      <c r="FL16" s="12"/>
      <c r="FM16" s="12"/>
      <c r="FN16" s="12"/>
      <c r="FO16" s="12"/>
      <c r="FP16" s="12"/>
      <c r="FQ16" s="12"/>
      <c r="FR16" s="12"/>
      <c r="FS16" s="12"/>
      <c r="FT16" s="12"/>
      <c r="FU16" s="12"/>
      <c r="FV16" s="12"/>
      <c r="FW16" s="12"/>
      <c r="FX16" s="12"/>
      <c r="FY16" s="12"/>
      <c r="FZ16" s="12"/>
      <c r="GA16" s="12"/>
      <c r="GB16" s="12"/>
      <c r="GC16" s="12"/>
      <c r="GD16" s="12"/>
      <c r="GE16" s="12"/>
      <c r="GF16" s="12"/>
      <c r="GG16" s="12"/>
      <c r="GH16" s="12"/>
      <c r="GI16" s="12"/>
      <c r="GJ16" s="12"/>
      <c r="GK16" s="12"/>
      <c r="GL16" s="12"/>
      <c r="GM16" s="12"/>
      <c r="GN16" s="12"/>
      <c r="GO16" s="12"/>
      <c r="GP16" s="12"/>
      <c r="GQ16" s="12"/>
      <c r="GR16" s="12"/>
      <c r="GS16" s="12"/>
      <c r="GT16" s="12"/>
      <c r="GU16" s="12"/>
      <c r="GV16" s="12"/>
      <c r="GW16" s="12"/>
      <c r="GX16" s="12"/>
      <c r="GY16" s="12"/>
      <c r="GZ16" s="12"/>
      <c r="HA16" s="12"/>
      <c r="HB16" s="12"/>
      <c r="HC16" s="12"/>
      <c r="HD16" s="12"/>
      <c r="HE16" s="12"/>
      <c r="HF16" s="12"/>
      <c r="HG16" s="12"/>
      <c r="HH16" s="12"/>
      <c r="HI16" s="12"/>
      <c r="HJ16" s="12"/>
      <c r="HK16" s="12"/>
      <c r="HL16" s="12"/>
      <c r="HM16" s="12"/>
      <c r="HN16" s="12"/>
      <c r="HO16" s="12"/>
      <c r="HP16" s="12"/>
      <c r="HQ16" s="12"/>
      <c r="HR16" s="12"/>
      <c r="HS16" s="12"/>
      <c r="HT16" s="12"/>
      <c r="HU16" s="12"/>
      <c r="HV16" s="12"/>
      <c r="HW16" s="12"/>
      <c r="HX16" s="12"/>
      <c r="HY16" s="12"/>
      <c r="HZ16" s="12"/>
      <c r="IA16" s="12"/>
      <c r="IB16" s="12"/>
      <c r="IC16" s="12"/>
      <c r="ID16" s="12"/>
      <c r="IE16" s="12"/>
      <c r="IF16" s="12"/>
      <c r="IG16" s="12"/>
      <c r="IH16" s="12"/>
      <c r="II16" s="12"/>
      <c r="IJ16" s="12"/>
      <c r="IK16" s="12"/>
      <c r="IL16" s="12"/>
      <c r="IM16" s="12"/>
      <c r="IN16" s="12"/>
      <c r="IO16" s="12"/>
      <c r="IP16" s="12"/>
      <c r="IQ16" s="12"/>
      <c r="IR16" s="12"/>
    </row>
    <row r="17" spans="1:252" s="22" customFormat="1" ht="15" customHeight="1" x14ac:dyDescent="0.35">
      <c r="A17" s="28"/>
      <c r="B17" s="141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8"/>
      <c r="AE17" s="8"/>
      <c r="AF17" s="9"/>
      <c r="AG17" s="21"/>
      <c r="AH17" s="10"/>
      <c r="AI17" s="10"/>
      <c r="AJ17" s="10"/>
      <c r="AK17" s="7"/>
      <c r="AL17" s="7"/>
      <c r="AM17" s="7"/>
      <c r="AN17" s="11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  <c r="DO17" s="12"/>
      <c r="DP17" s="12"/>
      <c r="DQ17" s="12"/>
      <c r="DR17" s="12"/>
      <c r="DS17" s="12"/>
      <c r="DT17" s="12"/>
      <c r="DU17" s="12"/>
      <c r="DV17" s="12"/>
      <c r="DW17" s="12"/>
      <c r="DX17" s="12"/>
      <c r="DY17" s="12"/>
      <c r="DZ17" s="12"/>
      <c r="EA17" s="12"/>
      <c r="EB17" s="12"/>
      <c r="EC17" s="12"/>
      <c r="ED17" s="12"/>
      <c r="EE17" s="12"/>
      <c r="EF17" s="12"/>
      <c r="EG17" s="12"/>
      <c r="EH17" s="12"/>
      <c r="EI17" s="12"/>
      <c r="EJ17" s="12"/>
      <c r="EK17" s="12"/>
      <c r="EL17" s="12"/>
      <c r="EM17" s="12"/>
      <c r="EN17" s="12"/>
      <c r="EO17" s="12"/>
      <c r="EP17" s="12"/>
      <c r="EQ17" s="12"/>
      <c r="ER17" s="12"/>
      <c r="ES17" s="12"/>
      <c r="ET17" s="12"/>
      <c r="EU17" s="12"/>
      <c r="EV17" s="12"/>
      <c r="EW17" s="12"/>
      <c r="EX17" s="12"/>
      <c r="EY17" s="12"/>
      <c r="EZ17" s="12"/>
      <c r="FA17" s="12"/>
      <c r="FB17" s="12"/>
      <c r="FC17" s="12"/>
      <c r="FD17" s="12"/>
      <c r="FE17" s="12"/>
      <c r="FF17" s="12"/>
      <c r="FG17" s="12"/>
      <c r="FH17" s="12"/>
      <c r="FI17" s="12"/>
      <c r="FJ17" s="12"/>
      <c r="FK17" s="12"/>
      <c r="FL17" s="12"/>
      <c r="FM17" s="12"/>
      <c r="FN17" s="12"/>
      <c r="FO17" s="12"/>
      <c r="FP17" s="12"/>
      <c r="FQ17" s="12"/>
      <c r="FR17" s="12"/>
      <c r="FS17" s="12"/>
      <c r="FT17" s="12"/>
      <c r="FU17" s="12"/>
      <c r="FV17" s="12"/>
      <c r="FW17" s="12"/>
      <c r="FX17" s="12"/>
      <c r="FY17" s="12"/>
      <c r="FZ17" s="12"/>
      <c r="GA17" s="12"/>
      <c r="GB17" s="12"/>
      <c r="GC17" s="12"/>
      <c r="GD17" s="12"/>
      <c r="GE17" s="12"/>
      <c r="GF17" s="12"/>
      <c r="GG17" s="12"/>
      <c r="GH17" s="12"/>
      <c r="GI17" s="12"/>
      <c r="GJ17" s="12"/>
      <c r="GK17" s="12"/>
      <c r="GL17" s="12"/>
      <c r="GM17" s="12"/>
      <c r="GN17" s="12"/>
      <c r="GO17" s="12"/>
      <c r="GP17" s="12"/>
      <c r="GQ17" s="12"/>
      <c r="GR17" s="12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  <c r="IR17" s="12"/>
    </row>
    <row r="18" spans="1:252" s="22" customFormat="1" ht="14.25" customHeight="1" thickBot="1" x14ac:dyDescent="0.4">
      <c r="A18" s="31"/>
      <c r="B18" s="16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9"/>
      <c r="AG18" s="21"/>
      <c r="AH18" s="10"/>
      <c r="AI18" s="10"/>
      <c r="AJ18" s="10"/>
      <c r="AK18" s="7"/>
      <c r="AL18" s="7"/>
      <c r="AM18" s="7"/>
      <c r="AN18" s="11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</row>
    <row r="19" spans="1:252" s="13" customFormat="1" ht="15" customHeight="1" x14ac:dyDescent="0.3">
      <c r="A19" s="148">
        <f>B20</f>
        <v>43160</v>
      </c>
      <c r="B19" s="17">
        <f t="shared" ref="B19:AF19" si="4">B20</f>
        <v>43160</v>
      </c>
      <c r="C19" s="17">
        <f t="shared" si="4"/>
        <v>43161</v>
      </c>
      <c r="D19" s="17">
        <f t="shared" si="4"/>
        <v>43162</v>
      </c>
      <c r="E19" s="17">
        <f t="shared" si="4"/>
        <v>43163</v>
      </c>
      <c r="F19" s="17">
        <f t="shared" si="4"/>
        <v>43164</v>
      </c>
      <c r="G19" s="17">
        <f t="shared" si="4"/>
        <v>43165</v>
      </c>
      <c r="H19" s="17">
        <f t="shared" si="4"/>
        <v>43166</v>
      </c>
      <c r="I19" s="17">
        <f t="shared" si="4"/>
        <v>8</v>
      </c>
      <c r="J19" s="17">
        <f t="shared" si="4"/>
        <v>43168</v>
      </c>
      <c r="K19" s="17">
        <f t="shared" si="4"/>
        <v>43169</v>
      </c>
      <c r="L19" s="17">
        <f t="shared" si="4"/>
        <v>43170</v>
      </c>
      <c r="M19" s="17">
        <f t="shared" si="4"/>
        <v>43171</v>
      </c>
      <c r="N19" s="17">
        <f t="shared" si="4"/>
        <v>43172</v>
      </c>
      <c r="O19" s="17">
        <f t="shared" si="4"/>
        <v>43173</v>
      </c>
      <c r="P19" s="17">
        <f t="shared" si="4"/>
        <v>43174</v>
      </c>
      <c r="Q19" s="17">
        <f t="shared" si="4"/>
        <v>43175</v>
      </c>
      <c r="R19" s="17">
        <f t="shared" si="4"/>
        <v>43176</v>
      </c>
      <c r="S19" s="17">
        <f t="shared" si="4"/>
        <v>43177</v>
      </c>
      <c r="T19" s="17">
        <f t="shared" si="4"/>
        <v>43178</v>
      </c>
      <c r="U19" s="17">
        <f t="shared" si="4"/>
        <v>43179</v>
      </c>
      <c r="V19" s="17">
        <f t="shared" si="4"/>
        <v>43180</v>
      </c>
      <c r="W19" s="17">
        <f t="shared" si="4"/>
        <v>43181</v>
      </c>
      <c r="X19" s="17">
        <f t="shared" si="4"/>
        <v>43182</v>
      </c>
      <c r="Y19" s="17">
        <f t="shared" si="4"/>
        <v>43183</v>
      </c>
      <c r="Z19" s="17">
        <f t="shared" si="4"/>
        <v>43184</v>
      </c>
      <c r="AA19" s="17">
        <f t="shared" si="4"/>
        <v>43185</v>
      </c>
      <c r="AB19" s="17">
        <f t="shared" si="4"/>
        <v>43186</v>
      </c>
      <c r="AC19" s="17">
        <f t="shared" si="4"/>
        <v>43187</v>
      </c>
      <c r="AD19" s="17">
        <f t="shared" si="4"/>
        <v>43188</v>
      </c>
      <c r="AE19" s="17">
        <f t="shared" si="4"/>
        <v>43189</v>
      </c>
      <c r="AF19" s="17">
        <f t="shared" si="4"/>
        <v>43190</v>
      </c>
      <c r="AG19" s="18"/>
      <c r="AH19" s="10"/>
      <c r="AI19" s="10"/>
      <c r="AJ19" s="10"/>
      <c r="AK19" s="7"/>
      <c r="AL19" s="7"/>
      <c r="AM19" s="7"/>
      <c r="AN19" s="11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  <c r="FT19" s="19"/>
      <c r="FU19" s="19"/>
      <c r="FV19" s="19"/>
      <c r="FW19" s="19"/>
      <c r="FX19" s="19"/>
      <c r="FY19" s="19"/>
      <c r="FZ19" s="19"/>
      <c r="GA19" s="19"/>
      <c r="GB19" s="19"/>
      <c r="GC19" s="19"/>
      <c r="GD19" s="19"/>
      <c r="GE19" s="19"/>
      <c r="GF19" s="19"/>
      <c r="GG19" s="19"/>
      <c r="GH19" s="19"/>
      <c r="GI19" s="19"/>
      <c r="GJ19" s="19"/>
      <c r="GK19" s="19"/>
      <c r="GL19" s="19"/>
      <c r="GM19" s="19"/>
      <c r="GN19" s="19"/>
      <c r="GO19" s="19"/>
      <c r="GP19" s="19"/>
      <c r="GQ19" s="19"/>
      <c r="GR19" s="19"/>
      <c r="GS19" s="19"/>
      <c r="GT19" s="19"/>
      <c r="GU19" s="19"/>
      <c r="GV19" s="19"/>
      <c r="GW19" s="19"/>
      <c r="GX19" s="19"/>
      <c r="GY19" s="19"/>
      <c r="GZ19" s="19"/>
      <c r="HA19" s="19"/>
      <c r="HB19" s="19"/>
      <c r="HC19" s="19"/>
      <c r="HD19" s="19"/>
      <c r="HE19" s="19"/>
      <c r="HF19" s="19"/>
      <c r="HG19" s="19"/>
      <c r="HH19" s="19"/>
      <c r="HI19" s="19"/>
      <c r="HJ19" s="19"/>
      <c r="HK19" s="19"/>
      <c r="HL19" s="19"/>
      <c r="HM19" s="19"/>
      <c r="HN19" s="19"/>
      <c r="HO19" s="19"/>
      <c r="HP19" s="19"/>
      <c r="HQ19" s="19"/>
      <c r="HR19" s="19"/>
      <c r="HS19" s="19"/>
      <c r="HT19" s="19"/>
      <c r="HU19" s="19"/>
      <c r="HV19" s="19"/>
      <c r="HW19" s="19"/>
      <c r="HX19" s="19"/>
      <c r="HY19" s="19"/>
      <c r="HZ19" s="19"/>
      <c r="IA19" s="19"/>
      <c r="IB19" s="19"/>
      <c r="IC19" s="19"/>
      <c r="ID19" s="19"/>
      <c r="IE19" s="19"/>
      <c r="IF19" s="19"/>
      <c r="IG19" s="19"/>
      <c r="IH19" s="19"/>
      <c r="II19" s="19"/>
      <c r="IJ19" s="19"/>
      <c r="IK19" s="19"/>
      <c r="IL19" s="19"/>
      <c r="IM19" s="19"/>
      <c r="IN19" s="19"/>
      <c r="IO19" s="19"/>
      <c r="IP19" s="19"/>
      <c r="IQ19" s="19"/>
      <c r="IR19" s="19"/>
    </row>
    <row r="20" spans="1:252" s="22" customFormat="1" ht="15" customHeight="1" x14ac:dyDescent="0.35">
      <c r="A20" s="148"/>
      <c r="B20" s="20">
        <f t="shared" ref="B20:H20" si="5">DATE($A$1,3,AP$5)</f>
        <v>43160</v>
      </c>
      <c r="C20" s="20">
        <f t="shared" si="5"/>
        <v>43161</v>
      </c>
      <c r="D20" s="20">
        <f t="shared" si="5"/>
        <v>43162</v>
      </c>
      <c r="E20" s="20">
        <f t="shared" si="5"/>
        <v>43163</v>
      </c>
      <c r="F20" s="20">
        <f t="shared" si="5"/>
        <v>43164</v>
      </c>
      <c r="G20" s="20">
        <f t="shared" si="5"/>
        <v>43165</v>
      </c>
      <c r="H20" s="20">
        <f t="shared" si="5"/>
        <v>43166</v>
      </c>
      <c r="I20" s="20">
        <v>8</v>
      </c>
      <c r="J20" s="20">
        <f t="shared" ref="J20:AF20" si="6">DATE($A$1,3,AX$5)</f>
        <v>43168</v>
      </c>
      <c r="K20" s="20">
        <f t="shared" si="6"/>
        <v>43169</v>
      </c>
      <c r="L20" s="20">
        <f t="shared" si="6"/>
        <v>43170</v>
      </c>
      <c r="M20" s="20">
        <f t="shared" si="6"/>
        <v>43171</v>
      </c>
      <c r="N20" s="20">
        <f t="shared" si="6"/>
        <v>43172</v>
      </c>
      <c r="O20" s="20">
        <f t="shared" si="6"/>
        <v>43173</v>
      </c>
      <c r="P20" s="20">
        <f t="shared" si="6"/>
        <v>43174</v>
      </c>
      <c r="Q20" s="20">
        <f t="shared" si="6"/>
        <v>43175</v>
      </c>
      <c r="R20" s="20">
        <f t="shared" si="6"/>
        <v>43176</v>
      </c>
      <c r="S20" s="20">
        <f t="shared" si="6"/>
        <v>43177</v>
      </c>
      <c r="T20" s="20">
        <f t="shared" si="6"/>
        <v>43178</v>
      </c>
      <c r="U20" s="20">
        <f t="shared" si="6"/>
        <v>43179</v>
      </c>
      <c r="V20" s="20">
        <f t="shared" si="6"/>
        <v>43180</v>
      </c>
      <c r="W20" s="20">
        <f t="shared" si="6"/>
        <v>43181</v>
      </c>
      <c r="X20" s="20">
        <f t="shared" si="6"/>
        <v>43182</v>
      </c>
      <c r="Y20" s="20">
        <f t="shared" si="6"/>
        <v>43183</v>
      </c>
      <c r="Z20" s="20">
        <f t="shared" si="6"/>
        <v>43184</v>
      </c>
      <c r="AA20" s="20">
        <f t="shared" si="6"/>
        <v>43185</v>
      </c>
      <c r="AB20" s="20">
        <f t="shared" si="6"/>
        <v>43186</v>
      </c>
      <c r="AC20" s="20">
        <f t="shared" si="6"/>
        <v>43187</v>
      </c>
      <c r="AD20" s="20">
        <f t="shared" si="6"/>
        <v>43188</v>
      </c>
      <c r="AE20" s="20">
        <f t="shared" si="6"/>
        <v>43189</v>
      </c>
      <c r="AF20" s="20">
        <f t="shared" si="6"/>
        <v>43190</v>
      </c>
      <c r="AG20" s="21"/>
      <c r="AH20" s="10"/>
      <c r="AI20" s="10"/>
      <c r="AJ20" s="10"/>
      <c r="AK20" s="7"/>
      <c r="AL20" s="7"/>
      <c r="AM20" s="7"/>
      <c r="AN20" s="11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  <c r="FE20" s="12"/>
      <c r="FF20" s="12"/>
      <c r="FG20" s="12"/>
      <c r="FH20" s="12"/>
      <c r="FI20" s="12"/>
      <c r="FJ20" s="12"/>
      <c r="FK20" s="12"/>
      <c r="FL20" s="12"/>
      <c r="FM20" s="12"/>
      <c r="FN20" s="12"/>
      <c r="FO20" s="12"/>
      <c r="FP20" s="12"/>
      <c r="FQ20" s="12"/>
      <c r="FR20" s="12"/>
      <c r="FS20" s="12"/>
      <c r="FT20" s="12"/>
      <c r="FU20" s="12"/>
      <c r="FV20" s="12"/>
      <c r="FW20" s="12"/>
      <c r="FX20" s="12"/>
      <c r="FY20" s="12"/>
      <c r="FZ20" s="12"/>
      <c r="GA20" s="12"/>
      <c r="GB20" s="12"/>
      <c r="GC20" s="12"/>
      <c r="GD20" s="12"/>
      <c r="GE20" s="12"/>
      <c r="GF20" s="12"/>
      <c r="GG20" s="12"/>
      <c r="GH20" s="12"/>
      <c r="GI20" s="12"/>
      <c r="GJ20" s="12"/>
      <c r="GK20" s="12"/>
      <c r="GL20" s="12"/>
      <c r="GM20" s="12"/>
      <c r="GN20" s="12"/>
      <c r="GO20" s="12"/>
      <c r="GP20" s="12"/>
      <c r="GQ20" s="12"/>
      <c r="GR20" s="12"/>
      <c r="GS20" s="12"/>
      <c r="GT20" s="12"/>
      <c r="GU20" s="12"/>
      <c r="GV20" s="12"/>
      <c r="GW20" s="12"/>
      <c r="GX20" s="12"/>
      <c r="GY20" s="12"/>
      <c r="GZ20" s="12"/>
      <c r="HA20" s="12"/>
      <c r="HB20" s="12"/>
      <c r="HC20" s="12"/>
      <c r="HD20" s="12"/>
      <c r="HE20" s="12"/>
      <c r="HF20" s="12"/>
      <c r="HG20" s="12"/>
      <c r="HH20" s="12"/>
      <c r="HI20" s="12"/>
      <c r="HJ20" s="12"/>
      <c r="HK20" s="12"/>
      <c r="HL20" s="12"/>
      <c r="HM20" s="12"/>
      <c r="HN20" s="12"/>
      <c r="HO20" s="12"/>
      <c r="HP20" s="12"/>
      <c r="HQ20" s="12"/>
      <c r="HR20" s="12"/>
      <c r="HS20" s="12"/>
      <c r="HT20" s="12"/>
      <c r="HU20" s="12"/>
      <c r="HV20" s="12"/>
      <c r="HW20" s="12"/>
      <c r="HX20" s="12"/>
      <c r="HY20" s="12"/>
      <c r="HZ20" s="12"/>
      <c r="IA20" s="12"/>
      <c r="IB20" s="12"/>
      <c r="IC20" s="12"/>
      <c r="ID20" s="12"/>
      <c r="IE20" s="12"/>
      <c r="IF20" s="12"/>
      <c r="IG20" s="12"/>
      <c r="IH20" s="12"/>
      <c r="II20" s="12"/>
      <c r="IJ20" s="12"/>
      <c r="IK20" s="12"/>
      <c r="IL20" s="12"/>
      <c r="IM20" s="12"/>
      <c r="IN20" s="12"/>
      <c r="IO20" s="12"/>
      <c r="IP20" s="12"/>
      <c r="IQ20" s="12"/>
      <c r="IR20" s="12"/>
    </row>
    <row r="21" spans="1:252" s="22" customFormat="1" ht="15" customHeight="1" x14ac:dyDescent="0.35">
      <c r="A21" s="23" t="s">
        <v>68</v>
      </c>
      <c r="B21" s="175" t="s">
        <v>19</v>
      </c>
      <c r="C21" s="176"/>
      <c r="D21" s="176"/>
      <c r="E21" s="176"/>
      <c r="F21" s="176"/>
      <c r="G21" s="176"/>
      <c r="H21" s="177"/>
      <c r="I21" s="155"/>
      <c r="J21" s="157"/>
      <c r="K21" s="52"/>
      <c r="L21" s="72"/>
      <c r="M21" s="53"/>
      <c r="N21" s="184"/>
      <c r="O21" s="185"/>
      <c r="P21" s="185"/>
      <c r="Q21" s="185"/>
      <c r="R21" s="185"/>
      <c r="S21" s="186"/>
      <c r="T21" s="172" t="s">
        <v>25</v>
      </c>
      <c r="U21" s="173"/>
      <c r="V21" s="174"/>
      <c r="W21" s="187"/>
      <c r="X21" s="188"/>
      <c r="Y21" s="189"/>
      <c r="Z21" s="169" t="s">
        <v>26</v>
      </c>
      <c r="AA21" s="170"/>
      <c r="AB21" s="170"/>
      <c r="AC21" s="170"/>
      <c r="AD21" s="170"/>
      <c r="AE21" s="170"/>
      <c r="AF21" s="171"/>
      <c r="AG21" s="21"/>
      <c r="AH21" s="10"/>
      <c r="AI21" s="10"/>
      <c r="AJ21" s="10"/>
      <c r="AK21" s="7"/>
      <c r="AL21" s="7"/>
      <c r="AM21" s="7"/>
      <c r="AN21" s="11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/>
      <c r="EY21" s="12"/>
      <c r="EZ21" s="12"/>
      <c r="FA21" s="12"/>
      <c r="FB21" s="12"/>
      <c r="FC21" s="12"/>
      <c r="FD21" s="12"/>
      <c r="FE21" s="12"/>
      <c r="FF21" s="12"/>
      <c r="FG21" s="12"/>
      <c r="FH21" s="12"/>
      <c r="FI21" s="12"/>
      <c r="FJ21" s="12"/>
      <c r="FK21" s="12"/>
      <c r="FL21" s="12"/>
      <c r="FM21" s="12"/>
      <c r="FN21" s="12"/>
      <c r="FO21" s="12"/>
      <c r="FP21" s="12"/>
      <c r="FQ21" s="12"/>
      <c r="FR21" s="12"/>
      <c r="FS21" s="12"/>
      <c r="FT21" s="12"/>
      <c r="FU21" s="12"/>
      <c r="FV21" s="12"/>
      <c r="FW21" s="12"/>
      <c r="FX21" s="12"/>
      <c r="FY21" s="12"/>
      <c r="FZ21" s="12"/>
      <c r="GA21" s="12"/>
      <c r="GB21" s="12"/>
      <c r="GC21" s="12"/>
      <c r="GD21" s="12"/>
      <c r="GE21" s="12"/>
      <c r="GF21" s="12"/>
      <c r="GG21" s="12"/>
      <c r="GH21" s="12"/>
      <c r="GI21" s="12"/>
      <c r="GJ21" s="12"/>
      <c r="GK21" s="12"/>
      <c r="GL21" s="12"/>
      <c r="GM21" s="12"/>
      <c r="GN21" s="12"/>
      <c r="GO21" s="12"/>
      <c r="GP21" s="12"/>
      <c r="GQ21" s="12"/>
      <c r="GR21" s="12"/>
      <c r="GS21" s="12"/>
      <c r="GT21" s="12"/>
      <c r="GU21" s="12"/>
      <c r="GV21" s="12"/>
      <c r="GW21" s="12"/>
      <c r="GX21" s="12"/>
      <c r="GY21" s="12"/>
      <c r="GZ21" s="12"/>
      <c r="HA21" s="12"/>
      <c r="HB21" s="12"/>
      <c r="HC21" s="12"/>
      <c r="HD21" s="12"/>
      <c r="HE21" s="12"/>
      <c r="HF21" s="12"/>
      <c r="HG21" s="12"/>
      <c r="HH21" s="12"/>
      <c r="HI21" s="12"/>
      <c r="HJ21" s="12"/>
      <c r="HK21" s="12"/>
      <c r="HL21" s="12"/>
      <c r="HM21" s="12"/>
      <c r="HN21" s="12"/>
      <c r="HO21" s="12"/>
      <c r="HP21" s="12"/>
      <c r="HQ21" s="12"/>
      <c r="HR21" s="12"/>
      <c r="HS21" s="12"/>
      <c r="HT21" s="12"/>
      <c r="HU21" s="12"/>
      <c r="HV21" s="12"/>
      <c r="HW21" s="12"/>
      <c r="HX21" s="12"/>
      <c r="HY21" s="12"/>
      <c r="HZ21" s="12"/>
      <c r="IA21" s="12"/>
      <c r="IB21" s="12"/>
      <c r="IC21" s="12"/>
      <c r="ID21" s="12"/>
      <c r="IE21" s="12"/>
      <c r="IF21" s="12"/>
      <c r="IG21" s="12"/>
      <c r="IH21" s="12"/>
      <c r="II21" s="12"/>
      <c r="IJ21" s="12"/>
      <c r="IK21" s="12"/>
      <c r="IL21" s="12"/>
      <c r="IM21" s="12"/>
      <c r="IN21" s="12"/>
      <c r="IO21" s="12"/>
      <c r="IP21" s="12"/>
      <c r="IQ21" s="12"/>
      <c r="IR21" s="12"/>
    </row>
    <row r="22" spans="1:252" s="22" customFormat="1" ht="15" customHeight="1" x14ac:dyDescent="0.35">
      <c r="A22" s="23" t="s">
        <v>67</v>
      </c>
      <c r="B22" s="24">
        <v>1</v>
      </c>
      <c r="C22" s="24">
        <v>1</v>
      </c>
      <c r="D22" s="24">
        <v>1</v>
      </c>
      <c r="E22" s="24">
        <v>1</v>
      </c>
      <c r="F22" s="24">
        <v>1</v>
      </c>
      <c r="G22" s="24">
        <v>1</v>
      </c>
      <c r="H22" s="24">
        <v>1</v>
      </c>
      <c r="I22" s="24">
        <v>1</v>
      </c>
      <c r="J22" s="24">
        <v>1</v>
      </c>
      <c r="K22" s="24">
        <v>1</v>
      </c>
      <c r="L22" s="24">
        <v>1</v>
      </c>
      <c r="M22" s="25">
        <v>1</v>
      </c>
      <c r="N22" s="25">
        <v>1</v>
      </c>
      <c r="O22" s="26">
        <v>1</v>
      </c>
      <c r="P22" s="26">
        <v>1</v>
      </c>
      <c r="Q22" s="25">
        <v>1</v>
      </c>
      <c r="R22" s="25">
        <v>1</v>
      </c>
      <c r="S22" s="27">
        <v>1</v>
      </c>
      <c r="T22" s="27">
        <v>1</v>
      </c>
      <c r="U22" s="27">
        <v>1</v>
      </c>
      <c r="V22" s="27">
        <v>1</v>
      </c>
      <c r="W22" s="27">
        <v>1</v>
      </c>
      <c r="X22" s="25">
        <v>1</v>
      </c>
      <c r="Y22" s="25">
        <v>1</v>
      </c>
      <c r="Z22" s="27">
        <v>1</v>
      </c>
      <c r="AA22" s="27">
        <v>1</v>
      </c>
      <c r="AB22" s="27">
        <v>1</v>
      </c>
      <c r="AC22" s="27">
        <v>1</v>
      </c>
      <c r="AD22" s="27">
        <v>1</v>
      </c>
      <c r="AE22" s="25">
        <v>1</v>
      </c>
      <c r="AF22" s="25">
        <v>1</v>
      </c>
      <c r="AG22" s="21"/>
      <c r="AH22" s="10"/>
      <c r="AI22" s="10"/>
      <c r="AJ22" s="10"/>
      <c r="AK22" s="7"/>
      <c r="AL22" s="7"/>
      <c r="AM22" s="7"/>
      <c r="AN22" s="11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2"/>
      <c r="DA22" s="12"/>
      <c r="DB22" s="12"/>
      <c r="DC22" s="12"/>
      <c r="DD22" s="12"/>
      <c r="DE22" s="12"/>
      <c r="DF22" s="12"/>
      <c r="DG22" s="12"/>
      <c r="DH22" s="12"/>
      <c r="DI22" s="12"/>
      <c r="DJ22" s="12"/>
      <c r="DK22" s="12"/>
      <c r="DL22" s="12"/>
      <c r="DM22" s="12"/>
      <c r="DN22" s="12"/>
      <c r="DO22" s="12"/>
      <c r="DP22" s="12"/>
      <c r="DQ22" s="12"/>
      <c r="DR22" s="12"/>
      <c r="DS22" s="12"/>
      <c r="DT22" s="12"/>
      <c r="DU22" s="12"/>
      <c r="DV22" s="12"/>
      <c r="DW22" s="12"/>
      <c r="DX22" s="12"/>
      <c r="DY22" s="12"/>
      <c r="DZ22" s="12"/>
      <c r="EA22" s="12"/>
      <c r="EB22" s="12"/>
      <c r="EC22" s="12"/>
      <c r="ED22" s="12"/>
      <c r="EE22" s="12"/>
      <c r="EF22" s="12"/>
      <c r="EG22" s="12"/>
      <c r="EH22" s="12"/>
      <c r="EI22" s="12"/>
      <c r="EJ22" s="12"/>
      <c r="EK22" s="12"/>
      <c r="EL22" s="12"/>
      <c r="EM22" s="12"/>
      <c r="EN22" s="12"/>
      <c r="EO22" s="12"/>
      <c r="EP22" s="12"/>
      <c r="EQ22" s="12"/>
      <c r="ER22" s="12"/>
      <c r="ES22" s="12"/>
      <c r="ET22" s="12"/>
      <c r="EU22" s="12"/>
      <c r="EV22" s="12"/>
      <c r="EW22" s="12"/>
      <c r="EX22" s="12"/>
      <c r="EY22" s="12"/>
      <c r="EZ22" s="12"/>
      <c r="FA22" s="12"/>
      <c r="FB22" s="12"/>
      <c r="FC22" s="12"/>
      <c r="FD22" s="12"/>
      <c r="FE22" s="12"/>
      <c r="FF22" s="12"/>
      <c r="FG22" s="12"/>
      <c r="FH22" s="12"/>
      <c r="FI22" s="12"/>
      <c r="FJ22" s="12"/>
      <c r="FK22" s="12"/>
      <c r="FL22" s="12"/>
      <c r="FM22" s="12"/>
      <c r="FN22" s="12"/>
      <c r="FO22" s="12"/>
      <c r="FP22" s="12"/>
      <c r="FQ22" s="12"/>
      <c r="FR22" s="12"/>
      <c r="FS22" s="12"/>
      <c r="FT22" s="12"/>
      <c r="FU22" s="12"/>
      <c r="FV22" s="12"/>
      <c r="FW22" s="12"/>
      <c r="FX22" s="12"/>
      <c r="FY22" s="12"/>
      <c r="FZ22" s="12"/>
      <c r="GA22" s="12"/>
      <c r="GB22" s="12"/>
      <c r="GC22" s="12"/>
      <c r="GD22" s="12"/>
      <c r="GE22" s="12"/>
      <c r="GF22" s="12"/>
      <c r="GG22" s="12"/>
      <c r="GH22" s="12"/>
      <c r="GI22" s="12"/>
      <c r="GJ22" s="12"/>
      <c r="GK22" s="12"/>
      <c r="GL22" s="12"/>
      <c r="GM22" s="12"/>
      <c r="GN22" s="12"/>
      <c r="GO22" s="12"/>
      <c r="GP22" s="12"/>
      <c r="GQ22" s="12"/>
      <c r="GR22" s="12"/>
      <c r="GS22" s="12"/>
      <c r="GT22" s="12"/>
      <c r="GU22" s="12"/>
      <c r="GV22" s="12"/>
      <c r="GW22" s="12"/>
      <c r="GX22" s="12"/>
      <c r="GY22" s="12"/>
      <c r="GZ22" s="12"/>
      <c r="HA22" s="12"/>
      <c r="HB22" s="12"/>
      <c r="HC22" s="12"/>
      <c r="HD22" s="12"/>
      <c r="HE22" s="12"/>
      <c r="HF22" s="12"/>
      <c r="HG22" s="12"/>
      <c r="HH22" s="12"/>
      <c r="HI22" s="12"/>
      <c r="HJ22" s="12"/>
      <c r="HK22" s="12"/>
      <c r="HL22" s="12"/>
      <c r="HM22" s="12"/>
      <c r="HN22" s="12"/>
      <c r="HO22" s="12"/>
      <c r="HP22" s="12"/>
      <c r="HQ22" s="12"/>
      <c r="HR22" s="12"/>
      <c r="HS22" s="12"/>
      <c r="HT22" s="12"/>
      <c r="HU22" s="12"/>
      <c r="HV22" s="12"/>
      <c r="HW22" s="12"/>
      <c r="HX22" s="12"/>
      <c r="HY22" s="12"/>
      <c r="HZ22" s="12"/>
      <c r="IA22" s="12"/>
      <c r="IB22" s="12"/>
      <c r="IC22" s="12"/>
      <c r="ID22" s="12"/>
      <c r="IE22" s="12"/>
      <c r="IF22" s="12"/>
      <c r="IG22" s="12"/>
      <c r="IH22" s="12"/>
      <c r="II22" s="12"/>
      <c r="IJ22" s="12"/>
      <c r="IK22" s="12"/>
      <c r="IL22" s="12"/>
      <c r="IM22" s="12"/>
      <c r="IN22" s="12"/>
      <c r="IO22" s="12"/>
      <c r="IP22" s="12"/>
      <c r="IQ22" s="12"/>
      <c r="IR22" s="12"/>
    </row>
    <row r="23" spans="1:252" s="22" customFormat="1" ht="15" customHeight="1" x14ac:dyDescent="0.35">
      <c r="A23" s="23" t="s">
        <v>70</v>
      </c>
      <c r="B23" s="135">
        <f>IFERROR(VLOOKUP(B22,Feuil2!$A$16:$B$25,2,0),"")</f>
        <v>125.35</v>
      </c>
      <c r="C23" s="135">
        <f>IFERROR(VLOOKUP(C22,Feuil2!$A$16:$B$25,2,0),"")</f>
        <v>125.35</v>
      </c>
      <c r="D23" s="135">
        <f>IFERROR(VLOOKUP(D22,Feuil2!$A$16:$B$25,2,0),"")</f>
        <v>125.35</v>
      </c>
      <c r="E23" s="135">
        <f>IFERROR(VLOOKUP(E22,Feuil2!$A$16:$B$25,2,0),"")</f>
        <v>125.35</v>
      </c>
      <c r="F23" s="135">
        <f>IFERROR(VLOOKUP(F22,Feuil2!$A$16:$B$25,2,0),"")</f>
        <v>125.35</v>
      </c>
      <c r="G23" s="135">
        <f>IFERROR(VLOOKUP(G22,Feuil2!$A$16:$B$25,2,0),"")</f>
        <v>125.35</v>
      </c>
      <c r="H23" s="135">
        <f>IFERROR(VLOOKUP(H22,Feuil2!$A$16:$B$25,2,0),"")</f>
        <v>125.35</v>
      </c>
      <c r="I23" s="135">
        <f>IFERROR(VLOOKUP(I22,Feuil2!$A$16:$B$25,2,0),"")</f>
        <v>125.35</v>
      </c>
      <c r="J23" s="135">
        <f>IFERROR(VLOOKUP(J22,Feuil2!$A$16:$B$25,2,0),"")</f>
        <v>125.35</v>
      </c>
      <c r="K23" s="135">
        <f>IFERROR(VLOOKUP(K22,Feuil2!$A$16:$B$25,2,0),"")</f>
        <v>125.35</v>
      </c>
      <c r="L23" s="135">
        <f>IFERROR(VLOOKUP(L22,Feuil2!$A$16:$B$25,2,0),"")</f>
        <v>125.35</v>
      </c>
      <c r="M23" s="135">
        <f>IFERROR(VLOOKUP(M22,Feuil2!$A$16:$B$25,2,0),"")</f>
        <v>125.35</v>
      </c>
      <c r="N23" s="135">
        <f>IFERROR(VLOOKUP(N22,Feuil2!$A$16:$B$25,2,0),"")</f>
        <v>125.35</v>
      </c>
      <c r="O23" s="135">
        <f>IFERROR(VLOOKUP(O22,Feuil2!$A$16:$B$25,2,0),"")</f>
        <v>125.35</v>
      </c>
      <c r="P23" s="135">
        <f>IFERROR(VLOOKUP(P22,Feuil2!$A$16:$B$25,2,0),"")</f>
        <v>125.35</v>
      </c>
      <c r="Q23" s="135">
        <f>IFERROR(VLOOKUP(Q22,Feuil2!$A$16:$B$25,2,0),"")</f>
        <v>125.35</v>
      </c>
      <c r="R23" s="135">
        <f>IFERROR(VLOOKUP(R22,Feuil2!$A$16:$B$25,2,0),"")</f>
        <v>125.35</v>
      </c>
      <c r="S23" s="135">
        <f>IFERROR(VLOOKUP(S22,Feuil2!$A$16:$B$25,2,0),"")</f>
        <v>125.35</v>
      </c>
      <c r="T23" s="135">
        <f>IFERROR(VLOOKUP(T22,Feuil2!$A$16:$B$25,2,0),"")</f>
        <v>125.35</v>
      </c>
      <c r="U23" s="135">
        <f>IFERROR(VLOOKUP(U22,Feuil2!$A$16:$B$25,2,0),"")</f>
        <v>125.35</v>
      </c>
      <c r="V23" s="135">
        <f>IFERROR(VLOOKUP(V22,Feuil2!$A$16:$B$25,2,0),"")</f>
        <v>125.35</v>
      </c>
      <c r="W23" s="135">
        <f>IFERROR(VLOOKUP(W22,Feuil2!$A$16:$B$25,2,0),"")</f>
        <v>125.35</v>
      </c>
      <c r="X23" s="135">
        <f>IFERROR(VLOOKUP(X22,Feuil2!$A$16:$B$25,2,0),"")</f>
        <v>125.35</v>
      </c>
      <c r="Y23" s="135">
        <f>IFERROR(VLOOKUP(Y22,Feuil2!$A$16:$B$25,2,0),"")</f>
        <v>125.35</v>
      </c>
      <c r="Z23" s="135">
        <f>IFERROR(VLOOKUP(Z22,Feuil2!$A$16:$B$25,2,0),"")</f>
        <v>125.35</v>
      </c>
      <c r="AA23" s="135">
        <f>IFERROR(VLOOKUP(AA22,Feuil2!$A$16:$B$25,2,0),"")</f>
        <v>125.35</v>
      </c>
      <c r="AB23" s="135">
        <f>IFERROR(VLOOKUP(AB22,Feuil2!$A$16:$B$25,2,0),"")</f>
        <v>125.35</v>
      </c>
      <c r="AC23" s="135">
        <f>IFERROR(VLOOKUP(AC22,Feuil2!$A$16:$B$25,2,0),"")</f>
        <v>125.35</v>
      </c>
      <c r="AD23" s="135">
        <f>IFERROR(VLOOKUP(AD22,Feuil2!$A$16:$B$25,2,0),"")</f>
        <v>125.35</v>
      </c>
      <c r="AE23" s="135">
        <f>IFERROR(VLOOKUP(AE22,Feuil2!$A$16:$B$25,2,0),"")</f>
        <v>125.35</v>
      </c>
      <c r="AF23" s="135">
        <f>IFERROR(VLOOKUP(AF22,Feuil2!$A$16:$B$25,2,0),"")</f>
        <v>125.35</v>
      </c>
      <c r="AG23" s="21"/>
      <c r="AH23" s="10"/>
      <c r="AI23" s="10"/>
      <c r="AJ23" s="10"/>
      <c r="AK23" s="7"/>
      <c r="AL23" s="7"/>
      <c r="AM23" s="7"/>
      <c r="AN23" s="11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A23" s="12"/>
      <c r="DB23" s="12"/>
      <c r="DC23" s="12"/>
      <c r="DD23" s="12"/>
      <c r="DE23" s="12"/>
      <c r="DF23" s="12"/>
      <c r="DG23" s="12"/>
      <c r="DH23" s="12"/>
      <c r="DI23" s="12"/>
      <c r="DJ23" s="12"/>
      <c r="DK23" s="12"/>
      <c r="DL23" s="12"/>
      <c r="DM23" s="12"/>
      <c r="DN23" s="12"/>
      <c r="DO23" s="12"/>
      <c r="DP23" s="12"/>
      <c r="DQ23" s="12"/>
      <c r="DR23" s="12"/>
      <c r="DS23" s="12"/>
      <c r="DT23" s="12"/>
      <c r="DU23" s="12"/>
      <c r="DV23" s="12"/>
      <c r="DW23" s="12"/>
      <c r="DX23" s="12"/>
      <c r="DY23" s="12"/>
      <c r="DZ23" s="12"/>
      <c r="EA23" s="12"/>
      <c r="EB23" s="12"/>
      <c r="EC23" s="12"/>
      <c r="ED23" s="12"/>
      <c r="EE23" s="12"/>
      <c r="EF23" s="12"/>
      <c r="EG23" s="12"/>
      <c r="EH23" s="12"/>
      <c r="EI23" s="12"/>
      <c r="EJ23" s="12"/>
      <c r="EK23" s="12"/>
      <c r="EL23" s="12"/>
      <c r="EM23" s="12"/>
      <c r="EN23" s="12"/>
      <c r="EO23" s="12"/>
      <c r="EP23" s="12"/>
      <c r="EQ23" s="12"/>
      <c r="ER23" s="12"/>
      <c r="ES23" s="12"/>
      <c r="ET23" s="12"/>
      <c r="EU23" s="12"/>
      <c r="EV23" s="12"/>
      <c r="EW23" s="12"/>
      <c r="EX23" s="12"/>
      <c r="EY23" s="12"/>
      <c r="EZ23" s="12"/>
      <c r="FA23" s="12"/>
      <c r="FB23" s="12"/>
      <c r="FC23" s="12"/>
      <c r="FD23" s="12"/>
      <c r="FE23" s="12"/>
      <c r="FF23" s="12"/>
      <c r="FG23" s="12"/>
      <c r="FH23" s="12"/>
      <c r="FI23" s="12"/>
      <c r="FJ23" s="12"/>
      <c r="FK23" s="12"/>
      <c r="FL23" s="12"/>
      <c r="FM23" s="12"/>
      <c r="FN23" s="12"/>
      <c r="FO23" s="12"/>
      <c r="FP23" s="12"/>
      <c r="FQ23" s="12"/>
      <c r="FR23" s="12"/>
      <c r="FS23" s="12"/>
      <c r="FT23" s="12"/>
      <c r="FU23" s="12"/>
      <c r="FV23" s="12"/>
      <c r="FW23" s="12"/>
      <c r="FX23" s="12"/>
      <c r="FY23" s="12"/>
      <c r="FZ23" s="12"/>
      <c r="GA23" s="12"/>
      <c r="GB23" s="12"/>
      <c r="GC23" s="12"/>
      <c r="GD23" s="12"/>
      <c r="GE23" s="12"/>
      <c r="GF23" s="12"/>
      <c r="GG23" s="12"/>
      <c r="GH23" s="12"/>
      <c r="GI23" s="12"/>
      <c r="GJ23" s="12"/>
      <c r="GK23" s="12"/>
      <c r="GL23" s="12"/>
      <c r="GM23" s="12"/>
      <c r="GN23" s="12"/>
      <c r="GO23" s="12"/>
      <c r="GP23" s="12"/>
      <c r="GQ23" s="12"/>
      <c r="GR23" s="12"/>
      <c r="GS23" s="12"/>
      <c r="GT23" s="12"/>
      <c r="GU23" s="12"/>
      <c r="GV23" s="12"/>
      <c r="GW23" s="12"/>
      <c r="GX23" s="12"/>
      <c r="GY23" s="12"/>
      <c r="GZ23" s="12"/>
      <c r="HA23" s="12"/>
      <c r="HB23" s="12"/>
      <c r="HC23" s="12"/>
      <c r="HD23" s="12"/>
      <c r="HE23" s="12"/>
      <c r="HF23" s="12"/>
      <c r="HG23" s="12"/>
      <c r="HH23" s="12"/>
      <c r="HI23" s="12"/>
      <c r="HJ23" s="12"/>
      <c r="HK23" s="12"/>
      <c r="HL23" s="12"/>
      <c r="HM23" s="12"/>
      <c r="HN23" s="12"/>
      <c r="HO23" s="12"/>
      <c r="HP23" s="12"/>
      <c r="HQ23" s="12"/>
      <c r="HR23" s="12"/>
      <c r="HS23" s="12"/>
      <c r="HT23" s="12"/>
      <c r="HU23" s="12"/>
      <c r="HV23" s="12"/>
      <c r="HW23" s="12"/>
      <c r="HX23" s="12"/>
      <c r="HY23" s="12"/>
      <c r="HZ23" s="12"/>
      <c r="IA23" s="12"/>
      <c r="IB23" s="12"/>
      <c r="IC23" s="12"/>
      <c r="ID23" s="12"/>
      <c r="IE23" s="12"/>
      <c r="IF23" s="12"/>
      <c r="IG23" s="12"/>
      <c r="IH23" s="12"/>
      <c r="II23" s="12"/>
      <c r="IJ23" s="12"/>
      <c r="IK23" s="12"/>
      <c r="IL23" s="12"/>
      <c r="IM23" s="12"/>
      <c r="IN23" s="12"/>
      <c r="IO23" s="12"/>
      <c r="IP23" s="12"/>
      <c r="IQ23" s="12"/>
      <c r="IR23" s="12"/>
    </row>
    <row r="24" spans="1:252" s="22" customFormat="1" ht="15" customHeight="1" x14ac:dyDescent="0.35">
      <c r="A24" s="28"/>
      <c r="B24" s="141"/>
      <c r="C24" s="142"/>
      <c r="D24" s="142"/>
      <c r="E24" s="142"/>
      <c r="F24" s="142"/>
      <c r="G24" s="142"/>
      <c r="H24" s="142"/>
      <c r="I24" s="142"/>
      <c r="J24" s="142"/>
      <c r="K24" s="142"/>
      <c r="L24" s="142"/>
      <c r="M24" s="142"/>
      <c r="N24" s="142"/>
      <c r="O24" s="142"/>
      <c r="P24" s="142"/>
      <c r="Q24" s="142"/>
      <c r="R24" s="142"/>
      <c r="S24" s="142"/>
      <c r="T24" s="142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3"/>
      <c r="AG24" s="21"/>
      <c r="AH24" s="10"/>
      <c r="AI24" s="10"/>
      <c r="AJ24" s="10"/>
      <c r="AK24" s="7"/>
      <c r="AL24" s="7"/>
      <c r="AM24" s="7"/>
      <c r="AN24" s="11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/>
      <c r="CU24" s="12"/>
      <c r="CV24" s="12"/>
      <c r="CW24" s="12"/>
      <c r="CX24" s="12"/>
      <c r="CY24" s="12"/>
      <c r="CZ24" s="12"/>
      <c r="DA24" s="12"/>
      <c r="DB24" s="12"/>
      <c r="DC24" s="12"/>
      <c r="DD24" s="12"/>
      <c r="DE24" s="12"/>
      <c r="DF24" s="12"/>
      <c r="DG24" s="12"/>
      <c r="DH24" s="12"/>
      <c r="DI24" s="12"/>
      <c r="DJ24" s="12"/>
      <c r="DK24" s="12"/>
      <c r="DL24" s="12"/>
      <c r="DM24" s="12"/>
      <c r="DN24" s="12"/>
      <c r="DO24" s="12"/>
      <c r="DP24" s="12"/>
      <c r="DQ24" s="12"/>
      <c r="DR24" s="12"/>
      <c r="DS24" s="12"/>
      <c r="DT24" s="12"/>
      <c r="DU24" s="12"/>
      <c r="DV24" s="12"/>
      <c r="DW24" s="12"/>
      <c r="DX24" s="12"/>
      <c r="DY24" s="12"/>
      <c r="DZ24" s="12"/>
      <c r="EA24" s="12"/>
      <c r="EB24" s="12"/>
      <c r="EC24" s="12"/>
      <c r="ED24" s="12"/>
      <c r="EE24" s="12"/>
      <c r="EF24" s="12"/>
      <c r="EG24" s="12"/>
      <c r="EH24" s="12"/>
      <c r="EI24" s="12"/>
      <c r="EJ24" s="12"/>
      <c r="EK24" s="12"/>
      <c r="EL24" s="12"/>
      <c r="EM24" s="12"/>
      <c r="EN24" s="12"/>
      <c r="EO24" s="12"/>
      <c r="EP24" s="12"/>
      <c r="EQ24" s="12"/>
      <c r="ER24" s="12"/>
      <c r="ES24" s="12"/>
      <c r="ET24" s="12"/>
      <c r="EU24" s="12"/>
      <c r="EV24" s="12"/>
      <c r="EW24" s="12"/>
      <c r="EX24" s="12"/>
      <c r="EY24" s="12"/>
      <c r="EZ24" s="12"/>
      <c r="FA24" s="12"/>
      <c r="FB24" s="12"/>
      <c r="FC24" s="12"/>
      <c r="FD24" s="12"/>
      <c r="FE24" s="12"/>
      <c r="FF24" s="12"/>
      <c r="FG24" s="12"/>
      <c r="FH24" s="12"/>
      <c r="FI24" s="12"/>
      <c r="FJ24" s="12"/>
      <c r="FK24" s="12"/>
      <c r="FL24" s="12"/>
      <c r="FM24" s="12"/>
      <c r="FN24" s="12"/>
      <c r="FO24" s="12"/>
      <c r="FP24" s="12"/>
      <c r="FQ24" s="12"/>
      <c r="FR24" s="12"/>
      <c r="FS24" s="12"/>
      <c r="FT24" s="12"/>
      <c r="FU24" s="12"/>
      <c r="FV24" s="12"/>
      <c r="FW24" s="12"/>
      <c r="FX24" s="12"/>
      <c r="FY24" s="12"/>
      <c r="FZ24" s="12"/>
      <c r="GA24" s="12"/>
      <c r="GB24" s="12"/>
      <c r="GC24" s="12"/>
      <c r="GD24" s="12"/>
      <c r="GE24" s="12"/>
      <c r="GF24" s="12"/>
      <c r="GG24" s="12"/>
      <c r="GH24" s="12"/>
      <c r="GI24" s="12"/>
      <c r="GJ24" s="12"/>
      <c r="GK24" s="12"/>
      <c r="GL24" s="12"/>
      <c r="GM24" s="12"/>
      <c r="GN24" s="12"/>
      <c r="GO24" s="12"/>
      <c r="GP24" s="12"/>
      <c r="GQ24" s="12"/>
      <c r="GR24" s="12"/>
      <c r="GS24" s="12"/>
      <c r="GT24" s="12"/>
      <c r="GU24" s="12"/>
      <c r="GV24" s="12"/>
      <c r="GW24" s="12"/>
      <c r="GX24" s="12"/>
      <c r="GY24" s="12"/>
      <c r="GZ24" s="12"/>
      <c r="HA24" s="12"/>
      <c r="HB24" s="12"/>
      <c r="HC24" s="12"/>
      <c r="HD24" s="12"/>
      <c r="HE24" s="12"/>
      <c r="HF24" s="12"/>
      <c r="HG24" s="12"/>
      <c r="HH24" s="12"/>
      <c r="HI24" s="12"/>
      <c r="HJ24" s="12"/>
      <c r="HK24" s="12"/>
      <c r="HL24" s="12"/>
      <c r="HM24" s="12"/>
      <c r="HN24" s="12"/>
      <c r="HO24" s="12"/>
      <c r="HP24" s="12"/>
      <c r="HQ24" s="12"/>
      <c r="HR24" s="12"/>
      <c r="HS24" s="12"/>
      <c r="HT24" s="12"/>
      <c r="HU24" s="12"/>
      <c r="HV24" s="12"/>
      <c r="HW24" s="12"/>
      <c r="HX24" s="12"/>
      <c r="HY24" s="12"/>
      <c r="HZ24" s="12"/>
      <c r="IA24" s="12"/>
      <c r="IB24" s="12"/>
      <c r="IC24" s="12"/>
      <c r="ID24" s="12"/>
      <c r="IE24" s="12"/>
      <c r="IF24" s="12"/>
      <c r="IG24" s="12"/>
      <c r="IH24" s="12"/>
      <c r="II24" s="12"/>
      <c r="IJ24" s="12"/>
      <c r="IK24" s="12"/>
      <c r="IL24" s="12"/>
      <c r="IM24" s="12"/>
      <c r="IN24" s="12"/>
      <c r="IO24" s="12"/>
      <c r="IP24" s="12"/>
      <c r="IQ24" s="12"/>
      <c r="IR24" s="12"/>
    </row>
    <row r="25" spans="1:252" s="22" customFormat="1" ht="14.25" customHeight="1" x14ac:dyDescent="0.35">
      <c r="A25" s="31"/>
      <c r="B25" s="16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9"/>
      <c r="AG25" s="21"/>
      <c r="AH25" s="10"/>
      <c r="AI25" s="10"/>
      <c r="AJ25" s="10"/>
      <c r="AK25" s="7"/>
      <c r="AL25" s="7"/>
      <c r="AM25" s="7"/>
      <c r="AN25" s="11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/>
      <c r="CU25" s="12"/>
      <c r="CV25" s="12"/>
      <c r="CW25" s="12"/>
      <c r="CX25" s="12"/>
      <c r="CY25" s="12"/>
      <c r="CZ25" s="12"/>
      <c r="DA25" s="12"/>
      <c r="DB25" s="12"/>
      <c r="DC25" s="12"/>
      <c r="DD25" s="12"/>
      <c r="DE25" s="12"/>
      <c r="DF25" s="12"/>
      <c r="DG25" s="12"/>
      <c r="DH25" s="12"/>
      <c r="DI25" s="12"/>
      <c r="DJ25" s="12"/>
      <c r="DK25" s="12"/>
      <c r="DL25" s="12"/>
      <c r="DM25" s="12"/>
      <c r="DN25" s="12"/>
      <c r="DO25" s="12"/>
      <c r="DP25" s="12"/>
      <c r="DQ25" s="12"/>
      <c r="DR25" s="12"/>
      <c r="DS25" s="12"/>
      <c r="DT25" s="12"/>
      <c r="DU25" s="12"/>
      <c r="DV25" s="12"/>
      <c r="DW25" s="12"/>
      <c r="DX25" s="12"/>
      <c r="DY25" s="12"/>
      <c r="DZ25" s="12"/>
      <c r="EA25" s="12"/>
      <c r="EB25" s="12"/>
      <c r="EC25" s="12"/>
      <c r="ED25" s="12"/>
      <c r="EE25" s="12"/>
      <c r="EF25" s="12"/>
      <c r="EG25" s="12"/>
      <c r="EH25" s="12"/>
      <c r="EI25" s="12"/>
      <c r="EJ25" s="12"/>
      <c r="EK25" s="12"/>
      <c r="EL25" s="12"/>
      <c r="EM25" s="12"/>
      <c r="EN25" s="12"/>
      <c r="EO25" s="12"/>
      <c r="EP25" s="12"/>
      <c r="EQ25" s="12"/>
      <c r="ER25" s="12"/>
      <c r="ES25" s="12"/>
      <c r="ET25" s="12"/>
      <c r="EU25" s="12"/>
      <c r="EV25" s="12"/>
      <c r="EW25" s="12"/>
      <c r="EX25" s="12"/>
      <c r="EY25" s="12"/>
      <c r="EZ25" s="12"/>
      <c r="FA25" s="12"/>
      <c r="FB25" s="12"/>
      <c r="FC25" s="12"/>
      <c r="FD25" s="12"/>
      <c r="FE25" s="12"/>
      <c r="FF25" s="12"/>
      <c r="FG25" s="12"/>
      <c r="FH25" s="12"/>
      <c r="FI25" s="12"/>
      <c r="FJ25" s="12"/>
      <c r="FK25" s="12"/>
      <c r="FL25" s="12"/>
      <c r="FM25" s="12"/>
      <c r="FN25" s="12"/>
      <c r="FO25" s="12"/>
      <c r="FP25" s="12"/>
      <c r="FQ25" s="12"/>
      <c r="FR25" s="12"/>
      <c r="FS25" s="12"/>
      <c r="FT25" s="12"/>
      <c r="FU25" s="12"/>
      <c r="FV25" s="12"/>
      <c r="FW25" s="12"/>
      <c r="FX25" s="12"/>
      <c r="FY25" s="12"/>
      <c r="FZ25" s="12"/>
      <c r="GA25" s="12"/>
      <c r="GB25" s="12"/>
      <c r="GC25" s="12"/>
      <c r="GD25" s="12"/>
      <c r="GE25" s="12"/>
      <c r="GF25" s="12"/>
      <c r="GG25" s="12"/>
      <c r="GH25" s="12"/>
      <c r="GI25" s="12"/>
      <c r="GJ25" s="12"/>
      <c r="GK25" s="12"/>
      <c r="GL25" s="12"/>
      <c r="GM25" s="12"/>
      <c r="GN25" s="12"/>
      <c r="GO25" s="12"/>
      <c r="GP25" s="12"/>
      <c r="GQ25" s="12"/>
      <c r="GR25" s="12"/>
      <c r="GS25" s="12"/>
      <c r="GT25" s="12"/>
      <c r="GU25" s="12"/>
      <c r="GV25" s="12"/>
      <c r="GW25" s="12"/>
      <c r="GX25" s="12"/>
      <c r="GY25" s="12"/>
      <c r="GZ25" s="12"/>
      <c r="HA25" s="12"/>
      <c r="HB25" s="12"/>
      <c r="HC25" s="12"/>
      <c r="HD25" s="12"/>
      <c r="HE25" s="12"/>
      <c r="HF25" s="12"/>
      <c r="HG25" s="12"/>
      <c r="HH25" s="12"/>
      <c r="HI25" s="12"/>
      <c r="HJ25" s="12"/>
      <c r="HK25" s="12"/>
      <c r="HL25" s="12"/>
      <c r="HM25" s="12"/>
      <c r="HN25" s="12"/>
      <c r="HO25" s="12"/>
      <c r="HP25" s="12"/>
      <c r="HQ25" s="12"/>
      <c r="HR25" s="12"/>
      <c r="HS25" s="12"/>
      <c r="HT25" s="12"/>
      <c r="HU25" s="12"/>
      <c r="HV25" s="12"/>
      <c r="HW25" s="12"/>
      <c r="HX25" s="12"/>
      <c r="HY25" s="12"/>
      <c r="HZ25" s="12"/>
      <c r="IA25" s="12"/>
      <c r="IB25" s="12"/>
      <c r="IC25" s="12"/>
      <c r="ID25" s="12"/>
      <c r="IE25" s="12"/>
      <c r="IF25" s="12"/>
      <c r="IG25" s="12"/>
      <c r="IH25" s="12"/>
      <c r="II25" s="12"/>
      <c r="IJ25" s="12"/>
      <c r="IK25" s="12"/>
      <c r="IL25" s="12"/>
      <c r="IM25" s="12"/>
      <c r="IN25" s="12"/>
      <c r="IO25" s="12"/>
      <c r="IP25" s="12"/>
      <c r="IQ25" s="12"/>
      <c r="IR25" s="12"/>
    </row>
    <row r="26" spans="1:252" s="13" customFormat="1" ht="15" customHeight="1" x14ac:dyDescent="0.3">
      <c r="A26" s="148">
        <f>B27</f>
        <v>43191</v>
      </c>
      <c r="B26" s="33">
        <f t="shared" ref="B26:AE26" si="7">B27</f>
        <v>43191</v>
      </c>
      <c r="C26" s="33">
        <f t="shared" si="7"/>
        <v>43192</v>
      </c>
      <c r="D26" s="17">
        <f t="shared" si="7"/>
        <v>43193</v>
      </c>
      <c r="E26" s="17">
        <f t="shared" si="7"/>
        <v>43194</v>
      </c>
      <c r="F26" s="17">
        <f t="shared" si="7"/>
        <v>43195</v>
      </c>
      <c r="G26" s="17">
        <f t="shared" si="7"/>
        <v>43196</v>
      </c>
      <c r="H26" s="17">
        <f t="shared" si="7"/>
        <v>43197</v>
      </c>
      <c r="I26" s="17">
        <f t="shared" si="7"/>
        <v>43198</v>
      </c>
      <c r="J26" s="17">
        <f t="shared" si="7"/>
        <v>43199</v>
      </c>
      <c r="K26" s="17">
        <f t="shared" si="7"/>
        <v>43200</v>
      </c>
      <c r="L26" s="17">
        <f t="shared" si="7"/>
        <v>43201</v>
      </c>
      <c r="M26" s="17">
        <f t="shared" si="7"/>
        <v>43202</v>
      </c>
      <c r="N26" s="17">
        <f t="shared" si="7"/>
        <v>43203</v>
      </c>
      <c r="O26" s="17">
        <f t="shared" si="7"/>
        <v>43204</v>
      </c>
      <c r="P26" s="17">
        <f t="shared" si="7"/>
        <v>43205</v>
      </c>
      <c r="Q26" s="17">
        <f t="shared" si="7"/>
        <v>43206</v>
      </c>
      <c r="R26" s="17">
        <f t="shared" si="7"/>
        <v>43207</v>
      </c>
      <c r="S26" s="17">
        <f t="shared" si="7"/>
        <v>43208</v>
      </c>
      <c r="T26" s="17">
        <f t="shared" si="7"/>
        <v>43209</v>
      </c>
      <c r="U26" s="17">
        <f t="shared" si="7"/>
        <v>43210</v>
      </c>
      <c r="V26" s="17">
        <f t="shared" si="7"/>
        <v>43211</v>
      </c>
      <c r="W26" s="17">
        <f t="shared" si="7"/>
        <v>43212</v>
      </c>
      <c r="X26" s="17">
        <f t="shared" si="7"/>
        <v>43213</v>
      </c>
      <c r="Y26" s="17">
        <f t="shared" si="7"/>
        <v>43214</v>
      </c>
      <c r="Z26" s="17">
        <f t="shared" si="7"/>
        <v>43215</v>
      </c>
      <c r="AA26" s="17">
        <f t="shared" si="7"/>
        <v>43216</v>
      </c>
      <c r="AB26" s="17">
        <f t="shared" si="7"/>
        <v>43217</v>
      </c>
      <c r="AC26" s="17">
        <f t="shared" si="7"/>
        <v>43218</v>
      </c>
      <c r="AD26" s="17">
        <f t="shared" si="7"/>
        <v>43219</v>
      </c>
      <c r="AE26" s="17">
        <f t="shared" si="7"/>
        <v>43220</v>
      </c>
      <c r="AF26" s="9"/>
      <c r="AG26" s="21"/>
      <c r="AH26" s="10"/>
      <c r="AI26" s="10"/>
      <c r="AJ26" s="10"/>
      <c r="AK26" s="7"/>
      <c r="AL26" s="7"/>
      <c r="AM26" s="7"/>
      <c r="AN26" s="11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  <c r="CV26" s="19"/>
      <c r="CW26" s="19"/>
      <c r="CX26" s="19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9"/>
      <c r="DJ26" s="19"/>
      <c r="DK26" s="19"/>
      <c r="DL26" s="19"/>
      <c r="DM26" s="19"/>
      <c r="DN26" s="19"/>
      <c r="DO26" s="19"/>
      <c r="DP26" s="19"/>
      <c r="DQ26" s="19"/>
      <c r="DR26" s="19"/>
      <c r="DS26" s="19"/>
      <c r="DT26" s="19"/>
      <c r="DU26" s="19"/>
      <c r="DV26" s="19"/>
      <c r="DW26" s="19"/>
      <c r="DX26" s="19"/>
      <c r="DY26" s="19"/>
      <c r="DZ26" s="19"/>
      <c r="EA26" s="19"/>
      <c r="EB26" s="19"/>
      <c r="EC26" s="19"/>
      <c r="ED26" s="19"/>
      <c r="EE26" s="19"/>
      <c r="EF26" s="19"/>
      <c r="EG26" s="19"/>
      <c r="EH26" s="19"/>
      <c r="EI26" s="19"/>
      <c r="EJ26" s="19"/>
      <c r="EK26" s="19"/>
      <c r="EL26" s="19"/>
      <c r="EM26" s="19"/>
      <c r="EN26" s="19"/>
      <c r="EO26" s="19"/>
      <c r="EP26" s="19"/>
      <c r="EQ26" s="19"/>
      <c r="ER26" s="19"/>
      <c r="ES26" s="19"/>
      <c r="ET26" s="19"/>
      <c r="EU26" s="19"/>
      <c r="EV26" s="19"/>
      <c r="EW26" s="19"/>
      <c r="EX26" s="19"/>
      <c r="EY26" s="19"/>
      <c r="EZ26" s="19"/>
      <c r="FA26" s="19"/>
      <c r="FB26" s="19"/>
      <c r="FC26" s="19"/>
      <c r="FD26" s="19"/>
      <c r="FE26" s="19"/>
      <c r="FF26" s="19"/>
      <c r="FG26" s="19"/>
      <c r="FH26" s="19"/>
      <c r="FI26" s="19"/>
      <c r="FJ26" s="19"/>
      <c r="FK26" s="19"/>
      <c r="FL26" s="19"/>
      <c r="FM26" s="19"/>
      <c r="FN26" s="19"/>
      <c r="FO26" s="19"/>
      <c r="FP26" s="19"/>
      <c r="FQ26" s="19"/>
      <c r="FR26" s="19"/>
      <c r="FS26" s="19"/>
      <c r="FT26" s="19"/>
      <c r="FU26" s="19"/>
      <c r="FV26" s="19"/>
      <c r="FW26" s="19"/>
      <c r="FX26" s="19"/>
      <c r="FY26" s="19"/>
      <c r="FZ26" s="19"/>
      <c r="GA26" s="19"/>
      <c r="GB26" s="19"/>
      <c r="GC26" s="19"/>
      <c r="GD26" s="19"/>
      <c r="GE26" s="19"/>
      <c r="GF26" s="19"/>
      <c r="GG26" s="19"/>
      <c r="GH26" s="19"/>
      <c r="GI26" s="19"/>
      <c r="GJ26" s="19"/>
      <c r="GK26" s="19"/>
      <c r="GL26" s="19"/>
      <c r="GM26" s="19"/>
      <c r="GN26" s="19"/>
      <c r="GO26" s="19"/>
      <c r="GP26" s="19"/>
      <c r="GQ26" s="19"/>
      <c r="GR26" s="19"/>
      <c r="GS26" s="19"/>
      <c r="GT26" s="19"/>
      <c r="GU26" s="19"/>
      <c r="GV26" s="19"/>
      <c r="GW26" s="19"/>
      <c r="GX26" s="19"/>
      <c r="GY26" s="19"/>
      <c r="GZ26" s="19"/>
      <c r="HA26" s="19"/>
      <c r="HB26" s="19"/>
      <c r="HC26" s="19"/>
      <c r="HD26" s="19"/>
      <c r="HE26" s="19"/>
      <c r="HF26" s="19"/>
      <c r="HG26" s="19"/>
      <c r="HH26" s="19"/>
      <c r="HI26" s="19"/>
      <c r="HJ26" s="19"/>
      <c r="HK26" s="19"/>
      <c r="HL26" s="19"/>
      <c r="HM26" s="19"/>
      <c r="HN26" s="19"/>
      <c r="HO26" s="19"/>
      <c r="HP26" s="19"/>
      <c r="HQ26" s="19"/>
      <c r="HR26" s="19"/>
      <c r="HS26" s="19"/>
      <c r="HT26" s="19"/>
      <c r="HU26" s="19"/>
      <c r="HV26" s="19"/>
      <c r="HW26" s="19"/>
      <c r="HX26" s="19"/>
      <c r="HY26" s="19"/>
      <c r="HZ26" s="19"/>
      <c r="IA26" s="19"/>
      <c r="IB26" s="19"/>
      <c r="IC26" s="19"/>
      <c r="ID26" s="19"/>
      <c r="IE26" s="19"/>
      <c r="IF26" s="19"/>
      <c r="IG26" s="19"/>
      <c r="IH26" s="19"/>
      <c r="II26" s="19"/>
      <c r="IJ26" s="19"/>
      <c r="IK26" s="19"/>
      <c r="IL26" s="19"/>
      <c r="IM26" s="19"/>
      <c r="IN26" s="19"/>
      <c r="IO26" s="19"/>
      <c r="IP26" s="19"/>
      <c r="IQ26" s="19"/>
      <c r="IR26" s="19"/>
    </row>
    <row r="27" spans="1:252" s="13" customFormat="1" ht="15" customHeight="1" x14ac:dyDescent="0.3">
      <c r="A27" s="148"/>
      <c r="B27" s="34">
        <f t="shared" ref="B27:AE27" si="8">DATE($A$1,4,AP$5)</f>
        <v>43191</v>
      </c>
      <c r="C27" s="34">
        <f t="shared" si="8"/>
        <v>43192</v>
      </c>
      <c r="D27" s="20">
        <f t="shared" si="8"/>
        <v>43193</v>
      </c>
      <c r="E27" s="20">
        <f t="shared" si="8"/>
        <v>43194</v>
      </c>
      <c r="F27" s="20">
        <f t="shared" si="8"/>
        <v>43195</v>
      </c>
      <c r="G27" s="20">
        <f t="shared" si="8"/>
        <v>43196</v>
      </c>
      <c r="H27" s="20">
        <f t="shared" si="8"/>
        <v>43197</v>
      </c>
      <c r="I27" s="20">
        <f t="shared" si="8"/>
        <v>43198</v>
      </c>
      <c r="J27" s="20">
        <f t="shared" si="8"/>
        <v>43199</v>
      </c>
      <c r="K27" s="20">
        <f t="shared" si="8"/>
        <v>43200</v>
      </c>
      <c r="L27" s="20">
        <f t="shared" si="8"/>
        <v>43201</v>
      </c>
      <c r="M27" s="20">
        <f t="shared" si="8"/>
        <v>43202</v>
      </c>
      <c r="N27" s="20">
        <f t="shared" si="8"/>
        <v>43203</v>
      </c>
      <c r="O27" s="20">
        <f t="shared" si="8"/>
        <v>43204</v>
      </c>
      <c r="P27" s="20">
        <f t="shared" si="8"/>
        <v>43205</v>
      </c>
      <c r="Q27" s="20">
        <f t="shared" si="8"/>
        <v>43206</v>
      </c>
      <c r="R27" s="20">
        <f t="shared" si="8"/>
        <v>43207</v>
      </c>
      <c r="S27" s="20">
        <f t="shared" si="8"/>
        <v>43208</v>
      </c>
      <c r="T27" s="20">
        <f t="shared" si="8"/>
        <v>43209</v>
      </c>
      <c r="U27" s="20">
        <f t="shared" si="8"/>
        <v>43210</v>
      </c>
      <c r="V27" s="20">
        <f t="shared" si="8"/>
        <v>43211</v>
      </c>
      <c r="W27" s="20">
        <f t="shared" si="8"/>
        <v>43212</v>
      </c>
      <c r="X27" s="20">
        <f t="shared" si="8"/>
        <v>43213</v>
      </c>
      <c r="Y27" s="20">
        <f t="shared" si="8"/>
        <v>43214</v>
      </c>
      <c r="Z27" s="20">
        <f t="shared" si="8"/>
        <v>43215</v>
      </c>
      <c r="AA27" s="20">
        <f t="shared" si="8"/>
        <v>43216</v>
      </c>
      <c r="AB27" s="20">
        <f t="shared" si="8"/>
        <v>43217</v>
      </c>
      <c r="AC27" s="20">
        <f t="shared" si="8"/>
        <v>43218</v>
      </c>
      <c r="AD27" s="20">
        <f t="shared" si="8"/>
        <v>43219</v>
      </c>
      <c r="AE27" s="20">
        <f t="shared" si="8"/>
        <v>43220</v>
      </c>
      <c r="AF27" s="9"/>
      <c r="AG27" s="21"/>
      <c r="AH27" s="10"/>
      <c r="AI27" s="10"/>
      <c r="AJ27" s="10"/>
      <c r="AK27" s="7"/>
      <c r="AL27" s="7"/>
      <c r="AM27" s="7"/>
      <c r="AN27" s="11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  <c r="DV27" s="19"/>
      <c r="DW27" s="19"/>
      <c r="DX27" s="19"/>
      <c r="DY27" s="19"/>
      <c r="DZ27" s="19"/>
      <c r="EA27" s="19"/>
      <c r="EB27" s="19"/>
      <c r="EC27" s="19"/>
      <c r="ED27" s="19"/>
      <c r="EE27" s="19"/>
      <c r="EF27" s="19"/>
      <c r="EG27" s="19"/>
      <c r="EH27" s="19"/>
      <c r="EI27" s="19"/>
      <c r="EJ27" s="19"/>
      <c r="EK27" s="19"/>
      <c r="EL27" s="19"/>
      <c r="EM27" s="19"/>
      <c r="EN27" s="19"/>
      <c r="EO27" s="19"/>
      <c r="EP27" s="19"/>
      <c r="EQ27" s="19"/>
      <c r="ER27" s="19"/>
      <c r="ES27" s="19"/>
      <c r="ET27" s="19"/>
      <c r="EU27" s="19"/>
      <c r="EV27" s="19"/>
      <c r="EW27" s="19"/>
      <c r="EX27" s="19"/>
      <c r="EY27" s="19"/>
      <c r="EZ27" s="19"/>
      <c r="FA27" s="19"/>
      <c r="FB27" s="19"/>
      <c r="FC27" s="19"/>
      <c r="FD27" s="19"/>
      <c r="FE27" s="19"/>
      <c r="FF27" s="19"/>
      <c r="FG27" s="19"/>
      <c r="FH27" s="19"/>
      <c r="FI27" s="19"/>
      <c r="FJ27" s="19"/>
      <c r="FK27" s="19"/>
      <c r="FL27" s="19"/>
      <c r="FM27" s="19"/>
      <c r="FN27" s="19"/>
      <c r="FO27" s="19"/>
      <c r="FP27" s="19"/>
      <c r="FQ27" s="19"/>
      <c r="FR27" s="19"/>
      <c r="FS27" s="19"/>
      <c r="FT27" s="19"/>
      <c r="FU27" s="19"/>
      <c r="FV27" s="19"/>
      <c r="FW27" s="19"/>
      <c r="FX27" s="19"/>
      <c r="FY27" s="19"/>
      <c r="FZ27" s="19"/>
      <c r="GA27" s="19"/>
      <c r="GB27" s="19"/>
      <c r="GC27" s="19"/>
      <c r="GD27" s="19"/>
      <c r="GE27" s="19"/>
      <c r="GF27" s="19"/>
      <c r="GG27" s="19"/>
      <c r="GH27" s="19"/>
      <c r="GI27" s="19"/>
      <c r="GJ27" s="19"/>
      <c r="GK27" s="19"/>
      <c r="GL27" s="19"/>
      <c r="GM27" s="19"/>
      <c r="GN27" s="19"/>
      <c r="GO27" s="19"/>
      <c r="GP27" s="19"/>
      <c r="GQ27" s="19"/>
      <c r="GR27" s="19"/>
      <c r="GS27" s="19"/>
      <c r="GT27" s="19"/>
      <c r="GU27" s="19"/>
      <c r="GV27" s="19"/>
      <c r="GW27" s="19"/>
      <c r="GX27" s="19"/>
      <c r="GY27" s="19"/>
      <c r="GZ27" s="19"/>
      <c r="HA27" s="19"/>
      <c r="HB27" s="19"/>
      <c r="HC27" s="19"/>
      <c r="HD27" s="19"/>
      <c r="HE27" s="19"/>
      <c r="HF27" s="19"/>
      <c r="HG27" s="19"/>
      <c r="HH27" s="19"/>
      <c r="HI27" s="19"/>
      <c r="HJ27" s="19"/>
      <c r="HK27" s="19"/>
      <c r="HL27" s="19"/>
      <c r="HM27" s="19"/>
      <c r="HN27" s="19"/>
      <c r="HO27" s="19"/>
      <c r="HP27" s="19"/>
      <c r="HQ27" s="19"/>
      <c r="HR27" s="19"/>
      <c r="HS27" s="19"/>
      <c r="HT27" s="19"/>
      <c r="HU27" s="19"/>
      <c r="HV27" s="19"/>
      <c r="HW27" s="19"/>
      <c r="HX27" s="19"/>
      <c r="HY27" s="19"/>
      <c r="HZ27" s="19"/>
      <c r="IA27" s="19"/>
      <c r="IB27" s="19"/>
      <c r="IC27" s="19"/>
      <c r="ID27" s="19"/>
      <c r="IE27" s="19"/>
      <c r="IF27" s="19"/>
      <c r="IG27" s="19"/>
      <c r="IH27" s="19"/>
      <c r="II27" s="19"/>
      <c r="IJ27" s="19"/>
      <c r="IK27" s="19"/>
      <c r="IL27" s="19"/>
      <c r="IM27" s="19"/>
      <c r="IN27" s="19"/>
      <c r="IO27" s="19"/>
      <c r="IP27" s="19"/>
      <c r="IQ27" s="19"/>
      <c r="IR27" s="19"/>
    </row>
    <row r="28" spans="1:252" s="22" customFormat="1" ht="15" customHeight="1" x14ac:dyDescent="0.35">
      <c r="A28" s="23" t="s">
        <v>68</v>
      </c>
      <c r="B28" s="155"/>
      <c r="C28" s="156"/>
      <c r="D28" s="157"/>
      <c r="E28" s="152" t="s">
        <v>23</v>
      </c>
      <c r="F28" s="153"/>
      <c r="G28" s="149" t="s">
        <v>13</v>
      </c>
      <c r="H28" s="150"/>
      <c r="I28" s="151"/>
      <c r="J28" s="137"/>
      <c r="K28" s="149" t="s">
        <v>14</v>
      </c>
      <c r="L28" s="150"/>
      <c r="M28" s="150"/>
      <c r="N28" s="150"/>
      <c r="O28" s="150"/>
      <c r="P28" s="151"/>
      <c r="Q28" s="184"/>
      <c r="R28" s="185"/>
      <c r="S28" s="185"/>
      <c r="T28" s="185"/>
      <c r="U28" s="185"/>
      <c r="V28" s="185"/>
      <c r="W28" s="185"/>
      <c r="X28" s="185"/>
      <c r="Y28" s="185"/>
      <c r="Z28" s="185"/>
      <c r="AA28" s="185"/>
      <c r="AB28" s="185"/>
      <c r="AC28" s="185"/>
      <c r="AD28" s="185"/>
      <c r="AE28" s="186"/>
      <c r="AF28" s="9"/>
      <c r="AG28" s="21"/>
      <c r="AH28" s="10"/>
      <c r="AI28" s="10"/>
      <c r="AJ28" s="10"/>
      <c r="AK28" s="7"/>
      <c r="AL28" s="7"/>
      <c r="AM28" s="7"/>
      <c r="AN28" s="11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/>
      <c r="CU28" s="12"/>
      <c r="CV28" s="12"/>
      <c r="CW28" s="12"/>
      <c r="CX28" s="12"/>
      <c r="CY28" s="12"/>
      <c r="CZ28" s="12"/>
      <c r="DA28" s="12"/>
      <c r="DB28" s="12"/>
      <c r="DC28" s="12"/>
      <c r="DD28" s="12"/>
      <c r="DE28" s="12"/>
      <c r="DF28" s="12"/>
      <c r="DG28" s="12"/>
      <c r="DH28" s="12"/>
      <c r="DI28" s="12"/>
      <c r="DJ28" s="12"/>
      <c r="DK28" s="12"/>
      <c r="DL28" s="12"/>
      <c r="DM28" s="12"/>
      <c r="DN28" s="12"/>
      <c r="DO28" s="12"/>
      <c r="DP28" s="12"/>
      <c r="DQ28" s="12"/>
      <c r="DR28" s="12"/>
      <c r="DS28" s="12"/>
      <c r="DT28" s="12"/>
      <c r="DU28" s="12"/>
      <c r="DV28" s="12"/>
      <c r="DW28" s="12"/>
      <c r="DX28" s="12"/>
      <c r="DY28" s="12"/>
      <c r="DZ28" s="12"/>
      <c r="EA28" s="12"/>
      <c r="EB28" s="12"/>
      <c r="EC28" s="12"/>
      <c r="ED28" s="12"/>
      <c r="EE28" s="12"/>
      <c r="EF28" s="12"/>
      <c r="EG28" s="12"/>
      <c r="EH28" s="12"/>
      <c r="EI28" s="12"/>
      <c r="EJ28" s="12"/>
      <c r="EK28" s="12"/>
      <c r="EL28" s="12"/>
      <c r="EM28" s="12"/>
      <c r="EN28" s="12"/>
      <c r="EO28" s="12"/>
      <c r="EP28" s="12"/>
      <c r="EQ28" s="12"/>
      <c r="ER28" s="12"/>
      <c r="ES28" s="12"/>
      <c r="ET28" s="12"/>
      <c r="EU28" s="12"/>
      <c r="EV28" s="12"/>
      <c r="EW28" s="12"/>
      <c r="EX28" s="12"/>
      <c r="EY28" s="12"/>
      <c r="EZ28" s="12"/>
      <c r="FA28" s="12"/>
      <c r="FB28" s="12"/>
      <c r="FC28" s="12"/>
      <c r="FD28" s="12"/>
      <c r="FE28" s="12"/>
      <c r="FF28" s="12"/>
      <c r="FG28" s="12"/>
      <c r="FH28" s="12"/>
      <c r="FI28" s="12"/>
      <c r="FJ28" s="12"/>
      <c r="FK28" s="12"/>
      <c r="FL28" s="12"/>
      <c r="FM28" s="12"/>
      <c r="FN28" s="12"/>
      <c r="FO28" s="12"/>
      <c r="FP28" s="12"/>
      <c r="FQ28" s="12"/>
      <c r="FR28" s="12"/>
      <c r="FS28" s="12"/>
      <c r="FT28" s="12"/>
      <c r="FU28" s="12"/>
      <c r="FV28" s="12"/>
      <c r="FW28" s="12"/>
      <c r="FX28" s="12"/>
      <c r="FY28" s="12"/>
      <c r="FZ28" s="12"/>
      <c r="GA28" s="12"/>
      <c r="GB28" s="12"/>
      <c r="GC28" s="12"/>
      <c r="GD28" s="12"/>
      <c r="GE28" s="12"/>
      <c r="GF28" s="12"/>
      <c r="GG28" s="12"/>
      <c r="GH28" s="12"/>
      <c r="GI28" s="12"/>
      <c r="GJ28" s="12"/>
      <c r="GK28" s="12"/>
      <c r="GL28" s="12"/>
      <c r="GM28" s="12"/>
      <c r="GN28" s="12"/>
      <c r="GO28" s="12"/>
      <c r="GP28" s="12"/>
      <c r="GQ28" s="12"/>
      <c r="GR28" s="12"/>
      <c r="GS28" s="12"/>
      <c r="GT28" s="12"/>
      <c r="GU28" s="12"/>
      <c r="GV28" s="12"/>
      <c r="GW28" s="12"/>
      <c r="GX28" s="12"/>
      <c r="GY28" s="12"/>
      <c r="GZ28" s="12"/>
      <c r="HA28" s="12"/>
      <c r="HB28" s="12"/>
      <c r="HC28" s="12"/>
      <c r="HD28" s="12"/>
      <c r="HE28" s="12"/>
      <c r="HF28" s="12"/>
      <c r="HG28" s="12"/>
      <c r="HH28" s="12"/>
      <c r="HI28" s="12"/>
      <c r="HJ28" s="12"/>
      <c r="HK28" s="12"/>
      <c r="HL28" s="12"/>
      <c r="HM28" s="12"/>
      <c r="HN28" s="12"/>
      <c r="HO28" s="12"/>
      <c r="HP28" s="12"/>
      <c r="HQ28" s="12"/>
      <c r="HR28" s="12"/>
      <c r="HS28" s="12"/>
      <c r="HT28" s="12"/>
      <c r="HU28" s="12"/>
      <c r="HV28" s="12"/>
      <c r="HW28" s="12"/>
      <c r="HX28" s="12"/>
      <c r="HY28" s="12"/>
      <c r="HZ28" s="12"/>
      <c r="IA28" s="12"/>
      <c r="IB28" s="12"/>
      <c r="IC28" s="12"/>
      <c r="ID28" s="12"/>
      <c r="IE28" s="12"/>
      <c r="IF28" s="12"/>
      <c r="IG28" s="12"/>
      <c r="IH28" s="12"/>
      <c r="II28" s="12"/>
      <c r="IJ28" s="12"/>
      <c r="IK28" s="12"/>
      <c r="IL28" s="12"/>
      <c r="IM28" s="12"/>
      <c r="IN28" s="12"/>
      <c r="IO28" s="12"/>
      <c r="IP28" s="12"/>
      <c r="IQ28" s="12"/>
      <c r="IR28" s="12"/>
    </row>
    <row r="29" spans="1:252" s="22" customFormat="1" ht="15" customHeight="1" x14ac:dyDescent="0.35">
      <c r="A29" s="23" t="s">
        <v>67</v>
      </c>
      <c r="B29" s="24">
        <v>1</v>
      </c>
      <c r="C29" s="24">
        <v>1</v>
      </c>
      <c r="D29" s="24">
        <v>1</v>
      </c>
      <c r="E29" s="24">
        <v>1</v>
      </c>
      <c r="F29" s="24">
        <v>1</v>
      </c>
      <c r="G29" s="24">
        <v>1</v>
      </c>
      <c r="H29" s="24">
        <v>1</v>
      </c>
      <c r="I29" s="24">
        <v>1</v>
      </c>
      <c r="J29" s="24">
        <v>1</v>
      </c>
      <c r="K29" s="24">
        <v>1</v>
      </c>
      <c r="L29" s="24">
        <v>1</v>
      </c>
      <c r="M29" s="25">
        <v>1</v>
      </c>
      <c r="N29" s="25">
        <v>1</v>
      </c>
      <c r="O29" s="26">
        <v>1</v>
      </c>
      <c r="P29" s="26">
        <v>1</v>
      </c>
      <c r="Q29" s="25">
        <v>1</v>
      </c>
      <c r="R29" s="25">
        <v>1</v>
      </c>
      <c r="S29" s="27">
        <v>1</v>
      </c>
      <c r="T29" s="27">
        <v>1</v>
      </c>
      <c r="U29" s="27">
        <v>1</v>
      </c>
      <c r="V29" s="27">
        <v>1</v>
      </c>
      <c r="W29" s="27">
        <v>1</v>
      </c>
      <c r="X29" s="25">
        <v>1</v>
      </c>
      <c r="Y29" s="25">
        <v>1</v>
      </c>
      <c r="Z29" s="27">
        <v>1</v>
      </c>
      <c r="AA29" s="27">
        <v>1</v>
      </c>
      <c r="AB29" s="27">
        <v>1</v>
      </c>
      <c r="AC29" s="27">
        <v>1</v>
      </c>
      <c r="AD29" s="27">
        <v>1</v>
      </c>
      <c r="AE29" s="25">
        <v>1</v>
      </c>
      <c r="AF29" s="9"/>
      <c r="AG29" s="21"/>
      <c r="AH29" s="10"/>
      <c r="AI29" s="10"/>
      <c r="AJ29" s="10"/>
      <c r="AK29" s="7"/>
      <c r="AL29" s="7"/>
      <c r="AM29" s="7"/>
      <c r="AN29" s="11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2"/>
      <c r="DP29" s="12"/>
      <c r="DQ29" s="12"/>
      <c r="DR29" s="12"/>
      <c r="DS29" s="12"/>
      <c r="DT29" s="12"/>
      <c r="DU29" s="12"/>
      <c r="DV29" s="12"/>
      <c r="DW29" s="12"/>
      <c r="DX29" s="12"/>
      <c r="DY29" s="12"/>
      <c r="DZ29" s="12"/>
      <c r="EA29" s="12"/>
      <c r="EB29" s="12"/>
      <c r="EC29" s="12"/>
      <c r="ED29" s="12"/>
      <c r="EE29" s="12"/>
      <c r="EF29" s="12"/>
      <c r="EG29" s="12"/>
      <c r="EH29" s="12"/>
      <c r="EI29" s="12"/>
      <c r="EJ29" s="12"/>
      <c r="EK29" s="12"/>
      <c r="EL29" s="12"/>
      <c r="EM29" s="12"/>
      <c r="EN29" s="12"/>
      <c r="EO29" s="12"/>
      <c r="EP29" s="12"/>
      <c r="EQ29" s="12"/>
      <c r="ER29" s="12"/>
      <c r="ES29" s="12"/>
      <c r="ET29" s="12"/>
      <c r="EU29" s="12"/>
      <c r="EV29" s="12"/>
      <c r="EW29" s="12"/>
      <c r="EX29" s="12"/>
      <c r="EY29" s="12"/>
      <c r="EZ29" s="12"/>
      <c r="FA29" s="12"/>
      <c r="FB29" s="12"/>
      <c r="FC29" s="12"/>
      <c r="FD29" s="12"/>
      <c r="FE29" s="12"/>
      <c r="FF29" s="12"/>
      <c r="FG29" s="12"/>
      <c r="FH29" s="12"/>
      <c r="FI29" s="12"/>
      <c r="FJ29" s="12"/>
      <c r="FK29" s="12"/>
      <c r="FL29" s="12"/>
      <c r="FM29" s="12"/>
      <c r="FN29" s="12"/>
      <c r="FO29" s="12"/>
      <c r="FP29" s="12"/>
      <c r="FQ29" s="12"/>
      <c r="FR29" s="12"/>
      <c r="FS29" s="12"/>
      <c r="FT29" s="12"/>
      <c r="FU29" s="12"/>
      <c r="FV29" s="12"/>
      <c r="FW29" s="12"/>
      <c r="FX29" s="12"/>
      <c r="FY29" s="12"/>
      <c r="FZ29" s="12"/>
      <c r="GA29" s="12"/>
      <c r="GB29" s="12"/>
      <c r="GC29" s="12"/>
      <c r="GD29" s="12"/>
      <c r="GE29" s="12"/>
      <c r="GF29" s="12"/>
      <c r="GG29" s="12"/>
      <c r="GH29" s="12"/>
      <c r="GI29" s="12"/>
      <c r="GJ29" s="12"/>
      <c r="GK29" s="12"/>
      <c r="GL29" s="12"/>
      <c r="GM29" s="12"/>
      <c r="GN29" s="12"/>
      <c r="GO29" s="12"/>
      <c r="GP29" s="12"/>
      <c r="GQ29" s="12"/>
      <c r="GR29" s="12"/>
      <c r="GS29" s="12"/>
      <c r="GT29" s="12"/>
      <c r="GU29" s="12"/>
      <c r="GV29" s="12"/>
      <c r="GW29" s="12"/>
      <c r="GX29" s="12"/>
      <c r="GY29" s="12"/>
      <c r="GZ29" s="12"/>
      <c r="HA29" s="12"/>
      <c r="HB29" s="12"/>
      <c r="HC29" s="12"/>
      <c r="HD29" s="12"/>
      <c r="HE29" s="12"/>
      <c r="HF29" s="12"/>
      <c r="HG29" s="12"/>
      <c r="HH29" s="12"/>
      <c r="HI29" s="12"/>
      <c r="HJ29" s="12"/>
      <c r="HK29" s="12"/>
      <c r="HL29" s="12"/>
      <c r="HM29" s="12"/>
      <c r="HN29" s="12"/>
      <c r="HO29" s="12"/>
      <c r="HP29" s="12"/>
      <c r="HQ29" s="12"/>
      <c r="HR29" s="12"/>
      <c r="HS29" s="12"/>
      <c r="HT29" s="12"/>
      <c r="HU29" s="12"/>
      <c r="HV29" s="12"/>
      <c r="HW29" s="12"/>
      <c r="HX29" s="12"/>
      <c r="HY29" s="12"/>
      <c r="HZ29" s="12"/>
      <c r="IA29" s="12"/>
      <c r="IB29" s="12"/>
      <c r="IC29" s="12"/>
      <c r="ID29" s="12"/>
      <c r="IE29" s="12"/>
      <c r="IF29" s="12"/>
      <c r="IG29" s="12"/>
      <c r="IH29" s="12"/>
      <c r="II29" s="12"/>
      <c r="IJ29" s="12"/>
      <c r="IK29" s="12"/>
      <c r="IL29" s="12"/>
      <c r="IM29" s="12"/>
      <c r="IN29" s="12"/>
      <c r="IO29" s="12"/>
      <c r="IP29" s="12"/>
      <c r="IQ29" s="12"/>
      <c r="IR29" s="12"/>
    </row>
    <row r="30" spans="1:252" s="22" customFormat="1" ht="15" customHeight="1" x14ac:dyDescent="0.35">
      <c r="A30" s="23" t="s">
        <v>70</v>
      </c>
      <c r="B30" s="135">
        <f>IFERROR(VLOOKUP(B29,Feuil2!$A$16:$B$25,2,0),"")</f>
        <v>125.35</v>
      </c>
      <c r="C30" s="135">
        <f>IFERROR(VLOOKUP(C29,Feuil2!$A$16:$B$25,2,0),"")</f>
        <v>125.35</v>
      </c>
      <c r="D30" s="135">
        <f>IFERROR(VLOOKUP(D29,Feuil2!$A$16:$B$25,2,0),"")</f>
        <v>125.35</v>
      </c>
      <c r="E30" s="135">
        <f>IFERROR(VLOOKUP(E29,Feuil2!$A$16:$B$25,2,0),"")</f>
        <v>125.35</v>
      </c>
      <c r="F30" s="135">
        <f>IFERROR(VLOOKUP(F29,Feuil2!$A$16:$B$25,2,0),"")</f>
        <v>125.35</v>
      </c>
      <c r="G30" s="135">
        <f>IFERROR(VLOOKUP(G29,Feuil2!$A$16:$B$25,2,0),"")</f>
        <v>125.35</v>
      </c>
      <c r="H30" s="135">
        <f>IFERROR(VLOOKUP(H29,Feuil2!$A$16:$B$25,2,0),"")</f>
        <v>125.35</v>
      </c>
      <c r="I30" s="135">
        <f>IFERROR(VLOOKUP(I29,Feuil2!$A$16:$B$25,2,0),"")</f>
        <v>125.35</v>
      </c>
      <c r="J30" s="135">
        <f>IFERROR(VLOOKUP(J29,Feuil2!$A$16:$B$25,2,0),"")</f>
        <v>125.35</v>
      </c>
      <c r="K30" s="135">
        <f>IFERROR(VLOOKUP(K29,Feuil2!$A$16:$B$25,2,0),"")</f>
        <v>125.35</v>
      </c>
      <c r="L30" s="135">
        <f>IFERROR(VLOOKUP(L29,Feuil2!$A$16:$B$25,2,0),"")</f>
        <v>125.35</v>
      </c>
      <c r="M30" s="135">
        <f>IFERROR(VLOOKUP(M29,Feuil2!$A$16:$B$25,2,0),"")</f>
        <v>125.35</v>
      </c>
      <c r="N30" s="135">
        <f>IFERROR(VLOOKUP(N29,Feuil2!$A$16:$B$25,2,0),"")</f>
        <v>125.35</v>
      </c>
      <c r="O30" s="135">
        <f>IFERROR(VLOOKUP(O29,Feuil2!$A$16:$B$25,2,0),"")</f>
        <v>125.35</v>
      </c>
      <c r="P30" s="135">
        <f>IFERROR(VLOOKUP(P29,Feuil2!$A$16:$B$25,2,0),"")</f>
        <v>125.35</v>
      </c>
      <c r="Q30" s="135">
        <f>IFERROR(VLOOKUP(Q29,Feuil2!$A$16:$B$25,2,0),"")</f>
        <v>125.35</v>
      </c>
      <c r="R30" s="135">
        <f>IFERROR(VLOOKUP(R29,Feuil2!$A$16:$B$25,2,0),"")</f>
        <v>125.35</v>
      </c>
      <c r="S30" s="135">
        <f>IFERROR(VLOOKUP(S29,Feuil2!$A$16:$B$25,2,0),"")</f>
        <v>125.35</v>
      </c>
      <c r="T30" s="135">
        <f>IFERROR(VLOOKUP(T29,Feuil2!$A$16:$B$25,2,0),"")</f>
        <v>125.35</v>
      </c>
      <c r="U30" s="135">
        <f>IFERROR(VLOOKUP(U29,Feuil2!$A$16:$B$25,2,0),"")</f>
        <v>125.35</v>
      </c>
      <c r="V30" s="135">
        <f>IFERROR(VLOOKUP(V29,Feuil2!$A$16:$B$25,2,0),"")</f>
        <v>125.35</v>
      </c>
      <c r="W30" s="135">
        <f>IFERROR(VLOOKUP(W29,Feuil2!$A$16:$B$25,2,0),"")</f>
        <v>125.35</v>
      </c>
      <c r="X30" s="135">
        <f>IFERROR(VLOOKUP(X29,Feuil2!$A$16:$B$25,2,0),"")</f>
        <v>125.35</v>
      </c>
      <c r="Y30" s="135">
        <f>IFERROR(VLOOKUP(Y29,Feuil2!$A$16:$B$25,2,0),"")</f>
        <v>125.35</v>
      </c>
      <c r="Z30" s="135">
        <f>IFERROR(VLOOKUP(Z29,Feuil2!$A$16:$B$25,2,0),"")</f>
        <v>125.35</v>
      </c>
      <c r="AA30" s="135">
        <f>IFERROR(VLOOKUP(AA29,Feuil2!$A$16:$B$25,2,0),"")</f>
        <v>125.35</v>
      </c>
      <c r="AB30" s="135">
        <f>IFERROR(VLOOKUP(AB29,Feuil2!$A$16:$B$25,2,0),"")</f>
        <v>125.35</v>
      </c>
      <c r="AC30" s="135">
        <f>IFERROR(VLOOKUP(AC29,Feuil2!$A$16:$B$25,2,0),"")</f>
        <v>125.35</v>
      </c>
      <c r="AD30" s="135">
        <f>IFERROR(VLOOKUP(AD29,Feuil2!$A$16:$B$25,2,0),"")</f>
        <v>125.35</v>
      </c>
      <c r="AE30" s="135">
        <f>IFERROR(VLOOKUP(AE29,Feuil2!$A$16:$B$25,2,0),"")</f>
        <v>125.35</v>
      </c>
      <c r="AF30" s="9"/>
      <c r="AG30" s="21"/>
      <c r="AH30" s="10"/>
      <c r="AI30" s="10"/>
      <c r="AJ30" s="10"/>
      <c r="AK30" s="7"/>
      <c r="AL30" s="7"/>
      <c r="AM30" s="7"/>
      <c r="AN30" s="11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/>
      <c r="CU30" s="12"/>
      <c r="CV30" s="12"/>
      <c r="CW30" s="12"/>
      <c r="CX30" s="12"/>
      <c r="CY30" s="12"/>
      <c r="CZ30" s="12"/>
      <c r="DA30" s="12"/>
      <c r="DB30" s="12"/>
      <c r="DC30" s="12"/>
      <c r="DD30" s="12"/>
      <c r="DE30" s="12"/>
      <c r="DF30" s="12"/>
      <c r="DG30" s="12"/>
      <c r="DH30" s="12"/>
      <c r="DI30" s="12"/>
      <c r="DJ30" s="12"/>
      <c r="DK30" s="12"/>
      <c r="DL30" s="12"/>
      <c r="DM30" s="12"/>
      <c r="DN30" s="12"/>
      <c r="DO30" s="12"/>
      <c r="DP30" s="12"/>
      <c r="DQ30" s="12"/>
      <c r="DR30" s="12"/>
      <c r="DS30" s="12"/>
      <c r="DT30" s="12"/>
      <c r="DU30" s="12"/>
      <c r="DV30" s="12"/>
      <c r="DW30" s="12"/>
      <c r="DX30" s="12"/>
      <c r="DY30" s="12"/>
      <c r="DZ30" s="12"/>
      <c r="EA30" s="12"/>
      <c r="EB30" s="12"/>
      <c r="EC30" s="12"/>
      <c r="ED30" s="12"/>
      <c r="EE30" s="12"/>
      <c r="EF30" s="12"/>
      <c r="EG30" s="12"/>
      <c r="EH30" s="12"/>
      <c r="EI30" s="12"/>
      <c r="EJ30" s="12"/>
      <c r="EK30" s="12"/>
      <c r="EL30" s="12"/>
      <c r="EM30" s="12"/>
      <c r="EN30" s="12"/>
      <c r="EO30" s="12"/>
      <c r="EP30" s="12"/>
      <c r="EQ30" s="12"/>
      <c r="ER30" s="12"/>
      <c r="ES30" s="12"/>
      <c r="ET30" s="12"/>
      <c r="EU30" s="12"/>
      <c r="EV30" s="12"/>
      <c r="EW30" s="12"/>
      <c r="EX30" s="12"/>
      <c r="EY30" s="12"/>
      <c r="EZ30" s="12"/>
      <c r="FA30" s="12"/>
      <c r="FB30" s="12"/>
      <c r="FC30" s="12"/>
      <c r="FD30" s="12"/>
      <c r="FE30" s="12"/>
      <c r="FF30" s="12"/>
      <c r="FG30" s="12"/>
      <c r="FH30" s="12"/>
      <c r="FI30" s="12"/>
      <c r="FJ30" s="12"/>
      <c r="FK30" s="12"/>
      <c r="FL30" s="12"/>
      <c r="FM30" s="12"/>
      <c r="FN30" s="12"/>
      <c r="FO30" s="12"/>
      <c r="FP30" s="12"/>
      <c r="FQ30" s="12"/>
      <c r="FR30" s="12"/>
      <c r="FS30" s="12"/>
      <c r="FT30" s="12"/>
      <c r="FU30" s="12"/>
      <c r="FV30" s="12"/>
      <c r="FW30" s="12"/>
      <c r="FX30" s="12"/>
      <c r="FY30" s="12"/>
      <c r="FZ30" s="12"/>
      <c r="GA30" s="12"/>
      <c r="GB30" s="12"/>
      <c r="GC30" s="12"/>
      <c r="GD30" s="12"/>
      <c r="GE30" s="12"/>
      <c r="GF30" s="12"/>
      <c r="GG30" s="12"/>
      <c r="GH30" s="12"/>
      <c r="GI30" s="12"/>
      <c r="GJ30" s="12"/>
      <c r="GK30" s="12"/>
      <c r="GL30" s="12"/>
      <c r="GM30" s="12"/>
      <c r="GN30" s="12"/>
      <c r="GO30" s="12"/>
      <c r="GP30" s="12"/>
      <c r="GQ30" s="12"/>
      <c r="GR30" s="12"/>
      <c r="GS30" s="12"/>
      <c r="GT30" s="12"/>
      <c r="GU30" s="12"/>
      <c r="GV30" s="12"/>
      <c r="GW30" s="12"/>
      <c r="GX30" s="12"/>
      <c r="GY30" s="12"/>
      <c r="GZ30" s="12"/>
      <c r="HA30" s="12"/>
      <c r="HB30" s="12"/>
      <c r="HC30" s="12"/>
      <c r="HD30" s="12"/>
      <c r="HE30" s="12"/>
      <c r="HF30" s="12"/>
      <c r="HG30" s="12"/>
      <c r="HH30" s="12"/>
      <c r="HI30" s="12"/>
      <c r="HJ30" s="12"/>
      <c r="HK30" s="12"/>
      <c r="HL30" s="12"/>
      <c r="HM30" s="12"/>
      <c r="HN30" s="12"/>
      <c r="HO30" s="12"/>
      <c r="HP30" s="12"/>
      <c r="HQ30" s="12"/>
      <c r="HR30" s="12"/>
      <c r="HS30" s="12"/>
      <c r="HT30" s="12"/>
      <c r="HU30" s="12"/>
      <c r="HV30" s="12"/>
      <c r="HW30" s="12"/>
      <c r="HX30" s="12"/>
      <c r="HY30" s="12"/>
      <c r="HZ30" s="12"/>
      <c r="IA30" s="12"/>
      <c r="IB30" s="12"/>
      <c r="IC30" s="12"/>
      <c r="ID30" s="12"/>
      <c r="IE30" s="12"/>
      <c r="IF30" s="12"/>
      <c r="IG30" s="12"/>
      <c r="IH30" s="12"/>
      <c r="II30" s="12"/>
      <c r="IJ30" s="12"/>
      <c r="IK30" s="12"/>
      <c r="IL30" s="12"/>
      <c r="IM30" s="12"/>
      <c r="IN30" s="12"/>
      <c r="IO30" s="12"/>
      <c r="IP30" s="12"/>
      <c r="IQ30" s="12"/>
      <c r="IR30" s="12"/>
    </row>
    <row r="31" spans="1:252" s="22" customFormat="1" ht="15" customHeight="1" x14ac:dyDescent="0.35">
      <c r="A31" s="130"/>
      <c r="B31" s="141"/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9"/>
      <c r="AG31" s="21"/>
      <c r="AH31" s="10"/>
      <c r="AI31" s="10"/>
      <c r="AJ31" s="10"/>
      <c r="AK31" s="7"/>
      <c r="AL31" s="7"/>
      <c r="AM31" s="7"/>
      <c r="AN31" s="11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  <c r="CM31" s="12"/>
      <c r="CN31" s="12"/>
      <c r="CO31" s="12"/>
      <c r="CP31" s="12"/>
      <c r="CQ31" s="12"/>
      <c r="CR31" s="12"/>
      <c r="CS31" s="12"/>
      <c r="CT31" s="12"/>
      <c r="CU31" s="12"/>
      <c r="CV31" s="12"/>
      <c r="CW31" s="12"/>
      <c r="CX31" s="12"/>
      <c r="CY31" s="12"/>
      <c r="CZ31" s="12"/>
      <c r="DA31" s="12"/>
      <c r="DB31" s="12"/>
      <c r="DC31" s="12"/>
      <c r="DD31" s="12"/>
      <c r="DE31" s="12"/>
      <c r="DF31" s="12"/>
      <c r="DG31" s="12"/>
      <c r="DH31" s="12"/>
      <c r="DI31" s="12"/>
      <c r="DJ31" s="12"/>
      <c r="DK31" s="12"/>
      <c r="DL31" s="12"/>
      <c r="DM31" s="12"/>
      <c r="DN31" s="12"/>
      <c r="DO31" s="12"/>
      <c r="DP31" s="12"/>
      <c r="DQ31" s="12"/>
      <c r="DR31" s="12"/>
      <c r="DS31" s="12"/>
      <c r="DT31" s="12"/>
      <c r="DU31" s="12"/>
      <c r="DV31" s="12"/>
      <c r="DW31" s="12"/>
      <c r="DX31" s="12"/>
      <c r="DY31" s="12"/>
      <c r="DZ31" s="12"/>
      <c r="EA31" s="12"/>
      <c r="EB31" s="12"/>
      <c r="EC31" s="12"/>
      <c r="ED31" s="12"/>
      <c r="EE31" s="12"/>
      <c r="EF31" s="12"/>
      <c r="EG31" s="12"/>
      <c r="EH31" s="12"/>
      <c r="EI31" s="12"/>
      <c r="EJ31" s="12"/>
      <c r="EK31" s="12"/>
      <c r="EL31" s="12"/>
      <c r="EM31" s="12"/>
      <c r="EN31" s="12"/>
      <c r="EO31" s="12"/>
      <c r="EP31" s="12"/>
      <c r="EQ31" s="12"/>
      <c r="ER31" s="12"/>
      <c r="ES31" s="12"/>
      <c r="ET31" s="12"/>
      <c r="EU31" s="12"/>
      <c r="EV31" s="12"/>
      <c r="EW31" s="12"/>
      <c r="EX31" s="12"/>
      <c r="EY31" s="12"/>
      <c r="EZ31" s="12"/>
      <c r="FA31" s="12"/>
      <c r="FB31" s="12"/>
      <c r="FC31" s="12"/>
      <c r="FD31" s="12"/>
      <c r="FE31" s="12"/>
      <c r="FF31" s="12"/>
      <c r="FG31" s="12"/>
      <c r="FH31" s="12"/>
      <c r="FI31" s="12"/>
      <c r="FJ31" s="12"/>
      <c r="FK31" s="12"/>
      <c r="FL31" s="12"/>
      <c r="FM31" s="12"/>
      <c r="FN31" s="12"/>
      <c r="FO31" s="12"/>
      <c r="FP31" s="12"/>
      <c r="FQ31" s="12"/>
      <c r="FR31" s="12"/>
      <c r="FS31" s="12"/>
      <c r="FT31" s="12"/>
      <c r="FU31" s="12"/>
      <c r="FV31" s="12"/>
      <c r="FW31" s="12"/>
      <c r="FX31" s="12"/>
      <c r="FY31" s="12"/>
      <c r="FZ31" s="12"/>
      <c r="GA31" s="12"/>
      <c r="GB31" s="12"/>
      <c r="GC31" s="12"/>
      <c r="GD31" s="12"/>
      <c r="GE31" s="12"/>
      <c r="GF31" s="12"/>
      <c r="GG31" s="12"/>
      <c r="GH31" s="12"/>
      <c r="GI31" s="12"/>
      <c r="GJ31" s="12"/>
      <c r="GK31" s="12"/>
      <c r="GL31" s="12"/>
      <c r="GM31" s="12"/>
      <c r="GN31" s="12"/>
      <c r="GO31" s="12"/>
      <c r="GP31" s="12"/>
      <c r="GQ31" s="12"/>
      <c r="GR31" s="12"/>
      <c r="GS31" s="12"/>
      <c r="GT31" s="12"/>
      <c r="GU31" s="12"/>
      <c r="GV31" s="12"/>
      <c r="GW31" s="12"/>
      <c r="GX31" s="12"/>
      <c r="GY31" s="12"/>
      <c r="GZ31" s="12"/>
      <c r="HA31" s="12"/>
      <c r="HB31" s="12"/>
      <c r="HC31" s="12"/>
      <c r="HD31" s="12"/>
      <c r="HE31" s="12"/>
      <c r="HF31" s="12"/>
      <c r="HG31" s="12"/>
      <c r="HH31" s="12"/>
      <c r="HI31" s="12"/>
      <c r="HJ31" s="12"/>
      <c r="HK31" s="12"/>
      <c r="HL31" s="12"/>
      <c r="HM31" s="12"/>
      <c r="HN31" s="12"/>
      <c r="HO31" s="12"/>
      <c r="HP31" s="12"/>
      <c r="HQ31" s="12"/>
      <c r="HR31" s="12"/>
      <c r="HS31" s="12"/>
      <c r="HT31" s="12"/>
      <c r="HU31" s="12"/>
      <c r="HV31" s="12"/>
      <c r="HW31" s="12"/>
      <c r="HX31" s="12"/>
      <c r="HY31" s="12"/>
      <c r="HZ31" s="12"/>
      <c r="IA31" s="12"/>
      <c r="IB31" s="12"/>
      <c r="IC31" s="12"/>
      <c r="ID31" s="12"/>
      <c r="IE31" s="12"/>
      <c r="IF31" s="12"/>
      <c r="IG31" s="12"/>
      <c r="IH31" s="12"/>
      <c r="II31" s="12"/>
      <c r="IJ31" s="12"/>
      <c r="IK31" s="12"/>
      <c r="IL31" s="12"/>
      <c r="IM31" s="12"/>
      <c r="IN31" s="12"/>
      <c r="IO31" s="12"/>
      <c r="IP31" s="12"/>
      <c r="IQ31" s="12"/>
      <c r="IR31" s="12"/>
    </row>
    <row r="32" spans="1:252" s="13" customFormat="1" ht="14.25" customHeight="1" x14ac:dyDescent="0.35">
      <c r="A32" s="35"/>
      <c r="B32" s="16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9"/>
      <c r="AG32" s="36"/>
      <c r="AH32" s="10"/>
      <c r="AI32" s="10"/>
      <c r="AJ32" s="10"/>
      <c r="AK32" s="10"/>
      <c r="AL32" s="37"/>
      <c r="AM32" s="7"/>
      <c r="AN32" s="11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  <c r="CP32" s="12"/>
      <c r="CQ32" s="12"/>
      <c r="CR32" s="12"/>
      <c r="CS32" s="12"/>
      <c r="CT32" s="12"/>
      <c r="CU32" s="12"/>
      <c r="CV32" s="12"/>
      <c r="CW32" s="12"/>
      <c r="CX32" s="12"/>
      <c r="CY32" s="12"/>
      <c r="CZ32" s="12"/>
      <c r="DA32" s="12"/>
      <c r="DB32" s="12"/>
      <c r="DC32" s="12"/>
      <c r="DD32" s="12"/>
      <c r="DE32" s="12"/>
      <c r="DF32" s="12"/>
      <c r="DG32" s="12"/>
      <c r="DH32" s="12"/>
      <c r="DI32" s="12"/>
      <c r="DJ32" s="12"/>
      <c r="DK32" s="12"/>
      <c r="DL32" s="12"/>
      <c r="DM32" s="12"/>
      <c r="DN32" s="12"/>
      <c r="DO32" s="12"/>
      <c r="DP32" s="12"/>
      <c r="DQ32" s="12"/>
      <c r="DR32" s="12"/>
      <c r="DS32" s="12"/>
      <c r="DT32" s="12"/>
      <c r="DU32" s="12"/>
      <c r="DV32" s="12"/>
      <c r="DW32" s="12"/>
      <c r="DX32" s="12"/>
      <c r="DY32" s="12"/>
      <c r="DZ32" s="12"/>
      <c r="EA32" s="12"/>
      <c r="EB32" s="12"/>
      <c r="EC32" s="12"/>
      <c r="ED32" s="12"/>
      <c r="EE32" s="12"/>
      <c r="EF32" s="12"/>
      <c r="EG32" s="12"/>
      <c r="EH32" s="12"/>
      <c r="EI32" s="12"/>
      <c r="EJ32" s="12"/>
      <c r="EK32" s="12"/>
      <c r="EL32" s="12"/>
      <c r="EM32" s="12"/>
      <c r="EN32" s="12"/>
      <c r="EO32" s="12"/>
      <c r="EP32" s="12"/>
      <c r="EQ32" s="12"/>
      <c r="ER32" s="12"/>
      <c r="ES32" s="12"/>
      <c r="ET32" s="12"/>
      <c r="EU32" s="12"/>
      <c r="EV32" s="12"/>
      <c r="EW32" s="12"/>
      <c r="EX32" s="12"/>
      <c r="EY32" s="12"/>
      <c r="EZ32" s="12"/>
      <c r="FA32" s="12"/>
      <c r="FB32" s="12"/>
      <c r="FC32" s="12"/>
      <c r="FD32" s="12"/>
      <c r="FE32" s="12"/>
      <c r="FF32" s="12"/>
      <c r="FG32" s="12"/>
      <c r="FH32" s="12"/>
      <c r="FI32" s="12"/>
      <c r="FJ32" s="12"/>
      <c r="FK32" s="12"/>
      <c r="FL32" s="12"/>
      <c r="FM32" s="12"/>
      <c r="FN32" s="12"/>
      <c r="FO32" s="12"/>
      <c r="FP32" s="12"/>
      <c r="FQ32" s="12"/>
      <c r="FR32" s="12"/>
      <c r="FS32" s="12"/>
      <c r="FT32" s="12"/>
      <c r="FU32" s="12"/>
      <c r="FV32" s="12"/>
      <c r="FW32" s="12"/>
      <c r="FX32" s="12"/>
      <c r="FY32" s="12"/>
      <c r="FZ32" s="12"/>
      <c r="GA32" s="12"/>
      <c r="GB32" s="12"/>
      <c r="GC32" s="12"/>
      <c r="GD32" s="12"/>
      <c r="GE32" s="12"/>
      <c r="GF32" s="12"/>
      <c r="GG32" s="12"/>
      <c r="GH32" s="12"/>
      <c r="GI32" s="12"/>
      <c r="GJ32" s="12"/>
      <c r="GK32" s="12"/>
      <c r="GL32" s="12"/>
      <c r="GM32" s="12"/>
      <c r="GN32" s="12"/>
      <c r="GO32" s="12"/>
      <c r="GP32" s="12"/>
      <c r="GQ32" s="12"/>
      <c r="GR32" s="12"/>
      <c r="GS32" s="12"/>
      <c r="GT32" s="12"/>
      <c r="GU32" s="12"/>
      <c r="GV32" s="12"/>
      <c r="GW32" s="12"/>
      <c r="GX32" s="12"/>
      <c r="GY32" s="12"/>
      <c r="GZ32" s="12"/>
      <c r="HA32" s="12"/>
      <c r="HB32" s="12"/>
      <c r="HC32" s="12"/>
      <c r="HD32" s="12"/>
      <c r="HE32" s="12"/>
      <c r="HF32" s="12"/>
      <c r="HG32" s="12"/>
      <c r="HH32" s="12"/>
      <c r="HI32" s="12"/>
      <c r="HJ32" s="12"/>
      <c r="HK32" s="12"/>
      <c r="HL32" s="12"/>
      <c r="HM32" s="12"/>
      <c r="HN32" s="12"/>
      <c r="HO32" s="12"/>
      <c r="HP32" s="12"/>
      <c r="HQ32" s="12"/>
      <c r="HR32" s="12"/>
      <c r="HS32" s="12"/>
      <c r="HT32" s="12"/>
      <c r="HU32" s="12"/>
      <c r="HV32" s="12"/>
      <c r="HW32" s="12"/>
      <c r="HX32" s="12"/>
      <c r="HY32" s="12"/>
      <c r="HZ32" s="12"/>
      <c r="IA32" s="12"/>
      <c r="IB32" s="12"/>
      <c r="IC32" s="12"/>
      <c r="ID32" s="12"/>
      <c r="IE32" s="12"/>
      <c r="IF32" s="12"/>
      <c r="IG32" s="12"/>
      <c r="IH32" s="12"/>
      <c r="II32" s="12"/>
      <c r="IJ32" s="12"/>
      <c r="IK32" s="12"/>
      <c r="IL32" s="12"/>
      <c r="IM32" s="12"/>
      <c r="IN32" s="12"/>
      <c r="IO32" s="12"/>
      <c r="IP32" s="12"/>
      <c r="IQ32" s="12"/>
      <c r="IR32" s="12"/>
    </row>
    <row r="33" spans="1:252" s="13" customFormat="1" ht="15" customHeight="1" x14ac:dyDescent="0.3">
      <c r="A33" s="148">
        <f>B34</f>
        <v>43221</v>
      </c>
      <c r="B33" s="17">
        <f t="shared" ref="B33:AF33" si="9">B34</f>
        <v>43221</v>
      </c>
      <c r="C33" s="17">
        <f t="shared" si="9"/>
        <v>43222</v>
      </c>
      <c r="D33" s="17">
        <f t="shared" si="9"/>
        <v>43223</v>
      </c>
      <c r="E33" s="17">
        <f t="shared" si="9"/>
        <v>43224</v>
      </c>
      <c r="F33" s="17">
        <f t="shared" si="9"/>
        <v>43225</v>
      </c>
      <c r="G33" s="17">
        <f t="shared" si="9"/>
        <v>43226</v>
      </c>
      <c r="H33" s="17">
        <f t="shared" si="9"/>
        <v>43227</v>
      </c>
      <c r="I33" s="38">
        <f t="shared" si="9"/>
        <v>43228</v>
      </c>
      <c r="J33" s="17">
        <f t="shared" si="9"/>
        <v>43229</v>
      </c>
      <c r="K33" s="38">
        <f t="shared" si="9"/>
        <v>43230</v>
      </c>
      <c r="L33" s="17">
        <f t="shared" si="9"/>
        <v>43231</v>
      </c>
      <c r="M33" s="17">
        <f t="shared" si="9"/>
        <v>43232</v>
      </c>
      <c r="N33" s="17">
        <f t="shared" si="9"/>
        <v>43233</v>
      </c>
      <c r="O33" s="17">
        <f t="shared" si="9"/>
        <v>43234</v>
      </c>
      <c r="P33" s="17">
        <f t="shared" si="9"/>
        <v>43235</v>
      </c>
      <c r="Q33" s="17">
        <f t="shared" si="9"/>
        <v>43236</v>
      </c>
      <c r="R33" s="17">
        <f t="shared" si="9"/>
        <v>43237</v>
      </c>
      <c r="S33" s="17">
        <f t="shared" si="9"/>
        <v>43238</v>
      </c>
      <c r="T33" s="17">
        <f t="shared" si="9"/>
        <v>43239</v>
      </c>
      <c r="U33" s="33">
        <f t="shared" si="9"/>
        <v>43240</v>
      </c>
      <c r="V33" s="33">
        <f t="shared" si="9"/>
        <v>43241</v>
      </c>
      <c r="W33" s="17">
        <f t="shared" si="9"/>
        <v>43242</v>
      </c>
      <c r="X33" s="17">
        <f t="shared" si="9"/>
        <v>43243</v>
      </c>
      <c r="Y33" s="17">
        <f t="shared" si="9"/>
        <v>43244</v>
      </c>
      <c r="Z33" s="17">
        <f t="shared" si="9"/>
        <v>43245</v>
      </c>
      <c r="AA33" s="17">
        <f t="shared" si="9"/>
        <v>43246</v>
      </c>
      <c r="AB33" s="17">
        <f t="shared" si="9"/>
        <v>43247</v>
      </c>
      <c r="AC33" s="17">
        <f t="shared" si="9"/>
        <v>43248</v>
      </c>
      <c r="AD33" s="17">
        <f t="shared" si="9"/>
        <v>43249</v>
      </c>
      <c r="AE33" s="17">
        <f t="shared" si="9"/>
        <v>43250</v>
      </c>
      <c r="AF33" s="17">
        <f t="shared" si="9"/>
        <v>43251</v>
      </c>
      <c r="AG33" s="21"/>
      <c r="AH33" s="10"/>
      <c r="AI33" s="10"/>
      <c r="AJ33" s="10"/>
      <c r="AK33" s="7"/>
      <c r="AL33" s="7"/>
      <c r="AM33" s="7"/>
      <c r="AN33" s="11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19"/>
      <c r="DS33" s="19"/>
      <c r="DT33" s="19"/>
      <c r="DU33" s="19"/>
      <c r="DV33" s="19"/>
      <c r="DW33" s="19"/>
      <c r="DX33" s="19"/>
      <c r="DY33" s="19"/>
      <c r="DZ33" s="19"/>
      <c r="EA33" s="19"/>
      <c r="EB33" s="19"/>
      <c r="EC33" s="19"/>
      <c r="ED33" s="19"/>
      <c r="EE33" s="19"/>
      <c r="EF33" s="19"/>
      <c r="EG33" s="19"/>
      <c r="EH33" s="19"/>
      <c r="EI33" s="19"/>
      <c r="EJ33" s="19"/>
      <c r="EK33" s="19"/>
      <c r="EL33" s="19"/>
      <c r="EM33" s="19"/>
      <c r="EN33" s="19"/>
      <c r="EO33" s="19"/>
      <c r="EP33" s="19"/>
      <c r="EQ33" s="19"/>
      <c r="ER33" s="19"/>
      <c r="ES33" s="19"/>
      <c r="ET33" s="19"/>
      <c r="EU33" s="19"/>
      <c r="EV33" s="19"/>
      <c r="EW33" s="19"/>
      <c r="EX33" s="19"/>
      <c r="EY33" s="19"/>
      <c r="EZ33" s="19"/>
      <c r="FA33" s="19"/>
      <c r="FB33" s="19"/>
      <c r="FC33" s="19"/>
      <c r="FD33" s="19"/>
      <c r="FE33" s="19"/>
      <c r="FF33" s="19"/>
      <c r="FG33" s="19"/>
      <c r="FH33" s="19"/>
      <c r="FI33" s="19"/>
      <c r="FJ33" s="19"/>
      <c r="FK33" s="19"/>
      <c r="FL33" s="19"/>
      <c r="FM33" s="19"/>
      <c r="FN33" s="19"/>
      <c r="FO33" s="19"/>
      <c r="FP33" s="19"/>
      <c r="FQ33" s="19"/>
      <c r="FR33" s="19"/>
      <c r="FS33" s="19"/>
      <c r="FT33" s="19"/>
      <c r="FU33" s="19"/>
      <c r="FV33" s="19"/>
      <c r="FW33" s="19"/>
      <c r="FX33" s="19"/>
      <c r="FY33" s="19"/>
      <c r="FZ33" s="19"/>
      <c r="GA33" s="19"/>
      <c r="GB33" s="19"/>
      <c r="GC33" s="19"/>
      <c r="GD33" s="19"/>
      <c r="GE33" s="19"/>
      <c r="GF33" s="19"/>
      <c r="GG33" s="19"/>
      <c r="GH33" s="19"/>
      <c r="GI33" s="19"/>
      <c r="GJ33" s="19"/>
      <c r="GK33" s="19"/>
      <c r="GL33" s="19"/>
      <c r="GM33" s="19"/>
      <c r="GN33" s="19"/>
      <c r="GO33" s="19"/>
      <c r="GP33" s="19"/>
      <c r="GQ33" s="19"/>
      <c r="GR33" s="19"/>
      <c r="GS33" s="19"/>
      <c r="GT33" s="19"/>
      <c r="GU33" s="19"/>
      <c r="GV33" s="19"/>
      <c r="GW33" s="19"/>
      <c r="GX33" s="19"/>
      <c r="GY33" s="19"/>
      <c r="GZ33" s="19"/>
      <c r="HA33" s="19"/>
      <c r="HB33" s="19"/>
      <c r="HC33" s="19"/>
      <c r="HD33" s="19"/>
      <c r="HE33" s="19"/>
      <c r="HF33" s="19"/>
      <c r="HG33" s="19"/>
      <c r="HH33" s="19"/>
      <c r="HI33" s="19"/>
      <c r="HJ33" s="19"/>
      <c r="HK33" s="19"/>
      <c r="HL33" s="19"/>
      <c r="HM33" s="19"/>
      <c r="HN33" s="19"/>
      <c r="HO33" s="19"/>
      <c r="HP33" s="19"/>
      <c r="HQ33" s="19"/>
      <c r="HR33" s="19"/>
      <c r="HS33" s="19"/>
      <c r="HT33" s="19"/>
      <c r="HU33" s="19"/>
      <c r="HV33" s="19"/>
      <c r="HW33" s="19"/>
      <c r="HX33" s="19"/>
      <c r="HY33" s="19"/>
      <c r="HZ33" s="19"/>
      <c r="IA33" s="19"/>
      <c r="IB33" s="19"/>
      <c r="IC33" s="19"/>
      <c r="ID33" s="19"/>
      <c r="IE33" s="19"/>
      <c r="IF33" s="19"/>
      <c r="IG33" s="19"/>
      <c r="IH33" s="19"/>
      <c r="II33" s="19"/>
      <c r="IJ33" s="19"/>
      <c r="IK33" s="19"/>
      <c r="IL33" s="19"/>
      <c r="IM33" s="19"/>
      <c r="IN33" s="19"/>
      <c r="IO33" s="19"/>
      <c r="IP33" s="19"/>
      <c r="IQ33" s="19"/>
      <c r="IR33" s="19"/>
    </row>
    <row r="34" spans="1:252" s="13" customFormat="1" ht="15" customHeight="1" x14ac:dyDescent="0.35">
      <c r="A34" s="148"/>
      <c r="B34" s="20">
        <f t="shared" ref="B34:AF34" si="10">DATE($A$1,5,AP$5)</f>
        <v>43221</v>
      </c>
      <c r="C34" s="20">
        <f t="shared" si="10"/>
        <v>43222</v>
      </c>
      <c r="D34" s="20">
        <f t="shared" si="10"/>
        <v>43223</v>
      </c>
      <c r="E34" s="20">
        <f t="shared" si="10"/>
        <v>43224</v>
      </c>
      <c r="F34" s="20">
        <f t="shared" si="10"/>
        <v>43225</v>
      </c>
      <c r="G34" s="20">
        <f t="shared" si="10"/>
        <v>43226</v>
      </c>
      <c r="H34" s="20">
        <f t="shared" si="10"/>
        <v>43227</v>
      </c>
      <c r="I34" s="39">
        <f t="shared" si="10"/>
        <v>43228</v>
      </c>
      <c r="J34" s="20">
        <f t="shared" si="10"/>
        <v>43229</v>
      </c>
      <c r="K34" s="39">
        <f t="shared" si="10"/>
        <v>43230</v>
      </c>
      <c r="L34" s="20">
        <f t="shared" si="10"/>
        <v>43231</v>
      </c>
      <c r="M34" s="20">
        <f t="shared" si="10"/>
        <v>43232</v>
      </c>
      <c r="N34" s="20">
        <f t="shared" si="10"/>
        <v>43233</v>
      </c>
      <c r="O34" s="20">
        <f t="shared" si="10"/>
        <v>43234</v>
      </c>
      <c r="P34" s="20">
        <f t="shared" si="10"/>
        <v>43235</v>
      </c>
      <c r="Q34" s="20">
        <f t="shared" si="10"/>
        <v>43236</v>
      </c>
      <c r="R34" s="20">
        <f t="shared" si="10"/>
        <v>43237</v>
      </c>
      <c r="S34" s="20">
        <f t="shared" si="10"/>
        <v>43238</v>
      </c>
      <c r="T34" s="20">
        <f t="shared" si="10"/>
        <v>43239</v>
      </c>
      <c r="U34" s="34">
        <f t="shared" si="10"/>
        <v>43240</v>
      </c>
      <c r="V34" s="34">
        <f t="shared" si="10"/>
        <v>43241</v>
      </c>
      <c r="W34" s="20">
        <f t="shared" si="10"/>
        <v>43242</v>
      </c>
      <c r="X34" s="20">
        <f t="shared" si="10"/>
        <v>43243</v>
      </c>
      <c r="Y34" s="20">
        <f t="shared" si="10"/>
        <v>43244</v>
      </c>
      <c r="Z34" s="20">
        <f t="shared" si="10"/>
        <v>43245</v>
      </c>
      <c r="AA34" s="20">
        <f t="shared" si="10"/>
        <v>43246</v>
      </c>
      <c r="AB34" s="20">
        <f t="shared" si="10"/>
        <v>43247</v>
      </c>
      <c r="AC34" s="20">
        <f t="shared" si="10"/>
        <v>43248</v>
      </c>
      <c r="AD34" s="20">
        <f t="shared" si="10"/>
        <v>43249</v>
      </c>
      <c r="AE34" s="20">
        <f t="shared" si="10"/>
        <v>43250</v>
      </c>
      <c r="AF34" s="20">
        <f t="shared" si="10"/>
        <v>43251</v>
      </c>
      <c r="AG34" s="21"/>
      <c r="AH34" s="10"/>
      <c r="AI34" s="10"/>
      <c r="AJ34" s="10"/>
      <c r="AK34" s="10"/>
      <c r="AL34" s="10"/>
      <c r="AM34" s="10"/>
      <c r="AN34" s="11"/>
      <c r="AO34" s="40"/>
      <c r="AP34" s="40"/>
      <c r="AQ34" s="40"/>
      <c r="AR34" s="40"/>
      <c r="AS34" s="40"/>
      <c r="AT34" s="40"/>
      <c r="AU34" s="40"/>
      <c r="AV34" s="40"/>
      <c r="AW34" s="40"/>
      <c r="AX34" s="40"/>
      <c r="AY34" s="40"/>
      <c r="AZ34" s="40"/>
      <c r="BA34" s="40"/>
      <c r="BB34" s="40"/>
      <c r="BC34" s="40"/>
      <c r="BD34" s="40"/>
      <c r="BE34" s="40"/>
      <c r="BF34" s="40"/>
      <c r="BG34" s="40"/>
      <c r="BH34" s="40"/>
      <c r="BI34" s="40"/>
      <c r="BJ34" s="40"/>
      <c r="BK34" s="40"/>
      <c r="BL34" s="40"/>
      <c r="BM34" s="40"/>
      <c r="BN34" s="40"/>
      <c r="BO34" s="40"/>
      <c r="BP34" s="40"/>
      <c r="BQ34" s="40"/>
      <c r="BR34" s="40"/>
      <c r="BS34" s="40"/>
      <c r="BT34" s="40"/>
      <c r="BU34" s="40"/>
      <c r="BV34" s="40"/>
      <c r="BW34" s="40"/>
      <c r="BX34" s="40"/>
      <c r="BY34" s="40"/>
      <c r="BZ34" s="40"/>
      <c r="CA34" s="40"/>
      <c r="CB34" s="40"/>
      <c r="CC34" s="40"/>
      <c r="CD34" s="40"/>
      <c r="CE34" s="40"/>
      <c r="CF34" s="40"/>
      <c r="CG34" s="40"/>
      <c r="CH34" s="40"/>
      <c r="CI34" s="40"/>
      <c r="CJ34" s="40"/>
      <c r="CK34" s="40"/>
      <c r="CL34" s="40"/>
      <c r="CM34" s="40"/>
      <c r="CN34" s="40"/>
      <c r="CO34" s="40"/>
      <c r="CP34" s="40"/>
      <c r="CQ34" s="40"/>
      <c r="CR34" s="40"/>
      <c r="CS34" s="40"/>
      <c r="CT34" s="40"/>
      <c r="CU34" s="40"/>
      <c r="CV34" s="40"/>
      <c r="CW34" s="40"/>
      <c r="CX34" s="40"/>
      <c r="CY34" s="40"/>
      <c r="CZ34" s="40"/>
      <c r="DA34" s="40"/>
      <c r="DB34" s="40"/>
      <c r="DC34" s="40"/>
      <c r="DD34" s="40"/>
      <c r="DE34" s="40"/>
      <c r="DF34" s="40"/>
      <c r="DG34" s="40"/>
      <c r="DH34" s="40"/>
      <c r="DI34" s="40"/>
      <c r="DJ34" s="40"/>
      <c r="DK34" s="40"/>
      <c r="DL34" s="40"/>
      <c r="DM34" s="40"/>
      <c r="DN34" s="40"/>
      <c r="DO34" s="40"/>
      <c r="DP34" s="40"/>
      <c r="DQ34" s="40"/>
      <c r="DR34" s="40"/>
      <c r="DS34" s="40"/>
      <c r="DT34" s="40"/>
      <c r="DU34" s="40"/>
      <c r="DV34" s="40"/>
      <c r="DW34" s="40"/>
      <c r="DX34" s="40"/>
      <c r="DY34" s="40"/>
      <c r="DZ34" s="40"/>
      <c r="EA34" s="40"/>
      <c r="EB34" s="40"/>
      <c r="EC34" s="40"/>
      <c r="ED34" s="40"/>
      <c r="EE34" s="40"/>
      <c r="EF34" s="40"/>
      <c r="EG34" s="40"/>
      <c r="EH34" s="40"/>
      <c r="EI34" s="40"/>
      <c r="EJ34" s="40"/>
      <c r="EK34" s="40"/>
      <c r="EL34" s="40"/>
      <c r="EM34" s="40"/>
      <c r="EN34" s="40"/>
      <c r="EO34" s="40"/>
      <c r="EP34" s="40"/>
      <c r="EQ34" s="40"/>
      <c r="ER34" s="40"/>
      <c r="ES34" s="40"/>
      <c r="ET34" s="40"/>
      <c r="EU34" s="40"/>
      <c r="EV34" s="40"/>
      <c r="EW34" s="40"/>
      <c r="EX34" s="40"/>
      <c r="EY34" s="40"/>
      <c r="EZ34" s="40"/>
      <c r="FA34" s="40"/>
      <c r="FB34" s="40"/>
      <c r="FC34" s="40"/>
      <c r="FD34" s="40"/>
      <c r="FE34" s="40"/>
      <c r="FF34" s="40"/>
      <c r="FG34" s="40"/>
      <c r="FH34" s="40"/>
      <c r="FI34" s="40"/>
      <c r="FJ34" s="40"/>
      <c r="FK34" s="40"/>
      <c r="FL34" s="40"/>
      <c r="FM34" s="40"/>
      <c r="FN34" s="40"/>
      <c r="FO34" s="40"/>
      <c r="FP34" s="40"/>
      <c r="FQ34" s="40"/>
      <c r="FR34" s="40"/>
      <c r="FS34" s="40"/>
      <c r="FT34" s="40"/>
      <c r="FU34" s="40"/>
      <c r="FV34" s="40"/>
      <c r="FW34" s="40"/>
      <c r="FX34" s="40"/>
      <c r="FY34" s="40"/>
      <c r="FZ34" s="40"/>
      <c r="GA34" s="40"/>
      <c r="GB34" s="40"/>
      <c r="GC34" s="40"/>
      <c r="GD34" s="40"/>
      <c r="GE34" s="40"/>
      <c r="GF34" s="40"/>
      <c r="GG34" s="40"/>
      <c r="GH34" s="40"/>
      <c r="GI34" s="40"/>
      <c r="GJ34" s="40"/>
      <c r="GK34" s="40"/>
      <c r="GL34" s="40"/>
      <c r="GM34" s="40"/>
      <c r="GN34" s="40"/>
      <c r="GO34" s="40"/>
      <c r="GP34" s="40"/>
      <c r="GQ34" s="40"/>
      <c r="GR34" s="40"/>
      <c r="GS34" s="40"/>
      <c r="GT34" s="40"/>
      <c r="GU34" s="40"/>
      <c r="GV34" s="40"/>
      <c r="GW34" s="40"/>
      <c r="GX34" s="40"/>
      <c r="GY34" s="40"/>
      <c r="GZ34" s="40"/>
      <c r="HA34" s="40"/>
      <c r="HB34" s="40"/>
      <c r="HC34" s="40"/>
      <c r="HD34" s="40"/>
      <c r="HE34" s="40"/>
      <c r="HF34" s="40"/>
      <c r="HG34" s="40"/>
      <c r="HH34" s="40"/>
      <c r="HI34" s="40"/>
      <c r="HJ34" s="40"/>
      <c r="HK34" s="40"/>
      <c r="HL34" s="40"/>
      <c r="HM34" s="40"/>
      <c r="HN34" s="40"/>
      <c r="HO34" s="40"/>
      <c r="HP34" s="40"/>
      <c r="HQ34" s="40"/>
      <c r="HR34" s="40"/>
      <c r="HS34" s="40"/>
      <c r="HT34" s="40"/>
      <c r="HU34" s="40"/>
      <c r="HV34" s="40"/>
      <c r="HW34" s="40"/>
      <c r="HX34" s="40"/>
      <c r="HY34" s="40"/>
      <c r="HZ34" s="40"/>
      <c r="IA34" s="40"/>
      <c r="IB34" s="40"/>
      <c r="IC34" s="40"/>
      <c r="ID34" s="40"/>
      <c r="IE34" s="40"/>
      <c r="IF34" s="40"/>
      <c r="IG34" s="40"/>
      <c r="IH34" s="40"/>
      <c r="II34" s="40"/>
      <c r="IJ34" s="40"/>
      <c r="IK34" s="40"/>
      <c r="IL34" s="40"/>
      <c r="IM34" s="40"/>
      <c r="IN34" s="40"/>
      <c r="IO34" s="40"/>
      <c r="IP34" s="40"/>
      <c r="IQ34" s="40"/>
      <c r="IR34" s="40"/>
    </row>
    <row r="35" spans="1:252" s="22" customFormat="1" ht="15" customHeight="1" x14ac:dyDescent="0.35">
      <c r="A35" s="23" t="s">
        <v>68</v>
      </c>
      <c r="B35" s="155"/>
      <c r="C35" s="156"/>
      <c r="D35" s="156"/>
      <c r="E35" s="156"/>
      <c r="F35" s="156"/>
      <c r="G35" s="156"/>
      <c r="H35" s="156"/>
      <c r="I35" s="156"/>
      <c r="J35" s="156"/>
      <c r="K35" s="156"/>
      <c r="L35" s="156"/>
      <c r="M35" s="156"/>
      <c r="N35" s="156"/>
      <c r="O35" s="156"/>
      <c r="P35" s="156"/>
      <c r="Q35" s="156"/>
      <c r="R35" s="156"/>
      <c r="S35" s="156"/>
      <c r="T35" s="156"/>
      <c r="U35" s="156"/>
      <c r="V35" s="156"/>
      <c r="W35" s="156"/>
      <c r="X35" s="156"/>
      <c r="Y35" s="156"/>
      <c r="Z35" s="156"/>
      <c r="AA35" s="156"/>
      <c r="AB35" s="157"/>
      <c r="AC35" s="29"/>
      <c r="AD35" s="178" t="s">
        <v>27</v>
      </c>
      <c r="AE35" s="179"/>
      <c r="AF35" s="180"/>
      <c r="AG35" s="21"/>
      <c r="AH35" s="10"/>
      <c r="AI35" s="10"/>
      <c r="AJ35" s="10"/>
      <c r="AK35" s="7"/>
      <c r="AL35" s="7"/>
      <c r="AM35" s="7"/>
      <c r="AN35" s="11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/>
      <c r="CU35" s="12"/>
      <c r="CV35" s="12"/>
      <c r="CW35" s="12"/>
      <c r="CX35" s="12"/>
      <c r="CY35" s="12"/>
      <c r="CZ35" s="12"/>
      <c r="DA35" s="12"/>
      <c r="DB35" s="12"/>
      <c r="DC35" s="12"/>
      <c r="DD35" s="12"/>
      <c r="DE35" s="12"/>
      <c r="DF35" s="12"/>
      <c r="DG35" s="12"/>
      <c r="DH35" s="12"/>
      <c r="DI35" s="12"/>
      <c r="DJ35" s="12"/>
      <c r="DK35" s="12"/>
      <c r="DL35" s="12"/>
      <c r="DM35" s="12"/>
      <c r="DN35" s="12"/>
      <c r="DO35" s="12"/>
      <c r="DP35" s="12"/>
      <c r="DQ35" s="12"/>
      <c r="DR35" s="12"/>
      <c r="DS35" s="12"/>
      <c r="DT35" s="12"/>
      <c r="DU35" s="12"/>
      <c r="DV35" s="12"/>
      <c r="DW35" s="12"/>
      <c r="DX35" s="12"/>
      <c r="DY35" s="12"/>
      <c r="DZ35" s="12"/>
      <c r="EA35" s="12"/>
      <c r="EB35" s="12"/>
      <c r="EC35" s="12"/>
      <c r="ED35" s="12"/>
      <c r="EE35" s="12"/>
      <c r="EF35" s="12"/>
      <c r="EG35" s="12"/>
      <c r="EH35" s="12"/>
      <c r="EI35" s="12"/>
      <c r="EJ35" s="12"/>
      <c r="EK35" s="12"/>
      <c r="EL35" s="12"/>
      <c r="EM35" s="12"/>
      <c r="EN35" s="12"/>
      <c r="EO35" s="12"/>
      <c r="EP35" s="12"/>
      <c r="EQ35" s="12"/>
      <c r="ER35" s="12"/>
      <c r="ES35" s="12"/>
      <c r="ET35" s="12"/>
      <c r="EU35" s="12"/>
      <c r="EV35" s="12"/>
      <c r="EW35" s="12"/>
      <c r="EX35" s="12"/>
      <c r="EY35" s="12"/>
      <c r="EZ35" s="12"/>
      <c r="FA35" s="12"/>
      <c r="FB35" s="12"/>
      <c r="FC35" s="12"/>
      <c r="FD35" s="12"/>
      <c r="FE35" s="12"/>
      <c r="FF35" s="12"/>
      <c r="FG35" s="12"/>
      <c r="FH35" s="12"/>
      <c r="FI35" s="12"/>
      <c r="FJ35" s="12"/>
      <c r="FK35" s="12"/>
      <c r="FL35" s="12"/>
      <c r="FM35" s="12"/>
      <c r="FN35" s="12"/>
      <c r="FO35" s="12"/>
      <c r="FP35" s="12"/>
      <c r="FQ35" s="12"/>
      <c r="FR35" s="12"/>
      <c r="FS35" s="12"/>
      <c r="FT35" s="12"/>
      <c r="FU35" s="12"/>
      <c r="FV35" s="12"/>
      <c r="FW35" s="12"/>
      <c r="FX35" s="12"/>
      <c r="FY35" s="12"/>
      <c r="FZ35" s="12"/>
      <c r="GA35" s="12"/>
      <c r="GB35" s="12"/>
      <c r="GC35" s="12"/>
      <c r="GD35" s="12"/>
      <c r="GE35" s="12"/>
      <c r="GF35" s="12"/>
      <c r="GG35" s="12"/>
      <c r="GH35" s="12"/>
      <c r="GI35" s="12"/>
      <c r="GJ35" s="12"/>
      <c r="GK35" s="12"/>
      <c r="GL35" s="12"/>
      <c r="GM35" s="12"/>
      <c r="GN35" s="12"/>
      <c r="GO35" s="12"/>
      <c r="GP35" s="12"/>
      <c r="GQ35" s="12"/>
      <c r="GR35" s="12"/>
      <c r="GS35" s="12"/>
      <c r="GT35" s="12"/>
      <c r="GU35" s="12"/>
      <c r="GV35" s="12"/>
      <c r="GW35" s="12"/>
      <c r="GX35" s="12"/>
      <c r="GY35" s="12"/>
      <c r="GZ35" s="12"/>
      <c r="HA35" s="12"/>
      <c r="HB35" s="12"/>
      <c r="HC35" s="12"/>
      <c r="HD35" s="12"/>
      <c r="HE35" s="12"/>
      <c r="HF35" s="12"/>
      <c r="HG35" s="12"/>
      <c r="HH35" s="12"/>
      <c r="HI35" s="12"/>
      <c r="HJ35" s="12"/>
      <c r="HK35" s="12"/>
      <c r="HL35" s="12"/>
      <c r="HM35" s="12"/>
      <c r="HN35" s="12"/>
      <c r="HO35" s="12"/>
      <c r="HP35" s="12"/>
      <c r="HQ35" s="12"/>
      <c r="HR35" s="12"/>
      <c r="HS35" s="12"/>
      <c r="HT35" s="12"/>
      <c r="HU35" s="12"/>
      <c r="HV35" s="12"/>
      <c r="HW35" s="12"/>
      <c r="HX35" s="12"/>
      <c r="HY35" s="12"/>
      <c r="HZ35" s="12"/>
      <c r="IA35" s="12"/>
      <c r="IB35" s="12"/>
      <c r="IC35" s="12"/>
      <c r="ID35" s="12"/>
      <c r="IE35" s="12"/>
      <c r="IF35" s="12"/>
      <c r="IG35" s="12"/>
      <c r="IH35" s="12"/>
      <c r="II35" s="12"/>
      <c r="IJ35" s="12"/>
      <c r="IK35" s="12"/>
      <c r="IL35" s="12"/>
      <c r="IM35" s="12"/>
      <c r="IN35" s="12"/>
      <c r="IO35" s="12"/>
      <c r="IP35" s="12"/>
      <c r="IQ35" s="12"/>
      <c r="IR35" s="12"/>
    </row>
    <row r="36" spans="1:252" s="22" customFormat="1" ht="15" customHeight="1" x14ac:dyDescent="0.35">
      <c r="A36" s="23" t="s">
        <v>67</v>
      </c>
      <c r="B36" s="24">
        <v>1</v>
      </c>
      <c r="C36" s="24">
        <v>1</v>
      </c>
      <c r="D36" s="24">
        <v>1</v>
      </c>
      <c r="E36" s="24">
        <v>1</v>
      </c>
      <c r="F36" s="24">
        <v>1</v>
      </c>
      <c r="G36" s="24">
        <v>1</v>
      </c>
      <c r="H36" s="24">
        <v>1</v>
      </c>
      <c r="I36" s="24">
        <v>1</v>
      </c>
      <c r="J36" s="24">
        <v>1</v>
      </c>
      <c r="K36" s="24">
        <v>1</v>
      </c>
      <c r="L36" s="24">
        <v>1</v>
      </c>
      <c r="M36" s="25">
        <v>1</v>
      </c>
      <c r="N36" s="25">
        <v>1</v>
      </c>
      <c r="O36" s="26">
        <v>1</v>
      </c>
      <c r="P36" s="26">
        <v>1</v>
      </c>
      <c r="Q36" s="25">
        <v>1</v>
      </c>
      <c r="R36" s="25">
        <v>1</v>
      </c>
      <c r="S36" s="27">
        <v>1</v>
      </c>
      <c r="T36" s="27">
        <v>1</v>
      </c>
      <c r="U36" s="27">
        <v>1</v>
      </c>
      <c r="V36" s="27">
        <v>1</v>
      </c>
      <c r="W36" s="27">
        <v>1</v>
      </c>
      <c r="X36" s="25">
        <v>1</v>
      </c>
      <c r="Y36" s="25">
        <v>1</v>
      </c>
      <c r="Z36" s="27">
        <v>1</v>
      </c>
      <c r="AA36" s="27">
        <v>1</v>
      </c>
      <c r="AB36" s="27">
        <v>1</v>
      </c>
      <c r="AC36" s="27">
        <v>1</v>
      </c>
      <c r="AD36" s="27">
        <v>1</v>
      </c>
      <c r="AE36" s="25">
        <v>1</v>
      </c>
      <c r="AF36" s="25">
        <v>1</v>
      </c>
      <c r="AG36" s="21"/>
      <c r="AH36" s="10"/>
      <c r="AI36" s="10"/>
      <c r="AJ36" s="10"/>
      <c r="AK36" s="7"/>
      <c r="AL36" s="7"/>
      <c r="AM36" s="7"/>
      <c r="AN36" s="11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  <c r="CW36" s="12"/>
      <c r="CX36" s="12"/>
      <c r="CY36" s="12"/>
      <c r="CZ36" s="12"/>
      <c r="DA36" s="12"/>
      <c r="DB36" s="12"/>
      <c r="DC36" s="12"/>
      <c r="DD36" s="12"/>
      <c r="DE36" s="12"/>
      <c r="DF36" s="12"/>
      <c r="DG36" s="12"/>
      <c r="DH36" s="12"/>
      <c r="DI36" s="12"/>
      <c r="DJ36" s="12"/>
      <c r="DK36" s="12"/>
      <c r="DL36" s="12"/>
      <c r="DM36" s="12"/>
      <c r="DN36" s="12"/>
      <c r="DO36" s="12"/>
      <c r="DP36" s="12"/>
      <c r="DQ36" s="12"/>
      <c r="DR36" s="12"/>
      <c r="DS36" s="12"/>
      <c r="DT36" s="12"/>
      <c r="DU36" s="12"/>
      <c r="DV36" s="12"/>
      <c r="DW36" s="12"/>
      <c r="DX36" s="12"/>
      <c r="DY36" s="12"/>
      <c r="DZ36" s="12"/>
      <c r="EA36" s="12"/>
      <c r="EB36" s="12"/>
      <c r="EC36" s="12"/>
      <c r="ED36" s="12"/>
      <c r="EE36" s="12"/>
      <c r="EF36" s="12"/>
      <c r="EG36" s="12"/>
      <c r="EH36" s="12"/>
      <c r="EI36" s="12"/>
      <c r="EJ36" s="12"/>
      <c r="EK36" s="12"/>
      <c r="EL36" s="12"/>
      <c r="EM36" s="12"/>
      <c r="EN36" s="12"/>
      <c r="EO36" s="12"/>
      <c r="EP36" s="12"/>
      <c r="EQ36" s="12"/>
      <c r="ER36" s="12"/>
      <c r="ES36" s="12"/>
      <c r="ET36" s="12"/>
      <c r="EU36" s="12"/>
      <c r="EV36" s="12"/>
      <c r="EW36" s="12"/>
      <c r="EX36" s="12"/>
      <c r="EY36" s="12"/>
      <c r="EZ36" s="12"/>
      <c r="FA36" s="12"/>
      <c r="FB36" s="12"/>
      <c r="FC36" s="12"/>
      <c r="FD36" s="12"/>
      <c r="FE36" s="12"/>
      <c r="FF36" s="12"/>
      <c r="FG36" s="12"/>
      <c r="FH36" s="12"/>
      <c r="FI36" s="12"/>
      <c r="FJ36" s="12"/>
      <c r="FK36" s="12"/>
      <c r="FL36" s="12"/>
      <c r="FM36" s="12"/>
      <c r="FN36" s="12"/>
      <c r="FO36" s="12"/>
      <c r="FP36" s="12"/>
      <c r="FQ36" s="12"/>
      <c r="FR36" s="12"/>
      <c r="FS36" s="12"/>
      <c r="FT36" s="12"/>
      <c r="FU36" s="12"/>
      <c r="FV36" s="12"/>
      <c r="FW36" s="12"/>
      <c r="FX36" s="12"/>
      <c r="FY36" s="12"/>
      <c r="FZ36" s="12"/>
      <c r="GA36" s="12"/>
      <c r="GB36" s="12"/>
      <c r="GC36" s="12"/>
      <c r="GD36" s="12"/>
      <c r="GE36" s="12"/>
      <c r="GF36" s="12"/>
      <c r="GG36" s="12"/>
      <c r="GH36" s="12"/>
      <c r="GI36" s="12"/>
      <c r="GJ36" s="12"/>
      <c r="GK36" s="12"/>
      <c r="GL36" s="12"/>
      <c r="GM36" s="12"/>
      <c r="GN36" s="12"/>
      <c r="GO36" s="12"/>
      <c r="GP36" s="12"/>
      <c r="GQ36" s="12"/>
      <c r="GR36" s="12"/>
      <c r="GS36" s="12"/>
      <c r="GT36" s="12"/>
      <c r="GU36" s="12"/>
      <c r="GV36" s="12"/>
      <c r="GW36" s="12"/>
      <c r="GX36" s="12"/>
      <c r="GY36" s="12"/>
      <c r="GZ36" s="12"/>
      <c r="HA36" s="12"/>
      <c r="HB36" s="12"/>
      <c r="HC36" s="12"/>
      <c r="HD36" s="12"/>
      <c r="HE36" s="12"/>
      <c r="HF36" s="12"/>
      <c r="HG36" s="12"/>
      <c r="HH36" s="12"/>
      <c r="HI36" s="12"/>
      <c r="HJ36" s="12"/>
      <c r="HK36" s="12"/>
      <c r="HL36" s="12"/>
      <c r="HM36" s="12"/>
      <c r="HN36" s="12"/>
      <c r="HO36" s="12"/>
      <c r="HP36" s="12"/>
      <c r="HQ36" s="12"/>
      <c r="HR36" s="12"/>
      <c r="HS36" s="12"/>
      <c r="HT36" s="12"/>
      <c r="HU36" s="12"/>
      <c r="HV36" s="12"/>
      <c r="HW36" s="12"/>
      <c r="HX36" s="12"/>
      <c r="HY36" s="12"/>
      <c r="HZ36" s="12"/>
      <c r="IA36" s="12"/>
      <c r="IB36" s="12"/>
      <c r="IC36" s="12"/>
      <c r="ID36" s="12"/>
      <c r="IE36" s="12"/>
      <c r="IF36" s="12"/>
      <c r="IG36" s="12"/>
      <c r="IH36" s="12"/>
      <c r="II36" s="12"/>
      <c r="IJ36" s="12"/>
      <c r="IK36" s="12"/>
      <c r="IL36" s="12"/>
      <c r="IM36" s="12"/>
      <c r="IN36" s="12"/>
      <c r="IO36" s="12"/>
      <c r="IP36" s="12"/>
      <c r="IQ36" s="12"/>
      <c r="IR36" s="12"/>
    </row>
    <row r="37" spans="1:252" s="22" customFormat="1" ht="15" customHeight="1" x14ac:dyDescent="0.35">
      <c r="A37" s="23" t="s">
        <v>70</v>
      </c>
      <c r="B37" s="135">
        <f>IFERROR(VLOOKUP(B36,Feuil2!$A$16:$B$25,2,0),"")</f>
        <v>125.35</v>
      </c>
      <c r="C37" s="135">
        <f>IFERROR(VLOOKUP(C36,Feuil2!$A$16:$B$25,2,0),"")</f>
        <v>125.35</v>
      </c>
      <c r="D37" s="135">
        <f>IFERROR(VLOOKUP(D36,Feuil2!$A$16:$B$25,2,0),"")</f>
        <v>125.35</v>
      </c>
      <c r="E37" s="135">
        <f>IFERROR(VLOOKUP(E36,Feuil2!$A$16:$B$25,2,0),"")</f>
        <v>125.35</v>
      </c>
      <c r="F37" s="135">
        <f>IFERROR(VLOOKUP(F36,Feuil2!$A$16:$B$25,2,0),"")</f>
        <v>125.35</v>
      </c>
      <c r="G37" s="135">
        <f>IFERROR(VLOOKUP(G36,Feuil2!$A$16:$B$25,2,0),"")</f>
        <v>125.35</v>
      </c>
      <c r="H37" s="135">
        <f>IFERROR(VLOOKUP(H36,Feuil2!$A$16:$B$25,2,0),"")</f>
        <v>125.35</v>
      </c>
      <c r="I37" s="135">
        <f>IFERROR(VLOOKUP(I36,Feuil2!$A$16:$B$25,2,0),"")</f>
        <v>125.35</v>
      </c>
      <c r="J37" s="135">
        <f>IFERROR(VLOOKUP(J36,Feuil2!$A$16:$B$25,2,0),"")</f>
        <v>125.35</v>
      </c>
      <c r="K37" s="135">
        <f>IFERROR(VLOOKUP(K36,Feuil2!$A$16:$B$25,2,0),"")</f>
        <v>125.35</v>
      </c>
      <c r="L37" s="135">
        <f>IFERROR(VLOOKUP(L36,Feuil2!$A$16:$B$25,2,0),"")</f>
        <v>125.35</v>
      </c>
      <c r="M37" s="135">
        <f>IFERROR(VLOOKUP(M36,Feuil2!$A$16:$B$25,2,0),"")</f>
        <v>125.35</v>
      </c>
      <c r="N37" s="135">
        <f>IFERROR(VLOOKUP(N36,Feuil2!$A$16:$B$25,2,0),"")</f>
        <v>125.35</v>
      </c>
      <c r="O37" s="135">
        <f>IFERROR(VLOOKUP(O36,Feuil2!$A$16:$B$25,2,0),"")</f>
        <v>125.35</v>
      </c>
      <c r="P37" s="135">
        <f>IFERROR(VLOOKUP(P36,Feuil2!$A$16:$B$25,2,0),"")</f>
        <v>125.35</v>
      </c>
      <c r="Q37" s="135">
        <f>IFERROR(VLOOKUP(Q36,Feuil2!$A$16:$B$25,2,0),"")</f>
        <v>125.35</v>
      </c>
      <c r="R37" s="135">
        <f>IFERROR(VLOOKUP(R36,Feuil2!$A$16:$B$25,2,0),"")</f>
        <v>125.35</v>
      </c>
      <c r="S37" s="135">
        <f>IFERROR(VLOOKUP(S36,Feuil2!$A$16:$B$25,2,0),"")</f>
        <v>125.35</v>
      </c>
      <c r="T37" s="135">
        <f>IFERROR(VLOOKUP(T36,Feuil2!$A$16:$B$25,2,0),"")</f>
        <v>125.35</v>
      </c>
      <c r="U37" s="135">
        <f>IFERROR(VLOOKUP(U36,Feuil2!$A$16:$B$25,2,0),"")</f>
        <v>125.35</v>
      </c>
      <c r="V37" s="135">
        <f>IFERROR(VLOOKUP(V36,Feuil2!$A$16:$B$25,2,0),"")</f>
        <v>125.35</v>
      </c>
      <c r="W37" s="135">
        <f>IFERROR(VLOOKUP(W36,Feuil2!$A$16:$B$25,2,0),"")</f>
        <v>125.35</v>
      </c>
      <c r="X37" s="135">
        <f>IFERROR(VLOOKUP(X36,Feuil2!$A$16:$B$25,2,0),"")</f>
        <v>125.35</v>
      </c>
      <c r="Y37" s="135">
        <f>IFERROR(VLOOKUP(Y36,Feuil2!$A$16:$B$25,2,0),"")</f>
        <v>125.35</v>
      </c>
      <c r="Z37" s="135">
        <f>IFERROR(VLOOKUP(Z36,Feuil2!$A$16:$B$25,2,0),"")</f>
        <v>125.35</v>
      </c>
      <c r="AA37" s="135">
        <f>IFERROR(VLOOKUP(AA36,Feuil2!$A$16:$B$25,2,0),"")</f>
        <v>125.35</v>
      </c>
      <c r="AB37" s="135">
        <f>IFERROR(VLOOKUP(AB36,Feuil2!$A$16:$B$25,2,0),"")</f>
        <v>125.35</v>
      </c>
      <c r="AC37" s="135">
        <f>IFERROR(VLOOKUP(AC36,Feuil2!$A$16:$B$25,2,0),"")</f>
        <v>125.35</v>
      </c>
      <c r="AD37" s="135">
        <f>IFERROR(VLOOKUP(AD36,Feuil2!$A$16:$B$25,2,0),"")</f>
        <v>125.35</v>
      </c>
      <c r="AE37" s="135">
        <f>IFERROR(VLOOKUP(AE36,Feuil2!$A$16:$B$25,2,0),"")</f>
        <v>125.35</v>
      </c>
      <c r="AF37" s="135">
        <f>IFERROR(VLOOKUP(AF36,Feuil2!$A$16:$B$25,2,0),"")</f>
        <v>125.35</v>
      </c>
      <c r="AG37" s="21"/>
      <c r="AH37" s="10"/>
      <c r="AI37" s="10"/>
      <c r="AJ37" s="10"/>
      <c r="AK37" s="7"/>
      <c r="AL37" s="7"/>
      <c r="AM37" s="7"/>
      <c r="AN37" s="11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  <c r="CX37" s="12"/>
      <c r="CY37" s="12"/>
      <c r="CZ37" s="12"/>
      <c r="DA37" s="12"/>
      <c r="DB37" s="12"/>
      <c r="DC37" s="12"/>
      <c r="DD37" s="12"/>
      <c r="DE37" s="12"/>
      <c r="DF37" s="12"/>
      <c r="DG37" s="12"/>
      <c r="DH37" s="12"/>
      <c r="DI37" s="12"/>
      <c r="DJ37" s="12"/>
      <c r="DK37" s="12"/>
      <c r="DL37" s="12"/>
      <c r="DM37" s="12"/>
      <c r="DN37" s="12"/>
      <c r="DO37" s="12"/>
      <c r="DP37" s="12"/>
      <c r="DQ37" s="12"/>
      <c r="DR37" s="12"/>
      <c r="DS37" s="12"/>
      <c r="DT37" s="12"/>
      <c r="DU37" s="12"/>
      <c r="DV37" s="12"/>
      <c r="DW37" s="12"/>
      <c r="DX37" s="12"/>
      <c r="DY37" s="12"/>
      <c r="DZ37" s="12"/>
      <c r="EA37" s="12"/>
      <c r="EB37" s="12"/>
      <c r="EC37" s="12"/>
      <c r="ED37" s="12"/>
      <c r="EE37" s="12"/>
      <c r="EF37" s="12"/>
      <c r="EG37" s="12"/>
      <c r="EH37" s="12"/>
      <c r="EI37" s="12"/>
      <c r="EJ37" s="12"/>
      <c r="EK37" s="12"/>
      <c r="EL37" s="12"/>
      <c r="EM37" s="12"/>
      <c r="EN37" s="12"/>
      <c r="EO37" s="12"/>
      <c r="EP37" s="12"/>
      <c r="EQ37" s="12"/>
      <c r="ER37" s="12"/>
      <c r="ES37" s="12"/>
      <c r="ET37" s="12"/>
      <c r="EU37" s="12"/>
      <c r="EV37" s="12"/>
      <c r="EW37" s="12"/>
      <c r="EX37" s="12"/>
      <c r="EY37" s="12"/>
      <c r="EZ37" s="12"/>
      <c r="FA37" s="12"/>
      <c r="FB37" s="12"/>
      <c r="FC37" s="12"/>
      <c r="FD37" s="12"/>
      <c r="FE37" s="12"/>
      <c r="FF37" s="12"/>
      <c r="FG37" s="12"/>
      <c r="FH37" s="12"/>
      <c r="FI37" s="12"/>
      <c r="FJ37" s="12"/>
      <c r="FK37" s="12"/>
      <c r="FL37" s="12"/>
      <c r="FM37" s="12"/>
      <c r="FN37" s="12"/>
      <c r="FO37" s="12"/>
      <c r="FP37" s="12"/>
      <c r="FQ37" s="12"/>
      <c r="FR37" s="12"/>
      <c r="FS37" s="12"/>
      <c r="FT37" s="12"/>
      <c r="FU37" s="12"/>
      <c r="FV37" s="12"/>
      <c r="FW37" s="12"/>
      <c r="FX37" s="12"/>
      <c r="FY37" s="12"/>
      <c r="FZ37" s="12"/>
      <c r="GA37" s="12"/>
      <c r="GB37" s="12"/>
      <c r="GC37" s="12"/>
      <c r="GD37" s="12"/>
      <c r="GE37" s="12"/>
      <c r="GF37" s="12"/>
      <c r="GG37" s="12"/>
      <c r="GH37" s="12"/>
      <c r="GI37" s="12"/>
      <c r="GJ37" s="12"/>
      <c r="GK37" s="12"/>
      <c r="GL37" s="12"/>
      <c r="GM37" s="12"/>
      <c r="GN37" s="12"/>
      <c r="GO37" s="12"/>
      <c r="GP37" s="12"/>
      <c r="GQ37" s="12"/>
      <c r="GR37" s="12"/>
      <c r="GS37" s="12"/>
      <c r="GT37" s="12"/>
      <c r="GU37" s="12"/>
      <c r="GV37" s="12"/>
      <c r="GW37" s="12"/>
      <c r="GX37" s="12"/>
      <c r="GY37" s="12"/>
      <c r="GZ37" s="12"/>
      <c r="HA37" s="12"/>
      <c r="HB37" s="12"/>
      <c r="HC37" s="12"/>
      <c r="HD37" s="12"/>
      <c r="HE37" s="12"/>
      <c r="HF37" s="12"/>
      <c r="HG37" s="12"/>
      <c r="HH37" s="12"/>
      <c r="HI37" s="12"/>
      <c r="HJ37" s="12"/>
      <c r="HK37" s="12"/>
      <c r="HL37" s="12"/>
      <c r="HM37" s="12"/>
      <c r="HN37" s="12"/>
      <c r="HO37" s="12"/>
      <c r="HP37" s="12"/>
      <c r="HQ37" s="12"/>
      <c r="HR37" s="12"/>
      <c r="HS37" s="12"/>
      <c r="HT37" s="12"/>
      <c r="HU37" s="12"/>
      <c r="HV37" s="12"/>
      <c r="HW37" s="12"/>
      <c r="HX37" s="12"/>
      <c r="HY37" s="12"/>
      <c r="HZ37" s="12"/>
      <c r="IA37" s="12"/>
      <c r="IB37" s="12"/>
      <c r="IC37" s="12"/>
      <c r="ID37" s="12"/>
      <c r="IE37" s="12"/>
      <c r="IF37" s="12"/>
      <c r="IG37" s="12"/>
      <c r="IH37" s="12"/>
      <c r="II37" s="12"/>
      <c r="IJ37" s="12"/>
      <c r="IK37" s="12"/>
      <c r="IL37" s="12"/>
      <c r="IM37" s="12"/>
      <c r="IN37" s="12"/>
      <c r="IO37" s="12"/>
      <c r="IP37" s="12"/>
      <c r="IQ37" s="12"/>
      <c r="IR37" s="12"/>
    </row>
    <row r="38" spans="1:252" s="22" customFormat="1" ht="15" customHeight="1" x14ac:dyDescent="0.35">
      <c r="A38" s="130"/>
      <c r="B38" s="141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142"/>
      <c r="AF38" s="143"/>
      <c r="AG38" s="21"/>
      <c r="AH38" s="10"/>
      <c r="AI38" s="10"/>
      <c r="AJ38" s="10"/>
      <c r="AK38" s="7"/>
      <c r="AL38" s="7"/>
      <c r="AM38" s="7"/>
      <c r="AN38" s="11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  <c r="DK38" s="12"/>
      <c r="DL38" s="12"/>
      <c r="DM38" s="12"/>
      <c r="DN38" s="12"/>
      <c r="DO38" s="12"/>
      <c r="DP38" s="12"/>
      <c r="DQ38" s="12"/>
      <c r="DR38" s="12"/>
      <c r="DS38" s="12"/>
      <c r="DT38" s="12"/>
      <c r="DU38" s="12"/>
      <c r="DV38" s="12"/>
      <c r="DW38" s="12"/>
      <c r="DX38" s="12"/>
      <c r="DY38" s="12"/>
      <c r="DZ38" s="12"/>
      <c r="EA38" s="12"/>
      <c r="EB38" s="12"/>
      <c r="EC38" s="12"/>
      <c r="ED38" s="12"/>
      <c r="EE38" s="12"/>
      <c r="EF38" s="12"/>
      <c r="EG38" s="12"/>
      <c r="EH38" s="12"/>
      <c r="EI38" s="12"/>
      <c r="EJ38" s="12"/>
      <c r="EK38" s="12"/>
      <c r="EL38" s="12"/>
      <c r="EM38" s="12"/>
      <c r="EN38" s="12"/>
      <c r="EO38" s="12"/>
      <c r="EP38" s="12"/>
      <c r="EQ38" s="12"/>
      <c r="ER38" s="12"/>
      <c r="ES38" s="12"/>
      <c r="ET38" s="12"/>
      <c r="EU38" s="12"/>
      <c r="EV38" s="12"/>
      <c r="EW38" s="12"/>
      <c r="EX38" s="12"/>
      <c r="EY38" s="12"/>
      <c r="EZ38" s="12"/>
      <c r="FA38" s="12"/>
      <c r="FB38" s="12"/>
      <c r="FC38" s="12"/>
      <c r="FD38" s="12"/>
      <c r="FE38" s="12"/>
      <c r="FF38" s="12"/>
      <c r="FG38" s="12"/>
      <c r="FH38" s="12"/>
      <c r="FI38" s="12"/>
      <c r="FJ38" s="12"/>
      <c r="FK38" s="12"/>
      <c r="FL38" s="12"/>
      <c r="FM38" s="12"/>
      <c r="FN38" s="12"/>
      <c r="FO38" s="12"/>
      <c r="FP38" s="12"/>
      <c r="FQ38" s="12"/>
      <c r="FR38" s="12"/>
      <c r="FS38" s="12"/>
      <c r="FT38" s="12"/>
      <c r="FU38" s="12"/>
      <c r="FV38" s="12"/>
      <c r="FW38" s="12"/>
      <c r="FX38" s="12"/>
      <c r="FY38" s="12"/>
      <c r="FZ38" s="12"/>
      <c r="GA38" s="12"/>
      <c r="GB38" s="12"/>
      <c r="GC38" s="12"/>
      <c r="GD38" s="12"/>
      <c r="GE38" s="12"/>
      <c r="GF38" s="12"/>
      <c r="GG38" s="12"/>
      <c r="GH38" s="12"/>
      <c r="GI38" s="12"/>
      <c r="GJ38" s="12"/>
      <c r="GK38" s="12"/>
      <c r="GL38" s="12"/>
      <c r="GM38" s="12"/>
      <c r="GN38" s="12"/>
      <c r="GO38" s="12"/>
      <c r="GP38" s="12"/>
      <c r="GQ38" s="12"/>
      <c r="GR38" s="12"/>
      <c r="GS38" s="12"/>
      <c r="GT38" s="12"/>
      <c r="GU38" s="12"/>
      <c r="GV38" s="12"/>
      <c r="GW38" s="12"/>
      <c r="GX38" s="12"/>
      <c r="GY38" s="12"/>
      <c r="GZ38" s="12"/>
      <c r="HA38" s="12"/>
      <c r="HB38" s="12"/>
      <c r="HC38" s="12"/>
      <c r="HD38" s="12"/>
      <c r="HE38" s="12"/>
      <c r="HF38" s="12"/>
      <c r="HG38" s="12"/>
      <c r="HH38" s="12"/>
      <c r="HI38" s="12"/>
      <c r="HJ38" s="12"/>
      <c r="HK38" s="12"/>
      <c r="HL38" s="12"/>
      <c r="HM38" s="12"/>
      <c r="HN38" s="12"/>
      <c r="HO38" s="12"/>
      <c r="HP38" s="12"/>
      <c r="HQ38" s="12"/>
      <c r="HR38" s="12"/>
      <c r="HS38" s="12"/>
      <c r="HT38" s="12"/>
      <c r="HU38" s="12"/>
      <c r="HV38" s="12"/>
      <c r="HW38" s="12"/>
      <c r="HX38" s="12"/>
      <c r="HY38" s="12"/>
      <c r="HZ38" s="12"/>
      <c r="IA38" s="12"/>
      <c r="IB38" s="12"/>
      <c r="IC38" s="12"/>
      <c r="ID38" s="12"/>
      <c r="IE38" s="12"/>
      <c r="IF38" s="12"/>
      <c r="IG38" s="12"/>
      <c r="IH38" s="12"/>
      <c r="II38" s="12"/>
      <c r="IJ38" s="12"/>
      <c r="IK38" s="12"/>
      <c r="IL38" s="12"/>
      <c r="IM38" s="12"/>
      <c r="IN38" s="12"/>
      <c r="IO38" s="12"/>
      <c r="IP38" s="12"/>
      <c r="IQ38" s="12"/>
      <c r="IR38" s="12"/>
    </row>
    <row r="39" spans="1:252" s="48" customFormat="1" ht="14.25" customHeight="1" x14ac:dyDescent="0.35">
      <c r="A39" s="35"/>
      <c r="B39" s="41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3"/>
      <c r="AG39" s="44"/>
      <c r="AH39" s="42"/>
      <c r="AI39" s="42"/>
      <c r="AJ39" s="45"/>
      <c r="AK39" s="45"/>
      <c r="AL39" s="45"/>
      <c r="AM39" s="45"/>
      <c r="AN39" s="46"/>
      <c r="AO39" s="47"/>
      <c r="AP39" s="47"/>
      <c r="AQ39" s="47"/>
      <c r="AR39" s="47"/>
      <c r="AS39" s="47"/>
      <c r="AT39" s="47"/>
      <c r="AU39" s="47"/>
      <c r="AV39" s="47"/>
      <c r="AW39" s="47"/>
      <c r="AX39" s="47"/>
      <c r="AY39" s="47"/>
      <c r="AZ39" s="47"/>
      <c r="BA39" s="47"/>
      <c r="BB39" s="47"/>
      <c r="BC39" s="47"/>
      <c r="BD39" s="47"/>
      <c r="BE39" s="47"/>
      <c r="BF39" s="47"/>
      <c r="BG39" s="47"/>
      <c r="BH39" s="47"/>
      <c r="BI39" s="47"/>
      <c r="BJ39" s="47"/>
      <c r="BK39" s="47"/>
      <c r="BL39" s="47"/>
      <c r="BM39" s="47"/>
      <c r="BN39" s="47"/>
      <c r="BO39" s="47"/>
      <c r="BP39" s="47"/>
      <c r="BQ39" s="47"/>
      <c r="BR39" s="47"/>
      <c r="BS39" s="47"/>
      <c r="BT39" s="47"/>
      <c r="BU39" s="47"/>
      <c r="BV39" s="47"/>
      <c r="BW39" s="47"/>
      <c r="BX39" s="47"/>
      <c r="BY39" s="47"/>
      <c r="BZ39" s="47"/>
      <c r="CA39" s="47"/>
      <c r="CB39" s="47"/>
      <c r="CC39" s="47"/>
      <c r="CD39" s="47"/>
      <c r="CE39" s="47"/>
      <c r="CF39" s="47"/>
      <c r="CG39" s="47"/>
      <c r="CH39" s="47"/>
      <c r="CI39" s="47"/>
      <c r="CJ39" s="47"/>
      <c r="CK39" s="47"/>
      <c r="CL39" s="47"/>
      <c r="CM39" s="47"/>
      <c r="CN39" s="47"/>
      <c r="CO39" s="47"/>
      <c r="CP39" s="47"/>
      <c r="CQ39" s="47"/>
      <c r="CR39" s="47"/>
      <c r="CS39" s="47"/>
      <c r="CT39" s="47"/>
      <c r="CU39" s="47"/>
      <c r="CV39" s="47"/>
      <c r="CW39" s="47"/>
      <c r="CX39" s="47"/>
      <c r="CY39" s="47"/>
      <c r="CZ39" s="47"/>
      <c r="DA39" s="47"/>
      <c r="DB39" s="47"/>
      <c r="DC39" s="47"/>
      <c r="DD39" s="47"/>
      <c r="DE39" s="47"/>
      <c r="DF39" s="47"/>
      <c r="DG39" s="47"/>
      <c r="DH39" s="47"/>
      <c r="DI39" s="47"/>
      <c r="DJ39" s="47"/>
      <c r="DK39" s="47"/>
      <c r="DL39" s="47"/>
      <c r="DM39" s="47"/>
      <c r="DN39" s="47"/>
      <c r="DO39" s="47"/>
      <c r="DP39" s="47"/>
      <c r="DQ39" s="47"/>
      <c r="DR39" s="47"/>
      <c r="DS39" s="47"/>
      <c r="DT39" s="47"/>
      <c r="DU39" s="47"/>
      <c r="DV39" s="47"/>
      <c r="DW39" s="47"/>
      <c r="DX39" s="47"/>
      <c r="DY39" s="47"/>
      <c r="DZ39" s="47"/>
      <c r="EA39" s="47"/>
      <c r="EB39" s="47"/>
      <c r="EC39" s="47"/>
      <c r="ED39" s="47"/>
      <c r="EE39" s="47"/>
      <c r="EF39" s="47"/>
      <c r="EG39" s="47"/>
      <c r="EH39" s="47"/>
      <c r="EI39" s="47"/>
      <c r="EJ39" s="47"/>
      <c r="EK39" s="47"/>
      <c r="EL39" s="47"/>
      <c r="EM39" s="47"/>
      <c r="EN39" s="47"/>
      <c r="EO39" s="47"/>
      <c r="EP39" s="47"/>
      <c r="EQ39" s="47"/>
      <c r="ER39" s="47"/>
      <c r="ES39" s="47"/>
      <c r="ET39" s="47"/>
      <c r="EU39" s="47"/>
      <c r="EV39" s="47"/>
      <c r="EW39" s="47"/>
      <c r="EX39" s="47"/>
      <c r="EY39" s="47"/>
      <c r="EZ39" s="47"/>
      <c r="FA39" s="47"/>
      <c r="FB39" s="47"/>
      <c r="FC39" s="47"/>
      <c r="FD39" s="47"/>
      <c r="FE39" s="47"/>
      <c r="FF39" s="47"/>
      <c r="FG39" s="47"/>
      <c r="FH39" s="47"/>
      <c r="FI39" s="47"/>
      <c r="FJ39" s="47"/>
      <c r="FK39" s="47"/>
      <c r="FL39" s="47"/>
      <c r="FM39" s="47"/>
      <c r="FN39" s="47"/>
      <c r="FO39" s="47"/>
      <c r="FP39" s="47"/>
      <c r="FQ39" s="47"/>
      <c r="FR39" s="47"/>
      <c r="FS39" s="47"/>
      <c r="FT39" s="47"/>
      <c r="FU39" s="47"/>
      <c r="FV39" s="47"/>
      <c r="FW39" s="47"/>
      <c r="FX39" s="47"/>
      <c r="FY39" s="47"/>
      <c r="FZ39" s="47"/>
      <c r="GA39" s="47"/>
      <c r="GB39" s="47"/>
      <c r="GC39" s="47"/>
      <c r="GD39" s="47"/>
      <c r="GE39" s="47"/>
      <c r="GF39" s="47"/>
      <c r="GG39" s="47"/>
      <c r="GH39" s="47"/>
      <c r="GI39" s="47"/>
      <c r="GJ39" s="47"/>
      <c r="GK39" s="47"/>
      <c r="GL39" s="47"/>
      <c r="GM39" s="47"/>
      <c r="GN39" s="47"/>
      <c r="GO39" s="47"/>
      <c r="GP39" s="47"/>
      <c r="GQ39" s="47"/>
      <c r="GR39" s="47"/>
      <c r="GS39" s="47"/>
      <c r="GT39" s="47"/>
      <c r="GU39" s="47"/>
      <c r="GV39" s="47"/>
      <c r="GW39" s="47"/>
      <c r="GX39" s="47"/>
      <c r="GY39" s="47"/>
      <c r="GZ39" s="47"/>
      <c r="HA39" s="47"/>
      <c r="HB39" s="47"/>
      <c r="HC39" s="47"/>
      <c r="HD39" s="47"/>
      <c r="HE39" s="47"/>
      <c r="HF39" s="47"/>
      <c r="HG39" s="47"/>
      <c r="HH39" s="47"/>
      <c r="HI39" s="47"/>
      <c r="HJ39" s="47"/>
      <c r="HK39" s="47"/>
      <c r="HL39" s="47"/>
      <c r="HM39" s="47"/>
      <c r="HN39" s="47"/>
      <c r="HO39" s="47"/>
      <c r="HP39" s="47"/>
      <c r="HQ39" s="47"/>
      <c r="HR39" s="47"/>
      <c r="HS39" s="47"/>
      <c r="HT39" s="47"/>
      <c r="HU39" s="47"/>
      <c r="HV39" s="47"/>
      <c r="HW39" s="47"/>
      <c r="HX39" s="47"/>
      <c r="HY39" s="47"/>
      <c r="HZ39" s="47"/>
      <c r="IA39" s="47"/>
      <c r="IB39" s="47"/>
      <c r="IC39" s="47"/>
      <c r="ID39" s="47"/>
      <c r="IE39" s="47"/>
      <c r="IF39" s="47"/>
      <c r="IG39" s="47"/>
      <c r="IH39" s="47"/>
      <c r="II39" s="47"/>
      <c r="IJ39" s="47"/>
      <c r="IK39" s="47"/>
      <c r="IL39" s="47"/>
      <c r="IM39" s="47"/>
      <c r="IN39" s="47"/>
      <c r="IO39" s="47"/>
      <c r="IP39" s="47"/>
      <c r="IQ39" s="47"/>
      <c r="IR39" s="47"/>
    </row>
    <row r="40" spans="1:252" s="13" customFormat="1" ht="15" customHeight="1" x14ac:dyDescent="0.3">
      <c r="A40" s="148">
        <f>B41</f>
        <v>43252</v>
      </c>
      <c r="B40" s="17">
        <f t="shared" ref="B40:AE40" si="11">B41</f>
        <v>43252</v>
      </c>
      <c r="C40" s="17">
        <f t="shared" si="11"/>
        <v>43253</v>
      </c>
      <c r="D40" s="17">
        <f t="shared" si="11"/>
        <v>43254</v>
      </c>
      <c r="E40" s="17">
        <f t="shared" si="11"/>
        <v>43255</v>
      </c>
      <c r="F40" s="17">
        <f t="shared" si="11"/>
        <v>43256</v>
      </c>
      <c r="G40" s="17">
        <f t="shared" si="11"/>
        <v>43257</v>
      </c>
      <c r="H40" s="17">
        <f t="shared" si="11"/>
        <v>43258</v>
      </c>
      <c r="I40" s="17">
        <f t="shared" si="11"/>
        <v>43259</v>
      </c>
      <c r="J40" s="17">
        <f t="shared" si="11"/>
        <v>43260</v>
      </c>
      <c r="K40" s="17">
        <f t="shared" si="11"/>
        <v>43261</v>
      </c>
      <c r="L40" s="17">
        <f t="shared" si="11"/>
        <v>43262</v>
      </c>
      <c r="M40" s="17">
        <f t="shared" si="11"/>
        <v>43263</v>
      </c>
      <c r="N40" s="17">
        <f t="shared" si="11"/>
        <v>43264</v>
      </c>
      <c r="O40" s="17">
        <f t="shared" si="11"/>
        <v>43265</v>
      </c>
      <c r="P40" s="17">
        <f t="shared" si="11"/>
        <v>43266</v>
      </c>
      <c r="Q40" s="17">
        <f t="shared" si="11"/>
        <v>43267</v>
      </c>
      <c r="R40" s="17">
        <f t="shared" si="11"/>
        <v>43268</v>
      </c>
      <c r="S40" s="17">
        <f t="shared" si="11"/>
        <v>43269</v>
      </c>
      <c r="T40" s="17">
        <f t="shared" si="11"/>
        <v>43270</v>
      </c>
      <c r="U40" s="17">
        <f t="shared" si="11"/>
        <v>43271</v>
      </c>
      <c r="V40" s="17">
        <f t="shared" si="11"/>
        <v>43272</v>
      </c>
      <c r="W40" s="17">
        <f t="shared" si="11"/>
        <v>43273</v>
      </c>
      <c r="X40" s="17">
        <f t="shared" si="11"/>
        <v>43274</v>
      </c>
      <c r="Y40" s="17">
        <f t="shared" si="11"/>
        <v>43275</v>
      </c>
      <c r="Z40" s="17">
        <f t="shared" si="11"/>
        <v>43276</v>
      </c>
      <c r="AA40" s="17">
        <f t="shared" si="11"/>
        <v>43277</v>
      </c>
      <c r="AB40" s="17">
        <f t="shared" si="11"/>
        <v>43278</v>
      </c>
      <c r="AC40" s="17">
        <f t="shared" si="11"/>
        <v>43279</v>
      </c>
      <c r="AD40" s="17">
        <f t="shared" si="11"/>
        <v>43280</v>
      </c>
      <c r="AE40" s="17">
        <f t="shared" si="11"/>
        <v>43281</v>
      </c>
      <c r="AF40" s="49"/>
      <c r="AG40" s="21"/>
      <c r="AH40" s="10"/>
      <c r="AI40" s="10"/>
      <c r="AJ40" s="10"/>
      <c r="AK40" s="7"/>
      <c r="AL40" s="7"/>
      <c r="AM40" s="7"/>
      <c r="AN40" s="11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  <c r="CV40" s="19"/>
      <c r="CW40" s="19"/>
      <c r="CX40" s="19"/>
      <c r="CY40" s="19"/>
      <c r="CZ40" s="19"/>
      <c r="DA40" s="19"/>
      <c r="DB40" s="19"/>
      <c r="DC40" s="19"/>
      <c r="DD40" s="19"/>
      <c r="DE40" s="19"/>
      <c r="DF40" s="19"/>
      <c r="DG40" s="19"/>
      <c r="DH40" s="19"/>
      <c r="DI40" s="19"/>
      <c r="DJ40" s="19"/>
      <c r="DK40" s="19"/>
      <c r="DL40" s="19"/>
      <c r="DM40" s="19"/>
      <c r="DN40" s="19"/>
      <c r="DO40" s="19"/>
      <c r="DP40" s="19"/>
      <c r="DQ40" s="19"/>
      <c r="DR40" s="19"/>
      <c r="DS40" s="19"/>
      <c r="DT40" s="19"/>
      <c r="DU40" s="19"/>
      <c r="DV40" s="19"/>
      <c r="DW40" s="19"/>
      <c r="DX40" s="19"/>
      <c r="DY40" s="19"/>
      <c r="DZ40" s="19"/>
      <c r="EA40" s="19"/>
      <c r="EB40" s="19"/>
      <c r="EC40" s="19"/>
      <c r="ED40" s="19"/>
      <c r="EE40" s="19"/>
      <c r="EF40" s="19"/>
      <c r="EG40" s="19"/>
      <c r="EH40" s="19"/>
      <c r="EI40" s="19"/>
      <c r="EJ40" s="19"/>
      <c r="EK40" s="19"/>
      <c r="EL40" s="19"/>
      <c r="EM40" s="19"/>
      <c r="EN40" s="19"/>
      <c r="EO40" s="19"/>
      <c r="EP40" s="19"/>
      <c r="EQ40" s="19"/>
      <c r="ER40" s="19"/>
      <c r="ES40" s="19"/>
      <c r="ET40" s="19"/>
      <c r="EU40" s="19"/>
      <c r="EV40" s="19"/>
      <c r="EW40" s="19"/>
      <c r="EX40" s="19"/>
      <c r="EY40" s="19"/>
      <c r="EZ40" s="19"/>
      <c r="FA40" s="19"/>
      <c r="FB40" s="19"/>
      <c r="FC40" s="19"/>
      <c r="FD40" s="19"/>
      <c r="FE40" s="19"/>
      <c r="FF40" s="19"/>
      <c r="FG40" s="19"/>
      <c r="FH40" s="19"/>
      <c r="FI40" s="19"/>
      <c r="FJ40" s="19"/>
      <c r="FK40" s="19"/>
      <c r="FL40" s="19"/>
      <c r="FM40" s="19"/>
      <c r="FN40" s="19"/>
      <c r="FO40" s="19"/>
      <c r="FP40" s="19"/>
      <c r="FQ40" s="19"/>
      <c r="FR40" s="19"/>
      <c r="FS40" s="19"/>
      <c r="FT40" s="19"/>
      <c r="FU40" s="19"/>
      <c r="FV40" s="19"/>
      <c r="FW40" s="19"/>
      <c r="FX40" s="19"/>
      <c r="FY40" s="19"/>
      <c r="FZ40" s="19"/>
      <c r="GA40" s="19"/>
      <c r="GB40" s="19"/>
      <c r="GC40" s="19"/>
      <c r="GD40" s="19"/>
      <c r="GE40" s="19"/>
      <c r="GF40" s="19"/>
      <c r="GG40" s="19"/>
      <c r="GH40" s="19"/>
      <c r="GI40" s="19"/>
      <c r="GJ40" s="19"/>
      <c r="GK40" s="19"/>
      <c r="GL40" s="19"/>
      <c r="GM40" s="19"/>
      <c r="GN40" s="19"/>
      <c r="GO40" s="19"/>
      <c r="GP40" s="19"/>
      <c r="GQ40" s="19"/>
      <c r="GR40" s="19"/>
      <c r="GS40" s="19"/>
      <c r="GT40" s="19"/>
      <c r="GU40" s="19"/>
      <c r="GV40" s="19"/>
      <c r="GW40" s="19"/>
      <c r="GX40" s="19"/>
      <c r="GY40" s="19"/>
      <c r="GZ40" s="19"/>
      <c r="HA40" s="19"/>
      <c r="HB40" s="19"/>
      <c r="HC40" s="19"/>
      <c r="HD40" s="19"/>
      <c r="HE40" s="19"/>
      <c r="HF40" s="19"/>
      <c r="HG40" s="19"/>
      <c r="HH40" s="19"/>
      <c r="HI40" s="19"/>
      <c r="HJ40" s="19"/>
      <c r="HK40" s="19"/>
      <c r="HL40" s="19"/>
      <c r="HM40" s="19"/>
      <c r="HN40" s="19"/>
      <c r="HO40" s="19"/>
      <c r="HP40" s="19"/>
      <c r="HQ40" s="19"/>
      <c r="HR40" s="19"/>
      <c r="HS40" s="19"/>
      <c r="HT40" s="19"/>
      <c r="HU40" s="19"/>
      <c r="HV40" s="19"/>
      <c r="HW40" s="19"/>
      <c r="HX40" s="19"/>
      <c r="HY40" s="19"/>
      <c r="HZ40" s="19"/>
      <c r="IA40" s="19"/>
      <c r="IB40" s="19"/>
      <c r="IC40" s="19"/>
      <c r="ID40" s="19"/>
      <c r="IE40" s="19"/>
      <c r="IF40" s="19"/>
      <c r="IG40" s="19"/>
      <c r="IH40" s="19"/>
      <c r="II40" s="19"/>
      <c r="IJ40" s="19"/>
      <c r="IK40" s="19"/>
      <c r="IL40" s="19"/>
      <c r="IM40" s="19"/>
      <c r="IN40" s="19"/>
      <c r="IO40" s="19"/>
      <c r="IP40" s="19"/>
      <c r="IQ40" s="19"/>
      <c r="IR40" s="19"/>
    </row>
    <row r="41" spans="1:252" s="13" customFormat="1" ht="15" customHeight="1" x14ac:dyDescent="0.35">
      <c r="A41" s="148"/>
      <c r="B41" s="20">
        <f t="shared" ref="B41:AE41" si="12">DATE($A$1,6,AP$5)</f>
        <v>43252</v>
      </c>
      <c r="C41" s="20">
        <f t="shared" si="12"/>
        <v>43253</v>
      </c>
      <c r="D41" s="20">
        <f t="shared" si="12"/>
        <v>43254</v>
      </c>
      <c r="E41" s="20">
        <f t="shared" si="12"/>
        <v>43255</v>
      </c>
      <c r="F41" s="20">
        <f t="shared" si="12"/>
        <v>43256</v>
      </c>
      <c r="G41" s="20">
        <f t="shared" si="12"/>
        <v>43257</v>
      </c>
      <c r="H41" s="20">
        <f t="shared" si="12"/>
        <v>43258</v>
      </c>
      <c r="I41" s="20">
        <f t="shared" si="12"/>
        <v>43259</v>
      </c>
      <c r="J41" s="20">
        <f t="shared" si="12"/>
        <v>43260</v>
      </c>
      <c r="K41" s="20">
        <f t="shared" si="12"/>
        <v>43261</v>
      </c>
      <c r="L41" s="20">
        <f t="shared" si="12"/>
        <v>43262</v>
      </c>
      <c r="M41" s="20">
        <f t="shared" si="12"/>
        <v>43263</v>
      </c>
      <c r="N41" s="20">
        <f t="shared" si="12"/>
        <v>43264</v>
      </c>
      <c r="O41" s="20">
        <f t="shared" si="12"/>
        <v>43265</v>
      </c>
      <c r="P41" s="20">
        <f t="shared" si="12"/>
        <v>43266</v>
      </c>
      <c r="Q41" s="20">
        <f t="shared" si="12"/>
        <v>43267</v>
      </c>
      <c r="R41" s="20">
        <f t="shared" si="12"/>
        <v>43268</v>
      </c>
      <c r="S41" s="20">
        <f t="shared" si="12"/>
        <v>43269</v>
      </c>
      <c r="T41" s="20">
        <f t="shared" si="12"/>
        <v>43270</v>
      </c>
      <c r="U41" s="20">
        <f t="shared" si="12"/>
        <v>43271</v>
      </c>
      <c r="V41" s="20">
        <f t="shared" si="12"/>
        <v>43272</v>
      </c>
      <c r="W41" s="20">
        <f t="shared" si="12"/>
        <v>43273</v>
      </c>
      <c r="X41" s="20">
        <f t="shared" si="12"/>
        <v>43274</v>
      </c>
      <c r="Y41" s="20">
        <f t="shared" si="12"/>
        <v>43275</v>
      </c>
      <c r="Z41" s="20">
        <f t="shared" si="12"/>
        <v>43276</v>
      </c>
      <c r="AA41" s="20">
        <f t="shared" si="12"/>
        <v>43277</v>
      </c>
      <c r="AB41" s="20">
        <f t="shared" si="12"/>
        <v>43278</v>
      </c>
      <c r="AC41" s="20">
        <f t="shared" si="12"/>
        <v>43279</v>
      </c>
      <c r="AD41" s="20">
        <f t="shared" si="12"/>
        <v>43280</v>
      </c>
      <c r="AE41" s="20">
        <f t="shared" si="12"/>
        <v>43281</v>
      </c>
      <c r="AF41" s="49"/>
      <c r="AG41" s="21"/>
      <c r="AH41" s="10"/>
      <c r="AI41" s="10"/>
      <c r="AJ41" s="10"/>
      <c r="AK41" s="10"/>
      <c r="AL41" s="10"/>
      <c r="AM41" s="10"/>
      <c r="AN41" s="11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  <c r="CT41" s="12"/>
      <c r="CU41" s="12"/>
      <c r="CV41" s="12"/>
      <c r="CW41" s="12"/>
      <c r="CX41" s="12"/>
      <c r="CY41" s="12"/>
      <c r="CZ41" s="12"/>
      <c r="DA41" s="12"/>
      <c r="DB41" s="12"/>
      <c r="DC41" s="12"/>
      <c r="DD41" s="12"/>
      <c r="DE41" s="12"/>
      <c r="DF41" s="12"/>
      <c r="DG41" s="12"/>
      <c r="DH41" s="12"/>
      <c r="DI41" s="12"/>
      <c r="DJ41" s="12"/>
      <c r="DK41" s="12"/>
      <c r="DL41" s="12"/>
      <c r="DM41" s="12"/>
      <c r="DN41" s="12"/>
      <c r="DO41" s="12"/>
      <c r="DP41" s="12"/>
      <c r="DQ41" s="12"/>
      <c r="DR41" s="12"/>
      <c r="DS41" s="12"/>
      <c r="DT41" s="12"/>
      <c r="DU41" s="12"/>
      <c r="DV41" s="12"/>
      <c r="DW41" s="12"/>
      <c r="DX41" s="12"/>
      <c r="DY41" s="12"/>
      <c r="DZ41" s="12"/>
      <c r="EA41" s="12"/>
      <c r="EB41" s="12"/>
      <c r="EC41" s="12"/>
      <c r="ED41" s="12"/>
      <c r="EE41" s="12"/>
      <c r="EF41" s="12"/>
      <c r="EG41" s="12"/>
      <c r="EH41" s="12"/>
      <c r="EI41" s="12"/>
      <c r="EJ41" s="12"/>
      <c r="EK41" s="12"/>
      <c r="EL41" s="12"/>
      <c r="EM41" s="12"/>
      <c r="EN41" s="12"/>
      <c r="EO41" s="12"/>
      <c r="EP41" s="12"/>
      <c r="EQ41" s="12"/>
      <c r="ER41" s="12"/>
      <c r="ES41" s="12"/>
      <c r="ET41" s="12"/>
      <c r="EU41" s="12"/>
      <c r="EV41" s="12"/>
      <c r="EW41" s="12"/>
      <c r="EX41" s="12"/>
      <c r="EY41" s="12"/>
      <c r="EZ41" s="12"/>
      <c r="FA41" s="12"/>
      <c r="FB41" s="12"/>
      <c r="FC41" s="12"/>
      <c r="FD41" s="12"/>
      <c r="FE41" s="12"/>
      <c r="FF41" s="12"/>
      <c r="FG41" s="12"/>
      <c r="FH41" s="12"/>
      <c r="FI41" s="12"/>
      <c r="FJ41" s="12"/>
      <c r="FK41" s="12"/>
      <c r="FL41" s="12"/>
      <c r="FM41" s="12"/>
      <c r="FN41" s="12"/>
      <c r="FO41" s="12"/>
      <c r="FP41" s="12"/>
      <c r="FQ41" s="12"/>
      <c r="FR41" s="12"/>
      <c r="FS41" s="12"/>
      <c r="FT41" s="12"/>
      <c r="FU41" s="12"/>
      <c r="FV41" s="12"/>
      <c r="FW41" s="12"/>
      <c r="FX41" s="12"/>
      <c r="FY41" s="12"/>
      <c r="FZ41" s="12"/>
      <c r="GA41" s="12"/>
      <c r="GB41" s="12"/>
      <c r="GC41" s="12"/>
      <c r="GD41" s="12"/>
      <c r="GE41" s="12"/>
      <c r="GF41" s="12"/>
      <c r="GG41" s="12"/>
      <c r="GH41" s="12"/>
      <c r="GI41" s="12"/>
      <c r="GJ41" s="12"/>
      <c r="GK41" s="12"/>
      <c r="GL41" s="12"/>
      <c r="GM41" s="12"/>
      <c r="GN41" s="12"/>
      <c r="GO41" s="12"/>
      <c r="GP41" s="12"/>
      <c r="GQ41" s="12"/>
      <c r="GR41" s="12"/>
      <c r="GS41" s="12"/>
      <c r="GT41" s="12"/>
      <c r="GU41" s="12"/>
      <c r="GV41" s="12"/>
      <c r="GW41" s="12"/>
      <c r="GX41" s="12"/>
      <c r="GY41" s="12"/>
      <c r="GZ41" s="12"/>
      <c r="HA41" s="12"/>
      <c r="HB41" s="12"/>
      <c r="HC41" s="12"/>
      <c r="HD41" s="12"/>
      <c r="HE41" s="12"/>
      <c r="HF41" s="12"/>
      <c r="HG41" s="12"/>
      <c r="HH41" s="12"/>
      <c r="HI41" s="12"/>
      <c r="HJ41" s="12"/>
      <c r="HK41" s="12"/>
      <c r="HL41" s="12"/>
      <c r="HM41" s="12"/>
      <c r="HN41" s="12"/>
      <c r="HO41" s="12"/>
      <c r="HP41" s="12"/>
      <c r="HQ41" s="12"/>
      <c r="HR41" s="12"/>
      <c r="HS41" s="12"/>
      <c r="HT41" s="12"/>
      <c r="HU41" s="12"/>
      <c r="HV41" s="12"/>
      <c r="HW41" s="12"/>
      <c r="HX41" s="12"/>
      <c r="HY41" s="12"/>
      <c r="HZ41" s="12"/>
      <c r="IA41" s="12"/>
      <c r="IB41" s="12"/>
      <c r="IC41" s="12"/>
      <c r="ID41" s="12"/>
      <c r="IE41" s="12"/>
      <c r="IF41" s="12"/>
      <c r="IG41" s="12"/>
      <c r="IH41" s="12"/>
      <c r="II41" s="12"/>
      <c r="IJ41" s="12"/>
      <c r="IK41" s="12"/>
      <c r="IL41" s="12"/>
      <c r="IM41" s="12"/>
      <c r="IN41" s="12"/>
      <c r="IO41" s="12"/>
      <c r="IP41" s="12"/>
      <c r="IQ41" s="12"/>
      <c r="IR41" s="12"/>
    </row>
    <row r="42" spans="1:252" s="22" customFormat="1" ht="15" customHeight="1" x14ac:dyDescent="0.35">
      <c r="A42" s="23" t="s">
        <v>68</v>
      </c>
      <c r="B42" s="155"/>
      <c r="C42" s="156"/>
      <c r="D42" s="157"/>
      <c r="E42" s="32"/>
      <c r="F42" s="32"/>
      <c r="G42" s="152" t="s">
        <v>28</v>
      </c>
      <c r="H42" s="153"/>
      <c r="I42" s="32"/>
      <c r="J42" s="155"/>
      <c r="K42" s="157"/>
      <c r="L42" s="32"/>
      <c r="M42" s="50"/>
      <c r="N42" s="50"/>
      <c r="O42" s="190"/>
      <c r="P42" s="191"/>
      <c r="Q42" s="191"/>
      <c r="R42" s="192"/>
      <c r="S42" s="149" t="s">
        <v>18</v>
      </c>
      <c r="T42" s="150"/>
      <c r="U42" s="150"/>
      <c r="V42" s="150"/>
      <c r="W42" s="151"/>
      <c r="X42" s="184"/>
      <c r="Y42" s="186"/>
      <c r="Z42" s="32"/>
      <c r="AA42" s="29"/>
      <c r="AB42" s="29"/>
      <c r="AC42" s="187"/>
      <c r="AD42" s="188"/>
      <c r="AE42" s="189"/>
      <c r="AF42" s="49"/>
      <c r="AG42" s="21"/>
      <c r="AH42" s="10"/>
      <c r="AI42" s="10"/>
      <c r="AJ42" s="10"/>
      <c r="AK42" s="7"/>
      <c r="AL42" s="7"/>
      <c r="AM42" s="7"/>
      <c r="AN42" s="11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/>
      <c r="CU42" s="12"/>
      <c r="CV42" s="12"/>
      <c r="CW42" s="12"/>
      <c r="CX42" s="12"/>
      <c r="CY42" s="12"/>
      <c r="CZ42" s="12"/>
      <c r="DA42" s="12"/>
      <c r="DB42" s="12"/>
      <c r="DC42" s="12"/>
      <c r="DD42" s="12"/>
      <c r="DE42" s="12"/>
      <c r="DF42" s="12"/>
      <c r="DG42" s="12"/>
      <c r="DH42" s="12"/>
      <c r="DI42" s="12"/>
      <c r="DJ42" s="12"/>
      <c r="DK42" s="12"/>
      <c r="DL42" s="12"/>
      <c r="DM42" s="12"/>
      <c r="DN42" s="12"/>
      <c r="DO42" s="12"/>
      <c r="DP42" s="12"/>
      <c r="DQ42" s="12"/>
      <c r="DR42" s="12"/>
      <c r="DS42" s="12"/>
      <c r="DT42" s="12"/>
      <c r="DU42" s="12"/>
      <c r="DV42" s="12"/>
      <c r="DW42" s="12"/>
      <c r="DX42" s="12"/>
      <c r="DY42" s="12"/>
      <c r="DZ42" s="12"/>
      <c r="EA42" s="12"/>
      <c r="EB42" s="12"/>
      <c r="EC42" s="12"/>
      <c r="ED42" s="12"/>
      <c r="EE42" s="12"/>
      <c r="EF42" s="12"/>
      <c r="EG42" s="12"/>
      <c r="EH42" s="12"/>
      <c r="EI42" s="12"/>
      <c r="EJ42" s="12"/>
      <c r="EK42" s="12"/>
      <c r="EL42" s="12"/>
      <c r="EM42" s="12"/>
      <c r="EN42" s="12"/>
      <c r="EO42" s="12"/>
      <c r="EP42" s="12"/>
      <c r="EQ42" s="12"/>
      <c r="ER42" s="12"/>
      <c r="ES42" s="12"/>
      <c r="ET42" s="12"/>
      <c r="EU42" s="12"/>
      <c r="EV42" s="12"/>
      <c r="EW42" s="12"/>
      <c r="EX42" s="12"/>
      <c r="EY42" s="12"/>
      <c r="EZ42" s="12"/>
      <c r="FA42" s="12"/>
      <c r="FB42" s="12"/>
      <c r="FC42" s="12"/>
      <c r="FD42" s="12"/>
      <c r="FE42" s="12"/>
      <c r="FF42" s="12"/>
      <c r="FG42" s="12"/>
      <c r="FH42" s="12"/>
      <c r="FI42" s="12"/>
      <c r="FJ42" s="12"/>
      <c r="FK42" s="12"/>
      <c r="FL42" s="12"/>
      <c r="FM42" s="12"/>
      <c r="FN42" s="12"/>
      <c r="FO42" s="12"/>
      <c r="FP42" s="12"/>
      <c r="FQ42" s="12"/>
      <c r="FR42" s="12"/>
      <c r="FS42" s="12"/>
      <c r="FT42" s="12"/>
      <c r="FU42" s="12"/>
      <c r="FV42" s="12"/>
      <c r="FW42" s="12"/>
      <c r="FX42" s="12"/>
      <c r="FY42" s="12"/>
      <c r="FZ42" s="12"/>
      <c r="GA42" s="12"/>
      <c r="GB42" s="12"/>
      <c r="GC42" s="12"/>
      <c r="GD42" s="12"/>
      <c r="GE42" s="12"/>
      <c r="GF42" s="12"/>
      <c r="GG42" s="12"/>
      <c r="GH42" s="12"/>
      <c r="GI42" s="12"/>
      <c r="GJ42" s="12"/>
      <c r="GK42" s="12"/>
      <c r="GL42" s="12"/>
      <c r="GM42" s="12"/>
      <c r="GN42" s="12"/>
      <c r="GO42" s="12"/>
      <c r="GP42" s="12"/>
      <c r="GQ42" s="12"/>
      <c r="GR42" s="12"/>
      <c r="GS42" s="12"/>
      <c r="GT42" s="12"/>
      <c r="GU42" s="12"/>
      <c r="GV42" s="12"/>
      <c r="GW42" s="12"/>
      <c r="GX42" s="12"/>
      <c r="GY42" s="12"/>
      <c r="GZ42" s="12"/>
      <c r="HA42" s="12"/>
      <c r="HB42" s="12"/>
      <c r="HC42" s="12"/>
      <c r="HD42" s="12"/>
      <c r="HE42" s="12"/>
      <c r="HF42" s="12"/>
      <c r="HG42" s="12"/>
      <c r="HH42" s="12"/>
      <c r="HI42" s="12"/>
      <c r="HJ42" s="12"/>
      <c r="HK42" s="12"/>
      <c r="HL42" s="12"/>
      <c r="HM42" s="12"/>
      <c r="HN42" s="12"/>
      <c r="HO42" s="12"/>
      <c r="HP42" s="12"/>
      <c r="HQ42" s="12"/>
      <c r="HR42" s="12"/>
      <c r="HS42" s="12"/>
      <c r="HT42" s="12"/>
      <c r="HU42" s="12"/>
      <c r="HV42" s="12"/>
      <c r="HW42" s="12"/>
      <c r="HX42" s="12"/>
      <c r="HY42" s="12"/>
      <c r="HZ42" s="12"/>
      <c r="IA42" s="12"/>
      <c r="IB42" s="12"/>
      <c r="IC42" s="12"/>
      <c r="ID42" s="12"/>
      <c r="IE42" s="12"/>
      <c r="IF42" s="12"/>
      <c r="IG42" s="12"/>
      <c r="IH42" s="12"/>
      <c r="II42" s="12"/>
      <c r="IJ42" s="12"/>
      <c r="IK42" s="12"/>
      <c r="IL42" s="12"/>
      <c r="IM42" s="12"/>
      <c r="IN42" s="12"/>
      <c r="IO42" s="12"/>
      <c r="IP42" s="12"/>
      <c r="IQ42" s="12"/>
      <c r="IR42" s="12"/>
    </row>
    <row r="43" spans="1:252" s="22" customFormat="1" ht="15" customHeight="1" x14ac:dyDescent="0.35">
      <c r="A43" s="23" t="s">
        <v>67</v>
      </c>
      <c r="B43" s="24">
        <v>1</v>
      </c>
      <c r="C43" s="24">
        <v>1</v>
      </c>
      <c r="D43" s="24">
        <v>1</v>
      </c>
      <c r="E43" s="24">
        <v>1</v>
      </c>
      <c r="F43" s="24">
        <v>1</v>
      </c>
      <c r="G43" s="24">
        <v>1</v>
      </c>
      <c r="H43" s="24">
        <v>1</v>
      </c>
      <c r="I43" s="24">
        <v>1</v>
      </c>
      <c r="J43" s="24">
        <v>1</v>
      </c>
      <c r="K43" s="24">
        <v>1</v>
      </c>
      <c r="L43" s="24">
        <v>1</v>
      </c>
      <c r="M43" s="25">
        <v>1</v>
      </c>
      <c r="N43" s="25">
        <v>1</v>
      </c>
      <c r="O43" s="26">
        <v>1</v>
      </c>
      <c r="P43" s="26">
        <v>1</v>
      </c>
      <c r="Q43" s="25">
        <v>1</v>
      </c>
      <c r="R43" s="25">
        <v>1</v>
      </c>
      <c r="S43" s="27">
        <v>1</v>
      </c>
      <c r="T43" s="27">
        <v>1</v>
      </c>
      <c r="U43" s="27">
        <v>1</v>
      </c>
      <c r="V43" s="27">
        <v>1</v>
      </c>
      <c r="W43" s="27">
        <v>1</v>
      </c>
      <c r="X43" s="25">
        <v>1</v>
      </c>
      <c r="Y43" s="25">
        <v>1</v>
      </c>
      <c r="Z43" s="27">
        <v>1</v>
      </c>
      <c r="AA43" s="27">
        <v>1</v>
      </c>
      <c r="AB43" s="27">
        <v>1</v>
      </c>
      <c r="AC43" s="27">
        <v>1</v>
      </c>
      <c r="AD43" s="27">
        <v>1</v>
      </c>
      <c r="AE43" s="25">
        <v>1</v>
      </c>
      <c r="AF43" s="49"/>
      <c r="AG43" s="21"/>
      <c r="AH43" s="10"/>
      <c r="AI43" s="10"/>
      <c r="AJ43" s="10"/>
      <c r="AK43" s="7"/>
      <c r="AL43" s="7"/>
      <c r="AM43" s="7"/>
      <c r="AN43" s="11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2"/>
      <c r="DD43" s="12"/>
      <c r="DE43" s="12"/>
      <c r="DF43" s="12"/>
      <c r="DG43" s="12"/>
      <c r="DH43" s="12"/>
      <c r="DI43" s="12"/>
      <c r="DJ43" s="12"/>
      <c r="DK43" s="12"/>
      <c r="DL43" s="12"/>
      <c r="DM43" s="12"/>
      <c r="DN43" s="12"/>
      <c r="DO43" s="12"/>
      <c r="DP43" s="12"/>
      <c r="DQ43" s="12"/>
      <c r="DR43" s="12"/>
      <c r="DS43" s="12"/>
      <c r="DT43" s="12"/>
      <c r="DU43" s="12"/>
      <c r="DV43" s="12"/>
      <c r="DW43" s="12"/>
      <c r="DX43" s="12"/>
      <c r="DY43" s="12"/>
      <c r="DZ43" s="12"/>
      <c r="EA43" s="12"/>
      <c r="EB43" s="12"/>
      <c r="EC43" s="12"/>
      <c r="ED43" s="12"/>
      <c r="EE43" s="12"/>
      <c r="EF43" s="12"/>
      <c r="EG43" s="12"/>
      <c r="EH43" s="12"/>
      <c r="EI43" s="12"/>
      <c r="EJ43" s="12"/>
      <c r="EK43" s="12"/>
      <c r="EL43" s="12"/>
      <c r="EM43" s="12"/>
      <c r="EN43" s="12"/>
      <c r="EO43" s="12"/>
      <c r="EP43" s="12"/>
      <c r="EQ43" s="12"/>
      <c r="ER43" s="12"/>
      <c r="ES43" s="12"/>
      <c r="ET43" s="12"/>
      <c r="EU43" s="12"/>
      <c r="EV43" s="12"/>
      <c r="EW43" s="12"/>
      <c r="EX43" s="12"/>
      <c r="EY43" s="12"/>
      <c r="EZ43" s="12"/>
      <c r="FA43" s="12"/>
      <c r="FB43" s="12"/>
      <c r="FC43" s="12"/>
      <c r="FD43" s="12"/>
      <c r="FE43" s="12"/>
      <c r="FF43" s="12"/>
      <c r="FG43" s="12"/>
      <c r="FH43" s="12"/>
      <c r="FI43" s="12"/>
      <c r="FJ43" s="12"/>
      <c r="FK43" s="12"/>
      <c r="FL43" s="12"/>
      <c r="FM43" s="12"/>
      <c r="FN43" s="12"/>
      <c r="FO43" s="12"/>
      <c r="FP43" s="12"/>
      <c r="FQ43" s="12"/>
      <c r="FR43" s="12"/>
      <c r="FS43" s="12"/>
      <c r="FT43" s="12"/>
      <c r="FU43" s="12"/>
      <c r="FV43" s="12"/>
      <c r="FW43" s="12"/>
      <c r="FX43" s="12"/>
      <c r="FY43" s="12"/>
      <c r="FZ43" s="12"/>
      <c r="GA43" s="12"/>
      <c r="GB43" s="12"/>
      <c r="GC43" s="12"/>
      <c r="GD43" s="12"/>
      <c r="GE43" s="12"/>
      <c r="GF43" s="12"/>
      <c r="GG43" s="12"/>
      <c r="GH43" s="12"/>
      <c r="GI43" s="12"/>
      <c r="GJ43" s="12"/>
      <c r="GK43" s="12"/>
      <c r="GL43" s="12"/>
      <c r="GM43" s="12"/>
      <c r="GN43" s="12"/>
      <c r="GO43" s="12"/>
      <c r="GP43" s="12"/>
      <c r="GQ43" s="12"/>
      <c r="GR43" s="12"/>
      <c r="GS43" s="12"/>
      <c r="GT43" s="12"/>
      <c r="GU43" s="12"/>
      <c r="GV43" s="12"/>
      <c r="GW43" s="12"/>
      <c r="GX43" s="12"/>
      <c r="GY43" s="12"/>
      <c r="GZ43" s="12"/>
      <c r="HA43" s="12"/>
      <c r="HB43" s="12"/>
      <c r="HC43" s="12"/>
      <c r="HD43" s="12"/>
      <c r="HE43" s="12"/>
      <c r="HF43" s="12"/>
      <c r="HG43" s="12"/>
      <c r="HH43" s="12"/>
      <c r="HI43" s="12"/>
      <c r="HJ43" s="12"/>
      <c r="HK43" s="12"/>
      <c r="HL43" s="12"/>
      <c r="HM43" s="12"/>
      <c r="HN43" s="12"/>
      <c r="HO43" s="12"/>
      <c r="HP43" s="12"/>
      <c r="HQ43" s="12"/>
      <c r="HR43" s="12"/>
      <c r="HS43" s="12"/>
      <c r="HT43" s="12"/>
      <c r="HU43" s="12"/>
      <c r="HV43" s="12"/>
      <c r="HW43" s="12"/>
      <c r="HX43" s="12"/>
      <c r="HY43" s="12"/>
      <c r="HZ43" s="12"/>
      <c r="IA43" s="12"/>
      <c r="IB43" s="12"/>
      <c r="IC43" s="12"/>
      <c r="ID43" s="12"/>
      <c r="IE43" s="12"/>
      <c r="IF43" s="12"/>
      <c r="IG43" s="12"/>
      <c r="IH43" s="12"/>
      <c r="II43" s="12"/>
      <c r="IJ43" s="12"/>
      <c r="IK43" s="12"/>
      <c r="IL43" s="12"/>
      <c r="IM43" s="12"/>
      <c r="IN43" s="12"/>
      <c r="IO43" s="12"/>
      <c r="IP43" s="12"/>
      <c r="IQ43" s="12"/>
      <c r="IR43" s="12"/>
    </row>
    <row r="44" spans="1:252" s="22" customFormat="1" ht="15" customHeight="1" x14ac:dyDescent="0.35">
      <c r="A44" s="23" t="s">
        <v>70</v>
      </c>
      <c r="B44" s="135">
        <f>IFERROR(VLOOKUP(B43,Feuil2!$A$16:$B$25,2,0),"")</f>
        <v>125.35</v>
      </c>
      <c r="C44" s="135">
        <f>IFERROR(VLOOKUP(C43,Feuil2!$A$16:$B$25,2,0),"")</f>
        <v>125.35</v>
      </c>
      <c r="D44" s="135">
        <f>IFERROR(VLOOKUP(D43,Feuil2!$A$16:$B$25,2,0),"")</f>
        <v>125.35</v>
      </c>
      <c r="E44" s="135">
        <f>IFERROR(VLOOKUP(E43,Feuil2!$A$16:$B$25,2,0),"")</f>
        <v>125.35</v>
      </c>
      <c r="F44" s="135">
        <f>IFERROR(VLOOKUP(F43,Feuil2!$A$16:$B$25,2,0),"")</f>
        <v>125.35</v>
      </c>
      <c r="G44" s="135">
        <f>IFERROR(VLOOKUP(G43,Feuil2!$A$16:$B$25,2,0),"")</f>
        <v>125.35</v>
      </c>
      <c r="H44" s="135">
        <f>IFERROR(VLOOKUP(H43,Feuil2!$A$16:$B$25,2,0),"")</f>
        <v>125.35</v>
      </c>
      <c r="I44" s="135">
        <f>IFERROR(VLOOKUP(I43,Feuil2!$A$16:$B$25,2,0),"")</f>
        <v>125.35</v>
      </c>
      <c r="J44" s="135">
        <f>IFERROR(VLOOKUP(J43,Feuil2!$A$16:$B$25,2,0),"")</f>
        <v>125.35</v>
      </c>
      <c r="K44" s="135">
        <f>IFERROR(VLOOKUP(K43,Feuil2!$A$16:$B$25,2,0),"")</f>
        <v>125.35</v>
      </c>
      <c r="L44" s="135">
        <f>IFERROR(VLOOKUP(L43,Feuil2!$A$16:$B$25,2,0),"")</f>
        <v>125.35</v>
      </c>
      <c r="M44" s="135">
        <f>IFERROR(VLOOKUP(M43,Feuil2!$A$16:$B$25,2,0),"")</f>
        <v>125.35</v>
      </c>
      <c r="N44" s="135">
        <f>IFERROR(VLOOKUP(N43,Feuil2!$A$16:$B$25,2,0),"")</f>
        <v>125.35</v>
      </c>
      <c r="O44" s="135">
        <f>IFERROR(VLOOKUP(O43,Feuil2!$A$16:$B$25,2,0),"")</f>
        <v>125.35</v>
      </c>
      <c r="P44" s="135">
        <f>IFERROR(VLOOKUP(P43,Feuil2!$A$16:$B$25,2,0),"")</f>
        <v>125.35</v>
      </c>
      <c r="Q44" s="135">
        <f>IFERROR(VLOOKUP(Q43,Feuil2!$A$16:$B$25,2,0),"")</f>
        <v>125.35</v>
      </c>
      <c r="R44" s="135">
        <f>IFERROR(VLOOKUP(R43,Feuil2!$A$16:$B$25,2,0),"")</f>
        <v>125.35</v>
      </c>
      <c r="S44" s="135">
        <f>IFERROR(VLOOKUP(S43,Feuil2!$A$16:$B$25,2,0),"")</f>
        <v>125.35</v>
      </c>
      <c r="T44" s="135">
        <f>IFERROR(VLOOKUP(T43,Feuil2!$A$16:$B$25,2,0),"")</f>
        <v>125.35</v>
      </c>
      <c r="U44" s="135">
        <f>IFERROR(VLOOKUP(U43,Feuil2!$A$16:$B$25,2,0),"")</f>
        <v>125.35</v>
      </c>
      <c r="V44" s="135">
        <f>IFERROR(VLOOKUP(V43,Feuil2!$A$16:$B$25,2,0),"")</f>
        <v>125.35</v>
      </c>
      <c r="W44" s="135">
        <f>IFERROR(VLOOKUP(W43,Feuil2!$A$16:$B$25,2,0),"")</f>
        <v>125.35</v>
      </c>
      <c r="X44" s="135">
        <f>IFERROR(VLOOKUP(X43,Feuil2!$A$16:$B$25,2,0),"")</f>
        <v>125.35</v>
      </c>
      <c r="Y44" s="135">
        <f>IFERROR(VLOOKUP(Y43,Feuil2!$A$16:$B$25,2,0),"")</f>
        <v>125.35</v>
      </c>
      <c r="Z44" s="135">
        <f>IFERROR(VLOOKUP(Z43,Feuil2!$A$16:$B$25,2,0),"")</f>
        <v>125.35</v>
      </c>
      <c r="AA44" s="135">
        <f>IFERROR(VLOOKUP(AA43,Feuil2!$A$16:$B$25,2,0),"")</f>
        <v>125.35</v>
      </c>
      <c r="AB44" s="135">
        <f>IFERROR(VLOOKUP(AB43,Feuil2!$A$16:$B$25,2,0),"")</f>
        <v>125.35</v>
      </c>
      <c r="AC44" s="135">
        <f>IFERROR(VLOOKUP(AC43,Feuil2!$A$16:$B$25,2,0),"")</f>
        <v>125.35</v>
      </c>
      <c r="AD44" s="135">
        <f>IFERROR(VLOOKUP(AD43,Feuil2!$A$16:$B$25,2,0),"")</f>
        <v>125.35</v>
      </c>
      <c r="AE44" s="135">
        <f>IFERROR(VLOOKUP(AE43,Feuil2!$A$16:$B$25,2,0),"")</f>
        <v>125.35</v>
      </c>
      <c r="AF44" s="49"/>
      <c r="AG44" s="21"/>
      <c r="AH44" s="10"/>
      <c r="AI44" s="10"/>
      <c r="AJ44" s="10"/>
      <c r="AK44" s="7"/>
      <c r="AL44" s="7"/>
      <c r="AM44" s="7"/>
      <c r="AN44" s="11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  <c r="CX44" s="12"/>
      <c r="CY44" s="12"/>
      <c r="CZ44" s="12"/>
      <c r="DA44" s="12"/>
      <c r="DB44" s="12"/>
      <c r="DC44" s="12"/>
      <c r="DD44" s="12"/>
      <c r="DE44" s="12"/>
      <c r="DF44" s="12"/>
      <c r="DG44" s="12"/>
      <c r="DH44" s="12"/>
      <c r="DI44" s="12"/>
      <c r="DJ44" s="12"/>
      <c r="DK44" s="12"/>
      <c r="DL44" s="12"/>
      <c r="DM44" s="12"/>
      <c r="DN44" s="12"/>
      <c r="DO44" s="12"/>
      <c r="DP44" s="12"/>
      <c r="DQ44" s="12"/>
      <c r="DR44" s="12"/>
      <c r="DS44" s="12"/>
      <c r="DT44" s="12"/>
      <c r="DU44" s="12"/>
      <c r="DV44" s="12"/>
      <c r="DW44" s="12"/>
      <c r="DX44" s="12"/>
      <c r="DY44" s="12"/>
      <c r="DZ44" s="12"/>
      <c r="EA44" s="12"/>
      <c r="EB44" s="12"/>
      <c r="EC44" s="12"/>
      <c r="ED44" s="12"/>
      <c r="EE44" s="12"/>
      <c r="EF44" s="12"/>
      <c r="EG44" s="12"/>
      <c r="EH44" s="12"/>
      <c r="EI44" s="12"/>
      <c r="EJ44" s="12"/>
      <c r="EK44" s="12"/>
      <c r="EL44" s="12"/>
      <c r="EM44" s="12"/>
      <c r="EN44" s="12"/>
      <c r="EO44" s="12"/>
      <c r="EP44" s="12"/>
      <c r="EQ44" s="12"/>
      <c r="ER44" s="12"/>
      <c r="ES44" s="12"/>
      <c r="ET44" s="12"/>
      <c r="EU44" s="12"/>
      <c r="EV44" s="12"/>
      <c r="EW44" s="12"/>
      <c r="EX44" s="12"/>
      <c r="EY44" s="12"/>
      <c r="EZ44" s="12"/>
      <c r="FA44" s="12"/>
      <c r="FB44" s="12"/>
      <c r="FC44" s="12"/>
      <c r="FD44" s="12"/>
      <c r="FE44" s="12"/>
      <c r="FF44" s="12"/>
      <c r="FG44" s="12"/>
      <c r="FH44" s="12"/>
      <c r="FI44" s="12"/>
      <c r="FJ44" s="12"/>
      <c r="FK44" s="12"/>
      <c r="FL44" s="12"/>
      <c r="FM44" s="12"/>
      <c r="FN44" s="12"/>
      <c r="FO44" s="12"/>
      <c r="FP44" s="12"/>
      <c r="FQ44" s="12"/>
      <c r="FR44" s="12"/>
      <c r="FS44" s="12"/>
      <c r="FT44" s="12"/>
      <c r="FU44" s="12"/>
      <c r="FV44" s="12"/>
      <c r="FW44" s="12"/>
      <c r="FX44" s="12"/>
      <c r="FY44" s="12"/>
      <c r="FZ44" s="12"/>
      <c r="GA44" s="12"/>
      <c r="GB44" s="12"/>
      <c r="GC44" s="12"/>
      <c r="GD44" s="12"/>
      <c r="GE44" s="12"/>
      <c r="GF44" s="12"/>
      <c r="GG44" s="12"/>
      <c r="GH44" s="12"/>
      <c r="GI44" s="12"/>
      <c r="GJ44" s="12"/>
      <c r="GK44" s="12"/>
      <c r="GL44" s="12"/>
      <c r="GM44" s="12"/>
      <c r="GN44" s="12"/>
      <c r="GO44" s="12"/>
      <c r="GP44" s="12"/>
      <c r="GQ44" s="12"/>
      <c r="GR44" s="12"/>
      <c r="GS44" s="12"/>
      <c r="GT44" s="12"/>
      <c r="GU44" s="12"/>
      <c r="GV44" s="12"/>
      <c r="GW44" s="12"/>
      <c r="GX44" s="12"/>
      <c r="GY44" s="12"/>
      <c r="GZ44" s="12"/>
      <c r="HA44" s="12"/>
      <c r="HB44" s="12"/>
      <c r="HC44" s="12"/>
      <c r="HD44" s="12"/>
      <c r="HE44" s="12"/>
      <c r="HF44" s="12"/>
      <c r="HG44" s="12"/>
      <c r="HH44" s="12"/>
      <c r="HI44" s="12"/>
      <c r="HJ44" s="12"/>
      <c r="HK44" s="12"/>
      <c r="HL44" s="12"/>
      <c r="HM44" s="12"/>
      <c r="HN44" s="12"/>
      <c r="HO44" s="12"/>
      <c r="HP44" s="12"/>
      <c r="HQ44" s="12"/>
      <c r="HR44" s="12"/>
      <c r="HS44" s="12"/>
      <c r="HT44" s="12"/>
      <c r="HU44" s="12"/>
      <c r="HV44" s="12"/>
      <c r="HW44" s="12"/>
      <c r="HX44" s="12"/>
      <c r="HY44" s="12"/>
      <c r="HZ44" s="12"/>
      <c r="IA44" s="12"/>
      <c r="IB44" s="12"/>
      <c r="IC44" s="12"/>
      <c r="ID44" s="12"/>
      <c r="IE44" s="12"/>
      <c r="IF44" s="12"/>
      <c r="IG44" s="12"/>
      <c r="IH44" s="12"/>
      <c r="II44" s="12"/>
      <c r="IJ44" s="12"/>
      <c r="IK44" s="12"/>
      <c r="IL44" s="12"/>
      <c r="IM44" s="12"/>
      <c r="IN44" s="12"/>
      <c r="IO44" s="12"/>
      <c r="IP44" s="12"/>
      <c r="IQ44" s="12"/>
      <c r="IR44" s="12"/>
    </row>
    <row r="45" spans="1:252" s="22" customFormat="1" ht="15" customHeight="1" x14ac:dyDescent="0.35">
      <c r="A45" s="130"/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49"/>
      <c r="AG45" s="21"/>
      <c r="AH45" s="10"/>
      <c r="AI45" s="10"/>
      <c r="AJ45" s="10"/>
      <c r="AK45" s="7"/>
      <c r="AL45" s="7"/>
      <c r="AM45" s="7"/>
      <c r="AN45" s="11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/>
      <c r="CM45" s="12"/>
      <c r="CN45" s="12"/>
      <c r="CO45" s="12"/>
      <c r="CP45" s="12"/>
      <c r="CQ45" s="12"/>
      <c r="CR45" s="12"/>
      <c r="CS45" s="12"/>
      <c r="CT45" s="12"/>
      <c r="CU45" s="12"/>
      <c r="CV45" s="12"/>
      <c r="CW45" s="12"/>
      <c r="CX45" s="12"/>
      <c r="CY45" s="12"/>
      <c r="CZ45" s="12"/>
      <c r="DA45" s="12"/>
      <c r="DB45" s="12"/>
      <c r="DC45" s="12"/>
      <c r="DD45" s="12"/>
      <c r="DE45" s="12"/>
      <c r="DF45" s="12"/>
      <c r="DG45" s="12"/>
      <c r="DH45" s="12"/>
      <c r="DI45" s="12"/>
      <c r="DJ45" s="12"/>
      <c r="DK45" s="12"/>
      <c r="DL45" s="12"/>
      <c r="DM45" s="12"/>
      <c r="DN45" s="12"/>
      <c r="DO45" s="12"/>
      <c r="DP45" s="12"/>
      <c r="DQ45" s="12"/>
      <c r="DR45" s="12"/>
      <c r="DS45" s="12"/>
      <c r="DT45" s="12"/>
      <c r="DU45" s="12"/>
      <c r="DV45" s="12"/>
      <c r="DW45" s="12"/>
      <c r="DX45" s="12"/>
      <c r="DY45" s="12"/>
      <c r="DZ45" s="12"/>
      <c r="EA45" s="12"/>
      <c r="EB45" s="12"/>
      <c r="EC45" s="12"/>
      <c r="ED45" s="12"/>
      <c r="EE45" s="12"/>
      <c r="EF45" s="12"/>
      <c r="EG45" s="12"/>
      <c r="EH45" s="12"/>
      <c r="EI45" s="12"/>
      <c r="EJ45" s="12"/>
      <c r="EK45" s="12"/>
      <c r="EL45" s="12"/>
      <c r="EM45" s="12"/>
      <c r="EN45" s="12"/>
      <c r="EO45" s="12"/>
      <c r="EP45" s="12"/>
      <c r="EQ45" s="12"/>
      <c r="ER45" s="12"/>
      <c r="ES45" s="12"/>
      <c r="ET45" s="12"/>
      <c r="EU45" s="12"/>
      <c r="EV45" s="12"/>
      <c r="EW45" s="12"/>
      <c r="EX45" s="12"/>
      <c r="EY45" s="12"/>
      <c r="EZ45" s="12"/>
      <c r="FA45" s="12"/>
      <c r="FB45" s="12"/>
      <c r="FC45" s="12"/>
      <c r="FD45" s="12"/>
      <c r="FE45" s="12"/>
      <c r="FF45" s="12"/>
      <c r="FG45" s="12"/>
      <c r="FH45" s="12"/>
      <c r="FI45" s="12"/>
      <c r="FJ45" s="12"/>
      <c r="FK45" s="12"/>
      <c r="FL45" s="12"/>
      <c r="FM45" s="12"/>
      <c r="FN45" s="12"/>
      <c r="FO45" s="12"/>
      <c r="FP45" s="12"/>
      <c r="FQ45" s="12"/>
      <c r="FR45" s="12"/>
      <c r="FS45" s="12"/>
      <c r="FT45" s="12"/>
      <c r="FU45" s="12"/>
      <c r="FV45" s="12"/>
      <c r="FW45" s="12"/>
      <c r="FX45" s="12"/>
      <c r="FY45" s="12"/>
      <c r="FZ45" s="12"/>
      <c r="GA45" s="12"/>
      <c r="GB45" s="12"/>
      <c r="GC45" s="12"/>
      <c r="GD45" s="12"/>
      <c r="GE45" s="12"/>
      <c r="GF45" s="12"/>
      <c r="GG45" s="12"/>
      <c r="GH45" s="12"/>
      <c r="GI45" s="12"/>
      <c r="GJ45" s="12"/>
      <c r="GK45" s="12"/>
      <c r="GL45" s="12"/>
      <c r="GM45" s="12"/>
      <c r="GN45" s="12"/>
      <c r="GO45" s="12"/>
      <c r="GP45" s="12"/>
      <c r="GQ45" s="12"/>
      <c r="GR45" s="12"/>
      <c r="GS45" s="12"/>
      <c r="GT45" s="12"/>
      <c r="GU45" s="12"/>
      <c r="GV45" s="12"/>
      <c r="GW45" s="12"/>
      <c r="GX45" s="12"/>
      <c r="GY45" s="12"/>
      <c r="GZ45" s="12"/>
      <c r="HA45" s="12"/>
      <c r="HB45" s="12"/>
      <c r="HC45" s="12"/>
      <c r="HD45" s="12"/>
      <c r="HE45" s="12"/>
      <c r="HF45" s="12"/>
      <c r="HG45" s="12"/>
      <c r="HH45" s="12"/>
      <c r="HI45" s="12"/>
      <c r="HJ45" s="12"/>
      <c r="HK45" s="12"/>
      <c r="HL45" s="12"/>
      <c r="HM45" s="12"/>
      <c r="HN45" s="12"/>
      <c r="HO45" s="12"/>
      <c r="HP45" s="12"/>
      <c r="HQ45" s="12"/>
      <c r="HR45" s="12"/>
      <c r="HS45" s="12"/>
      <c r="HT45" s="12"/>
      <c r="HU45" s="12"/>
      <c r="HV45" s="12"/>
      <c r="HW45" s="12"/>
      <c r="HX45" s="12"/>
      <c r="HY45" s="12"/>
      <c r="HZ45" s="12"/>
      <c r="IA45" s="12"/>
      <c r="IB45" s="12"/>
      <c r="IC45" s="12"/>
      <c r="ID45" s="12"/>
      <c r="IE45" s="12"/>
      <c r="IF45" s="12"/>
      <c r="IG45" s="12"/>
      <c r="IH45" s="12"/>
      <c r="II45" s="12"/>
      <c r="IJ45" s="12"/>
      <c r="IK45" s="12"/>
      <c r="IL45" s="12"/>
      <c r="IM45" s="12"/>
      <c r="IN45" s="12"/>
      <c r="IO45" s="12"/>
      <c r="IP45" s="12"/>
      <c r="IQ45" s="12"/>
      <c r="IR45" s="12"/>
    </row>
    <row r="46" spans="1:252" s="13" customFormat="1" ht="14.25" customHeight="1" x14ac:dyDescent="0.35">
      <c r="A46" s="35"/>
      <c r="B46" s="16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43"/>
      <c r="AG46" s="21"/>
      <c r="AH46" s="10"/>
      <c r="AI46" s="10"/>
      <c r="AJ46" s="10"/>
      <c r="AK46" s="8"/>
      <c r="AL46" s="8"/>
      <c r="AM46" s="8"/>
      <c r="AN46" s="11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/>
      <c r="CU46" s="12"/>
      <c r="CV46" s="12"/>
      <c r="CW46" s="12"/>
      <c r="CX46" s="12"/>
      <c r="CY46" s="12"/>
      <c r="CZ46" s="12"/>
      <c r="DA46" s="12"/>
      <c r="DB46" s="12"/>
      <c r="DC46" s="12"/>
      <c r="DD46" s="12"/>
      <c r="DE46" s="12"/>
      <c r="DF46" s="12"/>
      <c r="DG46" s="12"/>
      <c r="DH46" s="12"/>
      <c r="DI46" s="12"/>
      <c r="DJ46" s="12"/>
      <c r="DK46" s="12"/>
      <c r="DL46" s="12"/>
      <c r="DM46" s="12"/>
      <c r="DN46" s="12"/>
      <c r="DO46" s="12"/>
      <c r="DP46" s="12"/>
      <c r="DQ46" s="12"/>
      <c r="DR46" s="12"/>
      <c r="DS46" s="12"/>
      <c r="DT46" s="12"/>
      <c r="DU46" s="12"/>
      <c r="DV46" s="12"/>
      <c r="DW46" s="12"/>
      <c r="DX46" s="12"/>
      <c r="DY46" s="12"/>
      <c r="DZ46" s="12"/>
      <c r="EA46" s="12"/>
      <c r="EB46" s="12"/>
      <c r="EC46" s="12"/>
      <c r="ED46" s="12"/>
      <c r="EE46" s="12"/>
      <c r="EF46" s="12"/>
      <c r="EG46" s="12"/>
      <c r="EH46" s="12"/>
      <c r="EI46" s="12"/>
      <c r="EJ46" s="12"/>
      <c r="EK46" s="12"/>
      <c r="EL46" s="12"/>
      <c r="EM46" s="12"/>
      <c r="EN46" s="12"/>
      <c r="EO46" s="12"/>
      <c r="EP46" s="12"/>
      <c r="EQ46" s="12"/>
      <c r="ER46" s="12"/>
      <c r="ES46" s="12"/>
      <c r="ET46" s="12"/>
      <c r="EU46" s="12"/>
      <c r="EV46" s="12"/>
      <c r="EW46" s="12"/>
      <c r="EX46" s="12"/>
      <c r="EY46" s="12"/>
      <c r="EZ46" s="12"/>
      <c r="FA46" s="12"/>
      <c r="FB46" s="12"/>
      <c r="FC46" s="12"/>
      <c r="FD46" s="12"/>
      <c r="FE46" s="12"/>
      <c r="FF46" s="12"/>
      <c r="FG46" s="12"/>
      <c r="FH46" s="12"/>
      <c r="FI46" s="12"/>
      <c r="FJ46" s="12"/>
      <c r="FK46" s="12"/>
      <c r="FL46" s="12"/>
      <c r="FM46" s="12"/>
      <c r="FN46" s="12"/>
      <c r="FO46" s="12"/>
      <c r="FP46" s="12"/>
      <c r="FQ46" s="12"/>
      <c r="FR46" s="12"/>
      <c r="FS46" s="12"/>
      <c r="FT46" s="12"/>
      <c r="FU46" s="12"/>
      <c r="FV46" s="12"/>
      <c r="FW46" s="12"/>
      <c r="FX46" s="12"/>
      <c r="FY46" s="12"/>
      <c r="FZ46" s="12"/>
      <c r="GA46" s="12"/>
      <c r="GB46" s="12"/>
      <c r="GC46" s="12"/>
      <c r="GD46" s="12"/>
      <c r="GE46" s="12"/>
      <c r="GF46" s="12"/>
      <c r="GG46" s="12"/>
      <c r="GH46" s="12"/>
      <c r="GI46" s="12"/>
      <c r="GJ46" s="12"/>
      <c r="GK46" s="12"/>
      <c r="GL46" s="12"/>
      <c r="GM46" s="12"/>
      <c r="GN46" s="12"/>
      <c r="GO46" s="12"/>
      <c r="GP46" s="12"/>
      <c r="GQ46" s="12"/>
      <c r="GR46" s="12"/>
      <c r="GS46" s="12"/>
      <c r="GT46" s="12"/>
      <c r="GU46" s="12"/>
      <c r="GV46" s="12"/>
      <c r="GW46" s="12"/>
      <c r="GX46" s="12"/>
      <c r="GY46" s="12"/>
      <c r="GZ46" s="12"/>
      <c r="HA46" s="12"/>
      <c r="HB46" s="12"/>
      <c r="HC46" s="12"/>
      <c r="HD46" s="12"/>
      <c r="HE46" s="12"/>
      <c r="HF46" s="12"/>
      <c r="HG46" s="12"/>
      <c r="HH46" s="12"/>
      <c r="HI46" s="12"/>
      <c r="HJ46" s="12"/>
      <c r="HK46" s="12"/>
      <c r="HL46" s="12"/>
      <c r="HM46" s="12"/>
      <c r="HN46" s="12"/>
      <c r="HO46" s="12"/>
      <c r="HP46" s="12"/>
      <c r="HQ46" s="12"/>
      <c r="HR46" s="12"/>
      <c r="HS46" s="12"/>
      <c r="HT46" s="12"/>
      <c r="HU46" s="12"/>
      <c r="HV46" s="12"/>
      <c r="HW46" s="12"/>
      <c r="HX46" s="12"/>
      <c r="HY46" s="12"/>
      <c r="HZ46" s="12"/>
      <c r="IA46" s="12"/>
      <c r="IB46" s="12"/>
      <c r="IC46" s="12"/>
      <c r="ID46" s="12"/>
      <c r="IE46" s="12"/>
      <c r="IF46" s="12"/>
      <c r="IG46" s="12"/>
      <c r="IH46" s="12"/>
      <c r="II46" s="12"/>
      <c r="IJ46" s="12"/>
      <c r="IK46" s="12"/>
      <c r="IL46" s="12"/>
      <c r="IM46" s="12"/>
      <c r="IN46" s="12"/>
      <c r="IO46" s="12"/>
      <c r="IP46" s="12"/>
      <c r="IQ46" s="12"/>
      <c r="IR46" s="12"/>
    </row>
    <row r="47" spans="1:252" s="13" customFormat="1" ht="15" customHeight="1" x14ac:dyDescent="0.3">
      <c r="A47" s="148">
        <f>B48</f>
        <v>43282</v>
      </c>
      <c r="B47" s="17">
        <f t="shared" ref="B47:AF47" si="13">B48</f>
        <v>43282</v>
      </c>
      <c r="C47" s="17">
        <f t="shared" si="13"/>
        <v>43283</v>
      </c>
      <c r="D47" s="17">
        <f t="shared" si="13"/>
        <v>43284</v>
      </c>
      <c r="E47" s="17">
        <f t="shared" si="13"/>
        <v>43285</v>
      </c>
      <c r="F47" s="17">
        <f t="shared" si="13"/>
        <v>43286</v>
      </c>
      <c r="G47" s="17">
        <f t="shared" si="13"/>
        <v>43287</v>
      </c>
      <c r="H47" s="17">
        <f t="shared" si="13"/>
        <v>43288</v>
      </c>
      <c r="I47" s="17">
        <f t="shared" si="13"/>
        <v>43289</v>
      </c>
      <c r="J47" s="17">
        <f t="shared" si="13"/>
        <v>43290</v>
      </c>
      <c r="K47" s="17">
        <f t="shared" si="13"/>
        <v>43291</v>
      </c>
      <c r="L47" s="17">
        <f t="shared" si="13"/>
        <v>43292</v>
      </c>
      <c r="M47" s="17">
        <f t="shared" si="13"/>
        <v>43293</v>
      </c>
      <c r="N47" s="17">
        <f t="shared" si="13"/>
        <v>43294</v>
      </c>
      <c r="O47" s="17">
        <f t="shared" si="13"/>
        <v>43295</v>
      </c>
      <c r="P47" s="17">
        <f t="shared" si="13"/>
        <v>43296</v>
      </c>
      <c r="Q47" s="17">
        <f t="shared" si="13"/>
        <v>43297</v>
      </c>
      <c r="R47" s="17">
        <f t="shared" si="13"/>
        <v>43298</v>
      </c>
      <c r="S47" s="17">
        <f t="shared" si="13"/>
        <v>43299</v>
      </c>
      <c r="T47" s="17">
        <f t="shared" si="13"/>
        <v>43300</v>
      </c>
      <c r="U47" s="17">
        <f t="shared" si="13"/>
        <v>43301</v>
      </c>
      <c r="V47" s="17">
        <f t="shared" si="13"/>
        <v>43302</v>
      </c>
      <c r="W47" s="17">
        <f t="shared" si="13"/>
        <v>43303</v>
      </c>
      <c r="X47" s="17">
        <f t="shared" si="13"/>
        <v>43304</v>
      </c>
      <c r="Y47" s="17">
        <f t="shared" si="13"/>
        <v>43305</v>
      </c>
      <c r="Z47" s="17">
        <f t="shared" si="13"/>
        <v>43306</v>
      </c>
      <c r="AA47" s="17">
        <f t="shared" si="13"/>
        <v>43307</v>
      </c>
      <c r="AB47" s="17">
        <f t="shared" si="13"/>
        <v>43308</v>
      </c>
      <c r="AC47" s="17">
        <f t="shared" si="13"/>
        <v>43309</v>
      </c>
      <c r="AD47" s="17">
        <f t="shared" si="13"/>
        <v>43310</v>
      </c>
      <c r="AE47" s="17">
        <f t="shared" si="13"/>
        <v>43311</v>
      </c>
      <c r="AF47" s="17">
        <f t="shared" si="13"/>
        <v>43312</v>
      </c>
      <c r="AG47" s="21"/>
      <c r="AH47" s="10"/>
      <c r="AI47" s="10"/>
      <c r="AJ47" s="10"/>
      <c r="AK47" s="7"/>
      <c r="AL47" s="7"/>
      <c r="AM47" s="7"/>
      <c r="AN47" s="11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19"/>
      <c r="CQ47" s="19"/>
      <c r="CR47" s="19"/>
      <c r="CS47" s="19"/>
      <c r="CT47" s="19"/>
      <c r="CU47" s="19"/>
      <c r="CV47" s="19"/>
      <c r="CW47" s="19"/>
      <c r="CX47" s="19"/>
      <c r="CY47" s="19"/>
      <c r="CZ47" s="19"/>
      <c r="DA47" s="19"/>
      <c r="DB47" s="19"/>
      <c r="DC47" s="19"/>
      <c r="DD47" s="19"/>
      <c r="DE47" s="19"/>
      <c r="DF47" s="19"/>
      <c r="DG47" s="19"/>
      <c r="DH47" s="19"/>
      <c r="DI47" s="19"/>
      <c r="DJ47" s="19"/>
      <c r="DK47" s="19"/>
      <c r="DL47" s="19"/>
      <c r="DM47" s="19"/>
      <c r="DN47" s="19"/>
      <c r="DO47" s="19"/>
      <c r="DP47" s="19"/>
      <c r="DQ47" s="19"/>
      <c r="DR47" s="19"/>
      <c r="DS47" s="19"/>
      <c r="DT47" s="19"/>
      <c r="DU47" s="19"/>
      <c r="DV47" s="19"/>
      <c r="DW47" s="19"/>
      <c r="DX47" s="19"/>
      <c r="DY47" s="19"/>
      <c r="DZ47" s="19"/>
      <c r="EA47" s="19"/>
      <c r="EB47" s="19"/>
      <c r="EC47" s="19"/>
      <c r="ED47" s="19"/>
      <c r="EE47" s="19"/>
      <c r="EF47" s="19"/>
      <c r="EG47" s="19"/>
      <c r="EH47" s="19"/>
      <c r="EI47" s="19"/>
      <c r="EJ47" s="19"/>
      <c r="EK47" s="19"/>
      <c r="EL47" s="19"/>
      <c r="EM47" s="19"/>
      <c r="EN47" s="19"/>
      <c r="EO47" s="19"/>
      <c r="EP47" s="19"/>
      <c r="EQ47" s="19"/>
      <c r="ER47" s="19"/>
      <c r="ES47" s="19"/>
      <c r="ET47" s="19"/>
      <c r="EU47" s="19"/>
      <c r="EV47" s="19"/>
      <c r="EW47" s="19"/>
      <c r="EX47" s="19"/>
      <c r="EY47" s="19"/>
      <c r="EZ47" s="19"/>
      <c r="FA47" s="19"/>
      <c r="FB47" s="19"/>
      <c r="FC47" s="19"/>
      <c r="FD47" s="19"/>
      <c r="FE47" s="19"/>
      <c r="FF47" s="19"/>
      <c r="FG47" s="19"/>
      <c r="FH47" s="19"/>
      <c r="FI47" s="19"/>
      <c r="FJ47" s="19"/>
      <c r="FK47" s="19"/>
      <c r="FL47" s="19"/>
      <c r="FM47" s="19"/>
      <c r="FN47" s="19"/>
      <c r="FO47" s="19"/>
      <c r="FP47" s="19"/>
      <c r="FQ47" s="19"/>
      <c r="FR47" s="19"/>
      <c r="FS47" s="19"/>
      <c r="FT47" s="19"/>
      <c r="FU47" s="19"/>
      <c r="FV47" s="19"/>
      <c r="FW47" s="19"/>
      <c r="FX47" s="19"/>
      <c r="FY47" s="19"/>
      <c r="FZ47" s="19"/>
      <c r="GA47" s="19"/>
      <c r="GB47" s="19"/>
      <c r="GC47" s="19"/>
      <c r="GD47" s="19"/>
      <c r="GE47" s="19"/>
      <c r="GF47" s="19"/>
      <c r="GG47" s="19"/>
      <c r="GH47" s="19"/>
      <c r="GI47" s="19"/>
      <c r="GJ47" s="19"/>
      <c r="GK47" s="19"/>
      <c r="GL47" s="19"/>
      <c r="GM47" s="19"/>
      <c r="GN47" s="19"/>
      <c r="GO47" s="19"/>
      <c r="GP47" s="19"/>
      <c r="GQ47" s="19"/>
      <c r="GR47" s="19"/>
      <c r="GS47" s="19"/>
      <c r="GT47" s="19"/>
      <c r="GU47" s="19"/>
      <c r="GV47" s="19"/>
      <c r="GW47" s="19"/>
      <c r="GX47" s="19"/>
      <c r="GY47" s="19"/>
      <c r="GZ47" s="19"/>
      <c r="HA47" s="19"/>
      <c r="HB47" s="19"/>
      <c r="HC47" s="19"/>
      <c r="HD47" s="19"/>
      <c r="HE47" s="19"/>
      <c r="HF47" s="19"/>
      <c r="HG47" s="19"/>
      <c r="HH47" s="19"/>
      <c r="HI47" s="19"/>
      <c r="HJ47" s="19"/>
      <c r="HK47" s="19"/>
      <c r="HL47" s="19"/>
      <c r="HM47" s="19"/>
      <c r="HN47" s="19"/>
      <c r="HO47" s="19"/>
      <c r="HP47" s="19"/>
      <c r="HQ47" s="19"/>
      <c r="HR47" s="19"/>
      <c r="HS47" s="19"/>
      <c r="HT47" s="19"/>
      <c r="HU47" s="19"/>
      <c r="HV47" s="19"/>
      <c r="HW47" s="19"/>
      <c r="HX47" s="19"/>
      <c r="HY47" s="19"/>
      <c r="HZ47" s="19"/>
      <c r="IA47" s="19"/>
      <c r="IB47" s="19"/>
      <c r="IC47" s="19"/>
      <c r="ID47" s="19"/>
      <c r="IE47" s="19"/>
      <c r="IF47" s="19"/>
      <c r="IG47" s="19"/>
      <c r="IH47" s="19"/>
      <c r="II47" s="19"/>
      <c r="IJ47" s="19"/>
      <c r="IK47" s="19"/>
      <c r="IL47" s="19"/>
      <c r="IM47" s="19"/>
      <c r="IN47" s="19"/>
      <c r="IO47" s="19"/>
      <c r="IP47" s="19"/>
      <c r="IQ47" s="19"/>
      <c r="IR47" s="19"/>
    </row>
    <row r="48" spans="1:252" s="13" customFormat="1" ht="15" customHeight="1" x14ac:dyDescent="0.35">
      <c r="A48" s="148"/>
      <c r="B48" s="20">
        <f t="shared" ref="B48:AF48" si="14">DATE($A$1,7,AP$5)</f>
        <v>43282</v>
      </c>
      <c r="C48" s="20">
        <f t="shared" si="14"/>
        <v>43283</v>
      </c>
      <c r="D48" s="20">
        <f t="shared" si="14"/>
        <v>43284</v>
      </c>
      <c r="E48" s="20">
        <f t="shared" si="14"/>
        <v>43285</v>
      </c>
      <c r="F48" s="20">
        <f t="shared" si="14"/>
        <v>43286</v>
      </c>
      <c r="G48" s="20">
        <f t="shared" si="14"/>
        <v>43287</v>
      </c>
      <c r="H48" s="20">
        <f t="shared" si="14"/>
        <v>43288</v>
      </c>
      <c r="I48" s="20">
        <f t="shared" si="14"/>
        <v>43289</v>
      </c>
      <c r="J48" s="20">
        <f t="shared" si="14"/>
        <v>43290</v>
      </c>
      <c r="K48" s="20">
        <f t="shared" si="14"/>
        <v>43291</v>
      </c>
      <c r="L48" s="20">
        <f t="shared" si="14"/>
        <v>43292</v>
      </c>
      <c r="M48" s="20">
        <f t="shared" si="14"/>
        <v>43293</v>
      </c>
      <c r="N48" s="20">
        <f t="shared" si="14"/>
        <v>43294</v>
      </c>
      <c r="O48" s="20">
        <f t="shared" si="14"/>
        <v>43295</v>
      </c>
      <c r="P48" s="20">
        <f t="shared" si="14"/>
        <v>43296</v>
      </c>
      <c r="Q48" s="20">
        <f t="shared" si="14"/>
        <v>43297</v>
      </c>
      <c r="R48" s="20">
        <f t="shared" si="14"/>
        <v>43298</v>
      </c>
      <c r="S48" s="20">
        <f t="shared" si="14"/>
        <v>43299</v>
      </c>
      <c r="T48" s="20">
        <f t="shared" si="14"/>
        <v>43300</v>
      </c>
      <c r="U48" s="20">
        <f t="shared" si="14"/>
        <v>43301</v>
      </c>
      <c r="V48" s="20">
        <f t="shared" si="14"/>
        <v>43302</v>
      </c>
      <c r="W48" s="20">
        <f t="shared" si="14"/>
        <v>43303</v>
      </c>
      <c r="X48" s="20">
        <f t="shared" si="14"/>
        <v>43304</v>
      </c>
      <c r="Y48" s="20">
        <f t="shared" si="14"/>
        <v>43305</v>
      </c>
      <c r="Z48" s="20">
        <f t="shared" si="14"/>
        <v>43306</v>
      </c>
      <c r="AA48" s="20">
        <f t="shared" si="14"/>
        <v>43307</v>
      </c>
      <c r="AB48" s="20">
        <f t="shared" si="14"/>
        <v>43308</v>
      </c>
      <c r="AC48" s="20">
        <f t="shared" si="14"/>
        <v>43309</v>
      </c>
      <c r="AD48" s="20">
        <f t="shared" si="14"/>
        <v>43310</v>
      </c>
      <c r="AE48" s="20">
        <f t="shared" si="14"/>
        <v>43311</v>
      </c>
      <c r="AF48" s="20">
        <f t="shared" si="14"/>
        <v>43312</v>
      </c>
      <c r="AG48" s="51"/>
      <c r="AH48" s="7"/>
      <c r="AI48" s="7"/>
      <c r="AJ48" s="7"/>
      <c r="AK48" s="7"/>
      <c r="AL48" s="7"/>
      <c r="AM48" s="7"/>
      <c r="AN48" s="11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  <c r="CP48" s="12"/>
      <c r="CQ48" s="12"/>
      <c r="CR48" s="12"/>
      <c r="CS48" s="12"/>
      <c r="CT48" s="12"/>
      <c r="CU48" s="12"/>
      <c r="CV48" s="12"/>
      <c r="CW48" s="12"/>
      <c r="CX48" s="12"/>
      <c r="CY48" s="12"/>
      <c r="CZ48" s="12"/>
      <c r="DA48" s="12"/>
      <c r="DB48" s="12"/>
      <c r="DC48" s="12"/>
      <c r="DD48" s="12"/>
      <c r="DE48" s="12"/>
      <c r="DF48" s="12"/>
      <c r="DG48" s="12"/>
      <c r="DH48" s="12"/>
      <c r="DI48" s="12"/>
      <c r="DJ48" s="12"/>
      <c r="DK48" s="12"/>
      <c r="DL48" s="12"/>
      <c r="DM48" s="12"/>
      <c r="DN48" s="12"/>
      <c r="DO48" s="12"/>
      <c r="DP48" s="12"/>
      <c r="DQ48" s="12"/>
      <c r="DR48" s="12"/>
      <c r="DS48" s="12"/>
      <c r="DT48" s="12"/>
      <c r="DU48" s="12"/>
      <c r="DV48" s="12"/>
      <c r="DW48" s="12"/>
      <c r="DX48" s="12"/>
      <c r="DY48" s="12"/>
      <c r="DZ48" s="12"/>
      <c r="EA48" s="12"/>
      <c r="EB48" s="12"/>
      <c r="EC48" s="12"/>
      <c r="ED48" s="12"/>
      <c r="EE48" s="12"/>
      <c r="EF48" s="12"/>
      <c r="EG48" s="12"/>
      <c r="EH48" s="12"/>
      <c r="EI48" s="12"/>
      <c r="EJ48" s="12"/>
      <c r="EK48" s="12"/>
      <c r="EL48" s="12"/>
      <c r="EM48" s="12"/>
      <c r="EN48" s="12"/>
      <c r="EO48" s="12"/>
      <c r="EP48" s="12"/>
      <c r="EQ48" s="12"/>
      <c r="ER48" s="12"/>
      <c r="ES48" s="12"/>
      <c r="ET48" s="12"/>
      <c r="EU48" s="12"/>
      <c r="EV48" s="12"/>
      <c r="EW48" s="12"/>
      <c r="EX48" s="12"/>
      <c r="EY48" s="12"/>
      <c r="EZ48" s="12"/>
      <c r="FA48" s="12"/>
      <c r="FB48" s="12"/>
      <c r="FC48" s="12"/>
      <c r="FD48" s="12"/>
      <c r="FE48" s="12"/>
      <c r="FF48" s="12"/>
      <c r="FG48" s="12"/>
      <c r="FH48" s="12"/>
      <c r="FI48" s="12"/>
      <c r="FJ48" s="12"/>
      <c r="FK48" s="12"/>
      <c r="FL48" s="12"/>
      <c r="FM48" s="12"/>
      <c r="FN48" s="12"/>
      <c r="FO48" s="12"/>
      <c r="FP48" s="12"/>
      <c r="FQ48" s="12"/>
      <c r="FR48" s="12"/>
      <c r="FS48" s="12"/>
      <c r="FT48" s="12"/>
      <c r="FU48" s="12"/>
      <c r="FV48" s="12"/>
      <c r="FW48" s="12"/>
      <c r="FX48" s="12"/>
      <c r="FY48" s="12"/>
      <c r="FZ48" s="12"/>
      <c r="GA48" s="12"/>
      <c r="GB48" s="12"/>
      <c r="GC48" s="12"/>
      <c r="GD48" s="12"/>
      <c r="GE48" s="12"/>
      <c r="GF48" s="12"/>
      <c r="GG48" s="12"/>
      <c r="GH48" s="12"/>
      <c r="GI48" s="12"/>
      <c r="GJ48" s="12"/>
      <c r="GK48" s="12"/>
      <c r="GL48" s="12"/>
      <c r="GM48" s="12"/>
      <c r="GN48" s="12"/>
      <c r="GO48" s="12"/>
      <c r="GP48" s="12"/>
      <c r="GQ48" s="12"/>
      <c r="GR48" s="12"/>
      <c r="GS48" s="12"/>
      <c r="GT48" s="12"/>
      <c r="GU48" s="12"/>
      <c r="GV48" s="12"/>
      <c r="GW48" s="12"/>
      <c r="GX48" s="12"/>
      <c r="GY48" s="12"/>
      <c r="GZ48" s="12"/>
      <c r="HA48" s="12"/>
      <c r="HB48" s="12"/>
      <c r="HC48" s="12"/>
      <c r="HD48" s="12"/>
      <c r="HE48" s="12"/>
      <c r="HF48" s="12"/>
      <c r="HG48" s="12"/>
      <c r="HH48" s="12"/>
      <c r="HI48" s="12"/>
      <c r="HJ48" s="12"/>
      <c r="HK48" s="12"/>
      <c r="HL48" s="12"/>
      <c r="HM48" s="12"/>
      <c r="HN48" s="12"/>
      <c r="HO48" s="12"/>
      <c r="HP48" s="12"/>
      <c r="HQ48" s="12"/>
      <c r="HR48" s="12"/>
      <c r="HS48" s="12"/>
      <c r="HT48" s="12"/>
      <c r="HU48" s="12"/>
      <c r="HV48" s="12"/>
      <c r="HW48" s="12"/>
      <c r="HX48" s="12"/>
      <c r="HY48" s="12"/>
      <c r="HZ48" s="12"/>
      <c r="IA48" s="12"/>
      <c r="IB48" s="12"/>
      <c r="IC48" s="12"/>
      <c r="ID48" s="12"/>
      <c r="IE48" s="12"/>
      <c r="IF48" s="12"/>
      <c r="IG48" s="12"/>
      <c r="IH48" s="12"/>
      <c r="II48" s="12"/>
      <c r="IJ48" s="12"/>
      <c r="IK48" s="12"/>
      <c r="IL48" s="12"/>
      <c r="IM48" s="12"/>
      <c r="IN48" s="12"/>
      <c r="IO48" s="12"/>
      <c r="IP48" s="12"/>
      <c r="IQ48" s="12"/>
      <c r="IR48" s="12"/>
    </row>
    <row r="49" spans="1:252" s="22" customFormat="1" ht="15" customHeight="1" x14ac:dyDescent="0.35">
      <c r="A49" s="23" t="s">
        <v>68</v>
      </c>
      <c r="B49" s="155"/>
      <c r="C49" s="156"/>
      <c r="D49" s="156"/>
      <c r="E49" s="156"/>
      <c r="F49" s="157"/>
      <c r="G49" s="32"/>
      <c r="H49" s="152" t="s">
        <v>29</v>
      </c>
      <c r="I49" s="154"/>
      <c r="J49" s="153"/>
      <c r="K49" s="155"/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  <c r="AC49" s="156"/>
      <c r="AD49" s="156"/>
      <c r="AE49" s="156"/>
      <c r="AF49" s="157"/>
      <c r="AG49" s="21"/>
      <c r="AH49" s="10"/>
      <c r="AI49" s="10"/>
      <c r="AJ49" s="10"/>
      <c r="AK49" s="7"/>
      <c r="AL49" s="7"/>
      <c r="AM49" s="7"/>
      <c r="AN49" s="11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  <c r="CQ49" s="12"/>
      <c r="CR49" s="12"/>
      <c r="CS49" s="12"/>
      <c r="CT49" s="12"/>
      <c r="CU49" s="12"/>
      <c r="CV49" s="12"/>
      <c r="CW49" s="12"/>
      <c r="CX49" s="12"/>
      <c r="CY49" s="12"/>
      <c r="CZ49" s="12"/>
      <c r="DA49" s="12"/>
      <c r="DB49" s="12"/>
      <c r="DC49" s="12"/>
      <c r="DD49" s="12"/>
      <c r="DE49" s="12"/>
      <c r="DF49" s="12"/>
      <c r="DG49" s="12"/>
      <c r="DH49" s="12"/>
      <c r="DI49" s="12"/>
      <c r="DJ49" s="12"/>
      <c r="DK49" s="12"/>
      <c r="DL49" s="12"/>
      <c r="DM49" s="12"/>
      <c r="DN49" s="12"/>
      <c r="DO49" s="12"/>
      <c r="DP49" s="12"/>
      <c r="DQ49" s="12"/>
      <c r="DR49" s="12"/>
      <c r="DS49" s="12"/>
      <c r="DT49" s="12"/>
      <c r="DU49" s="12"/>
      <c r="DV49" s="12"/>
      <c r="DW49" s="12"/>
      <c r="DX49" s="12"/>
      <c r="DY49" s="12"/>
      <c r="DZ49" s="12"/>
      <c r="EA49" s="12"/>
      <c r="EB49" s="12"/>
      <c r="EC49" s="12"/>
      <c r="ED49" s="12"/>
      <c r="EE49" s="12"/>
      <c r="EF49" s="12"/>
      <c r="EG49" s="12"/>
      <c r="EH49" s="12"/>
      <c r="EI49" s="12"/>
      <c r="EJ49" s="12"/>
      <c r="EK49" s="12"/>
      <c r="EL49" s="12"/>
      <c r="EM49" s="12"/>
      <c r="EN49" s="12"/>
      <c r="EO49" s="12"/>
      <c r="EP49" s="12"/>
      <c r="EQ49" s="12"/>
      <c r="ER49" s="12"/>
      <c r="ES49" s="12"/>
      <c r="ET49" s="12"/>
      <c r="EU49" s="12"/>
      <c r="EV49" s="12"/>
      <c r="EW49" s="12"/>
      <c r="EX49" s="12"/>
      <c r="EY49" s="12"/>
      <c r="EZ49" s="12"/>
      <c r="FA49" s="12"/>
      <c r="FB49" s="12"/>
      <c r="FC49" s="12"/>
      <c r="FD49" s="12"/>
      <c r="FE49" s="12"/>
      <c r="FF49" s="12"/>
      <c r="FG49" s="12"/>
      <c r="FH49" s="12"/>
      <c r="FI49" s="12"/>
      <c r="FJ49" s="12"/>
      <c r="FK49" s="12"/>
      <c r="FL49" s="12"/>
      <c r="FM49" s="12"/>
      <c r="FN49" s="12"/>
      <c r="FO49" s="12"/>
      <c r="FP49" s="12"/>
      <c r="FQ49" s="12"/>
      <c r="FR49" s="12"/>
      <c r="FS49" s="12"/>
      <c r="FT49" s="12"/>
      <c r="FU49" s="12"/>
      <c r="FV49" s="12"/>
      <c r="FW49" s="12"/>
      <c r="FX49" s="12"/>
      <c r="FY49" s="12"/>
      <c r="FZ49" s="12"/>
      <c r="GA49" s="12"/>
      <c r="GB49" s="12"/>
      <c r="GC49" s="12"/>
      <c r="GD49" s="12"/>
      <c r="GE49" s="12"/>
      <c r="GF49" s="12"/>
      <c r="GG49" s="12"/>
      <c r="GH49" s="12"/>
      <c r="GI49" s="12"/>
      <c r="GJ49" s="12"/>
      <c r="GK49" s="12"/>
      <c r="GL49" s="12"/>
      <c r="GM49" s="12"/>
      <c r="GN49" s="12"/>
      <c r="GO49" s="12"/>
      <c r="GP49" s="12"/>
      <c r="GQ49" s="12"/>
      <c r="GR49" s="12"/>
      <c r="GS49" s="12"/>
      <c r="GT49" s="12"/>
      <c r="GU49" s="12"/>
      <c r="GV49" s="12"/>
      <c r="GW49" s="12"/>
      <c r="GX49" s="12"/>
      <c r="GY49" s="12"/>
      <c r="GZ49" s="12"/>
      <c r="HA49" s="12"/>
      <c r="HB49" s="12"/>
      <c r="HC49" s="12"/>
      <c r="HD49" s="12"/>
      <c r="HE49" s="12"/>
      <c r="HF49" s="12"/>
      <c r="HG49" s="12"/>
      <c r="HH49" s="12"/>
      <c r="HI49" s="12"/>
      <c r="HJ49" s="12"/>
      <c r="HK49" s="12"/>
      <c r="HL49" s="12"/>
      <c r="HM49" s="12"/>
      <c r="HN49" s="12"/>
      <c r="HO49" s="12"/>
      <c r="HP49" s="12"/>
      <c r="HQ49" s="12"/>
      <c r="HR49" s="12"/>
      <c r="HS49" s="12"/>
      <c r="HT49" s="12"/>
      <c r="HU49" s="12"/>
      <c r="HV49" s="12"/>
      <c r="HW49" s="12"/>
      <c r="HX49" s="12"/>
      <c r="HY49" s="12"/>
      <c r="HZ49" s="12"/>
      <c r="IA49" s="12"/>
      <c r="IB49" s="12"/>
      <c r="IC49" s="12"/>
      <c r="ID49" s="12"/>
      <c r="IE49" s="12"/>
      <c r="IF49" s="12"/>
      <c r="IG49" s="12"/>
      <c r="IH49" s="12"/>
      <c r="II49" s="12"/>
      <c r="IJ49" s="12"/>
      <c r="IK49" s="12"/>
      <c r="IL49" s="12"/>
      <c r="IM49" s="12"/>
      <c r="IN49" s="12"/>
      <c r="IO49" s="12"/>
      <c r="IP49" s="12"/>
      <c r="IQ49" s="12"/>
      <c r="IR49" s="12"/>
    </row>
    <row r="50" spans="1:252" s="22" customFormat="1" ht="15" customHeight="1" x14ac:dyDescent="0.35">
      <c r="A50" s="23" t="s">
        <v>67</v>
      </c>
      <c r="B50" s="24">
        <v>1</v>
      </c>
      <c r="C50" s="24">
        <v>10</v>
      </c>
      <c r="D50" s="24">
        <v>10</v>
      </c>
      <c r="E50" s="24">
        <v>10</v>
      </c>
      <c r="F50" s="24">
        <v>10</v>
      </c>
      <c r="G50" s="24">
        <v>1</v>
      </c>
      <c r="H50" s="24">
        <v>4</v>
      </c>
      <c r="I50" s="24">
        <v>1</v>
      </c>
      <c r="J50" s="24">
        <v>10</v>
      </c>
      <c r="K50" s="24">
        <v>10</v>
      </c>
      <c r="L50" s="24">
        <v>10</v>
      </c>
      <c r="M50" s="25">
        <v>1</v>
      </c>
      <c r="N50" s="25">
        <v>1</v>
      </c>
      <c r="O50" s="26">
        <v>1</v>
      </c>
      <c r="P50" s="26">
        <v>1</v>
      </c>
      <c r="Q50" s="25">
        <v>4</v>
      </c>
      <c r="R50" s="25">
        <v>4</v>
      </c>
      <c r="S50" s="27">
        <v>4</v>
      </c>
      <c r="T50" s="27">
        <v>3</v>
      </c>
      <c r="U50" s="27">
        <v>1</v>
      </c>
      <c r="V50" s="27">
        <v>3</v>
      </c>
      <c r="W50" s="27">
        <v>1</v>
      </c>
      <c r="X50" s="25">
        <v>5</v>
      </c>
      <c r="Y50" s="25">
        <v>5</v>
      </c>
      <c r="Z50" s="27">
        <v>4</v>
      </c>
      <c r="AA50" s="27">
        <v>1</v>
      </c>
      <c r="AB50" s="27">
        <v>2</v>
      </c>
      <c r="AC50" s="27">
        <v>1</v>
      </c>
      <c r="AD50" s="27">
        <v>1</v>
      </c>
      <c r="AE50" s="25">
        <v>5</v>
      </c>
      <c r="AF50" s="25">
        <v>1</v>
      </c>
      <c r="AG50" s="21"/>
      <c r="AH50" s="10"/>
      <c r="AI50" s="10"/>
      <c r="AJ50" s="10"/>
      <c r="AK50" s="7"/>
      <c r="AL50" s="7"/>
      <c r="AM50" s="7"/>
      <c r="AN50" s="11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  <c r="CL50" s="12"/>
      <c r="CM50" s="12"/>
      <c r="CN50" s="12"/>
      <c r="CO50" s="12"/>
      <c r="CP50" s="12"/>
      <c r="CQ50" s="12"/>
      <c r="CR50" s="12"/>
      <c r="CS50" s="12"/>
      <c r="CT50" s="12"/>
      <c r="CU50" s="12"/>
      <c r="CV50" s="12"/>
      <c r="CW50" s="12"/>
      <c r="CX50" s="12"/>
      <c r="CY50" s="12"/>
      <c r="CZ50" s="12"/>
      <c r="DA50" s="12"/>
      <c r="DB50" s="12"/>
      <c r="DC50" s="12"/>
      <c r="DD50" s="12"/>
      <c r="DE50" s="12"/>
      <c r="DF50" s="12"/>
      <c r="DG50" s="12"/>
      <c r="DH50" s="12"/>
      <c r="DI50" s="12"/>
      <c r="DJ50" s="12"/>
      <c r="DK50" s="12"/>
      <c r="DL50" s="12"/>
      <c r="DM50" s="12"/>
      <c r="DN50" s="12"/>
      <c r="DO50" s="12"/>
      <c r="DP50" s="12"/>
      <c r="DQ50" s="12"/>
      <c r="DR50" s="12"/>
      <c r="DS50" s="12"/>
      <c r="DT50" s="12"/>
      <c r="DU50" s="12"/>
      <c r="DV50" s="12"/>
      <c r="DW50" s="12"/>
      <c r="DX50" s="12"/>
      <c r="DY50" s="12"/>
      <c r="DZ50" s="12"/>
      <c r="EA50" s="12"/>
      <c r="EB50" s="12"/>
      <c r="EC50" s="12"/>
      <c r="ED50" s="12"/>
      <c r="EE50" s="12"/>
      <c r="EF50" s="12"/>
      <c r="EG50" s="12"/>
      <c r="EH50" s="12"/>
      <c r="EI50" s="12"/>
      <c r="EJ50" s="12"/>
      <c r="EK50" s="12"/>
      <c r="EL50" s="12"/>
      <c r="EM50" s="12"/>
      <c r="EN50" s="12"/>
      <c r="EO50" s="12"/>
      <c r="EP50" s="12"/>
      <c r="EQ50" s="12"/>
      <c r="ER50" s="12"/>
      <c r="ES50" s="12"/>
      <c r="ET50" s="12"/>
      <c r="EU50" s="12"/>
      <c r="EV50" s="12"/>
      <c r="EW50" s="12"/>
      <c r="EX50" s="12"/>
      <c r="EY50" s="12"/>
      <c r="EZ50" s="12"/>
      <c r="FA50" s="12"/>
      <c r="FB50" s="12"/>
      <c r="FC50" s="12"/>
      <c r="FD50" s="12"/>
      <c r="FE50" s="12"/>
      <c r="FF50" s="12"/>
      <c r="FG50" s="12"/>
      <c r="FH50" s="12"/>
      <c r="FI50" s="12"/>
      <c r="FJ50" s="12"/>
      <c r="FK50" s="12"/>
      <c r="FL50" s="12"/>
      <c r="FM50" s="12"/>
      <c r="FN50" s="12"/>
      <c r="FO50" s="12"/>
      <c r="FP50" s="12"/>
      <c r="FQ50" s="12"/>
      <c r="FR50" s="12"/>
      <c r="FS50" s="12"/>
      <c r="FT50" s="12"/>
      <c r="FU50" s="12"/>
      <c r="FV50" s="12"/>
      <c r="FW50" s="12"/>
      <c r="FX50" s="12"/>
      <c r="FY50" s="12"/>
      <c r="FZ50" s="12"/>
      <c r="GA50" s="12"/>
      <c r="GB50" s="12"/>
      <c r="GC50" s="12"/>
      <c r="GD50" s="12"/>
      <c r="GE50" s="12"/>
      <c r="GF50" s="12"/>
      <c r="GG50" s="12"/>
      <c r="GH50" s="12"/>
      <c r="GI50" s="12"/>
      <c r="GJ50" s="12"/>
      <c r="GK50" s="12"/>
      <c r="GL50" s="12"/>
      <c r="GM50" s="12"/>
      <c r="GN50" s="12"/>
      <c r="GO50" s="12"/>
      <c r="GP50" s="12"/>
      <c r="GQ50" s="12"/>
      <c r="GR50" s="12"/>
      <c r="GS50" s="12"/>
      <c r="GT50" s="12"/>
      <c r="GU50" s="12"/>
      <c r="GV50" s="12"/>
      <c r="GW50" s="12"/>
      <c r="GX50" s="12"/>
      <c r="GY50" s="12"/>
      <c r="GZ50" s="12"/>
      <c r="HA50" s="12"/>
      <c r="HB50" s="12"/>
      <c r="HC50" s="12"/>
      <c r="HD50" s="12"/>
      <c r="HE50" s="12"/>
      <c r="HF50" s="12"/>
      <c r="HG50" s="12"/>
      <c r="HH50" s="12"/>
      <c r="HI50" s="12"/>
      <c r="HJ50" s="12"/>
      <c r="HK50" s="12"/>
      <c r="HL50" s="12"/>
      <c r="HM50" s="12"/>
      <c r="HN50" s="12"/>
      <c r="HO50" s="12"/>
      <c r="HP50" s="12"/>
      <c r="HQ50" s="12"/>
      <c r="HR50" s="12"/>
      <c r="HS50" s="12"/>
      <c r="HT50" s="12"/>
      <c r="HU50" s="12"/>
      <c r="HV50" s="12"/>
      <c r="HW50" s="12"/>
      <c r="HX50" s="12"/>
      <c r="HY50" s="12"/>
      <c r="HZ50" s="12"/>
      <c r="IA50" s="12"/>
      <c r="IB50" s="12"/>
      <c r="IC50" s="12"/>
      <c r="ID50" s="12"/>
      <c r="IE50" s="12"/>
      <c r="IF50" s="12"/>
      <c r="IG50" s="12"/>
      <c r="IH50" s="12"/>
      <c r="II50" s="12"/>
      <c r="IJ50" s="12"/>
      <c r="IK50" s="12"/>
      <c r="IL50" s="12"/>
      <c r="IM50" s="12"/>
      <c r="IN50" s="12"/>
      <c r="IO50" s="12"/>
      <c r="IP50" s="12"/>
      <c r="IQ50" s="12"/>
      <c r="IR50" s="12"/>
    </row>
    <row r="51" spans="1:252" s="22" customFormat="1" ht="15" customHeight="1" x14ac:dyDescent="0.35">
      <c r="A51" s="23" t="s">
        <v>70</v>
      </c>
      <c r="B51" s="135">
        <f>IFERROR(VLOOKUP(B50,Feuil2!$A$16:$B$25,2,0),"")</f>
        <v>125.35</v>
      </c>
      <c r="C51" s="135">
        <f>IFERROR(VLOOKUP(C50,Feuil2!$A$16:$B$25,2,0),"")</f>
        <v>228.85</v>
      </c>
      <c r="D51" s="135">
        <f>IFERROR(VLOOKUP(D50,Feuil2!$A$16:$B$25,2,0),"")</f>
        <v>228.85</v>
      </c>
      <c r="E51" s="135">
        <f>IFERROR(VLOOKUP(E50,Feuil2!$A$16:$B$25,2,0),"")</f>
        <v>228.85</v>
      </c>
      <c r="F51" s="135">
        <f>IFERROR(VLOOKUP(F50,Feuil2!$A$16:$B$25,2,0),"")</f>
        <v>228.85</v>
      </c>
      <c r="G51" s="135">
        <f>IFERROR(VLOOKUP(G50,Feuil2!$A$16:$B$25,2,0),"")</f>
        <v>125.35</v>
      </c>
      <c r="H51" s="135">
        <f>IFERROR(VLOOKUP(H50,Feuil2!$A$16:$B$25,2,0),"")</f>
        <v>159.85</v>
      </c>
      <c r="I51" s="135">
        <f>IFERROR(VLOOKUP(I50,Feuil2!$A$16:$B$25,2,0),"")</f>
        <v>125.35</v>
      </c>
      <c r="J51" s="135">
        <f>IFERROR(VLOOKUP(J50,Feuil2!$A$16:$B$25,2,0),"")</f>
        <v>228.85</v>
      </c>
      <c r="K51" s="135">
        <f>IFERROR(VLOOKUP(K50,Feuil2!$A$16:$B$25,2,0),"")</f>
        <v>228.85</v>
      </c>
      <c r="L51" s="135">
        <f>IFERROR(VLOOKUP(L50,Feuil2!$A$16:$B$25,2,0),"")</f>
        <v>228.85</v>
      </c>
      <c r="M51" s="135">
        <f>IFERROR(VLOOKUP(M50,Feuil2!$A$16:$B$25,2,0),"")</f>
        <v>125.35</v>
      </c>
      <c r="N51" s="135">
        <f>IFERROR(VLOOKUP(N50,Feuil2!$A$16:$B$25,2,0),"")</f>
        <v>125.35</v>
      </c>
      <c r="O51" s="135">
        <f>IFERROR(VLOOKUP(O50,Feuil2!$A$16:$B$25,2,0),"")</f>
        <v>125.35</v>
      </c>
      <c r="P51" s="135">
        <f>IFERROR(VLOOKUP(P50,Feuil2!$A$16:$B$25,2,0),"")</f>
        <v>125.35</v>
      </c>
      <c r="Q51" s="135">
        <f>IFERROR(VLOOKUP(Q50,Feuil2!$A$16:$B$25,2,0),"")</f>
        <v>159.85</v>
      </c>
      <c r="R51" s="135">
        <f>IFERROR(VLOOKUP(R50,Feuil2!$A$16:$B$25,2,0),"")</f>
        <v>159.85</v>
      </c>
      <c r="S51" s="135">
        <f>IFERROR(VLOOKUP(S50,Feuil2!$A$16:$B$25,2,0),"")</f>
        <v>159.85</v>
      </c>
      <c r="T51" s="135">
        <f>IFERROR(VLOOKUP(T50,Feuil2!$A$16:$B$25,2,0),"")</f>
        <v>148.35</v>
      </c>
      <c r="U51" s="135">
        <f>IFERROR(VLOOKUP(U50,Feuil2!$A$16:$B$25,2,0),"")</f>
        <v>125.35</v>
      </c>
      <c r="V51" s="135">
        <f>IFERROR(VLOOKUP(V50,Feuil2!$A$16:$B$25,2,0),"")</f>
        <v>148.35</v>
      </c>
      <c r="W51" s="135">
        <f>IFERROR(VLOOKUP(W50,Feuil2!$A$16:$B$25,2,0),"")</f>
        <v>125.35</v>
      </c>
      <c r="X51" s="135">
        <f>IFERROR(VLOOKUP(X50,Feuil2!$A$16:$B$25,2,0),"")</f>
        <v>171.35</v>
      </c>
      <c r="Y51" s="135">
        <f>IFERROR(VLOOKUP(Y50,Feuil2!$A$16:$B$25,2,0),"")</f>
        <v>171.35</v>
      </c>
      <c r="Z51" s="135">
        <f>IFERROR(VLOOKUP(Z50,Feuil2!$A$16:$B$25,2,0),"")</f>
        <v>159.85</v>
      </c>
      <c r="AA51" s="135">
        <f>IFERROR(VLOOKUP(AA50,Feuil2!$A$16:$B$25,2,0),"")</f>
        <v>125.35</v>
      </c>
      <c r="AB51" s="135">
        <f>IFERROR(VLOOKUP(AB50,Feuil2!$A$16:$B$25,2,0),"")</f>
        <v>136.85</v>
      </c>
      <c r="AC51" s="135">
        <f>IFERROR(VLOOKUP(AC50,Feuil2!$A$16:$B$25,2,0),"")</f>
        <v>125.35</v>
      </c>
      <c r="AD51" s="135">
        <f>IFERROR(VLOOKUP(AD50,Feuil2!$A$16:$B$25,2,0),"")</f>
        <v>125.35</v>
      </c>
      <c r="AE51" s="135">
        <f>IFERROR(VLOOKUP(AE50,Feuil2!$A$16:$B$25,2,0),"")</f>
        <v>171.35</v>
      </c>
      <c r="AF51" s="135">
        <f>IFERROR(VLOOKUP(AF50,Feuil2!$A$16:$B$25,2,0),"")</f>
        <v>125.35</v>
      </c>
      <c r="AG51" s="21"/>
      <c r="AH51" s="10"/>
      <c r="AI51" s="10"/>
      <c r="AJ51" s="10"/>
      <c r="AK51" s="7"/>
      <c r="AL51" s="7"/>
      <c r="AM51" s="7"/>
      <c r="AN51" s="11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  <c r="CN51" s="12"/>
      <c r="CO51" s="12"/>
      <c r="CP51" s="12"/>
      <c r="CQ51" s="12"/>
      <c r="CR51" s="12"/>
      <c r="CS51" s="12"/>
      <c r="CT51" s="12"/>
      <c r="CU51" s="12"/>
      <c r="CV51" s="12"/>
      <c r="CW51" s="12"/>
      <c r="CX51" s="12"/>
      <c r="CY51" s="12"/>
      <c r="CZ51" s="12"/>
      <c r="DA51" s="12"/>
      <c r="DB51" s="12"/>
      <c r="DC51" s="12"/>
      <c r="DD51" s="12"/>
      <c r="DE51" s="12"/>
      <c r="DF51" s="12"/>
      <c r="DG51" s="12"/>
      <c r="DH51" s="12"/>
      <c r="DI51" s="12"/>
      <c r="DJ51" s="12"/>
      <c r="DK51" s="12"/>
      <c r="DL51" s="12"/>
      <c r="DM51" s="12"/>
      <c r="DN51" s="12"/>
      <c r="DO51" s="12"/>
      <c r="DP51" s="12"/>
      <c r="DQ51" s="12"/>
      <c r="DR51" s="12"/>
      <c r="DS51" s="12"/>
      <c r="DT51" s="12"/>
      <c r="DU51" s="12"/>
      <c r="DV51" s="12"/>
      <c r="DW51" s="12"/>
      <c r="DX51" s="12"/>
      <c r="DY51" s="12"/>
      <c r="DZ51" s="12"/>
      <c r="EA51" s="12"/>
      <c r="EB51" s="12"/>
      <c r="EC51" s="12"/>
      <c r="ED51" s="12"/>
      <c r="EE51" s="12"/>
      <c r="EF51" s="12"/>
      <c r="EG51" s="12"/>
      <c r="EH51" s="12"/>
      <c r="EI51" s="12"/>
      <c r="EJ51" s="12"/>
      <c r="EK51" s="12"/>
      <c r="EL51" s="12"/>
      <c r="EM51" s="12"/>
      <c r="EN51" s="12"/>
      <c r="EO51" s="12"/>
      <c r="EP51" s="12"/>
      <c r="EQ51" s="12"/>
      <c r="ER51" s="12"/>
      <c r="ES51" s="12"/>
      <c r="ET51" s="12"/>
      <c r="EU51" s="12"/>
      <c r="EV51" s="12"/>
      <c r="EW51" s="12"/>
      <c r="EX51" s="12"/>
      <c r="EY51" s="12"/>
      <c r="EZ51" s="12"/>
      <c r="FA51" s="12"/>
      <c r="FB51" s="12"/>
      <c r="FC51" s="12"/>
      <c r="FD51" s="12"/>
      <c r="FE51" s="12"/>
      <c r="FF51" s="12"/>
      <c r="FG51" s="12"/>
      <c r="FH51" s="12"/>
      <c r="FI51" s="12"/>
      <c r="FJ51" s="12"/>
      <c r="FK51" s="12"/>
      <c r="FL51" s="12"/>
      <c r="FM51" s="12"/>
      <c r="FN51" s="12"/>
      <c r="FO51" s="12"/>
      <c r="FP51" s="12"/>
      <c r="FQ51" s="12"/>
      <c r="FR51" s="12"/>
      <c r="FS51" s="12"/>
      <c r="FT51" s="12"/>
      <c r="FU51" s="12"/>
      <c r="FV51" s="12"/>
      <c r="FW51" s="12"/>
      <c r="FX51" s="12"/>
      <c r="FY51" s="12"/>
      <c r="FZ51" s="12"/>
      <c r="GA51" s="12"/>
      <c r="GB51" s="12"/>
      <c r="GC51" s="12"/>
      <c r="GD51" s="12"/>
      <c r="GE51" s="12"/>
      <c r="GF51" s="12"/>
      <c r="GG51" s="12"/>
      <c r="GH51" s="12"/>
      <c r="GI51" s="12"/>
      <c r="GJ51" s="12"/>
      <c r="GK51" s="12"/>
      <c r="GL51" s="12"/>
      <c r="GM51" s="12"/>
      <c r="GN51" s="12"/>
      <c r="GO51" s="12"/>
      <c r="GP51" s="12"/>
      <c r="GQ51" s="12"/>
      <c r="GR51" s="12"/>
      <c r="GS51" s="12"/>
      <c r="GT51" s="12"/>
      <c r="GU51" s="12"/>
      <c r="GV51" s="12"/>
      <c r="GW51" s="12"/>
      <c r="GX51" s="12"/>
      <c r="GY51" s="12"/>
      <c r="GZ51" s="12"/>
      <c r="HA51" s="12"/>
      <c r="HB51" s="12"/>
      <c r="HC51" s="12"/>
      <c r="HD51" s="12"/>
      <c r="HE51" s="12"/>
      <c r="HF51" s="12"/>
      <c r="HG51" s="12"/>
      <c r="HH51" s="12"/>
      <c r="HI51" s="12"/>
      <c r="HJ51" s="12"/>
      <c r="HK51" s="12"/>
      <c r="HL51" s="12"/>
      <c r="HM51" s="12"/>
      <c r="HN51" s="12"/>
      <c r="HO51" s="12"/>
      <c r="HP51" s="12"/>
      <c r="HQ51" s="12"/>
      <c r="HR51" s="12"/>
      <c r="HS51" s="12"/>
      <c r="HT51" s="12"/>
      <c r="HU51" s="12"/>
      <c r="HV51" s="12"/>
      <c r="HW51" s="12"/>
      <c r="HX51" s="12"/>
      <c r="HY51" s="12"/>
      <c r="HZ51" s="12"/>
      <c r="IA51" s="12"/>
      <c r="IB51" s="12"/>
      <c r="IC51" s="12"/>
      <c r="ID51" s="12"/>
      <c r="IE51" s="12"/>
      <c r="IF51" s="12"/>
      <c r="IG51" s="12"/>
      <c r="IH51" s="12"/>
      <c r="II51" s="12"/>
      <c r="IJ51" s="12"/>
      <c r="IK51" s="12"/>
      <c r="IL51" s="12"/>
      <c r="IM51" s="12"/>
      <c r="IN51" s="12"/>
      <c r="IO51" s="12"/>
      <c r="IP51" s="12"/>
      <c r="IQ51" s="12"/>
      <c r="IR51" s="12"/>
    </row>
    <row r="52" spans="1:252" s="22" customFormat="1" ht="15" customHeight="1" x14ac:dyDescent="0.35">
      <c r="A52" s="130"/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2"/>
      <c r="AF52" s="143"/>
      <c r="AG52" s="21"/>
      <c r="AH52" s="10"/>
      <c r="AI52" s="10"/>
      <c r="AJ52" s="10"/>
      <c r="AK52" s="7"/>
      <c r="AL52" s="7"/>
      <c r="AM52" s="7"/>
      <c r="AN52" s="11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/>
      <c r="CM52" s="12"/>
      <c r="CN52" s="12"/>
      <c r="CO52" s="12"/>
      <c r="CP52" s="12"/>
      <c r="CQ52" s="12"/>
      <c r="CR52" s="12"/>
      <c r="CS52" s="12"/>
      <c r="CT52" s="12"/>
      <c r="CU52" s="12"/>
      <c r="CV52" s="12"/>
      <c r="CW52" s="12"/>
      <c r="CX52" s="12"/>
      <c r="CY52" s="12"/>
      <c r="CZ52" s="12"/>
      <c r="DA52" s="12"/>
      <c r="DB52" s="12"/>
      <c r="DC52" s="12"/>
      <c r="DD52" s="12"/>
      <c r="DE52" s="12"/>
      <c r="DF52" s="12"/>
      <c r="DG52" s="12"/>
      <c r="DH52" s="12"/>
      <c r="DI52" s="12"/>
      <c r="DJ52" s="12"/>
      <c r="DK52" s="12"/>
      <c r="DL52" s="12"/>
      <c r="DM52" s="12"/>
      <c r="DN52" s="12"/>
      <c r="DO52" s="12"/>
      <c r="DP52" s="12"/>
      <c r="DQ52" s="12"/>
      <c r="DR52" s="12"/>
      <c r="DS52" s="12"/>
      <c r="DT52" s="12"/>
      <c r="DU52" s="12"/>
      <c r="DV52" s="12"/>
      <c r="DW52" s="12"/>
      <c r="DX52" s="12"/>
      <c r="DY52" s="12"/>
      <c r="DZ52" s="12"/>
      <c r="EA52" s="12"/>
      <c r="EB52" s="12"/>
      <c r="EC52" s="12"/>
      <c r="ED52" s="12"/>
      <c r="EE52" s="12"/>
      <c r="EF52" s="12"/>
      <c r="EG52" s="12"/>
      <c r="EH52" s="12"/>
      <c r="EI52" s="12"/>
      <c r="EJ52" s="12"/>
      <c r="EK52" s="12"/>
      <c r="EL52" s="12"/>
      <c r="EM52" s="12"/>
      <c r="EN52" s="12"/>
      <c r="EO52" s="12"/>
      <c r="EP52" s="12"/>
      <c r="EQ52" s="12"/>
      <c r="ER52" s="12"/>
      <c r="ES52" s="12"/>
      <c r="ET52" s="12"/>
      <c r="EU52" s="12"/>
      <c r="EV52" s="12"/>
      <c r="EW52" s="12"/>
      <c r="EX52" s="12"/>
      <c r="EY52" s="12"/>
      <c r="EZ52" s="12"/>
      <c r="FA52" s="12"/>
      <c r="FB52" s="12"/>
      <c r="FC52" s="12"/>
      <c r="FD52" s="12"/>
      <c r="FE52" s="12"/>
      <c r="FF52" s="12"/>
      <c r="FG52" s="12"/>
      <c r="FH52" s="12"/>
      <c r="FI52" s="12"/>
      <c r="FJ52" s="12"/>
      <c r="FK52" s="12"/>
      <c r="FL52" s="12"/>
      <c r="FM52" s="12"/>
      <c r="FN52" s="12"/>
      <c r="FO52" s="12"/>
      <c r="FP52" s="12"/>
      <c r="FQ52" s="12"/>
      <c r="FR52" s="12"/>
      <c r="FS52" s="12"/>
      <c r="FT52" s="12"/>
      <c r="FU52" s="12"/>
      <c r="FV52" s="12"/>
      <c r="FW52" s="12"/>
      <c r="FX52" s="12"/>
      <c r="FY52" s="12"/>
      <c r="FZ52" s="12"/>
      <c r="GA52" s="12"/>
      <c r="GB52" s="12"/>
      <c r="GC52" s="12"/>
      <c r="GD52" s="12"/>
      <c r="GE52" s="12"/>
      <c r="GF52" s="12"/>
      <c r="GG52" s="12"/>
      <c r="GH52" s="12"/>
      <c r="GI52" s="12"/>
      <c r="GJ52" s="12"/>
      <c r="GK52" s="12"/>
      <c r="GL52" s="12"/>
      <c r="GM52" s="12"/>
      <c r="GN52" s="12"/>
      <c r="GO52" s="12"/>
      <c r="GP52" s="12"/>
      <c r="GQ52" s="12"/>
      <c r="GR52" s="12"/>
      <c r="GS52" s="12"/>
      <c r="GT52" s="12"/>
      <c r="GU52" s="12"/>
      <c r="GV52" s="12"/>
      <c r="GW52" s="12"/>
      <c r="GX52" s="12"/>
      <c r="GY52" s="12"/>
      <c r="GZ52" s="12"/>
      <c r="HA52" s="12"/>
      <c r="HB52" s="12"/>
      <c r="HC52" s="12"/>
      <c r="HD52" s="12"/>
      <c r="HE52" s="12"/>
      <c r="HF52" s="12"/>
      <c r="HG52" s="12"/>
      <c r="HH52" s="12"/>
      <c r="HI52" s="12"/>
      <c r="HJ52" s="12"/>
      <c r="HK52" s="12"/>
      <c r="HL52" s="12"/>
      <c r="HM52" s="12"/>
      <c r="HN52" s="12"/>
      <c r="HO52" s="12"/>
      <c r="HP52" s="12"/>
      <c r="HQ52" s="12"/>
      <c r="HR52" s="12"/>
      <c r="HS52" s="12"/>
      <c r="HT52" s="12"/>
      <c r="HU52" s="12"/>
      <c r="HV52" s="12"/>
      <c r="HW52" s="12"/>
      <c r="HX52" s="12"/>
      <c r="HY52" s="12"/>
      <c r="HZ52" s="12"/>
      <c r="IA52" s="12"/>
      <c r="IB52" s="12"/>
      <c r="IC52" s="12"/>
      <c r="ID52" s="12"/>
      <c r="IE52" s="12"/>
      <c r="IF52" s="12"/>
      <c r="IG52" s="12"/>
      <c r="IH52" s="12"/>
      <c r="II52" s="12"/>
      <c r="IJ52" s="12"/>
      <c r="IK52" s="12"/>
      <c r="IL52" s="12"/>
      <c r="IM52" s="12"/>
      <c r="IN52" s="12"/>
      <c r="IO52" s="12"/>
      <c r="IP52" s="12"/>
      <c r="IQ52" s="12"/>
      <c r="IR52" s="12"/>
    </row>
    <row r="53" spans="1:252" s="13" customFormat="1" ht="15" customHeight="1" x14ac:dyDescent="0.35">
      <c r="A53" s="35"/>
      <c r="B53" s="54"/>
      <c r="C53" s="55"/>
      <c r="D53" s="55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9"/>
      <c r="AG53" s="11"/>
      <c r="AH53" s="37"/>
      <c r="AI53" s="37"/>
      <c r="AJ53" s="37"/>
      <c r="AK53" s="37"/>
      <c r="AL53" s="37"/>
      <c r="AM53" s="37"/>
      <c r="AN53" s="11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  <c r="CL53" s="12"/>
      <c r="CM53" s="12"/>
      <c r="CN53" s="12"/>
      <c r="CO53" s="12"/>
      <c r="CP53" s="12"/>
      <c r="CQ53" s="12"/>
      <c r="CR53" s="12"/>
      <c r="CS53" s="12"/>
      <c r="CT53" s="12"/>
      <c r="CU53" s="12"/>
      <c r="CV53" s="12"/>
      <c r="CW53" s="12"/>
      <c r="CX53" s="12"/>
      <c r="CY53" s="12"/>
      <c r="CZ53" s="12"/>
      <c r="DA53" s="12"/>
      <c r="DB53" s="12"/>
      <c r="DC53" s="12"/>
      <c r="DD53" s="12"/>
      <c r="DE53" s="12"/>
      <c r="DF53" s="12"/>
      <c r="DG53" s="12"/>
      <c r="DH53" s="12"/>
      <c r="DI53" s="12"/>
      <c r="DJ53" s="12"/>
      <c r="DK53" s="12"/>
      <c r="DL53" s="12"/>
      <c r="DM53" s="12"/>
      <c r="DN53" s="12"/>
      <c r="DO53" s="12"/>
      <c r="DP53" s="12"/>
      <c r="DQ53" s="12"/>
      <c r="DR53" s="12"/>
      <c r="DS53" s="12"/>
      <c r="DT53" s="12"/>
      <c r="DU53" s="12"/>
      <c r="DV53" s="12"/>
      <c r="DW53" s="12"/>
      <c r="DX53" s="12"/>
      <c r="DY53" s="12"/>
      <c r="DZ53" s="12"/>
      <c r="EA53" s="12"/>
      <c r="EB53" s="12"/>
      <c r="EC53" s="12"/>
      <c r="ED53" s="12"/>
      <c r="EE53" s="12"/>
      <c r="EF53" s="12"/>
      <c r="EG53" s="12"/>
      <c r="EH53" s="12"/>
      <c r="EI53" s="12"/>
      <c r="EJ53" s="12"/>
      <c r="EK53" s="12"/>
      <c r="EL53" s="12"/>
      <c r="EM53" s="12"/>
      <c r="EN53" s="12"/>
      <c r="EO53" s="12"/>
      <c r="EP53" s="12"/>
      <c r="EQ53" s="12"/>
      <c r="ER53" s="12"/>
      <c r="ES53" s="12"/>
      <c r="ET53" s="12"/>
      <c r="EU53" s="12"/>
      <c r="EV53" s="12"/>
      <c r="EW53" s="12"/>
      <c r="EX53" s="12"/>
      <c r="EY53" s="12"/>
      <c r="EZ53" s="12"/>
      <c r="FA53" s="12"/>
      <c r="FB53" s="12"/>
      <c r="FC53" s="12"/>
      <c r="FD53" s="12"/>
      <c r="FE53" s="12"/>
      <c r="FF53" s="12"/>
      <c r="FG53" s="12"/>
      <c r="FH53" s="12"/>
      <c r="FI53" s="12"/>
      <c r="FJ53" s="12"/>
      <c r="FK53" s="12"/>
      <c r="FL53" s="12"/>
      <c r="FM53" s="12"/>
      <c r="FN53" s="12"/>
      <c r="FO53" s="12"/>
      <c r="FP53" s="12"/>
      <c r="FQ53" s="12"/>
      <c r="FR53" s="12"/>
      <c r="FS53" s="12"/>
      <c r="FT53" s="12"/>
      <c r="FU53" s="12"/>
      <c r="FV53" s="12"/>
      <c r="FW53" s="12"/>
      <c r="FX53" s="12"/>
      <c r="FY53" s="12"/>
      <c r="FZ53" s="12"/>
      <c r="GA53" s="12"/>
      <c r="GB53" s="12"/>
      <c r="GC53" s="12"/>
      <c r="GD53" s="12"/>
      <c r="GE53" s="12"/>
      <c r="GF53" s="12"/>
      <c r="GG53" s="12"/>
      <c r="GH53" s="12"/>
      <c r="GI53" s="12"/>
      <c r="GJ53" s="12"/>
      <c r="GK53" s="12"/>
      <c r="GL53" s="12"/>
      <c r="GM53" s="12"/>
      <c r="GN53" s="12"/>
      <c r="GO53" s="12"/>
      <c r="GP53" s="12"/>
      <c r="GQ53" s="12"/>
      <c r="GR53" s="12"/>
      <c r="GS53" s="12"/>
      <c r="GT53" s="12"/>
      <c r="GU53" s="12"/>
      <c r="GV53" s="12"/>
      <c r="GW53" s="12"/>
      <c r="GX53" s="12"/>
      <c r="GY53" s="12"/>
      <c r="GZ53" s="12"/>
      <c r="HA53" s="12"/>
      <c r="HB53" s="12"/>
      <c r="HC53" s="12"/>
      <c r="HD53" s="12"/>
      <c r="HE53" s="12"/>
      <c r="HF53" s="12"/>
      <c r="HG53" s="12"/>
      <c r="HH53" s="12"/>
      <c r="HI53" s="12"/>
      <c r="HJ53" s="12"/>
      <c r="HK53" s="12"/>
      <c r="HL53" s="12"/>
      <c r="HM53" s="12"/>
      <c r="HN53" s="12"/>
      <c r="HO53" s="12"/>
      <c r="HP53" s="12"/>
      <c r="HQ53" s="12"/>
      <c r="HR53" s="12"/>
      <c r="HS53" s="12"/>
      <c r="HT53" s="12"/>
      <c r="HU53" s="12"/>
      <c r="HV53" s="12"/>
      <c r="HW53" s="12"/>
      <c r="HX53" s="12"/>
      <c r="HY53" s="12"/>
      <c r="HZ53" s="12"/>
      <c r="IA53" s="12"/>
      <c r="IB53" s="12"/>
      <c r="IC53" s="12"/>
      <c r="ID53" s="12"/>
      <c r="IE53" s="12"/>
      <c r="IF53" s="12"/>
      <c r="IG53" s="12"/>
      <c r="IH53" s="12"/>
      <c r="II53" s="12"/>
      <c r="IJ53" s="12"/>
      <c r="IK53" s="12"/>
      <c r="IL53" s="12"/>
      <c r="IM53" s="12"/>
      <c r="IN53" s="12"/>
      <c r="IO53" s="12"/>
      <c r="IP53" s="12"/>
      <c r="IQ53" s="12"/>
      <c r="IR53" s="12"/>
    </row>
    <row r="54" spans="1:252" s="13" customFormat="1" ht="15" customHeight="1" x14ac:dyDescent="0.3">
      <c r="A54" s="148">
        <f>B55</f>
        <v>43313</v>
      </c>
      <c r="B54" s="17">
        <f t="shared" ref="B54:AF54" si="15">B55</f>
        <v>43313</v>
      </c>
      <c r="C54" s="17">
        <f t="shared" si="15"/>
        <v>43314</v>
      </c>
      <c r="D54" s="17">
        <f t="shared" si="15"/>
        <v>43315</v>
      </c>
      <c r="E54" s="17">
        <f t="shared" si="15"/>
        <v>43316</v>
      </c>
      <c r="F54" s="17">
        <f t="shared" si="15"/>
        <v>43317</v>
      </c>
      <c r="G54" s="17">
        <f t="shared" si="15"/>
        <v>43318</v>
      </c>
      <c r="H54" s="17">
        <f t="shared" si="15"/>
        <v>43319</v>
      </c>
      <c r="I54" s="17">
        <f t="shared" si="15"/>
        <v>43320</v>
      </c>
      <c r="J54" s="17">
        <f t="shared" si="15"/>
        <v>43321</v>
      </c>
      <c r="K54" s="17">
        <f t="shared" si="15"/>
        <v>43322</v>
      </c>
      <c r="L54" s="17">
        <f t="shared" si="15"/>
        <v>43323</v>
      </c>
      <c r="M54" s="17">
        <f t="shared" si="15"/>
        <v>43324</v>
      </c>
      <c r="N54" s="17">
        <f t="shared" si="15"/>
        <v>43325</v>
      </c>
      <c r="O54" s="17">
        <f t="shared" si="15"/>
        <v>43326</v>
      </c>
      <c r="P54" s="17">
        <f t="shared" si="15"/>
        <v>43327</v>
      </c>
      <c r="Q54" s="17">
        <f t="shared" si="15"/>
        <v>43328</v>
      </c>
      <c r="R54" s="17">
        <f t="shared" si="15"/>
        <v>43329</v>
      </c>
      <c r="S54" s="17">
        <f t="shared" si="15"/>
        <v>43330</v>
      </c>
      <c r="T54" s="17">
        <f t="shared" si="15"/>
        <v>43331</v>
      </c>
      <c r="U54" s="17">
        <f t="shared" si="15"/>
        <v>43332</v>
      </c>
      <c r="V54" s="17">
        <f t="shared" si="15"/>
        <v>43333</v>
      </c>
      <c r="W54" s="17">
        <f t="shared" si="15"/>
        <v>43334</v>
      </c>
      <c r="X54" s="17">
        <f t="shared" si="15"/>
        <v>43335</v>
      </c>
      <c r="Y54" s="17">
        <f t="shared" si="15"/>
        <v>43336</v>
      </c>
      <c r="Z54" s="17">
        <f t="shared" si="15"/>
        <v>43337</v>
      </c>
      <c r="AA54" s="17">
        <f t="shared" si="15"/>
        <v>43338</v>
      </c>
      <c r="AB54" s="17">
        <f t="shared" si="15"/>
        <v>43339</v>
      </c>
      <c r="AC54" s="17">
        <f t="shared" si="15"/>
        <v>43340</v>
      </c>
      <c r="AD54" s="17">
        <f t="shared" si="15"/>
        <v>43341</v>
      </c>
      <c r="AE54" s="17">
        <f t="shared" si="15"/>
        <v>43342</v>
      </c>
      <c r="AF54" s="17">
        <f t="shared" si="15"/>
        <v>43343</v>
      </c>
      <c r="AG54" s="21"/>
      <c r="AH54" s="10"/>
      <c r="AI54" s="10"/>
      <c r="AJ54" s="10"/>
      <c r="AK54" s="7"/>
      <c r="AL54" s="7"/>
      <c r="AM54" s="7"/>
      <c r="AN54" s="11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  <c r="CL54" s="19"/>
      <c r="CM54" s="19"/>
      <c r="CN54" s="19"/>
      <c r="CO54" s="19"/>
      <c r="CP54" s="19"/>
      <c r="CQ54" s="19"/>
      <c r="CR54" s="19"/>
      <c r="CS54" s="19"/>
      <c r="CT54" s="19"/>
      <c r="CU54" s="19"/>
      <c r="CV54" s="19"/>
      <c r="CW54" s="19"/>
      <c r="CX54" s="19"/>
      <c r="CY54" s="19"/>
      <c r="CZ54" s="19"/>
      <c r="DA54" s="19"/>
      <c r="DB54" s="19"/>
      <c r="DC54" s="19"/>
      <c r="DD54" s="19"/>
      <c r="DE54" s="19"/>
      <c r="DF54" s="19"/>
      <c r="DG54" s="19"/>
      <c r="DH54" s="19"/>
      <c r="DI54" s="19"/>
      <c r="DJ54" s="19"/>
      <c r="DK54" s="19"/>
      <c r="DL54" s="19"/>
      <c r="DM54" s="19"/>
      <c r="DN54" s="19"/>
      <c r="DO54" s="19"/>
      <c r="DP54" s="19"/>
      <c r="DQ54" s="19"/>
      <c r="DR54" s="19"/>
      <c r="DS54" s="19"/>
      <c r="DT54" s="19"/>
      <c r="DU54" s="19"/>
      <c r="DV54" s="19"/>
      <c r="DW54" s="19"/>
      <c r="DX54" s="19"/>
      <c r="DY54" s="19"/>
      <c r="DZ54" s="19"/>
      <c r="EA54" s="19"/>
      <c r="EB54" s="19"/>
      <c r="EC54" s="19"/>
      <c r="ED54" s="19"/>
      <c r="EE54" s="19"/>
      <c r="EF54" s="19"/>
      <c r="EG54" s="19"/>
      <c r="EH54" s="19"/>
      <c r="EI54" s="19"/>
      <c r="EJ54" s="19"/>
      <c r="EK54" s="19"/>
      <c r="EL54" s="19"/>
      <c r="EM54" s="19"/>
      <c r="EN54" s="19"/>
      <c r="EO54" s="19"/>
      <c r="EP54" s="19"/>
      <c r="EQ54" s="19"/>
      <c r="ER54" s="19"/>
      <c r="ES54" s="19"/>
      <c r="ET54" s="19"/>
      <c r="EU54" s="19"/>
      <c r="EV54" s="19"/>
      <c r="EW54" s="19"/>
      <c r="EX54" s="19"/>
      <c r="EY54" s="19"/>
      <c r="EZ54" s="19"/>
      <c r="FA54" s="19"/>
      <c r="FB54" s="19"/>
      <c r="FC54" s="19"/>
      <c r="FD54" s="19"/>
      <c r="FE54" s="19"/>
      <c r="FF54" s="19"/>
      <c r="FG54" s="19"/>
      <c r="FH54" s="19"/>
      <c r="FI54" s="19"/>
      <c r="FJ54" s="19"/>
      <c r="FK54" s="19"/>
      <c r="FL54" s="19"/>
      <c r="FM54" s="19"/>
      <c r="FN54" s="19"/>
      <c r="FO54" s="19"/>
      <c r="FP54" s="19"/>
      <c r="FQ54" s="19"/>
      <c r="FR54" s="19"/>
      <c r="FS54" s="19"/>
      <c r="FT54" s="19"/>
      <c r="FU54" s="19"/>
      <c r="FV54" s="19"/>
      <c r="FW54" s="19"/>
      <c r="FX54" s="19"/>
      <c r="FY54" s="19"/>
      <c r="FZ54" s="19"/>
      <c r="GA54" s="19"/>
      <c r="GB54" s="19"/>
      <c r="GC54" s="19"/>
      <c r="GD54" s="19"/>
      <c r="GE54" s="19"/>
      <c r="GF54" s="19"/>
      <c r="GG54" s="19"/>
      <c r="GH54" s="19"/>
      <c r="GI54" s="19"/>
      <c r="GJ54" s="19"/>
      <c r="GK54" s="19"/>
      <c r="GL54" s="19"/>
      <c r="GM54" s="19"/>
      <c r="GN54" s="19"/>
      <c r="GO54" s="19"/>
      <c r="GP54" s="19"/>
      <c r="GQ54" s="19"/>
      <c r="GR54" s="19"/>
      <c r="GS54" s="19"/>
      <c r="GT54" s="19"/>
      <c r="GU54" s="19"/>
      <c r="GV54" s="19"/>
      <c r="GW54" s="19"/>
      <c r="GX54" s="19"/>
      <c r="GY54" s="19"/>
      <c r="GZ54" s="19"/>
      <c r="HA54" s="19"/>
      <c r="HB54" s="19"/>
      <c r="HC54" s="19"/>
      <c r="HD54" s="19"/>
      <c r="HE54" s="19"/>
      <c r="HF54" s="19"/>
      <c r="HG54" s="19"/>
      <c r="HH54" s="19"/>
      <c r="HI54" s="19"/>
      <c r="HJ54" s="19"/>
      <c r="HK54" s="19"/>
      <c r="HL54" s="19"/>
      <c r="HM54" s="19"/>
      <c r="HN54" s="19"/>
      <c r="HO54" s="19"/>
      <c r="HP54" s="19"/>
      <c r="HQ54" s="19"/>
      <c r="HR54" s="19"/>
      <c r="HS54" s="19"/>
      <c r="HT54" s="19"/>
      <c r="HU54" s="19"/>
      <c r="HV54" s="19"/>
      <c r="HW54" s="19"/>
      <c r="HX54" s="19"/>
      <c r="HY54" s="19"/>
      <c r="HZ54" s="19"/>
      <c r="IA54" s="19"/>
      <c r="IB54" s="19"/>
      <c r="IC54" s="19"/>
      <c r="ID54" s="19"/>
      <c r="IE54" s="19"/>
      <c r="IF54" s="19"/>
      <c r="IG54" s="19"/>
      <c r="IH54" s="19"/>
      <c r="II54" s="19"/>
      <c r="IJ54" s="19"/>
      <c r="IK54" s="19"/>
      <c r="IL54" s="19"/>
      <c r="IM54" s="19"/>
      <c r="IN54" s="19"/>
      <c r="IO54" s="19"/>
      <c r="IP54" s="19"/>
      <c r="IQ54" s="19"/>
      <c r="IR54" s="19"/>
    </row>
    <row r="55" spans="1:252" s="13" customFormat="1" ht="15" customHeight="1" x14ac:dyDescent="0.35">
      <c r="A55" s="148"/>
      <c r="B55" s="20">
        <f t="shared" ref="B55:AF55" si="16">DATE($A$1,8,AP$5)</f>
        <v>43313</v>
      </c>
      <c r="C55" s="20">
        <f t="shared" si="16"/>
        <v>43314</v>
      </c>
      <c r="D55" s="20">
        <f t="shared" si="16"/>
        <v>43315</v>
      </c>
      <c r="E55" s="20">
        <f t="shared" si="16"/>
        <v>43316</v>
      </c>
      <c r="F55" s="20">
        <f t="shared" si="16"/>
        <v>43317</v>
      </c>
      <c r="G55" s="20">
        <f t="shared" si="16"/>
        <v>43318</v>
      </c>
      <c r="H55" s="20">
        <f t="shared" si="16"/>
        <v>43319</v>
      </c>
      <c r="I55" s="20">
        <f t="shared" si="16"/>
        <v>43320</v>
      </c>
      <c r="J55" s="20">
        <f t="shared" si="16"/>
        <v>43321</v>
      </c>
      <c r="K55" s="20">
        <f t="shared" si="16"/>
        <v>43322</v>
      </c>
      <c r="L55" s="20">
        <f t="shared" si="16"/>
        <v>43323</v>
      </c>
      <c r="M55" s="20">
        <f t="shared" si="16"/>
        <v>43324</v>
      </c>
      <c r="N55" s="20">
        <f t="shared" si="16"/>
        <v>43325</v>
      </c>
      <c r="O55" s="20">
        <f t="shared" si="16"/>
        <v>43326</v>
      </c>
      <c r="P55" s="20">
        <f t="shared" si="16"/>
        <v>43327</v>
      </c>
      <c r="Q55" s="20">
        <f t="shared" si="16"/>
        <v>43328</v>
      </c>
      <c r="R55" s="20">
        <f t="shared" si="16"/>
        <v>43329</v>
      </c>
      <c r="S55" s="20">
        <f t="shared" si="16"/>
        <v>43330</v>
      </c>
      <c r="T55" s="20">
        <f t="shared" si="16"/>
        <v>43331</v>
      </c>
      <c r="U55" s="20">
        <f t="shared" si="16"/>
        <v>43332</v>
      </c>
      <c r="V55" s="20">
        <f t="shared" si="16"/>
        <v>43333</v>
      </c>
      <c r="W55" s="20">
        <f t="shared" si="16"/>
        <v>43334</v>
      </c>
      <c r="X55" s="20">
        <f t="shared" si="16"/>
        <v>43335</v>
      </c>
      <c r="Y55" s="20">
        <f t="shared" si="16"/>
        <v>43336</v>
      </c>
      <c r="Z55" s="20">
        <f t="shared" si="16"/>
        <v>43337</v>
      </c>
      <c r="AA55" s="20">
        <f t="shared" si="16"/>
        <v>43338</v>
      </c>
      <c r="AB55" s="20">
        <f t="shared" si="16"/>
        <v>43339</v>
      </c>
      <c r="AC55" s="20">
        <f t="shared" si="16"/>
        <v>43340</v>
      </c>
      <c r="AD55" s="20">
        <f t="shared" si="16"/>
        <v>43341</v>
      </c>
      <c r="AE55" s="20">
        <f t="shared" si="16"/>
        <v>43342</v>
      </c>
      <c r="AF55" s="20">
        <f t="shared" si="16"/>
        <v>43343</v>
      </c>
      <c r="AG55" s="11"/>
      <c r="AH55" s="37"/>
      <c r="AI55" s="37"/>
      <c r="AJ55" s="37"/>
      <c r="AK55" s="37"/>
      <c r="AL55" s="37"/>
      <c r="AM55" s="37"/>
      <c r="AN55" s="11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  <c r="CM55" s="12"/>
      <c r="CN55" s="12"/>
      <c r="CO55" s="12"/>
      <c r="CP55" s="12"/>
      <c r="CQ55" s="12"/>
      <c r="CR55" s="12"/>
      <c r="CS55" s="12"/>
      <c r="CT55" s="12"/>
      <c r="CU55" s="12"/>
      <c r="CV55" s="12"/>
      <c r="CW55" s="12"/>
      <c r="CX55" s="12"/>
      <c r="CY55" s="12"/>
      <c r="CZ55" s="12"/>
      <c r="DA55" s="12"/>
      <c r="DB55" s="12"/>
      <c r="DC55" s="12"/>
      <c r="DD55" s="12"/>
      <c r="DE55" s="12"/>
      <c r="DF55" s="12"/>
      <c r="DG55" s="12"/>
      <c r="DH55" s="12"/>
      <c r="DI55" s="12"/>
      <c r="DJ55" s="12"/>
      <c r="DK55" s="12"/>
      <c r="DL55" s="12"/>
      <c r="DM55" s="12"/>
      <c r="DN55" s="12"/>
      <c r="DO55" s="12"/>
      <c r="DP55" s="12"/>
      <c r="DQ55" s="12"/>
      <c r="DR55" s="12"/>
      <c r="DS55" s="12"/>
      <c r="DT55" s="12"/>
      <c r="DU55" s="12"/>
      <c r="DV55" s="12"/>
      <c r="DW55" s="12"/>
      <c r="DX55" s="12"/>
      <c r="DY55" s="12"/>
      <c r="DZ55" s="12"/>
      <c r="EA55" s="12"/>
      <c r="EB55" s="12"/>
      <c r="EC55" s="12"/>
      <c r="ED55" s="12"/>
      <c r="EE55" s="12"/>
      <c r="EF55" s="12"/>
      <c r="EG55" s="12"/>
      <c r="EH55" s="12"/>
      <c r="EI55" s="12"/>
      <c r="EJ55" s="12"/>
      <c r="EK55" s="12"/>
      <c r="EL55" s="12"/>
      <c r="EM55" s="12"/>
      <c r="EN55" s="12"/>
      <c r="EO55" s="12"/>
      <c r="EP55" s="12"/>
      <c r="EQ55" s="12"/>
      <c r="ER55" s="12"/>
      <c r="ES55" s="12"/>
      <c r="ET55" s="12"/>
      <c r="EU55" s="12"/>
      <c r="EV55" s="12"/>
      <c r="EW55" s="12"/>
      <c r="EX55" s="12"/>
      <c r="EY55" s="12"/>
      <c r="EZ55" s="12"/>
      <c r="FA55" s="12"/>
      <c r="FB55" s="12"/>
      <c r="FC55" s="12"/>
      <c r="FD55" s="12"/>
      <c r="FE55" s="12"/>
      <c r="FF55" s="12"/>
      <c r="FG55" s="12"/>
      <c r="FH55" s="12"/>
      <c r="FI55" s="12"/>
      <c r="FJ55" s="12"/>
      <c r="FK55" s="12"/>
      <c r="FL55" s="12"/>
      <c r="FM55" s="12"/>
      <c r="FN55" s="12"/>
      <c r="FO55" s="12"/>
      <c r="FP55" s="12"/>
      <c r="FQ55" s="12"/>
      <c r="FR55" s="12"/>
      <c r="FS55" s="12"/>
      <c r="FT55" s="12"/>
      <c r="FU55" s="12"/>
      <c r="FV55" s="12"/>
      <c r="FW55" s="12"/>
      <c r="FX55" s="12"/>
      <c r="FY55" s="12"/>
      <c r="FZ55" s="12"/>
      <c r="GA55" s="12"/>
      <c r="GB55" s="12"/>
      <c r="GC55" s="12"/>
      <c r="GD55" s="12"/>
      <c r="GE55" s="12"/>
      <c r="GF55" s="12"/>
      <c r="GG55" s="12"/>
      <c r="GH55" s="12"/>
      <c r="GI55" s="12"/>
      <c r="GJ55" s="12"/>
      <c r="GK55" s="12"/>
      <c r="GL55" s="12"/>
      <c r="GM55" s="12"/>
      <c r="GN55" s="12"/>
      <c r="GO55" s="12"/>
      <c r="GP55" s="12"/>
      <c r="GQ55" s="12"/>
      <c r="GR55" s="12"/>
      <c r="GS55" s="12"/>
      <c r="GT55" s="12"/>
      <c r="GU55" s="12"/>
      <c r="GV55" s="12"/>
      <c r="GW55" s="12"/>
      <c r="GX55" s="12"/>
      <c r="GY55" s="12"/>
      <c r="GZ55" s="12"/>
      <c r="HA55" s="12"/>
      <c r="HB55" s="12"/>
      <c r="HC55" s="12"/>
      <c r="HD55" s="12"/>
      <c r="HE55" s="12"/>
      <c r="HF55" s="12"/>
      <c r="HG55" s="12"/>
      <c r="HH55" s="12"/>
      <c r="HI55" s="12"/>
      <c r="HJ55" s="12"/>
      <c r="HK55" s="12"/>
      <c r="HL55" s="12"/>
      <c r="HM55" s="12"/>
      <c r="HN55" s="12"/>
      <c r="HO55" s="12"/>
      <c r="HP55" s="12"/>
      <c r="HQ55" s="12"/>
      <c r="HR55" s="12"/>
      <c r="HS55" s="12"/>
      <c r="HT55" s="12"/>
      <c r="HU55" s="12"/>
      <c r="HV55" s="12"/>
      <c r="HW55" s="12"/>
      <c r="HX55" s="12"/>
      <c r="HY55" s="12"/>
      <c r="HZ55" s="12"/>
      <c r="IA55" s="12"/>
      <c r="IB55" s="12"/>
      <c r="IC55" s="12"/>
      <c r="ID55" s="12"/>
      <c r="IE55" s="12"/>
      <c r="IF55" s="12"/>
      <c r="IG55" s="12"/>
      <c r="IH55" s="12"/>
      <c r="II55" s="12"/>
      <c r="IJ55" s="12"/>
      <c r="IK55" s="12"/>
      <c r="IL55" s="12"/>
      <c r="IM55" s="12"/>
      <c r="IN55" s="12"/>
      <c r="IO55" s="12"/>
      <c r="IP55" s="12"/>
      <c r="IQ55" s="12"/>
      <c r="IR55" s="12"/>
    </row>
    <row r="56" spans="1:252" s="22" customFormat="1" ht="15" customHeight="1" x14ac:dyDescent="0.35">
      <c r="A56" s="23" t="s">
        <v>68</v>
      </c>
      <c r="B56" s="155"/>
      <c r="C56" s="156"/>
      <c r="D56" s="156"/>
      <c r="E56" s="156"/>
      <c r="F56" s="156"/>
      <c r="G56" s="156"/>
      <c r="H56" s="156"/>
      <c r="I56" s="156"/>
      <c r="J56" s="156"/>
      <c r="K56" s="156"/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  <c r="AC56" s="156"/>
      <c r="AD56" s="156"/>
      <c r="AE56" s="156"/>
      <c r="AF56" s="157"/>
      <c r="AG56" s="21"/>
      <c r="AH56" s="10"/>
      <c r="AI56" s="10"/>
      <c r="AJ56" s="10"/>
      <c r="AK56" s="7"/>
      <c r="AL56" s="7"/>
      <c r="AM56" s="7"/>
      <c r="AN56" s="11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  <c r="CC56" s="12"/>
      <c r="CD56" s="12"/>
      <c r="CE56" s="12"/>
      <c r="CF56" s="12"/>
      <c r="CG56" s="12"/>
      <c r="CH56" s="12"/>
      <c r="CI56" s="12"/>
      <c r="CJ56" s="12"/>
      <c r="CK56" s="12"/>
      <c r="CL56" s="12"/>
      <c r="CM56" s="12"/>
      <c r="CN56" s="12"/>
      <c r="CO56" s="12"/>
      <c r="CP56" s="12"/>
      <c r="CQ56" s="12"/>
      <c r="CR56" s="12"/>
      <c r="CS56" s="12"/>
      <c r="CT56" s="12"/>
      <c r="CU56" s="12"/>
      <c r="CV56" s="12"/>
      <c r="CW56" s="12"/>
      <c r="CX56" s="12"/>
      <c r="CY56" s="12"/>
      <c r="CZ56" s="12"/>
      <c r="DA56" s="12"/>
      <c r="DB56" s="12"/>
      <c r="DC56" s="12"/>
      <c r="DD56" s="12"/>
      <c r="DE56" s="12"/>
      <c r="DF56" s="12"/>
      <c r="DG56" s="12"/>
      <c r="DH56" s="12"/>
      <c r="DI56" s="12"/>
      <c r="DJ56" s="12"/>
      <c r="DK56" s="12"/>
      <c r="DL56" s="12"/>
      <c r="DM56" s="12"/>
      <c r="DN56" s="12"/>
      <c r="DO56" s="12"/>
      <c r="DP56" s="12"/>
      <c r="DQ56" s="12"/>
      <c r="DR56" s="12"/>
      <c r="DS56" s="12"/>
      <c r="DT56" s="12"/>
      <c r="DU56" s="12"/>
      <c r="DV56" s="12"/>
      <c r="DW56" s="12"/>
      <c r="DX56" s="12"/>
      <c r="DY56" s="12"/>
      <c r="DZ56" s="12"/>
      <c r="EA56" s="12"/>
      <c r="EB56" s="12"/>
      <c r="EC56" s="12"/>
      <c r="ED56" s="12"/>
      <c r="EE56" s="12"/>
      <c r="EF56" s="12"/>
      <c r="EG56" s="12"/>
      <c r="EH56" s="12"/>
      <c r="EI56" s="12"/>
      <c r="EJ56" s="12"/>
      <c r="EK56" s="12"/>
      <c r="EL56" s="12"/>
      <c r="EM56" s="12"/>
      <c r="EN56" s="12"/>
      <c r="EO56" s="12"/>
      <c r="EP56" s="12"/>
      <c r="EQ56" s="12"/>
      <c r="ER56" s="12"/>
      <c r="ES56" s="12"/>
      <c r="ET56" s="12"/>
      <c r="EU56" s="12"/>
      <c r="EV56" s="12"/>
      <c r="EW56" s="12"/>
      <c r="EX56" s="12"/>
      <c r="EY56" s="12"/>
      <c r="EZ56" s="12"/>
      <c r="FA56" s="12"/>
      <c r="FB56" s="12"/>
      <c r="FC56" s="12"/>
      <c r="FD56" s="12"/>
      <c r="FE56" s="12"/>
      <c r="FF56" s="12"/>
      <c r="FG56" s="12"/>
      <c r="FH56" s="12"/>
      <c r="FI56" s="12"/>
      <c r="FJ56" s="12"/>
      <c r="FK56" s="12"/>
      <c r="FL56" s="12"/>
      <c r="FM56" s="12"/>
      <c r="FN56" s="12"/>
      <c r="FO56" s="12"/>
      <c r="FP56" s="12"/>
      <c r="FQ56" s="12"/>
      <c r="FR56" s="12"/>
      <c r="FS56" s="12"/>
      <c r="FT56" s="12"/>
      <c r="FU56" s="12"/>
      <c r="FV56" s="12"/>
      <c r="FW56" s="12"/>
      <c r="FX56" s="12"/>
      <c r="FY56" s="12"/>
      <c r="FZ56" s="12"/>
      <c r="GA56" s="12"/>
      <c r="GB56" s="12"/>
      <c r="GC56" s="12"/>
      <c r="GD56" s="12"/>
      <c r="GE56" s="12"/>
      <c r="GF56" s="12"/>
      <c r="GG56" s="12"/>
      <c r="GH56" s="12"/>
      <c r="GI56" s="12"/>
      <c r="GJ56" s="12"/>
      <c r="GK56" s="12"/>
      <c r="GL56" s="12"/>
      <c r="GM56" s="12"/>
      <c r="GN56" s="12"/>
      <c r="GO56" s="12"/>
      <c r="GP56" s="12"/>
      <c r="GQ56" s="12"/>
      <c r="GR56" s="12"/>
      <c r="GS56" s="12"/>
      <c r="GT56" s="12"/>
      <c r="GU56" s="12"/>
      <c r="GV56" s="12"/>
      <c r="GW56" s="12"/>
      <c r="GX56" s="12"/>
      <c r="GY56" s="12"/>
      <c r="GZ56" s="12"/>
      <c r="HA56" s="12"/>
      <c r="HB56" s="12"/>
      <c r="HC56" s="12"/>
      <c r="HD56" s="12"/>
      <c r="HE56" s="12"/>
      <c r="HF56" s="12"/>
      <c r="HG56" s="12"/>
      <c r="HH56" s="12"/>
      <c r="HI56" s="12"/>
      <c r="HJ56" s="12"/>
      <c r="HK56" s="12"/>
      <c r="HL56" s="12"/>
      <c r="HM56" s="12"/>
      <c r="HN56" s="12"/>
      <c r="HO56" s="12"/>
      <c r="HP56" s="12"/>
      <c r="HQ56" s="12"/>
      <c r="HR56" s="12"/>
      <c r="HS56" s="12"/>
      <c r="HT56" s="12"/>
      <c r="HU56" s="12"/>
      <c r="HV56" s="12"/>
      <c r="HW56" s="12"/>
      <c r="HX56" s="12"/>
      <c r="HY56" s="12"/>
      <c r="HZ56" s="12"/>
      <c r="IA56" s="12"/>
      <c r="IB56" s="12"/>
      <c r="IC56" s="12"/>
      <c r="ID56" s="12"/>
      <c r="IE56" s="12"/>
      <c r="IF56" s="12"/>
      <c r="IG56" s="12"/>
      <c r="IH56" s="12"/>
      <c r="II56" s="12"/>
      <c r="IJ56" s="12"/>
      <c r="IK56" s="12"/>
      <c r="IL56" s="12"/>
      <c r="IM56" s="12"/>
      <c r="IN56" s="12"/>
      <c r="IO56" s="12"/>
      <c r="IP56" s="12"/>
      <c r="IQ56" s="12"/>
      <c r="IR56" s="12"/>
    </row>
    <row r="57" spans="1:252" s="22" customFormat="1" ht="15" customHeight="1" x14ac:dyDescent="0.35">
      <c r="A57" s="23" t="s">
        <v>67</v>
      </c>
      <c r="B57" s="131">
        <v>3</v>
      </c>
      <c r="C57" s="24">
        <v>1</v>
      </c>
      <c r="D57" s="24">
        <v>1</v>
      </c>
      <c r="E57" s="24">
        <v>1</v>
      </c>
      <c r="F57" s="24">
        <v>1</v>
      </c>
      <c r="G57" s="24">
        <v>3</v>
      </c>
      <c r="H57" s="24">
        <v>2</v>
      </c>
      <c r="I57" s="24">
        <v>3</v>
      </c>
      <c r="J57" s="24">
        <v>3</v>
      </c>
      <c r="K57" s="24">
        <v>1</v>
      </c>
      <c r="L57" s="24">
        <v>1</v>
      </c>
      <c r="M57" s="25">
        <v>1</v>
      </c>
      <c r="N57" s="25">
        <v>3</v>
      </c>
      <c r="O57" s="26">
        <v>1</v>
      </c>
      <c r="P57" s="26">
        <v>1</v>
      </c>
      <c r="Q57" s="25">
        <v>1</v>
      </c>
      <c r="R57" s="25">
        <v>1</v>
      </c>
      <c r="S57" s="27">
        <v>1</v>
      </c>
      <c r="T57" s="27">
        <v>1</v>
      </c>
      <c r="U57" s="27">
        <v>1</v>
      </c>
      <c r="V57" s="27">
        <v>1</v>
      </c>
      <c r="W57" s="27">
        <v>1</v>
      </c>
      <c r="X57" s="25">
        <v>1</v>
      </c>
      <c r="Y57" s="25">
        <v>1</v>
      </c>
      <c r="Z57" s="27">
        <v>1</v>
      </c>
      <c r="AA57" s="27">
        <v>1</v>
      </c>
      <c r="AB57" s="27">
        <v>1</v>
      </c>
      <c r="AC57" s="27">
        <v>1</v>
      </c>
      <c r="AD57" s="27">
        <v>1</v>
      </c>
      <c r="AE57" s="25">
        <v>1</v>
      </c>
      <c r="AF57" s="25">
        <v>1</v>
      </c>
      <c r="AG57" s="21"/>
      <c r="AH57" s="10"/>
      <c r="AI57" s="10"/>
      <c r="AJ57" s="10"/>
      <c r="AK57" s="7"/>
      <c r="AL57" s="7"/>
      <c r="AM57" s="7"/>
      <c r="AN57" s="11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  <c r="CC57" s="12"/>
      <c r="CD57" s="12"/>
      <c r="CE57" s="12"/>
      <c r="CF57" s="12"/>
      <c r="CG57" s="12"/>
      <c r="CH57" s="12"/>
      <c r="CI57" s="12"/>
      <c r="CJ57" s="12"/>
      <c r="CK57" s="12"/>
      <c r="CL57" s="12"/>
      <c r="CM57" s="12"/>
      <c r="CN57" s="12"/>
      <c r="CO57" s="12"/>
      <c r="CP57" s="12"/>
      <c r="CQ57" s="12"/>
      <c r="CR57" s="12"/>
      <c r="CS57" s="12"/>
      <c r="CT57" s="12"/>
      <c r="CU57" s="12"/>
      <c r="CV57" s="12"/>
      <c r="CW57" s="12"/>
      <c r="CX57" s="12"/>
      <c r="CY57" s="12"/>
      <c r="CZ57" s="12"/>
      <c r="DA57" s="12"/>
      <c r="DB57" s="12"/>
      <c r="DC57" s="12"/>
      <c r="DD57" s="12"/>
      <c r="DE57" s="12"/>
      <c r="DF57" s="12"/>
      <c r="DG57" s="12"/>
      <c r="DH57" s="12"/>
      <c r="DI57" s="12"/>
      <c r="DJ57" s="12"/>
      <c r="DK57" s="12"/>
      <c r="DL57" s="12"/>
      <c r="DM57" s="12"/>
      <c r="DN57" s="12"/>
      <c r="DO57" s="12"/>
      <c r="DP57" s="12"/>
      <c r="DQ57" s="12"/>
      <c r="DR57" s="12"/>
      <c r="DS57" s="12"/>
      <c r="DT57" s="12"/>
      <c r="DU57" s="12"/>
      <c r="DV57" s="12"/>
      <c r="DW57" s="12"/>
      <c r="DX57" s="12"/>
      <c r="DY57" s="12"/>
      <c r="DZ57" s="12"/>
      <c r="EA57" s="12"/>
      <c r="EB57" s="12"/>
      <c r="EC57" s="12"/>
      <c r="ED57" s="12"/>
      <c r="EE57" s="12"/>
      <c r="EF57" s="12"/>
      <c r="EG57" s="12"/>
      <c r="EH57" s="12"/>
      <c r="EI57" s="12"/>
      <c r="EJ57" s="12"/>
      <c r="EK57" s="12"/>
      <c r="EL57" s="12"/>
      <c r="EM57" s="12"/>
      <c r="EN57" s="12"/>
      <c r="EO57" s="12"/>
      <c r="EP57" s="12"/>
      <c r="EQ57" s="12"/>
      <c r="ER57" s="12"/>
      <c r="ES57" s="12"/>
      <c r="ET57" s="12"/>
      <c r="EU57" s="12"/>
      <c r="EV57" s="12"/>
      <c r="EW57" s="12"/>
      <c r="EX57" s="12"/>
      <c r="EY57" s="12"/>
      <c r="EZ57" s="12"/>
      <c r="FA57" s="12"/>
      <c r="FB57" s="12"/>
      <c r="FC57" s="12"/>
      <c r="FD57" s="12"/>
      <c r="FE57" s="12"/>
      <c r="FF57" s="12"/>
      <c r="FG57" s="12"/>
      <c r="FH57" s="12"/>
      <c r="FI57" s="12"/>
      <c r="FJ57" s="12"/>
      <c r="FK57" s="12"/>
      <c r="FL57" s="12"/>
      <c r="FM57" s="12"/>
      <c r="FN57" s="12"/>
      <c r="FO57" s="12"/>
      <c r="FP57" s="12"/>
      <c r="FQ57" s="12"/>
      <c r="FR57" s="12"/>
      <c r="FS57" s="12"/>
      <c r="FT57" s="12"/>
      <c r="FU57" s="12"/>
      <c r="FV57" s="12"/>
      <c r="FW57" s="12"/>
      <c r="FX57" s="12"/>
      <c r="FY57" s="12"/>
      <c r="FZ57" s="12"/>
      <c r="GA57" s="12"/>
      <c r="GB57" s="12"/>
      <c r="GC57" s="12"/>
      <c r="GD57" s="12"/>
      <c r="GE57" s="12"/>
      <c r="GF57" s="12"/>
      <c r="GG57" s="12"/>
      <c r="GH57" s="12"/>
      <c r="GI57" s="12"/>
      <c r="GJ57" s="12"/>
      <c r="GK57" s="12"/>
      <c r="GL57" s="12"/>
      <c r="GM57" s="12"/>
      <c r="GN57" s="12"/>
      <c r="GO57" s="12"/>
      <c r="GP57" s="12"/>
      <c r="GQ57" s="12"/>
      <c r="GR57" s="12"/>
      <c r="GS57" s="12"/>
      <c r="GT57" s="12"/>
      <c r="GU57" s="12"/>
      <c r="GV57" s="12"/>
      <c r="GW57" s="12"/>
      <c r="GX57" s="12"/>
      <c r="GY57" s="12"/>
      <c r="GZ57" s="12"/>
      <c r="HA57" s="12"/>
      <c r="HB57" s="12"/>
      <c r="HC57" s="12"/>
      <c r="HD57" s="12"/>
      <c r="HE57" s="12"/>
      <c r="HF57" s="12"/>
      <c r="HG57" s="12"/>
      <c r="HH57" s="12"/>
      <c r="HI57" s="12"/>
      <c r="HJ57" s="12"/>
      <c r="HK57" s="12"/>
      <c r="HL57" s="12"/>
      <c r="HM57" s="12"/>
      <c r="HN57" s="12"/>
      <c r="HO57" s="12"/>
      <c r="HP57" s="12"/>
      <c r="HQ57" s="12"/>
      <c r="HR57" s="12"/>
      <c r="HS57" s="12"/>
      <c r="HT57" s="12"/>
      <c r="HU57" s="12"/>
      <c r="HV57" s="12"/>
      <c r="HW57" s="12"/>
      <c r="HX57" s="12"/>
      <c r="HY57" s="12"/>
      <c r="HZ57" s="12"/>
      <c r="IA57" s="12"/>
      <c r="IB57" s="12"/>
      <c r="IC57" s="12"/>
      <c r="ID57" s="12"/>
      <c r="IE57" s="12"/>
      <c r="IF57" s="12"/>
      <c r="IG57" s="12"/>
      <c r="IH57" s="12"/>
      <c r="II57" s="12"/>
      <c r="IJ57" s="12"/>
      <c r="IK57" s="12"/>
      <c r="IL57" s="12"/>
      <c r="IM57" s="12"/>
      <c r="IN57" s="12"/>
      <c r="IO57" s="12"/>
      <c r="IP57" s="12"/>
      <c r="IQ57" s="12"/>
      <c r="IR57" s="12"/>
    </row>
    <row r="58" spans="1:252" s="22" customFormat="1" ht="15" customHeight="1" x14ac:dyDescent="0.35">
      <c r="A58" s="23" t="s">
        <v>70</v>
      </c>
      <c r="B58" s="135">
        <f>IFERROR(VLOOKUP(B57,Feuil2!$A$16:$B$25,2,0),"")</f>
        <v>148.35</v>
      </c>
      <c r="C58" s="135">
        <f>IFERROR(VLOOKUP(C57,Feuil2!$A$16:$B$25,2,0),"")</f>
        <v>125.35</v>
      </c>
      <c r="D58" s="135">
        <f>IFERROR(VLOOKUP(D57,Feuil2!$A$16:$B$25,2,0),"")</f>
        <v>125.35</v>
      </c>
      <c r="E58" s="135">
        <f>IFERROR(VLOOKUP(E57,Feuil2!$A$16:$B$25,2,0),"")</f>
        <v>125.35</v>
      </c>
      <c r="F58" s="135">
        <f>IFERROR(VLOOKUP(F57,Feuil2!$A$16:$B$25,2,0),"")</f>
        <v>125.35</v>
      </c>
      <c r="G58" s="135">
        <f>IFERROR(VLOOKUP(G57,Feuil2!$A$16:$B$25,2,0),"")</f>
        <v>148.35</v>
      </c>
      <c r="H58" s="135">
        <f>IFERROR(VLOOKUP(H57,Feuil2!$A$16:$B$25,2,0),"")</f>
        <v>136.85</v>
      </c>
      <c r="I58" s="135">
        <f>IFERROR(VLOOKUP(I57,Feuil2!$A$16:$B$25,2,0),"")</f>
        <v>148.35</v>
      </c>
      <c r="J58" s="135">
        <f>IFERROR(VLOOKUP(J57,Feuil2!$A$16:$B$25,2,0),"")</f>
        <v>148.35</v>
      </c>
      <c r="K58" s="135">
        <f>IFERROR(VLOOKUP(K57,Feuil2!$A$16:$B$25,2,0),"")</f>
        <v>125.35</v>
      </c>
      <c r="L58" s="135">
        <f>IFERROR(VLOOKUP(L57,Feuil2!$A$16:$B$25,2,0),"")</f>
        <v>125.35</v>
      </c>
      <c r="M58" s="135">
        <f>IFERROR(VLOOKUP(M57,Feuil2!$A$16:$B$25,2,0),"")</f>
        <v>125.35</v>
      </c>
      <c r="N58" s="135">
        <f>IFERROR(VLOOKUP(N57,Feuil2!$A$16:$B$25,2,0),"")</f>
        <v>148.35</v>
      </c>
      <c r="O58" s="135">
        <f>IFERROR(VLOOKUP(O57,Feuil2!$A$16:$B$25,2,0),"")</f>
        <v>125.35</v>
      </c>
      <c r="P58" s="135">
        <f>IFERROR(VLOOKUP(P57,Feuil2!$A$16:$B$25,2,0),"")</f>
        <v>125.35</v>
      </c>
      <c r="Q58" s="135">
        <f>IFERROR(VLOOKUP(Q57,Feuil2!$A$16:$B$25,2,0),"")</f>
        <v>125.35</v>
      </c>
      <c r="R58" s="135">
        <f>IFERROR(VLOOKUP(R57,Feuil2!$A$16:$B$25,2,0),"")</f>
        <v>125.35</v>
      </c>
      <c r="S58" s="135">
        <f>IFERROR(VLOOKUP(S57,Feuil2!$A$16:$B$25,2,0),"")</f>
        <v>125.35</v>
      </c>
      <c r="T58" s="135">
        <f>IFERROR(VLOOKUP(T57,Feuil2!$A$16:$B$25,2,0),"")</f>
        <v>125.35</v>
      </c>
      <c r="U58" s="135">
        <f>IFERROR(VLOOKUP(U57,Feuil2!$A$16:$B$25,2,0),"")</f>
        <v>125.35</v>
      </c>
      <c r="V58" s="135">
        <f>IFERROR(VLOOKUP(V57,Feuil2!$A$16:$B$25,2,0),"")</f>
        <v>125.35</v>
      </c>
      <c r="W58" s="135">
        <f>IFERROR(VLOOKUP(W57,Feuil2!$A$16:$B$25,2,0),"")</f>
        <v>125.35</v>
      </c>
      <c r="X58" s="135">
        <f>IFERROR(VLOOKUP(X57,Feuil2!$A$16:$B$25,2,0),"")</f>
        <v>125.35</v>
      </c>
      <c r="Y58" s="135">
        <f>IFERROR(VLOOKUP(Y57,Feuil2!$A$16:$B$25,2,0),"")</f>
        <v>125.35</v>
      </c>
      <c r="Z58" s="135">
        <f>IFERROR(VLOOKUP(Z57,Feuil2!$A$16:$B$25,2,0),"")</f>
        <v>125.35</v>
      </c>
      <c r="AA58" s="135">
        <f>IFERROR(VLOOKUP(AA57,Feuil2!$A$16:$B$25,2,0),"")</f>
        <v>125.35</v>
      </c>
      <c r="AB58" s="135">
        <f>IFERROR(VLOOKUP(AB57,Feuil2!$A$16:$B$25,2,0),"")</f>
        <v>125.35</v>
      </c>
      <c r="AC58" s="135">
        <f>IFERROR(VLOOKUP(AC57,Feuil2!$A$16:$B$25,2,0),"")</f>
        <v>125.35</v>
      </c>
      <c r="AD58" s="135">
        <f>IFERROR(VLOOKUP(AD57,Feuil2!$A$16:$B$25,2,0),"")</f>
        <v>125.35</v>
      </c>
      <c r="AE58" s="135">
        <f>IFERROR(VLOOKUP(AE57,Feuil2!$A$16:$B$25,2,0),"")</f>
        <v>125.35</v>
      </c>
      <c r="AF58" s="135">
        <f>IFERROR(VLOOKUP(AF57,Feuil2!$A$16:$B$25,2,0),"")</f>
        <v>125.35</v>
      </c>
      <c r="AG58" s="21"/>
      <c r="AH58" s="10"/>
      <c r="AI58" s="10"/>
      <c r="AJ58" s="10"/>
      <c r="AK58" s="7"/>
      <c r="AL58" s="7"/>
      <c r="AM58" s="7"/>
      <c r="AN58" s="11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  <c r="CK58" s="12"/>
      <c r="CL58" s="12"/>
      <c r="CM58" s="12"/>
      <c r="CN58" s="12"/>
      <c r="CO58" s="12"/>
      <c r="CP58" s="12"/>
      <c r="CQ58" s="12"/>
      <c r="CR58" s="12"/>
      <c r="CS58" s="12"/>
      <c r="CT58" s="12"/>
      <c r="CU58" s="12"/>
      <c r="CV58" s="12"/>
      <c r="CW58" s="12"/>
      <c r="CX58" s="12"/>
      <c r="CY58" s="12"/>
      <c r="CZ58" s="12"/>
      <c r="DA58" s="12"/>
      <c r="DB58" s="12"/>
      <c r="DC58" s="12"/>
      <c r="DD58" s="12"/>
      <c r="DE58" s="12"/>
      <c r="DF58" s="12"/>
      <c r="DG58" s="12"/>
      <c r="DH58" s="12"/>
      <c r="DI58" s="12"/>
      <c r="DJ58" s="12"/>
      <c r="DK58" s="12"/>
      <c r="DL58" s="12"/>
      <c r="DM58" s="12"/>
      <c r="DN58" s="12"/>
      <c r="DO58" s="12"/>
      <c r="DP58" s="12"/>
      <c r="DQ58" s="12"/>
      <c r="DR58" s="12"/>
      <c r="DS58" s="12"/>
      <c r="DT58" s="12"/>
      <c r="DU58" s="12"/>
      <c r="DV58" s="12"/>
      <c r="DW58" s="12"/>
      <c r="DX58" s="12"/>
      <c r="DY58" s="12"/>
      <c r="DZ58" s="12"/>
      <c r="EA58" s="12"/>
      <c r="EB58" s="12"/>
      <c r="EC58" s="12"/>
      <c r="ED58" s="12"/>
      <c r="EE58" s="12"/>
      <c r="EF58" s="12"/>
      <c r="EG58" s="12"/>
      <c r="EH58" s="12"/>
      <c r="EI58" s="12"/>
      <c r="EJ58" s="12"/>
      <c r="EK58" s="12"/>
      <c r="EL58" s="12"/>
      <c r="EM58" s="12"/>
      <c r="EN58" s="12"/>
      <c r="EO58" s="12"/>
      <c r="EP58" s="12"/>
      <c r="EQ58" s="12"/>
      <c r="ER58" s="12"/>
      <c r="ES58" s="12"/>
      <c r="ET58" s="12"/>
      <c r="EU58" s="12"/>
      <c r="EV58" s="12"/>
      <c r="EW58" s="12"/>
      <c r="EX58" s="12"/>
      <c r="EY58" s="12"/>
      <c r="EZ58" s="12"/>
      <c r="FA58" s="12"/>
      <c r="FB58" s="12"/>
      <c r="FC58" s="12"/>
      <c r="FD58" s="12"/>
      <c r="FE58" s="12"/>
      <c r="FF58" s="12"/>
      <c r="FG58" s="12"/>
      <c r="FH58" s="12"/>
      <c r="FI58" s="12"/>
      <c r="FJ58" s="12"/>
      <c r="FK58" s="12"/>
      <c r="FL58" s="12"/>
      <c r="FM58" s="12"/>
      <c r="FN58" s="12"/>
      <c r="FO58" s="12"/>
      <c r="FP58" s="12"/>
      <c r="FQ58" s="12"/>
      <c r="FR58" s="12"/>
      <c r="FS58" s="12"/>
      <c r="FT58" s="12"/>
      <c r="FU58" s="12"/>
      <c r="FV58" s="12"/>
      <c r="FW58" s="12"/>
      <c r="FX58" s="12"/>
      <c r="FY58" s="12"/>
      <c r="FZ58" s="12"/>
      <c r="GA58" s="12"/>
      <c r="GB58" s="12"/>
      <c r="GC58" s="12"/>
      <c r="GD58" s="12"/>
      <c r="GE58" s="12"/>
      <c r="GF58" s="12"/>
      <c r="GG58" s="12"/>
      <c r="GH58" s="12"/>
      <c r="GI58" s="12"/>
      <c r="GJ58" s="12"/>
      <c r="GK58" s="12"/>
      <c r="GL58" s="12"/>
      <c r="GM58" s="12"/>
      <c r="GN58" s="12"/>
      <c r="GO58" s="12"/>
      <c r="GP58" s="12"/>
      <c r="GQ58" s="12"/>
      <c r="GR58" s="12"/>
      <c r="GS58" s="12"/>
      <c r="GT58" s="12"/>
      <c r="GU58" s="12"/>
      <c r="GV58" s="12"/>
      <c r="GW58" s="12"/>
      <c r="GX58" s="12"/>
      <c r="GY58" s="12"/>
      <c r="GZ58" s="12"/>
      <c r="HA58" s="12"/>
      <c r="HB58" s="12"/>
      <c r="HC58" s="12"/>
      <c r="HD58" s="12"/>
      <c r="HE58" s="12"/>
      <c r="HF58" s="12"/>
      <c r="HG58" s="12"/>
      <c r="HH58" s="12"/>
      <c r="HI58" s="12"/>
      <c r="HJ58" s="12"/>
      <c r="HK58" s="12"/>
      <c r="HL58" s="12"/>
      <c r="HM58" s="12"/>
      <c r="HN58" s="12"/>
      <c r="HO58" s="12"/>
      <c r="HP58" s="12"/>
      <c r="HQ58" s="12"/>
      <c r="HR58" s="12"/>
      <c r="HS58" s="12"/>
      <c r="HT58" s="12"/>
      <c r="HU58" s="12"/>
      <c r="HV58" s="12"/>
      <c r="HW58" s="12"/>
      <c r="HX58" s="12"/>
      <c r="HY58" s="12"/>
      <c r="HZ58" s="12"/>
      <c r="IA58" s="12"/>
      <c r="IB58" s="12"/>
      <c r="IC58" s="12"/>
      <c r="ID58" s="12"/>
      <c r="IE58" s="12"/>
      <c r="IF58" s="12"/>
      <c r="IG58" s="12"/>
      <c r="IH58" s="12"/>
      <c r="II58" s="12"/>
      <c r="IJ58" s="12"/>
      <c r="IK58" s="12"/>
      <c r="IL58" s="12"/>
      <c r="IM58" s="12"/>
      <c r="IN58" s="12"/>
      <c r="IO58" s="12"/>
      <c r="IP58" s="12"/>
      <c r="IQ58" s="12"/>
      <c r="IR58" s="12"/>
    </row>
    <row r="59" spans="1:252" s="22" customFormat="1" ht="15" customHeight="1" x14ac:dyDescent="0.35">
      <c r="A59" s="28"/>
      <c r="B59" s="141"/>
      <c r="C59" s="142"/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2"/>
      <c r="W59" s="142"/>
      <c r="X59" s="142"/>
      <c r="Y59" s="142"/>
      <c r="Z59" s="142"/>
      <c r="AA59" s="142"/>
      <c r="AB59" s="142"/>
      <c r="AC59" s="142"/>
      <c r="AD59" s="142"/>
      <c r="AE59" s="142"/>
      <c r="AF59" s="143"/>
      <c r="AG59" s="21"/>
      <c r="AH59" s="10"/>
      <c r="AI59" s="10"/>
      <c r="AJ59" s="10"/>
      <c r="AK59" s="7"/>
      <c r="AL59" s="7"/>
      <c r="AM59" s="7"/>
      <c r="AN59" s="11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  <c r="CK59" s="12"/>
      <c r="CL59" s="12"/>
      <c r="CM59" s="12"/>
      <c r="CN59" s="12"/>
      <c r="CO59" s="12"/>
      <c r="CP59" s="12"/>
      <c r="CQ59" s="12"/>
      <c r="CR59" s="12"/>
      <c r="CS59" s="12"/>
      <c r="CT59" s="12"/>
      <c r="CU59" s="12"/>
      <c r="CV59" s="12"/>
      <c r="CW59" s="12"/>
      <c r="CX59" s="12"/>
      <c r="CY59" s="12"/>
      <c r="CZ59" s="12"/>
      <c r="DA59" s="12"/>
      <c r="DB59" s="12"/>
      <c r="DC59" s="12"/>
      <c r="DD59" s="12"/>
      <c r="DE59" s="12"/>
      <c r="DF59" s="12"/>
      <c r="DG59" s="12"/>
      <c r="DH59" s="12"/>
      <c r="DI59" s="12"/>
      <c r="DJ59" s="12"/>
      <c r="DK59" s="12"/>
      <c r="DL59" s="12"/>
      <c r="DM59" s="12"/>
      <c r="DN59" s="12"/>
      <c r="DO59" s="12"/>
      <c r="DP59" s="12"/>
      <c r="DQ59" s="12"/>
      <c r="DR59" s="12"/>
      <c r="DS59" s="12"/>
      <c r="DT59" s="12"/>
      <c r="DU59" s="12"/>
      <c r="DV59" s="12"/>
      <c r="DW59" s="12"/>
      <c r="DX59" s="12"/>
      <c r="DY59" s="12"/>
      <c r="DZ59" s="12"/>
      <c r="EA59" s="12"/>
      <c r="EB59" s="12"/>
      <c r="EC59" s="12"/>
      <c r="ED59" s="12"/>
      <c r="EE59" s="12"/>
      <c r="EF59" s="12"/>
      <c r="EG59" s="12"/>
      <c r="EH59" s="12"/>
      <c r="EI59" s="12"/>
      <c r="EJ59" s="12"/>
      <c r="EK59" s="12"/>
      <c r="EL59" s="12"/>
      <c r="EM59" s="12"/>
      <c r="EN59" s="12"/>
      <c r="EO59" s="12"/>
      <c r="EP59" s="12"/>
      <c r="EQ59" s="12"/>
      <c r="ER59" s="12"/>
      <c r="ES59" s="12"/>
      <c r="ET59" s="12"/>
      <c r="EU59" s="12"/>
      <c r="EV59" s="12"/>
      <c r="EW59" s="12"/>
      <c r="EX59" s="12"/>
      <c r="EY59" s="12"/>
      <c r="EZ59" s="12"/>
      <c r="FA59" s="12"/>
      <c r="FB59" s="12"/>
      <c r="FC59" s="12"/>
      <c r="FD59" s="12"/>
      <c r="FE59" s="12"/>
      <c r="FF59" s="12"/>
      <c r="FG59" s="12"/>
      <c r="FH59" s="12"/>
      <c r="FI59" s="12"/>
      <c r="FJ59" s="12"/>
      <c r="FK59" s="12"/>
      <c r="FL59" s="12"/>
      <c r="FM59" s="12"/>
      <c r="FN59" s="12"/>
      <c r="FO59" s="12"/>
      <c r="FP59" s="12"/>
      <c r="FQ59" s="12"/>
      <c r="FR59" s="12"/>
      <c r="FS59" s="12"/>
      <c r="FT59" s="12"/>
      <c r="FU59" s="12"/>
      <c r="FV59" s="12"/>
      <c r="FW59" s="12"/>
      <c r="FX59" s="12"/>
      <c r="FY59" s="12"/>
      <c r="FZ59" s="12"/>
      <c r="GA59" s="12"/>
      <c r="GB59" s="12"/>
      <c r="GC59" s="12"/>
      <c r="GD59" s="12"/>
      <c r="GE59" s="12"/>
      <c r="GF59" s="12"/>
      <c r="GG59" s="12"/>
      <c r="GH59" s="12"/>
      <c r="GI59" s="12"/>
      <c r="GJ59" s="12"/>
      <c r="GK59" s="12"/>
      <c r="GL59" s="12"/>
      <c r="GM59" s="12"/>
      <c r="GN59" s="12"/>
      <c r="GO59" s="12"/>
      <c r="GP59" s="12"/>
      <c r="GQ59" s="12"/>
      <c r="GR59" s="12"/>
      <c r="GS59" s="12"/>
      <c r="GT59" s="12"/>
      <c r="GU59" s="12"/>
      <c r="GV59" s="12"/>
      <c r="GW59" s="12"/>
      <c r="GX59" s="12"/>
      <c r="GY59" s="12"/>
      <c r="GZ59" s="12"/>
      <c r="HA59" s="12"/>
      <c r="HB59" s="12"/>
      <c r="HC59" s="12"/>
      <c r="HD59" s="12"/>
      <c r="HE59" s="12"/>
      <c r="HF59" s="12"/>
      <c r="HG59" s="12"/>
      <c r="HH59" s="12"/>
      <c r="HI59" s="12"/>
      <c r="HJ59" s="12"/>
      <c r="HK59" s="12"/>
      <c r="HL59" s="12"/>
      <c r="HM59" s="12"/>
      <c r="HN59" s="12"/>
      <c r="HO59" s="12"/>
      <c r="HP59" s="12"/>
      <c r="HQ59" s="12"/>
      <c r="HR59" s="12"/>
      <c r="HS59" s="12"/>
      <c r="HT59" s="12"/>
      <c r="HU59" s="12"/>
      <c r="HV59" s="12"/>
      <c r="HW59" s="12"/>
      <c r="HX59" s="12"/>
      <c r="HY59" s="12"/>
      <c r="HZ59" s="12"/>
      <c r="IA59" s="12"/>
      <c r="IB59" s="12"/>
      <c r="IC59" s="12"/>
      <c r="ID59" s="12"/>
      <c r="IE59" s="12"/>
      <c r="IF59" s="12"/>
      <c r="IG59" s="12"/>
      <c r="IH59" s="12"/>
      <c r="II59" s="12"/>
      <c r="IJ59" s="12"/>
      <c r="IK59" s="12"/>
      <c r="IL59" s="12"/>
      <c r="IM59" s="12"/>
      <c r="IN59" s="12"/>
      <c r="IO59" s="12"/>
      <c r="IP59" s="12"/>
      <c r="IQ59" s="12"/>
      <c r="IR59" s="12"/>
    </row>
    <row r="60" spans="1:252" s="59" customFormat="1" ht="15.75" customHeight="1" x14ac:dyDescent="0.35">
      <c r="A60" s="31"/>
      <c r="B60" s="54"/>
      <c r="C60" s="55"/>
      <c r="D60" s="55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9"/>
      <c r="AG60" s="21"/>
      <c r="AH60" s="8"/>
      <c r="AI60" s="8"/>
      <c r="AJ60" s="56"/>
      <c r="AK60" s="56"/>
      <c r="AL60" s="56"/>
      <c r="AM60" s="56"/>
      <c r="AN60" s="57"/>
      <c r="AO60" s="58"/>
      <c r="AP60" s="58"/>
      <c r="AQ60" s="58"/>
      <c r="AR60" s="58"/>
      <c r="AS60" s="58"/>
      <c r="AT60" s="58"/>
      <c r="AU60" s="58"/>
      <c r="AV60" s="58"/>
      <c r="AW60" s="58"/>
      <c r="AX60" s="58"/>
      <c r="AY60" s="58"/>
      <c r="AZ60" s="58"/>
      <c r="BA60" s="58"/>
      <c r="BB60" s="58"/>
      <c r="BC60" s="58"/>
      <c r="BD60" s="58"/>
      <c r="BE60" s="58"/>
      <c r="BF60" s="58"/>
      <c r="BG60" s="58"/>
      <c r="BH60" s="58"/>
      <c r="BI60" s="58"/>
      <c r="BJ60" s="58"/>
      <c r="BK60" s="58"/>
      <c r="BL60" s="58"/>
      <c r="BM60" s="58"/>
      <c r="BN60" s="58"/>
      <c r="BO60" s="58"/>
      <c r="BP60" s="58"/>
      <c r="BQ60" s="58"/>
      <c r="BR60" s="58"/>
      <c r="BS60" s="58"/>
      <c r="BT60" s="58"/>
      <c r="BU60" s="58"/>
      <c r="BV60" s="58"/>
      <c r="BW60" s="58"/>
      <c r="BX60" s="58"/>
      <c r="BY60" s="58"/>
      <c r="BZ60" s="58"/>
      <c r="CA60" s="58"/>
      <c r="CB60" s="58"/>
      <c r="CC60" s="58"/>
      <c r="CD60" s="58"/>
      <c r="CE60" s="58"/>
      <c r="CF60" s="58"/>
      <c r="CG60" s="58"/>
      <c r="CH60" s="58"/>
      <c r="CI60" s="58"/>
      <c r="CJ60" s="58"/>
      <c r="CK60" s="58"/>
      <c r="CL60" s="58"/>
      <c r="CM60" s="58"/>
      <c r="CN60" s="58"/>
      <c r="CO60" s="58"/>
      <c r="CP60" s="58"/>
      <c r="CQ60" s="58"/>
      <c r="CR60" s="58"/>
      <c r="CS60" s="58"/>
      <c r="CT60" s="58"/>
      <c r="CU60" s="58"/>
      <c r="CV60" s="58"/>
      <c r="CW60" s="58"/>
      <c r="CX60" s="58"/>
      <c r="CY60" s="58"/>
      <c r="CZ60" s="58"/>
      <c r="DA60" s="58"/>
      <c r="DB60" s="58"/>
      <c r="DC60" s="58"/>
      <c r="DD60" s="58"/>
      <c r="DE60" s="58"/>
      <c r="DF60" s="58"/>
      <c r="DG60" s="58"/>
      <c r="DH60" s="58"/>
      <c r="DI60" s="58"/>
      <c r="DJ60" s="58"/>
      <c r="DK60" s="58"/>
      <c r="DL60" s="58"/>
      <c r="DM60" s="58"/>
      <c r="DN60" s="58"/>
      <c r="DO60" s="58"/>
      <c r="DP60" s="58"/>
      <c r="DQ60" s="58"/>
      <c r="DR60" s="58"/>
      <c r="DS60" s="58"/>
      <c r="DT60" s="58"/>
      <c r="DU60" s="58"/>
      <c r="DV60" s="58"/>
      <c r="DW60" s="58"/>
      <c r="DX60" s="58"/>
      <c r="DY60" s="58"/>
      <c r="DZ60" s="58"/>
      <c r="EA60" s="58"/>
      <c r="EB60" s="58"/>
      <c r="EC60" s="58"/>
      <c r="ED60" s="58"/>
      <c r="EE60" s="58"/>
      <c r="EF60" s="58"/>
      <c r="EG60" s="58"/>
      <c r="EH60" s="58"/>
      <c r="EI60" s="58"/>
      <c r="EJ60" s="58"/>
      <c r="EK60" s="58"/>
      <c r="EL60" s="58"/>
      <c r="EM60" s="58"/>
      <c r="EN60" s="58"/>
      <c r="EO60" s="58"/>
      <c r="EP60" s="58"/>
      <c r="EQ60" s="58"/>
      <c r="ER60" s="58"/>
      <c r="ES60" s="58"/>
      <c r="ET60" s="58"/>
      <c r="EU60" s="58"/>
      <c r="EV60" s="58"/>
      <c r="EW60" s="58"/>
      <c r="EX60" s="58"/>
      <c r="EY60" s="58"/>
      <c r="EZ60" s="58"/>
      <c r="FA60" s="58"/>
      <c r="FB60" s="58"/>
      <c r="FC60" s="58"/>
      <c r="FD60" s="58"/>
      <c r="FE60" s="58"/>
      <c r="FF60" s="58"/>
      <c r="FG60" s="58"/>
      <c r="FH60" s="58"/>
      <c r="FI60" s="58"/>
      <c r="FJ60" s="58"/>
      <c r="FK60" s="58"/>
      <c r="FL60" s="58"/>
      <c r="FM60" s="58"/>
      <c r="FN60" s="58"/>
      <c r="FO60" s="58"/>
      <c r="FP60" s="58"/>
      <c r="FQ60" s="58"/>
      <c r="FR60" s="58"/>
      <c r="FS60" s="58"/>
      <c r="FT60" s="58"/>
      <c r="FU60" s="58"/>
      <c r="FV60" s="58"/>
      <c r="FW60" s="58"/>
      <c r="FX60" s="58"/>
      <c r="FY60" s="58"/>
      <c r="FZ60" s="58"/>
      <c r="GA60" s="58"/>
      <c r="GB60" s="58"/>
      <c r="GC60" s="58"/>
      <c r="GD60" s="58"/>
      <c r="GE60" s="58"/>
      <c r="GF60" s="58"/>
      <c r="GG60" s="58"/>
      <c r="GH60" s="58"/>
      <c r="GI60" s="58"/>
      <c r="GJ60" s="58"/>
      <c r="GK60" s="58"/>
      <c r="GL60" s="58"/>
      <c r="GM60" s="58"/>
      <c r="GN60" s="58"/>
      <c r="GO60" s="58"/>
      <c r="GP60" s="58"/>
      <c r="GQ60" s="58"/>
      <c r="GR60" s="58"/>
      <c r="GS60" s="58"/>
      <c r="GT60" s="58"/>
      <c r="GU60" s="58"/>
      <c r="GV60" s="58"/>
      <c r="GW60" s="58"/>
      <c r="GX60" s="58"/>
      <c r="GY60" s="58"/>
      <c r="GZ60" s="58"/>
      <c r="HA60" s="58"/>
      <c r="HB60" s="58"/>
      <c r="HC60" s="58"/>
      <c r="HD60" s="58"/>
      <c r="HE60" s="58"/>
      <c r="HF60" s="58"/>
      <c r="HG60" s="58"/>
      <c r="HH60" s="58"/>
      <c r="HI60" s="58"/>
      <c r="HJ60" s="58"/>
      <c r="HK60" s="58"/>
      <c r="HL60" s="58"/>
      <c r="HM60" s="58"/>
      <c r="HN60" s="58"/>
      <c r="HO60" s="58"/>
      <c r="HP60" s="58"/>
      <c r="HQ60" s="58"/>
      <c r="HR60" s="58"/>
      <c r="HS60" s="58"/>
      <c r="HT60" s="58"/>
      <c r="HU60" s="58"/>
      <c r="HV60" s="58"/>
      <c r="HW60" s="58"/>
      <c r="HX60" s="58"/>
      <c r="HY60" s="58"/>
      <c r="HZ60" s="58"/>
      <c r="IA60" s="58"/>
      <c r="IB60" s="58"/>
      <c r="IC60" s="58"/>
      <c r="ID60" s="58"/>
      <c r="IE60" s="58"/>
      <c r="IF60" s="58"/>
      <c r="IG60" s="58"/>
      <c r="IH60" s="58"/>
      <c r="II60" s="58"/>
      <c r="IJ60" s="58"/>
      <c r="IK60" s="58"/>
      <c r="IL60" s="58"/>
      <c r="IM60" s="58"/>
      <c r="IN60" s="58"/>
      <c r="IO60" s="58"/>
      <c r="IP60" s="58"/>
      <c r="IQ60" s="58"/>
      <c r="IR60" s="58"/>
    </row>
    <row r="61" spans="1:252" s="13" customFormat="1" ht="15" customHeight="1" x14ac:dyDescent="0.3">
      <c r="A61" s="148">
        <f>B62</f>
        <v>43344</v>
      </c>
      <c r="B61" s="60">
        <f t="shared" ref="B61:AE61" si="17">B62</f>
        <v>43344</v>
      </c>
      <c r="C61" s="60">
        <f t="shared" si="17"/>
        <v>43345</v>
      </c>
      <c r="D61" s="60">
        <f t="shared" si="17"/>
        <v>43346</v>
      </c>
      <c r="E61" s="60">
        <f t="shared" si="17"/>
        <v>43347</v>
      </c>
      <c r="F61" s="60">
        <f t="shared" si="17"/>
        <v>43348</v>
      </c>
      <c r="G61" s="60">
        <f t="shared" si="17"/>
        <v>43349</v>
      </c>
      <c r="H61" s="60">
        <f t="shared" si="17"/>
        <v>43350</v>
      </c>
      <c r="I61" s="60">
        <f t="shared" si="17"/>
        <v>43351</v>
      </c>
      <c r="J61" s="60">
        <f t="shared" si="17"/>
        <v>43352</v>
      </c>
      <c r="K61" s="60">
        <f t="shared" si="17"/>
        <v>43353</v>
      </c>
      <c r="L61" s="60">
        <f t="shared" si="17"/>
        <v>43354</v>
      </c>
      <c r="M61" s="60">
        <f t="shared" si="17"/>
        <v>43355</v>
      </c>
      <c r="N61" s="60">
        <f t="shared" si="17"/>
        <v>43356</v>
      </c>
      <c r="O61" s="60">
        <f t="shared" si="17"/>
        <v>43357</v>
      </c>
      <c r="P61" s="60">
        <f t="shared" si="17"/>
        <v>43358</v>
      </c>
      <c r="Q61" s="60">
        <f t="shared" si="17"/>
        <v>43359</v>
      </c>
      <c r="R61" s="60">
        <f t="shared" si="17"/>
        <v>43360</v>
      </c>
      <c r="S61" s="60">
        <f t="shared" si="17"/>
        <v>43361</v>
      </c>
      <c r="T61" s="60">
        <f t="shared" si="17"/>
        <v>43362</v>
      </c>
      <c r="U61" s="60">
        <f t="shared" si="17"/>
        <v>43363</v>
      </c>
      <c r="V61" s="60">
        <f t="shared" si="17"/>
        <v>43364</v>
      </c>
      <c r="W61" s="60">
        <f t="shared" si="17"/>
        <v>43365</v>
      </c>
      <c r="X61" s="60">
        <f t="shared" si="17"/>
        <v>43366</v>
      </c>
      <c r="Y61" s="60">
        <f t="shared" si="17"/>
        <v>43367</v>
      </c>
      <c r="Z61" s="60">
        <f t="shared" si="17"/>
        <v>43368</v>
      </c>
      <c r="AA61" s="60">
        <f t="shared" si="17"/>
        <v>43369</v>
      </c>
      <c r="AB61" s="60">
        <f t="shared" si="17"/>
        <v>43370</v>
      </c>
      <c r="AC61" s="60">
        <f t="shared" si="17"/>
        <v>43371</v>
      </c>
      <c r="AD61" s="60">
        <f t="shared" si="17"/>
        <v>43372</v>
      </c>
      <c r="AE61" s="60">
        <f t="shared" si="17"/>
        <v>43373</v>
      </c>
      <c r="AF61" s="9"/>
      <c r="AG61" s="21"/>
      <c r="AH61" s="10"/>
      <c r="AI61" s="10"/>
      <c r="AJ61" s="10"/>
      <c r="AK61" s="7"/>
      <c r="AL61" s="7"/>
      <c r="AM61" s="7"/>
      <c r="AN61" s="11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  <c r="CL61" s="19"/>
      <c r="CM61" s="19"/>
      <c r="CN61" s="19"/>
      <c r="CO61" s="19"/>
      <c r="CP61" s="19"/>
      <c r="CQ61" s="19"/>
      <c r="CR61" s="19"/>
      <c r="CS61" s="19"/>
      <c r="CT61" s="19"/>
      <c r="CU61" s="19"/>
      <c r="CV61" s="19"/>
      <c r="CW61" s="19"/>
      <c r="CX61" s="19"/>
      <c r="CY61" s="19"/>
      <c r="CZ61" s="19"/>
      <c r="DA61" s="19"/>
      <c r="DB61" s="19"/>
      <c r="DC61" s="19"/>
      <c r="DD61" s="19"/>
      <c r="DE61" s="19"/>
      <c r="DF61" s="19"/>
      <c r="DG61" s="19"/>
      <c r="DH61" s="19"/>
      <c r="DI61" s="19"/>
      <c r="DJ61" s="19"/>
      <c r="DK61" s="19"/>
      <c r="DL61" s="19"/>
      <c r="DM61" s="19"/>
      <c r="DN61" s="19"/>
      <c r="DO61" s="19"/>
      <c r="DP61" s="19"/>
      <c r="DQ61" s="19"/>
      <c r="DR61" s="19"/>
      <c r="DS61" s="19"/>
      <c r="DT61" s="19"/>
      <c r="DU61" s="19"/>
      <c r="DV61" s="19"/>
      <c r="DW61" s="19"/>
      <c r="DX61" s="19"/>
      <c r="DY61" s="19"/>
      <c r="DZ61" s="19"/>
      <c r="EA61" s="19"/>
      <c r="EB61" s="19"/>
      <c r="EC61" s="19"/>
      <c r="ED61" s="19"/>
      <c r="EE61" s="19"/>
      <c r="EF61" s="19"/>
      <c r="EG61" s="19"/>
      <c r="EH61" s="19"/>
      <c r="EI61" s="19"/>
      <c r="EJ61" s="19"/>
      <c r="EK61" s="19"/>
      <c r="EL61" s="19"/>
      <c r="EM61" s="19"/>
      <c r="EN61" s="19"/>
      <c r="EO61" s="19"/>
      <c r="EP61" s="19"/>
      <c r="EQ61" s="19"/>
      <c r="ER61" s="19"/>
      <c r="ES61" s="19"/>
      <c r="ET61" s="19"/>
      <c r="EU61" s="19"/>
      <c r="EV61" s="19"/>
      <c r="EW61" s="19"/>
      <c r="EX61" s="19"/>
      <c r="EY61" s="19"/>
      <c r="EZ61" s="19"/>
      <c r="FA61" s="19"/>
      <c r="FB61" s="19"/>
      <c r="FC61" s="19"/>
      <c r="FD61" s="19"/>
      <c r="FE61" s="19"/>
      <c r="FF61" s="19"/>
      <c r="FG61" s="19"/>
      <c r="FH61" s="19"/>
      <c r="FI61" s="19"/>
      <c r="FJ61" s="19"/>
      <c r="FK61" s="19"/>
      <c r="FL61" s="19"/>
      <c r="FM61" s="19"/>
      <c r="FN61" s="19"/>
      <c r="FO61" s="19"/>
      <c r="FP61" s="19"/>
      <c r="FQ61" s="19"/>
      <c r="FR61" s="19"/>
      <c r="FS61" s="19"/>
      <c r="FT61" s="19"/>
      <c r="FU61" s="19"/>
      <c r="FV61" s="19"/>
      <c r="FW61" s="19"/>
      <c r="FX61" s="19"/>
      <c r="FY61" s="19"/>
      <c r="FZ61" s="19"/>
      <c r="GA61" s="19"/>
      <c r="GB61" s="19"/>
      <c r="GC61" s="19"/>
      <c r="GD61" s="19"/>
      <c r="GE61" s="19"/>
      <c r="GF61" s="19"/>
      <c r="GG61" s="19"/>
      <c r="GH61" s="19"/>
      <c r="GI61" s="19"/>
      <c r="GJ61" s="19"/>
      <c r="GK61" s="19"/>
      <c r="GL61" s="19"/>
      <c r="GM61" s="19"/>
      <c r="GN61" s="19"/>
      <c r="GO61" s="19"/>
      <c r="GP61" s="19"/>
      <c r="GQ61" s="19"/>
      <c r="GR61" s="19"/>
      <c r="GS61" s="19"/>
      <c r="GT61" s="19"/>
      <c r="GU61" s="19"/>
      <c r="GV61" s="19"/>
      <c r="GW61" s="19"/>
      <c r="GX61" s="19"/>
      <c r="GY61" s="19"/>
      <c r="GZ61" s="19"/>
      <c r="HA61" s="19"/>
      <c r="HB61" s="19"/>
      <c r="HC61" s="19"/>
      <c r="HD61" s="19"/>
      <c r="HE61" s="19"/>
      <c r="HF61" s="19"/>
      <c r="HG61" s="19"/>
      <c r="HH61" s="19"/>
      <c r="HI61" s="19"/>
      <c r="HJ61" s="19"/>
      <c r="HK61" s="19"/>
      <c r="HL61" s="19"/>
      <c r="HM61" s="19"/>
      <c r="HN61" s="19"/>
      <c r="HO61" s="19"/>
      <c r="HP61" s="19"/>
      <c r="HQ61" s="19"/>
      <c r="HR61" s="19"/>
      <c r="HS61" s="19"/>
      <c r="HT61" s="19"/>
      <c r="HU61" s="19"/>
      <c r="HV61" s="19"/>
      <c r="HW61" s="19"/>
      <c r="HX61" s="19"/>
      <c r="HY61" s="19"/>
      <c r="HZ61" s="19"/>
      <c r="IA61" s="19"/>
      <c r="IB61" s="19"/>
      <c r="IC61" s="19"/>
      <c r="ID61" s="19"/>
      <c r="IE61" s="19"/>
      <c r="IF61" s="19"/>
      <c r="IG61" s="19"/>
      <c r="IH61" s="19"/>
      <c r="II61" s="19"/>
      <c r="IJ61" s="19"/>
      <c r="IK61" s="19"/>
      <c r="IL61" s="19"/>
      <c r="IM61" s="19"/>
      <c r="IN61" s="19"/>
      <c r="IO61" s="19"/>
      <c r="IP61" s="19"/>
      <c r="IQ61" s="19"/>
      <c r="IR61" s="19"/>
    </row>
    <row r="62" spans="1:252" s="61" customFormat="1" ht="15" customHeight="1" x14ac:dyDescent="0.3">
      <c r="A62" s="148"/>
      <c r="B62" s="20">
        <f t="shared" ref="B62:AE62" si="18">DATE($A$1,9,AP$5)</f>
        <v>43344</v>
      </c>
      <c r="C62" s="20">
        <f t="shared" si="18"/>
        <v>43345</v>
      </c>
      <c r="D62" s="20">
        <f t="shared" si="18"/>
        <v>43346</v>
      </c>
      <c r="E62" s="20">
        <f t="shared" si="18"/>
        <v>43347</v>
      </c>
      <c r="F62" s="20">
        <f t="shared" si="18"/>
        <v>43348</v>
      </c>
      <c r="G62" s="20">
        <f t="shared" si="18"/>
        <v>43349</v>
      </c>
      <c r="H62" s="20">
        <f t="shared" si="18"/>
        <v>43350</v>
      </c>
      <c r="I62" s="20">
        <f t="shared" si="18"/>
        <v>43351</v>
      </c>
      <c r="J62" s="20">
        <f t="shared" si="18"/>
        <v>43352</v>
      </c>
      <c r="K62" s="20">
        <f t="shared" si="18"/>
        <v>43353</v>
      </c>
      <c r="L62" s="20">
        <f t="shared" si="18"/>
        <v>43354</v>
      </c>
      <c r="M62" s="20">
        <f t="shared" si="18"/>
        <v>43355</v>
      </c>
      <c r="N62" s="20">
        <f t="shared" si="18"/>
        <v>43356</v>
      </c>
      <c r="O62" s="20">
        <f t="shared" si="18"/>
        <v>43357</v>
      </c>
      <c r="P62" s="20">
        <f t="shared" si="18"/>
        <v>43358</v>
      </c>
      <c r="Q62" s="20">
        <f t="shared" si="18"/>
        <v>43359</v>
      </c>
      <c r="R62" s="20">
        <f t="shared" si="18"/>
        <v>43360</v>
      </c>
      <c r="S62" s="20">
        <f t="shared" si="18"/>
        <v>43361</v>
      </c>
      <c r="T62" s="20">
        <f t="shared" si="18"/>
        <v>43362</v>
      </c>
      <c r="U62" s="20">
        <f t="shared" si="18"/>
        <v>43363</v>
      </c>
      <c r="V62" s="20">
        <f t="shared" si="18"/>
        <v>43364</v>
      </c>
      <c r="W62" s="20">
        <f t="shared" si="18"/>
        <v>43365</v>
      </c>
      <c r="X62" s="20">
        <f t="shared" si="18"/>
        <v>43366</v>
      </c>
      <c r="Y62" s="20">
        <f t="shared" si="18"/>
        <v>43367</v>
      </c>
      <c r="Z62" s="20">
        <f t="shared" si="18"/>
        <v>43368</v>
      </c>
      <c r="AA62" s="20">
        <f t="shared" si="18"/>
        <v>43369</v>
      </c>
      <c r="AB62" s="20">
        <f t="shared" si="18"/>
        <v>43370</v>
      </c>
      <c r="AC62" s="20">
        <f t="shared" si="18"/>
        <v>43371</v>
      </c>
      <c r="AD62" s="20">
        <f t="shared" si="18"/>
        <v>43372</v>
      </c>
      <c r="AE62" s="20">
        <f t="shared" si="18"/>
        <v>43373</v>
      </c>
      <c r="AF62" s="9"/>
      <c r="AG62" s="21"/>
      <c r="AH62" s="10"/>
      <c r="AI62" s="10"/>
      <c r="AJ62" s="10"/>
      <c r="AK62" s="7"/>
      <c r="AL62" s="10"/>
      <c r="AM62" s="10"/>
      <c r="AN62" s="11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  <c r="CK62" s="12"/>
      <c r="CL62" s="12"/>
      <c r="CM62" s="12"/>
      <c r="CN62" s="12"/>
      <c r="CO62" s="12"/>
      <c r="CP62" s="12"/>
      <c r="CQ62" s="12"/>
      <c r="CR62" s="12"/>
      <c r="CS62" s="12"/>
      <c r="CT62" s="12"/>
      <c r="CU62" s="12"/>
      <c r="CV62" s="12"/>
      <c r="CW62" s="12"/>
      <c r="CX62" s="12"/>
      <c r="CY62" s="12"/>
      <c r="CZ62" s="12"/>
      <c r="DA62" s="12"/>
      <c r="DB62" s="12"/>
      <c r="DC62" s="12"/>
      <c r="DD62" s="12"/>
      <c r="DE62" s="12"/>
      <c r="DF62" s="12"/>
      <c r="DG62" s="12"/>
      <c r="DH62" s="12"/>
      <c r="DI62" s="12"/>
      <c r="DJ62" s="12"/>
      <c r="DK62" s="12"/>
      <c r="DL62" s="12"/>
      <c r="DM62" s="12"/>
      <c r="DN62" s="12"/>
      <c r="DO62" s="12"/>
      <c r="DP62" s="12"/>
      <c r="DQ62" s="12"/>
      <c r="DR62" s="12"/>
      <c r="DS62" s="12"/>
      <c r="DT62" s="12"/>
      <c r="DU62" s="12"/>
      <c r="DV62" s="12"/>
      <c r="DW62" s="12"/>
      <c r="DX62" s="12"/>
      <c r="DY62" s="12"/>
      <c r="DZ62" s="12"/>
      <c r="EA62" s="12"/>
      <c r="EB62" s="12"/>
      <c r="EC62" s="12"/>
      <c r="ED62" s="12"/>
      <c r="EE62" s="12"/>
      <c r="EF62" s="12"/>
      <c r="EG62" s="12"/>
      <c r="EH62" s="12"/>
      <c r="EI62" s="12"/>
      <c r="EJ62" s="12"/>
      <c r="EK62" s="12"/>
      <c r="EL62" s="12"/>
      <c r="EM62" s="12"/>
      <c r="EN62" s="12"/>
      <c r="EO62" s="12"/>
      <c r="EP62" s="12"/>
      <c r="EQ62" s="12"/>
      <c r="ER62" s="12"/>
      <c r="ES62" s="12"/>
      <c r="ET62" s="12"/>
      <c r="EU62" s="12"/>
      <c r="EV62" s="12"/>
      <c r="EW62" s="12"/>
      <c r="EX62" s="12"/>
      <c r="EY62" s="12"/>
      <c r="EZ62" s="12"/>
      <c r="FA62" s="12"/>
      <c r="FB62" s="12"/>
      <c r="FC62" s="12"/>
      <c r="FD62" s="12"/>
      <c r="FE62" s="12"/>
      <c r="FF62" s="12"/>
      <c r="FG62" s="12"/>
      <c r="FH62" s="12"/>
      <c r="FI62" s="12"/>
      <c r="FJ62" s="12"/>
      <c r="FK62" s="12"/>
      <c r="FL62" s="12"/>
      <c r="FM62" s="12"/>
      <c r="FN62" s="12"/>
      <c r="FO62" s="12"/>
      <c r="FP62" s="12"/>
      <c r="FQ62" s="12"/>
      <c r="FR62" s="12"/>
      <c r="FS62" s="12"/>
      <c r="FT62" s="12"/>
      <c r="FU62" s="12"/>
      <c r="FV62" s="12"/>
      <c r="FW62" s="12"/>
      <c r="FX62" s="12"/>
      <c r="FY62" s="12"/>
      <c r="FZ62" s="12"/>
      <c r="GA62" s="12"/>
      <c r="GB62" s="12"/>
      <c r="GC62" s="12"/>
      <c r="GD62" s="12"/>
      <c r="GE62" s="12"/>
      <c r="GF62" s="12"/>
      <c r="GG62" s="12"/>
      <c r="GH62" s="12"/>
      <c r="GI62" s="12"/>
      <c r="GJ62" s="12"/>
      <c r="GK62" s="12"/>
      <c r="GL62" s="12"/>
      <c r="GM62" s="12"/>
      <c r="GN62" s="12"/>
      <c r="GO62" s="12"/>
      <c r="GP62" s="12"/>
      <c r="GQ62" s="12"/>
      <c r="GR62" s="12"/>
      <c r="GS62" s="12"/>
      <c r="GT62" s="12"/>
      <c r="GU62" s="12"/>
      <c r="GV62" s="12"/>
      <c r="GW62" s="12"/>
      <c r="GX62" s="12"/>
      <c r="GY62" s="12"/>
      <c r="GZ62" s="12"/>
      <c r="HA62" s="12"/>
      <c r="HB62" s="12"/>
      <c r="HC62" s="12"/>
      <c r="HD62" s="12"/>
      <c r="HE62" s="12"/>
      <c r="HF62" s="12"/>
      <c r="HG62" s="12"/>
      <c r="HH62" s="12"/>
      <c r="HI62" s="12"/>
      <c r="HJ62" s="12"/>
      <c r="HK62" s="12"/>
      <c r="HL62" s="12"/>
      <c r="HM62" s="12"/>
      <c r="HN62" s="12"/>
      <c r="HO62" s="12"/>
      <c r="HP62" s="12"/>
      <c r="HQ62" s="12"/>
      <c r="HR62" s="12"/>
      <c r="HS62" s="12"/>
      <c r="HT62" s="12"/>
      <c r="HU62" s="12"/>
      <c r="HV62" s="12"/>
      <c r="HW62" s="12"/>
      <c r="HX62" s="12"/>
      <c r="HY62" s="12"/>
      <c r="HZ62" s="12"/>
      <c r="IA62" s="12"/>
      <c r="IB62" s="12"/>
      <c r="IC62" s="12"/>
      <c r="ID62" s="12"/>
      <c r="IE62" s="12"/>
      <c r="IF62" s="12"/>
      <c r="IG62" s="12"/>
      <c r="IH62" s="12"/>
      <c r="II62" s="12"/>
      <c r="IJ62" s="12"/>
      <c r="IK62" s="12"/>
      <c r="IL62" s="12"/>
      <c r="IM62" s="12"/>
      <c r="IN62" s="12"/>
      <c r="IO62" s="12"/>
      <c r="IP62" s="12"/>
      <c r="IQ62" s="12"/>
      <c r="IR62" s="12"/>
    </row>
    <row r="63" spans="1:252" s="22" customFormat="1" ht="15" customHeight="1" x14ac:dyDescent="0.35">
      <c r="A63" s="23" t="s">
        <v>68</v>
      </c>
      <c r="B63" s="155"/>
      <c r="C63" s="156"/>
      <c r="D63" s="156"/>
      <c r="E63" s="156"/>
      <c r="F63" s="156"/>
      <c r="G63" s="157"/>
      <c r="H63" s="193" t="s">
        <v>31</v>
      </c>
      <c r="I63" s="194"/>
      <c r="J63" s="194"/>
      <c r="K63" s="195"/>
      <c r="L63" s="73" t="s">
        <v>30</v>
      </c>
      <c r="M63" s="184"/>
      <c r="N63" s="186"/>
      <c r="O63" s="198" t="s">
        <v>15</v>
      </c>
      <c r="P63" s="199"/>
      <c r="Q63" s="199"/>
      <c r="R63" s="199"/>
      <c r="S63" s="199"/>
      <c r="T63" s="200"/>
      <c r="U63" s="187"/>
      <c r="V63" s="188"/>
      <c r="W63" s="188"/>
      <c r="X63" s="188"/>
      <c r="Y63" s="189"/>
      <c r="Z63" s="196" t="s">
        <v>20</v>
      </c>
      <c r="AA63" s="197"/>
      <c r="AB63" s="181" t="s">
        <v>21</v>
      </c>
      <c r="AC63" s="182"/>
      <c r="AD63" s="182"/>
      <c r="AE63" s="183"/>
      <c r="AF63" s="9"/>
      <c r="AG63" s="21"/>
      <c r="AH63" s="10"/>
      <c r="AI63" s="10"/>
      <c r="AJ63" s="10"/>
      <c r="AK63" s="7"/>
      <c r="AL63" s="7"/>
      <c r="AM63" s="7"/>
      <c r="AN63" s="11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  <c r="CC63" s="12"/>
      <c r="CD63" s="12"/>
      <c r="CE63" s="12"/>
      <c r="CF63" s="12"/>
      <c r="CG63" s="12"/>
      <c r="CH63" s="12"/>
      <c r="CI63" s="12"/>
      <c r="CJ63" s="12"/>
      <c r="CK63" s="12"/>
      <c r="CL63" s="12"/>
      <c r="CM63" s="12"/>
      <c r="CN63" s="12"/>
      <c r="CO63" s="12"/>
      <c r="CP63" s="12"/>
      <c r="CQ63" s="12"/>
      <c r="CR63" s="12"/>
      <c r="CS63" s="12"/>
      <c r="CT63" s="12"/>
      <c r="CU63" s="12"/>
      <c r="CV63" s="12"/>
      <c r="CW63" s="12"/>
      <c r="CX63" s="12"/>
      <c r="CY63" s="12"/>
      <c r="CZ63" s="12"/>
      <c r="DA63" s="12"/>
      <c r="DB63" s="12"/>
      <c r="DC63" s="12"/>
      <c r="DD63" s="12"/>
      <c r="DE63" s="12"/>
      <c r="DF63" s="12"/>
      <c r="DG63" s="12"/>
      <c r="DH63" s="12"/>
      <c r="DI63" s="12"/>
      <c r="DJ63" s="12"/>
      <c r="DK63" s="12"/>
      <c r="DL63" s="12"/>
      <c r="DM63" s="12"/>
      <c r="DN63" s="12"/>
      <c r="DO63" s="12"/>
      <c r="DP63" s="12"/>
      <c r="DQ63" s="12"/>
      <c r="DR63" s="12"/>
      <c r="DS63" s="12"/>
      <c r="DT63" s="12"/>
      <c r="DU63" s="12"/>
      <c r="DV63" s="12"/>
      <c r="DW63" s="12"/>
      <c r="DX63" s="12"/>
      <c r="DY63" s="12"/>
      <c r="DZ63" s="12"/>
      <c r="EA63" s="12"/>
      <c r="EB63" s="12"/>
      <c r="EC63" s="12"/>
      <c r="ED63" s="12"/>
      <c r="EE63" s="12"/>
      <c r="EF63" s="12"/>
      <c r="EG63" s="12"/>
      <c r="EH63" s="12"/>
      <c r="EI63" s="12"/>
      <c r="EJ63" s="12"/>
      <c r="EK63" s="12"/>
      <c r="EL63" s="12"/>
      <c r="EM63" s="12"/>
      <c r="EN63" s="12"/>
      <c r="EO63" s="12"/>
      <c r="EP63" s="12"/>
      <c r="EQ63" s="12"/>
      <c r="ER63" s="12"/>
      <c r="ES63" s="12"/>
      <c r="ET63" s="12"/>
      <c r="EU63" s="12"/>
      <c r="EV63" s="12"/>
      <c r="EW63" s="12"/>
      <c r="EX63" s="12"/>
      <c r="EY63" s="12"/>
      <c r="EZ63" s="12"/>
      <c r="FA63" s="12"/>
      <c r="FB63" s="12"/>
      <c r="FC63" s="12"/>
      <c r="FD63" s="12"/>
      <c r="FE63" s="12"/>
      <c r="FF63" s="12"/>
      <c r="FG63" s="12"/>
      <c r="FH63" s="12"/>
      <c r="FI63" s="12"/>
      <c r="FJ63" s="12"/>
      <c r="FK63" s="12"/>
      <c r="FL63" s="12"/>
      <c r="FM63" s="12"/>
      <c r="FN63" s="12"/>
      <c r="FO63" s="12"/>
      <c r="FP63" s="12"/>
      <c r="FQ63" s="12"/>
      <c r="FR63" s="12"/>
      <c r="FS63" s="12"/>
      <c r="FT63" s="12"/>
      <c r="FU63" s="12"/>
      <c r="FV63" s="12"/>
      <c r="FW63" s="12"/>
      <c r="FX63" s="12"/>
      <c r="FY63" s="12"/>
      <c r="FZ63" s="12"/>
      <c r="GA63" s="12"/>
      <c r="GB63" s="12"/>
      <c r="GC63" s="12"/>
      <c r="GD63" s="12"/>
      <c r="GE63" s="12"/>
      <c r="GF63" s="12"/>
      <c r="GG63" s="12"/>
      <c r="GH63" s="12"/>
      <c r="GI63" s="12"/>
      <c r="GJ63" s="12"/>
      <c r="GK63" s="12"/>
      <c r="GL63" s="12"/>
      <c r="GM63" s="12"/>
      <c r="GN63" s="12"/>
      <c r="GO63" s="12"/>
      <c r="GP63" s="12"/>
      <c r="GQ63" s="12"/>
      <c r="GR63" s="12"/>
      <c r="GS63" s="12"/>
      <c r="GT63" s="12"/>
      <c r="GU63" s="12"/>
      <c r="GV63" s="12"/>
      <c r="GW63" s="12"/>
      <c r="GX63" s="12"/>
      <c r="GY63" s="12"/>
      <c r="GZ63" s="12"/>
      <c r="HA63" s="12"/>
      <c r="HB63" s="12"/>
      <c r="HC63" s="12"/>
      <c r="HD63" s="12"/>
      <c r="HE63" s="12"/>
      <c r="HF63" s="12"/>
      <c r="HG63" s="12"/>
      <c r="HH63" s="12"/>
      <c r="HI63" s="12"/>
      <c r="HJ63" s="12"/>
      <c r="HK63" s="12"/>
      <c r="HL63" s="12"/>
      <c r="HM63" s="12"/>
      <c r="HN63" s="12"/>
      <c r="HO63" s="12"/>
      <c r="HP63" s="12"/>
      <c r="HQ63" s="12"/>
      <c r="HR63" s="12"/>
      <c r="HS63" s="12"/>
      <c r="HT63" s="12"/>
      <c r="HU63" s="12"/>
      <c r="HV63" s="12"/>
      <c r="HW63" s="12"/>
      <c r="HX63" s="12"/>
      <c r="HY63" s="12"/>
      <c r="HZ63" s="12"/>
      <c r="IA63" s="12"/>
      <c r="IB63" s="12"/>
      <c r="IC63" s="12"/>
      <c r="ID63" s="12"/>
      <c r="IE63" s="12"/>
      <c r="IF63" s="12"/>
      <c r="IG63" s="12"/>
      <c r="IH63" s="12"/>
      <c r="II63" s="12"/>
      <c r="IJ63" s="12"/>
      <c r="IK63" s="12"/>
      <c r="IL63" s="12"/>
      <c r="IM63" s="12"/>
      <c r="IN63" s="12"/>
      <c r="IO63" s="12"/>
      <c r="IP63" s="12"/>
      <c r="IQ63" s="12"/>
      <c r="IR63" s="12"/>
    </row>
    <row r="64" spans="1:252" s="22" customFormat="1" ht="15" customHeight="1" x14ac:dyDescent="0.35">
      <c r="A64" s="23" t="s">
        <v>67</v>
      </c>
      <c r="B64" s="24">
        <v>1</v>
      </c>
      <c r="C64" s="24">
        <v>1</v>
      </c>
      <c r="D64" s="24">
        <v>1</v>
      </c>
      <c r="E64" s="24">
        <v>1</v>
      </c>
      <c r="F64" s="24">
        <v>1</v>
      </c>
      <c r="G64" s="24">
        <v>1</v>
      </c>
      <c r="H64" s="24">
        <v>1</v>
      </c>
      <c r="I64" s="24">
        <v>1</v>
      </c>
      <c r="J64" s="24">
        <v>1</v>
      </c>
      <c r="K64" s="24">
        <v>1</v>
      </c>
      <c r="L64" s="24">
        <v>1</v>
      </c>
      <c r="M64" s="25">
        <v>1</v>
      </c>
      <c r="N64" s="25">
        <v>1</v>
      </c>
      <c r="O64" s="26">
        <v>1</v>
      </c>
      <c r="P64" s="26">
        <v>1</v>
      </c>
      <c r="Q64" s="25">
        <v>1</v>
      </c>
      <c r="R64" s="25">
        <v>1</v>
      </c>
      <c r="S64" s="27">
        <v>1</v>
      </c>
      <c r="T64" s="27">
        <v>1</v>
      </c>
      <c r="U64" s="27">
        <v>1</v>
      </c>
      <c r="V64" s="27">
        <v>3</v>
      </c>
      <c r="W64" s="27">
        <v>3</v>
      </c>
      <c r="X64" s="25">
        <v>3</v>
      </c>
      <c r="Y64" s="25">
        <v>3</v>
      </c>
      <c r="Z64" s="27">
        <v>1</v>
      </c>
      <c r="AA64" s="27">
        <v>1</v>
      </c>
      <c r="AB64" s="27">
        <v>1</v>
      </c>
      <c r="AC64" s="27">
        <v>1</v>
      </c>
      <c r="AD64" s="27">
        <v>1</v>
      </c>
      <c r="AE64" s="25">
        <v>1</v>
      </c>
      <c r="AF64" s="9"/>
      <c r="AG64" s="21"/>
      <c r="AH64" s="10"/>
      <c r="AI64" s="10"/>
      <c r="AJ64" s="10"/>
      <c r="AK64" s="7"/>
      <c r="AL64" s="7"/>
      <c r="AM64" s="7"/>
      <c r="AN64" s="11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  <c r="CC64" s="12"/>
      <c r="CD64" s="12"/>
      <c r="CE64" s="12"/>
      <c r="CF64" s="12"/>
      <c r="CG64" s="12"/>
      <c r="CH64" s="12"/>
      <c r="CI64" s="12"/>
      <c r="CJ64" s="12"/>
      <c r="CK64" s="12"/>
      <c r="CL64" s="12"/>
      <c r="CM64" s="12"/>
      <c r="CN64" s="12"/>
      <c r="CO64" s="12"/>
      <c r="CP64" s="12"/>
      <c r="CQ64" s="12"/>
      <c r="CR64" s="12"/>
      <c r="CS64" s="12"/>
      <c r="CT64" s="12"/>
      <c r="CU64" s="12"/>
      <c r="CV64" s="12"/>
      <c r="CW64" s="12"/>
      <c r="CX64" s="12"/>
      <c r="CY64" s="12"/>
      <c r="CZ64" s="12"/>
      <c r="DA64" s="12"/>
      <c r="DB64" s="12"/>
      <c r="DC64" s="12"/>
      <c r="DD64" s="12"/>
      <c r="DE64" s="12"/>
      <c r="DF64" s="12"/>
      <c r="DG64" s="12"/>
      <c r="DH64" s="12"/>
      <c r="DI64" s="12"/>
      <c r="DJ64" s="12"/>
      <c r="DK64" s="12"/>
      <c r="DL64" s="12"/>
      <c r="DM64" s="12"/>
      <c r="DN64" s="12"/>
      <c r="DO64" s="12"/>
      <c r="DP64" s="12"/>
      <c r="DQ64" s="12"/>
      <c r="DR64" s="12"/>
      <c r="DS64" s="12"/>
      <c r="DT64" s="12"/>
      <c r="DU64" s="12"/>
      <c r="DV64" s="12"/>
      <c r="DW64" s="12"/>
      <c r="DX64" s="12"/>
      <c r="DY64" s="12"/>
      <c r="DZ64" s="12"/>
      <c r="EA64" s="12"/>
      <c r="EB64" s="12"/>
      <c r="EC64" s="12"/>
      <c r="ED64" s="12"/>
      <c r="EE64" s="12"/>
      <c r="EF64" s="12"/>
      <c r="EG64" s="12"/>
      <c r="EH64" s="12"/>
      <c r="EI64" s="12"/>
      <c r="EJ64" s="12"/>
      <c r="EK64" s="12"/>
      <c r="EL64" s="12"/>
      <c r="EM64" s="12"/>
      <c r="EN64" s="12"/>
      <c r="EO64" s="12"/>
      <c r="EP64" s="12"/>
      <c r="EQ64" s="12"/>
      <c r="ER64" s="12"/>
      <c r="ES64" s="12"/>
      <c r="ET64" s="12"/>
      <c r="EU64" s="12"/>
      <c r="EV64" s="12"/>
      <c r="EW64" s="12"/>
      <c r="EX64" s="12"/>
      <c r="EY64" s="12"/>
      <c r="EZ64" s="12"/>
      <c r="FA64" s="12"/>
      <c r="FB64" s="12"/>
      <c r="FC64" s="12"/>
      <c r="FD64" s="12"/>
      <c r="FE64" s="12"/>
      <c r="FF64" s="12"/>
      <c r="FG64" s="12"/>
      <c r="FH64" s="12"/>
      <c r="FI64" s="12"/>
      <c r="FJ64" s="12"/>
      <c r="FK64" s="12"/>
      <c r="FL64" s="12"/>
      <c r="FM64" s="12"/>
      <c r="FN64" s="12"/>
      <c r="FO64" s="12"/>
      <c r="FP64" s="12"/>
      <c r="FQ64" s="12"/>
      <c r="FR64" s="12"/>
      <c r="FS64" s="12"/>
      <c r="FT64" s="12"/>
      <c r="FU64" s="12"/>
      <c r="FV64" s="12"/>
      <c r="FW64" s="12"/>
      <c r="FX64" s="12"/>
      <c r="FY64" s="12"/>
      <c r="FZ64" s="12"/>
      <c r="GA64" s="12"/>
      <c r="GB64" s="12"/>
      <c r="GC64" s="12"/>
      <c r="GD64" s="12"/>
      <c r="GE64" s="12"/>
      <c r="GF64" s="12"/>
      <c r="GG64" s="12"/>
      <c r="GH64" s="12"/>
      <c r="GI64" s="12"/>
      <c r="GJ64" s="12"/>
      <c r="GK64" s="12"/>
      <c r="GL64" s="12"/>
      <c r="GM64" s="12"/>
      <c r="GN64" s="12"/>
      <c r="GO64" s="12"/>
      <c r="GP64" s="12"/>
      <c r="GQ64" s="12"/>
      <c r="GR64" s="12"/>
      <c r="GS64" s="12"/>
      <c r="GT64" s="12"/>
      <c r="GU64" s="12"/>
      <c r="GV64" s="12"/>
      <c r="GW64" s="12"/>
      <c r="GX64" s="12"/>
      <c r="GY64" s="12"/>
      <c r="GZ64" s="12"/>
      <c r="HA64" s="12"/>
      <c r="HB64" s="12"/>
      <c r="HC64" s="12"/>
      <c r="HD64" s="12"/>
      <c r="HE64" s="12"/>
      <c r="HF64" s="12"/>
      <c r="HG64" s="12"/>
      <c r="HH64" s="12"/>
      <c r="HI64" s="12"/>
      <c r="HJ64" s="12"/>
      <c r="HK64" s="12"/>
      <c r="HL64" s="12"/>
      <c r="HM64" s="12"/>
      <c r="HN64" s="12"/>
      <c r="HO64" s="12"/>
      <c r="HP64" s="12"/>
      <c r="HQ64" s="12"/>
      <c r="HR64" s="12"/>
      <c r="HS64" s="12"/>
      <c r="HT64" s="12"/>
      <c r="HU64" s="12"/>
      <c r="HV64" s="12"/>
      <c r="HW64" s="12"/>
      <c r="HX64" s="12"/>
      <c r="HY64" s="12"/>
      <c r="HZ64" s="12"/>
      <c r="IA64" s="12"/>
      <c r="IB64" s="12"/>
      <c r="IC64" s="12"/>
      <c r="ID64" s="12"/>
      <c r="IE64" s="12"/>
      <c r="IF64" s="12"/>
      <c r="IG64" s="12"/>
      <c r="IH64" s="12"/>
      <c r="II64" s="12"/>
      <c r="IJ64" s="12"/>
      <c r="IK64" s="12"/>
      <c r="IL64" s="12"/>
      <c r="IM64" s="12"/>
      <c r="IN64" s="12"/>
      <c r="IO64" s="12"/>
      <c r="IP64" s="12"/>
      <c r="IQ64" s="12"/>
      <c r="IR64" s="12"/>
    </row>
    <row r="65" spans="1:252" s="22" customFormat="1" ht="15" customHeight="1" x14ac:dyDescent="0.35">
      <c r="A65" s="23" t="s">
        <v>70</v>
      </c>
      <c r="B65" s="135">
        <f>IFERROR(VLOOKUP(B64,Feuil2!$A$16:$B$25,2,0),"")</f>
        <v>125.35</v>
      </c>
      <c r="C65" s="135">
        <f>IFERROR(VLOOKUP(C64,Feuil2!$A$16:$B$25,2,0),"")</f>
        <v>125.35</v>
      </c>
      <c r="D65" s="135">
        <f>IFERROR(VLOOKUP(D64,Feuil2!$A$16:$B$25,2,0),"")</f>
        <v>125.35</v>
      </c>
      <c r="E65" s="135">
        <f>IFERROR(VLOOKUP(E64,Feuil2!$A$16:$B$25,2,0),"")</f>
        <v>125.35</v>
      </c>
      <c r="F65" s="135">
        <f>IFERROR(VLOOKUP(F64,Feuil2!$A$16:$B$25,2,0),"")</f>
        <v>125.35</v>
      </c>
      <c r="G65" s="135">
        <f>IFERROR(VLOOKUP(G64,Feuil2!$A$16:$B$25,2,0),"")</f>
        <v>125.35</v>
      </c>
      <c r="H65" s="135">
        <f>IFERROR(VLOOKUP(H64,Feuil2!$A$16:$B$25,2,0),"")</f>
        <v>125.35</v>
      </c>
      <c r="I65" s="135">
        <f>IFERROR(VLOOKUP(I64,Feuil2!$A$16:$B$25,2,0),"")</f>
        <v>125.35</v>
      </c>
      <c r="J65" s="135">
        <f>IFERROR(VLOOKUP(J64,Feuil2!$A$16:$B$25,2,0),"")</f>
        <v>125.35</v>
      </c>
      <c r="K65" s="135">
        <f>IFERROR(VLOOKUP(K64,Feuil2!$A$16:$B$25,2,0),"")</f>
        <v>125.35</v>
      </c>
      <c r="L65" s="135">
        <f>IFERROR(VLOOKUP(L64,Feuil2!$A$16:$B$25,2,0),"")</f>
        <v>125.35</v>
      </c>
      <c r="M65" s="135">
        <f>IFERROR(VLOOKUP(M64,Feuil2!$A$16:$B$25,2,0),"")</f>
        <v>125.35</v>
      </c>
      <c r="N65" s="135">
        <f>IFERROR(VLOOKUP(N64,Feuil2!$A$16:$B$25,2,0),"")</f>
        <v>125.35</v>
      </c>
      <c r="O65" s="135">
        <f>IFERROR(VLOOKUP(O64,Feuil2!$A$16:$B$25,2,0),"")</f>
        <v>125.35</v>
      </c>
      <c r="P65" s="135">
        <f>IFERROR(VLOOKUP(P64,Feuil2!$A$16:$B$25,2,0),"")</f>
        <v>125.35</v>
      </c>
      <c r="Q65" s="135">
        <f>IFERROR(VLOOKUP(Q64,Feuil2!$A$16:$B$25,2,0),"")</f>
        <v>125.35</v>
      </c>
      <c r="R65" s="135">
        <f>IFERROR(VLOOKUP(R64,Feuil2!$A$16:$B$25,2,0),"")</f>
        <v>125.35</v>
      </c>
      <c r="S65" s="135">
        <f>IFERROR(VLOOKUP(S64,Feuil2!$A$16:$B$25,2,0),"")</f>
        <v>125.35</v>
      </c>
      <c r="T65" s="135">
        <f>IFERROR(VLOOKUP(T64,Feuil2!$A$16:$B$25,2,0),"")</f>
        <v>125.35</v>
      </c>
      <c r="U65" s="135">
        <f>IFERROR(VLOOKUP(U64,Feuil2!$A$16:$B$25,2,0),"")</f>
        <v>125.35</v>
      </c>
      <c r="V65" s="135">
        <f>IFERROR(VLOOKUP(V64,Feuil2!$A$16:$B$25,2,0),"")</f>
        <v>148.35</v>
      </c>
      <c r="W65" s="135">
        <f>IFERROR(VLOOKUP(W64,Feuil2!$A$16:$B$25,2,0),"")</f>
        <v>148.35</v>
      </c>
      <c r="X65" s="135">
        <f>IFERROR(VLOOKUP(X64,Feuil2!$A$16:$B$25,2,0),"")</f>
        <v>148.35</v>
      </c>
      <c r="Y65" s="135">
        <f>IFERROR(VLOOKUP(Y64,Feuil2!$A$16:$B$25,2,0),"")</f>
        <v>148.35</v>
      </c>
      <c r="Z65" s="135">
        <f>IFERROR(VLOOKUP(Z64,Feuil2!$A$16:$B$25,2,0),"")</f>
        <v>125.35</v>
      </c>
      <c r="AA65" s="135">
        <f>IFERROR(VLOOKUP(AA64,Feuil2!$A$16:$B$25,2,0),"")</f>
        <v>125.35</v>
      </c>
      <c r="AB65" s="135">
        <f>IFERROR(VLOOKUP(AB64,Feuil2!$A$16:$B$25,2,0),"")</f>
        <v>125.35</v>
      </c>
      <c r="AC65" s="135">
        <f>IFERROR(VLOOKUP(AC64,Feuil2!$A$16:$B$25,2,0),"")</f>
        <v>125.35</v>
      </c>
      <c r="AD65" s="135">
        <f>IFERROR(VLOOKUP(AD64,Feuil2!$A$16:$B$25,2,0),"")</f>
        <v>125.35</v>
      </c>
      <c r="AE65" s="135">
        <f>IFERROR(VLOOKUP(AE64,Feuil2!$A$16:$B$25,2,0),"")</f>
        <v>125.35</v>
      </c>
      <c r="AF65" s="9"/>
      <c r="AG65" s="21"/>
      <c r="AH65" s="10"/>
      <c r="AI65" s="10"/>
      <c r="AJ65" s="10"/>
      <c r="AK65" s="7"/>
      <c r="AL65" s="7"/>
      <c r="AM65" s="7"/>
      <c r="AN65" s="11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  <c r="CC65" s="12"/>
      <c r="CD65" s="12"/>
      <c r="CE65" s="12"/>
      <c r="CF65" s="12"/>
      <c r="CG65" s="12"/>
      <c r="CH65" s="12"/>
      <c r="CI65" s="12"/>
      <c r="CJ65" s="12"/>
      <c r="CK65" s="12"/>
      <c r="CL65" s="12"/>
      <c r="CM65" s="12"/>
      <c r="CN65" s="12"/>
      <c r="CO65" s="12"/>
      <c r="CP65" s="12"/>
      <c r="CQ65" s="12"/>
      <c r="CR65" s="12"/>
      <c r="CS65" s="12"/>
      <c r="CT65" s="12"/>
      <c r="CU65" s="12"/>
      <c r="CV65" s="12"/>
      <c r="CW65" s="12"/>
      <c r="CX65" s="12"/>
      <c r="CY65" s="12"/>
      <c r="CZ65" s="12"/>
      <c r="DA65" s="12"/>
      <c r="DB65" s="12"/>
      <c r="DC65" s="12"/>
      <c r="DD65" s="12"/>
      <c r="DE65" s="12"/>
      <c r="DF65" s="12"/>
      <c r="DG65" s="12"/>
      <c r="DH65" s="12"/>
      <c r="DI65" s="12"/>
      <c r="DJ65" s="12"/>
      <c r="DK65" s="12"/>
      <c r="DL65" s="12"/>
      <c r="DM65" s="12"/>
      <c r="DN65" s="12"/>
      <c r="DO65" s="12"/>
      <c r="DP65" s="12"/>
      <c r="DQ65" s="12"/>
      <c r="DR65" s="12"/>
      <c r="DS65" s="12"/>
      <c r="DT65" s="12"/>
      <c r="DU65" s="12"/>
      <c r="DV65" s="12"/>
      <c r="DW65" s="12"/>
      <c r="DX65" s="12"/>
      <c r="DY65" s="12"/>
      <c r="DZ65" s="12"/>
      <c r="EA65" s="12"/>
      <c r="EB65" s="12"/>
      <c r="EC65" s="12"/>
      <c r="ED65" s="12"/>
      <c r="EE65" s="12"/>
      <c r="EF65" s="12"/>
      <c r="EG65" s="12"/>
      <c r="EH65" s="12"/>
      <c r="EI65" s="12"/>
      <c r="EJ65" s="12"/>
      <c r="EK65" s="12"/>
      <c r="EL65" s="12"/>
      <c r="EM65" s="12"/>
      <c r="EN65" s="12"/>
      <c r="EO65" s="12"/>
      <c r="EP65" s="12"/>
      <c r="EQ65" s="12"/>
      <c r="ER65" s="12"/>
      <c r="ES65" s="12"/>
      <c r="ET65" s="12"/>
      <c r="EU65" s="12"/>
      <c r="EV65" s="12"/>
      <c r="EW65" s="12"/>
      <c r="EX65" s="12"/>
      <c r="EY65" s="12"/>
      <c r="EZ65" s="12"/>
      <c r="FA65" s="12"/>
      <c r="FB65" s="12"/>
      <c r="FC65" s="12"/>
      <c r="FD65" s="12"/>
      <c r="FE65" s="12"/>
      <c r="FF65" s="12"/>
      <c r="FG65" s="12"/>
      <c r="FH65" s="12"/>
      <c r="FI65" s="12"/>
      <c r="FJ65" s="12"/>
      <c r="FK65" s="12"/>
      <c r="FL65" s="12"/>
      <c r="FM65" s="12"/>
      <c r="FN65" s="12"/>
      <c r="FO65" s="12"/>
      <c r="FP65" s="12"/>
      <c r="FQ65" s="12"/>
      <c r="FR65" s="12"/>
      <c r="FS65" s="12"/>
      <c r="FT65" s="12"/>
      <c r="FU65" s="12"/>
      <c r="FV65" s="12"/>
      <c r="FW65" s="12"/>
      <c r="FX65" s="12"/>
      <c r="FY65" s="12"/>
      <c r="FZ65" s="12"/>
      <c r="GA65" s="12"/>
      <c r="GB65" s="12"/>
      <c r="GC65" s="12"/>
      <c r="GD65" s="12"/>
      <c r="GE65" s="12"/>
      <c r="GF65" s="12"/>
      <c r="GG65" s="12"/>
      <c r="GH65" s="12"/>
      <c r="GI65" s="12"/>
      <c r="GJ65" s="12"/>
      <c r="GK65" s="12"/>
      <c r="GL65" s="12"/>
      <c r="GM65" s="12"/>
      <c r="GN65" s="12"/>
      <c r="GO65" s="12"/>
      <c r="GP65" s="12"/>
      <c r="GQ65" s="12"/>
      <c r="GR65" s="12"/>
      <c r="GS65" s="12"/>
      <c r="GT65" s="12"/>
      <c r="GU65" s="12"/>
      <c r="GV65" s="12"/>
      <c r="GW65" s="12"/>
      <c r="GX65" s="12"/>
      <c r="GY65" s="12"/>
      <c r="GZ65" s="12"/>
      <c r="HA65" s="12"/>
      <c r="HB65" s="12"/>
      <c r="HC65" s="12"/>
      <c r="HD65" s="12"/>
      <c r="HE65" s="12"/>
      <c r="HF65" s="12"/>
      <c r="HG65" s="12"/>
      <c r="HH65" s="12"/>
      <c r="HI65" s="12"/>
      <c r="HJ65" s="12"/>
      <c r="HK65" s="12"/>
      <c r="HL65" s="12"/>
      <c r="HM65" s="12"/>
      <c r="HN65" s="12"/>
      <c r="HO65" s="12"/>
      <c r="HP65" s="12"/>
      <c r="HQ65" s="12"/>
      <c r="HR65" s="12"/>
      <c r="HS65" s="12"/>
      <c r="HT65" s="12"/>
      <c r="HU65" s="12"/>
      <c r="HV65" s="12"/>
      <c r="HW65" s="12"/>
      <c r="HX65" s="12"/>
      <c r="HY65" s="12"/>
      <c r="HZ65" s="12"/>
      <c r="IA65" s="12"/>
      <c r="IB65" s="12"/>
      <c r="IC65" s="12"/>
      <c r="ID65" s="12"/>
      <c r="IE65" s="12"/>
      <c r="IF65" s="12"/>
      <c r="IG65" s="12"/>
      <c r="IH65" s="12"/>
      <c r="II65" s="12"/>
      <c r="IJ65" s="12"/>
      <c r="IK65" s="12"/>
      <c r="IL65" s="12"/>
      <c r="IM65" s="12"/>
      <c r="IN65" s="12"/>
      <c r="IO65" s="12"/>
      <c r="IP65" s="12"/>
      <c r="IQ65" s="12"/>
      <c r="IR65" s="12"/>
    </row>
    <row r="66" spans="1:252" s="22" customFormat="1" ht="15" customHeight="1" x14ac:dyDescent="0.35">
      <c r="A66" s="28"/>
      <c r="B66" s="141"/>
      <c r="C66" s="142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  <c r="T66" s="142"/>
      <c r="U66" s="142"/>
      <c r="V66" s="142"/>
      <c r="W66" s="142"/>
      <c r="X66" s="142"/>
      <c r="Y66" s="142"/>
      <c r="Z66" s="142"/>
      <c r="AA66" s="142"/>
      <c r="AB66" s="142"/>
      <c r="AC66" s="142"/>
      <c r="AD66" s="142"/>
      <c r="AE66" s="142"/>
      <c r="AF66" s="9"/>
      <c r="AG66" s="21"/>
      <c r="AH66" s="10"/>
      <c r="AI66" s="10"/>
      <c r="AJ66" s="10"/>
      <c r="AK66" s="7"/>
      <c r="AL66" s="7"/>
      <c r="AM66" s="7"/>
      <c r="AN66" s="11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  <c r="HV66" s="12"/>
      <c r="HW66" s="12"/>
      <c r="HX66" s="12"/>
      <c r="HY66" s="12"/>
      <c r="HZ66" s="12"/>
      <c r="IA66" s="12"/>
      <c r="IB66" s="12"/>
      <c r="IC66" s="12"/>
      <c r="ID66" s="12"/>
      <c r="IE66" s="12"/>
      <c r="IF66" s="12"/>
      <c r="IG66" s="12"/>
      <c r="IH66" s="12"/>
      <c r="II66" s="12"/>
      <c r="IJ66" s="12"/>
      <c r="IK66" s="12"/>
      <c r="IL66" s="12"/>
      <c r="IM66" s="12"/>
      <c r="IN66" s="12"/>
      <c r="IO66" s="12"/>
      <c r="IP66" s="12"/>
      <c r="IQ66" s="12"/>
      <c r="IR66" s="12"/>
    </row>
    <row r="67" spans="1:252" s="61" customFormat="1" ht="15.75" customHeight="1" x14ac:dyDescent="0.3">
      <c r="A67" s="31"/>
      <c r="B67" s="16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9"/>
      <c r="AG67" s="21"/>
      <c r="AH67" s="8"/>
      <c r="AI67" s="8"/>
      <c r="AJ67" s="8"/>
      <c r="AK67" s="8"/>
      <c r="AL67" s="8"/>
      <c r="AM67" s="8"/>
      <c r="AN67" s="21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  <c r="HV67" s="12"/>
      <c r="HW67" s="12"/>
      <c r="HX67" s="12"/>
      <c r="HY67" s="12"/>
      <c r="HZ67" s="12"/>
      <c r="IA67" s="12"/>
      <c r="IB67" s="12"/>
      <c r="IC67" s="12"/>
      <c r="ID67" s="12"/>
      <c r="IE67" s="12"/>
      <c r="IF67" s="12"/>
      <c r="IG67" s="12"/>
      <c r="IH67" s="12"/>
      <c r="II67" s="12"/>
      <c r="IJ67" s="12"/>
      <c r="IK67" s="12"/>
      <c r="IL67" s="12"/>
      <c r="IM67" s="12"/>
      <c r="IN67" s="12"/>
      <c r="IO67" s="12"/>
      <c r="IP67" s="12"/>
      <c r="IQ67" s="12"/>
      <c r="IR67" s="12"/>
    </row>
    <row r="68" spans="1:252" s="13" customFormat="1" ht="15" customHeight="1" x14ac:dyDescent="0.3">
      <c r="A68" s="148">
        <f>B69</f>
        <v>43374</v>
      </c>
      <c r="B68" s="17">
        <f t="shared" ref="B68:AF68" si="19">B69</f>
        <v>43374</v>
      </c>
      <c r="C68" s="17">
        <f t="shared" si="19"/>
        <v>43375</v>
      </c>
      <c r="D68" s="17">
        <f t="shared" si="19"/>
        <v>43376</v>
      </c>
      <c r="E68" s="17">
        <f t="shared" si="19"/>
        <v>43377</v>
      </c>
      <c r="F68" s="17">
        <f t="shared" si="19"/>
        <v>43378</v>
      </c>
      <c r="G68" s="17">
        <f t="shared" si="19"/>
        <v>43379</v>
      </c>
      <c r="H68" s="17">
        <f t="shared" si="19"/>
        <v>43380</v>
      </c>
      <c r="I68" s="17">
        <f t="shared" si="19"/>
        <v>43381</v>
      </c>
      <c r="J68" s="17">
        <f t="shared" si="19"/>
        <v>43382</v>
      </c>
      <c r="K68" s="17">
        <f t="shared" si="19"/>
        <v>43383</v>
      </c>
      <c r="L68" s="17">
        <f t="shared" si="19"/>
        <v>43384</v>
      </c>
      <c r="M68" s="17">
        <f t="shared" si="19"/>
        <v>43385</v>
      </c>
      <c r="N68" s="17">
        <f t="shared" si="19"/>
        <v>43386</v>
      </c>
      <c r="O68" s="17">
        <f t="shared" si="19"/>
        <v>43387</v>
      </c>
      <c r="P68" s="17">
        <f t="shared" si="19"/>
        <v>43388</v>
      </c>
      <c r="Q68" s="17">
        <f t="shared" si="19"/>
        <v>43389</v>
      </c>
      <c r="R68" s="17">
        <f t="shared" si="19"/>
        <v>43390</v>
      </c>
      <c r="S68" s="17">
        <f t="shared" si="19"/>
        <v>43391</v>
      </c>
      <c r="T68" s="17">
        <f t="shared" si="19"/>
        <v>43392</v>
      </c>
      <c r="U68" s="17">
        <f t="shared" si="19"/>
        <v>43393</v>
      </c>
      <c r="V68" s="17">
        <f t="shared" si="19"/>
        <v>43394</v>
      </c>
      <c r="W68" s="17">
        <f t="shared" si="19"/>
        <v>43395</v>
      </c>
      <c r="X68" s="17">
        <f t="shared" si="19"/>
        <v>43396</v>
      </c>
      <c r="Y68" s="17">
        <f t="shared" si="19"/>
        <v>43397</v>
      </c>
      <c r="Z68" s="17">
        <f t="shared" si="19"/>
        <v>43398</v>
      </c>
      <c r="AA68" s="17">
        <f t="shared" si="19"/>
        <v>43399</v>
      </c>
      <c r="AB68" s="17">
        <f t="shared" si="19"/>
        <v>43400</v>
      </c>
      <c r="AC68" s="17">
        <f t="shared" si="19"/>
        <v>43401</v>
      </c>
      <c r="AD68" s="17">
        <f t="shared" si="19"/>
        <v>43402</v>
      </c>
      <c r="AE68" s="17">
        <f t="shared" si="19"/>
        <v>43403</v>
      </c>
      <c r="AF68" s="17">
        <f t="shared" si="19"/>
        <v>43404</v>
      </c>
      <c r="AG68" s="21"/>
      <c r="AH68" s="10"/>
      <c r="AI68" s="10"/>
      <c r="AJ68" s="10"/>
      <c r="AK68" s="7"/>
      <c r="AL68" s="7"/>
      <c r="AM68" s="7"/>
      <c r="AN68" s="11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BY68" s="19"/>
      <c r="BZ68" s="19"/>
      <c r="CA68" s="19"/>
      <c r="CB68" s="19"/>
      <c r="CC68" s="19"/>
      <c r="CD68" s="19"/>
      <c r="CE68" s="19"/>
      <c r="CF68" s="19"/>
      <c r="CG68" s="19"/>
      <c r="CH68" s="19"/>
      <c r="CI68" s="19"/>
      <c r="CJ68" s="19"/>
      <c r="CK68" s="19"/>
      <c r="CL68" s="19"/>
      <c r="CM68" s="19"/>
      <c r="CN68" s="19"/>
      <c r="CO68" s="19"/>
      <c r="CP68" s="19"/>
      <c r="CQ68" s="19"/>
      <c r="CR68" s="19"/>
      <c r="CS68" s="19"/>
      <c r="CT68" s="19"/>
      <c r="CU68" s="19"/>
      <c r="CV68" s="19"/>
      <c r="CW68" s="19"/>
      <c r="CX68" s="19"/>
      <c r="CY68" s="19"/>
      <c r="CZ68" s="19"/>
      <c r="DA68" s="19"/>
      <c r="DB68" s="19"/>
      <c r="DC68" s="19"/>
      <c r="DD68" s="19"/>
      <c r="DE68" s="19"/>
      <c r="DF68" s="19"/>
      <c r="DG68" s="19"/>
      <c r="DH68" s="19"/>
      <c r="DI68" s="19"/>
      <c r="DJ68" s="19"/>
      <c r="DK68" s="19"/>
      <c r="DL68" s="19"/>
      <c r="DM68" s="19"/>
      <c r="DN68" s="19"/>
      <c r="DO68" s="19"/>
      <c r="DP68" s="19"/>
      <c r="DQ68" s="19"/>
      <c r="DR68" s="19"/>
      <c r="DS68" s="19"/>
      <c r="DT68" s="19"/>
      <c r="DU68" s="19"/>
      <c r="DV68" s="19"/>
      <c r="DW68" s="19"/>
      <c r="DX68" s="19"/>
      <c r="DY68" s="19"/>
      <c r="DZ68" s="19"/>
      <c r="EA68" s="19"/>
      <c r="EB68" s="19"/>
      <c r="EC68" s="19"/>
      <c r="ED68" s="19"/>
      <c r="EE68" s="19"/>
      <c r="EF68" s="19"/>
      <c r="EG68" s="19"/>
      <c r="EH68" s="19"/>
      <c r="EI68" s="19"/>
      <c r="EJ68" s="19"/>
      <c r="EK68" s="19"/>
      <c r="EL68" s="19"/>
      <c r="EM68" s="19"/>
      <c r="EN68" s="19"/>
      <c r="EO68" s="19"/>
      <c r="EP68" s="19"/>
      <c r="EQ68" s="19"/>
      <c r="ER68" s="19"/>
      <c r="ES68" s="19"/>
      <c r="ET68" s="19"/>
      <c r="EU68" s="19"/>
      <c r="EV68" s="19"/>
      <c r="EW68" s="19"/>
      <c r="EX68" s="19"/>
      <c r="EY68" s="19"/>
      <c r="EZ68" s="19"/>
      <c r="FA68" s="19"/>
      <c r="FB68" s="19"/>
      <c r="FC68" s="19"/>
      <c r="FD68" s="19"/>
      <c r="FE68" s="19"/>
      <c r="FF68" s="19"/>
      <c r="FG68" s="19"/>
      <c r="FH68" s="19"/>
      <c r="FI68" s="19"/>
      <c r="FJ68" s="19"/>
      <c r="FK68" s="19"/>
      <c r="FL68" s="19"/>
      <c r="FM68" s="19"/>
      <c r="FN68" s="19"/>
      <c r="FO68" s="19"/>
      <c r="FP68" s="19"/>
      <c r="FQ68" s="19"/>
      <c r="FR68" s="19"/>
      <c r="FS68" s="19"/>
      <c r="FT68" s="19"/>
      <c r="FU68" s="19"/>
      <c r="FV68" s="19"/>
      <c r="FW68" s="19"/>
      <c r="FX68" s="19"/>
      <c r="FY68" s="19"/>
      <c r="FZ68" s="19"/>
      <c r="GA68" s="19"/>
      <c r="GB68" s="19"/>
      <c r="GC68" s="19"/>
      <c r="GD68" s="19"/>
      <c r="GE68" s="19"/>
      <c r="GF68" s="19"/>
      <c r="GG68" s="19"/>
      <c r="GH68" s="19"/>
      <c r="GI68" s="19"/>
      <c r="GJ68" s="19"/>
      <c r="GK68" s="19"/>
      <c r="GL68" s="19"/>
      <c r="GM68" s="19"/>
      <c r="GN68" s="19"/>
      <c r="GO68" s="19"/>
      <c r="GP68" s="19"/>
      <c r="GQ68" s="19"/>
      <c r="GR68" s="19"/>
      <c r="GS68" s="19"/>
      <c r="GT68" s="19"/>
      <c r="GU68" s="19"/>
      <c r="GV68" s="19"/>
      <c r="GW68" s="19"/>
      <c r="GX68" s="19"/>
      <c r="GY68" s="19"/>
      <c r="GZ68" s="19"/>
      <c r="HA68" s="19"/>
      <c r="HB68" s="19"/>
      <c r="HC68" s="19"/>
      <c r="HD68" s="19"/>
      <c r="HE68" s="19"/>
      <c r="HF68" s="19"/>
      <c r="HG68" s="19"/>
      <c r="HH68" s="19"/>
      <c r="HI68" s="19"/>
      <c r="HJ68" s="19"/>
      <c r="HK68" s="19"/>
      <c r="HL68" s="19"/>
      <c r="HM68" s="19"/>
      <c r="HN68" s="19"/>
      <c r="HO68" s="19"/>
      <c r="HP68" s="19"/>
      <c r="HQ68" s="19"/>
      <c r="HR68" s="19"/>
      <c r="HS68" s="19"/>
      <c r="HT68" s="19"/>
      <c r="HU68" s="19"/>
      <c r="HV68" s="19"/>
      <c r="HW68" s="19"/>
      <c r="HX68" s="19"/>
      <c r="HY68" s="19"/>
      <c r="HZ68" s="19"/>
      <c r="IA68" s="19"/>
      <c r="IB68" s="19"/>
      <c r="IC68" s="19"/>
      <c r="ID68" s="19"/>
      <c r="IE68" s="19"/>
      <c r="IF68" s="19"/>
      <c r="IG68" s="19"/>
      <c r="IH68" s="19"/>
      <c r="II68" s="19"/>
      <c r="IJ68" s="19"/>
      <c r="IK68" s="19"/>
      <c r="IL68" s="19"/>
      <c r="IM68" s="19"/>
      <c r="IN68" s="19"/>
      <c r="IO68" s="19"/>
      <c r="IP68" s="19"/>
      <c r="IQ68" s="19"/>
      <c r="IR68" s="19"/>
    </row>
    <row r="69" spans="1:252" s="61" customFormat="1" ht="15" customHeight="1" x14ac:dyDescent="0.3">
      <c r="A69" s="148"/>
      <c r="B69" s="20">
        <f t="shared" ref="B69:AF69" si="20">DATE($A$1,10,AP$5)</f>
        <v>43374</v>
      </c>
      <c r="C69" s="20">
        <f t="shared" si="20"/>
        <v>43375</v>
      </c>
      <c r="D69" s="20">
        <f t="shared" si="20"/>
        <v>43376</v>
      </c>
      <c r="E69" s="20">
        <f t="shared" si="20"/>
        <v>43377</v>
      </c>
      <c r="F69" s="20">
        <f t="shared" si="20"/>
        <v>43378</v>
      </c>
      <c r="G69" s="20">
        <f t="shared" si="20"/>
        <v>43379</v>
      </c>
      <c r="H69" s="20">
        <f t="shared" si="20"/>
        <v>43380</v>
      </c>
      <c r="I69" s="20">
        <f t="shared" si="20"/>
        <v>43381</v>
      </c>
      <c r="J69" s="20">
        <f t="shared" si="20"/>
        <v>43382</v>
      </c>
      <c r="K69" s="20">
        <f t="shared" si="20"/>
        <v>43383</v>
      </c>
      <c r="L69" s="20">
        <f t="shared" si="20"/>
        <v>43384</v>
      </c>
      <c r="M69" s="20">
        <f t="shared" si="20"/>
        <v>43385</v>
      </c>
      <c r="N69" s="20">
        <f t="shared" si="20"/>
        <v>43386</v>
      </c>
      <c r="O69" s="20">
        <f t="shared" si="20"/>
        <v>43387</v>
      </c>
      <c r="P69" s="20">
        <f t="shared" si="20"/>
        <v>43388</v>
      </c>
      <c r="Q69" s="20">
        <f t="shared" si="20"/>
        <v>43389</v>
      </c>
      <c r="R69" s="20">
        <f t="shared" si="20"/>
        <v>43390</v>
      </c>
      <c r="S69" s="20">
        <f t="shared" si="20"/>
        <v>43391</v>
      </c>
      <c r="T69" s="20">
        <f t="shared" si="20"/>
        <v>43392</v>
      </c>
      <c r="U69" s="20">
        <f t="shared" si="20"/>
        <v>43393</v>
      </c>
      <c r="V69" s="20">
        <f t="shared" si="20"/>
        <v>43394</v>
      </c>
      <c r="W69" s="20">
        <f t="shared" si="20"/>
        <v>43395</v>
      </c>
      <c r="X69" s="20">
        <f t="shared" si="20"/>
        <v>43396</v>
      </c>
      <c r="Y69" s="20">
        <f t="shared" si="20"/>
        <v>43397</v>
      </c>
      <c r="Z69" s="20">
        <f t="shared" si="20"/>
        <v>43398</v>
      </c>
      <c r="AA69" s="20">
        <f t="shared" si="20"/>
        <v>43399</v>
      </c>
      <c r="AB69" s="20">
        <f t="shared" si="20"/>
        <v>43400</v>
      </c>
      <c r="AC69" s="20">
        <f t="shared" si="20"/>
        <v>43401</v>
      </c>
      <c r="AD69" s="20">
        <f t="shared" si="20"/>
        <v>43402</v>
      </c>
      <c r="AE69" s="20">
        <f t="shared" si="20"/>
        <v>43403</v>
      </c>
      <c r="AF69" s="20">
        <f t="shared" si="20"/>
        <v>43404</v>
      </c>
      <c r="AG69" s="21"/>
      <c r="AH69" s="8"/>
      <c r="AI69" s="8"/>
      <c r="AJ69" s="8"/>
      <c r="AK69" s="8"/>
      <c r="AL69" s="8"/>
      <c r="AM69" s="8"/>
      <c r="AN69" s="21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  <c r="HV69" s="12"/>
      <c r="HW69" s="12"/>
      <c r="HX69" s="12"/>
      <c r="HY69" s="12"/>
      <c r="HZ69" s="12"/>
      <c r="IA69" s="12"/>
      <c r="IB69" s="12"/>
      <c r="IC69" s="12"/>
      <c r="ID69" s="12"/>
      <c r="IE69" s="12"/>
      <c r="IF69" s="12"/>
      <c r="IG69" s="12"/>
      <c r="IH69" s="12"/>
      <c r="II69" s="12"/>
      <c r="IJ69" s="12"/>
      <c r="IK69" s="12"/>
      <c r="IL69" s="12"/>
      <c r="IM69" s="12"/>
      <c r="IN69" s="12"/>
      <c r="IO69" s="12"/>
      <c r="IP69" s="12"/>
      <c r="IQ69" s="12"/>
      <c r="IR69" s="12"/>
    </row>
    <row r="70" spans="1:252" s="61" customFormat="1" ht="15" customHeight="1" x14ac:dyDescent="0.35">
      <c r="A70" s="75" t="s">
        <v>37</v>
      </c>
      <c r="B70" s="145" t="s">
        <v>72</v>
      </c>
      <c r="C70" s="146"/>
      <c r="D70" s="146"/>
      <c r="E70" s="146"/>
      <c r="F70" s="146"/>
      <c r="G70" s="146"/>
      <c r="H70" s="146"/>
      <c r="I70" s="146"/>
      <c r="J70" s="146"/>
      <c r="K70" s="146"/>
      <c r="L70" s="146"/>
      <c r="M70" s="146"/>
      <c r="N70" s="146"/>
      <c r="O70" s="146"/>
      <c r="P70" s="146"/>
      <c r="Q70" s="146"/>
      <c r="R70" s="146"/>
      <c r="S70" s="146"/>
      <c r="T70" s="146"/>
      <c r="U70" s="146"/>
      <c r="V70" s="146"/>
      <c r="W70" s="146"/>
      <c r="X70" s="146"/>
      <c r="Y70" s="146"/>
      <c r="Z70" s="146"/>
      <c r="AA70" s="146"/>
      <c r="AB70" s="146"/>
      <c r="AC70" s="146"/>
      <c r="AD70" s="146"/>
      <c r="AE70" s="146"/>
      <c r="AF70" s="147"/>
      <c r="AG70" s="21"/>
      <c r="AH70" s="8"/>
      <c r="AI70" s="8"/>
      <c r="AJ70" s="8"/>
      <c r="AK70" s="8"/>
      <c r="AL70" s="8"/>
      <c r="AM70" s="8"/>
      <c r="AN70" s="21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  <c r="HV70" s="12"/>
      <c r="HW70" s="12"/>
      <c r="HX70" s="12"/>
      <c r="HY70" s="12"/>
      <c r="HZ70" s="12"/>
      <c r="IA70" s="12"/>
      <c r="IB70" s="12"/>
      <c r="IC70" s="12"/>
      <c r="ID70" s="12"/>
      <c r="IE70" s="12"/>
      <c r="IF70" s="12"/>
      <c r="IG70" s="12"/>
      <c r="IH70" s="12"/>
      <c r="II70" s="12"/>
      <c r="IJ70" s="12"/>
      <c r="IK70" s="12"/>
      <c r="IL70" s="12"/>
      <c r="IM70" s="12"/>
      <c r="IN70" s="12"/>
      <c r="IO70" s="12"/>
      <c r="IP70" s="12"/>
      <c r="IQ70" s="12"/>
      <c r="IR70" s="12"/>
    </row>
    <row r="71" spans="1:252" s="22" customFormat="1" ht="15" customHeight="1" x14ac:dyDescent="0.35">
      <c r="A71" s="23" t="s">
        <v>68</v>
      </c>
      <c r="B71" s="74" t="s">
        <v>22</v>
      </c>
      <c r="C71" s="149" t="s">
        <v>16</v>
      </c>
      <c r="D71" s="150"/>
      <c r="E71" s="150"/>
      <c r="F71" s="150"/>
      <c r="G71" s="150"/>
      <c r="H71" s="150"/>
      <c r="I71" s="150"/>
      <c r="J71" s="150"/>
      <c r="K71" s="150"/>
      <c r="L71" s="150"/>
      <c r="M71" s="150"/>
      <c r="N71" s="150"/>
      <c r="O71" s="151"/>
      <c r="P71" s="190"/>
      <c r="Q71" s="192"/>
      <c r="R71" s="204" t="s">
        <v>35</v>
      </c>
      <c r="S71" s="205"/>
      <c r="T71" s="187"/>
      <c r="U71" s="188"/>
      <c r="V71" s="188"/>
      <c r="W71" s="189"/>
      <c r="X71" s="204" t="s">
        <v>36</v>
      </c>
      <c r="Y71" s="205"/>
      <c r="Z71" s="187"/>
      <c r="AA71" s="188"/>
      <c r="AB71" s="188"/>
      <c r="AC71" s="188"/>
      <c r="AD71" s="188"/>
      <c r="AE71" s="188"/>
      <c r="AF71" s="189"/>
      <c r="AG71" s="21"/>
      <c r="AH71" s="10"/>
      <c r="AI71" s="10"/>
      <c r="AJ71" s="10"/>
      <c r="AK71" s="7"/>
      <c r="AL71" s="7"/>
      <c r="AM71" s="7"/>
      <c r="AN71" s="11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  <c r="HV71" s="12"/>
      <c r="HW71" s="12"/>
      <c r="HX71" s="12"/>
      <c r="HY71" s="12"/>
      <c r="HZ71" s="12"/>
      <c r="IA71" s="12"/>
      <c r="IB71" s="12"/>
      <c r="IC71" s="12"/>
      <c r="ID71" s="12"/>
      <c r="IE71" s="12"/>
      <c r="IF71" s="12"/>
      <c r="IG71" s="12"/>
      <c r="IH71" s="12"/>
      <c r="II71" s="12"/>
      <c r="IJ71" s="12"/>
      <c r="IK71" s="12"/>
      <c r="IL71" s="12"/>
      <c r="IM71" s="12"/>
      <c r="IN71" s="12"/>
      <c r="IO71" s="12"/>
      <c r="IP71" s="12"/>
      <c r="IQ71" s="12"/>
      <c r="IR71" s="12"/>
    </row>
    <row r="72" spans="1:252" s="22" customFormat="1" ht="15" customHeight="1" x14ac:dyDescent="0.35">
      <c r="A72" s="23" t="s">
        <v>67</v>
      </c>
      <c r="B72" s="24">
        <v>1</v>
      </c>
      <c r="C72" s="24">
        <v>1</v>
      </c>
      <c r="D72" s="24">
        <v>1</v>
      </c>
      <c r="E72" s="24">
        <v>4</v>
      </c>
      <c r="F72" s="24">
        <v>1</v>
      </c>
      <c r="G72" s="24">
        <v>1</v>
      </c>
      <c r="H72" s="24">
        <v>1</v>
      </c>
      <c r="I72" s="24">
        <v>1</v>
      </c>
      <c r="J72" s="24">
        <v>1</v>
      </c>
      <c r="K72" s="24">
        <v>1</v>
      </c>
      <c r="L72" s="24">
        <v>1</v>
      </c>
      <c r="M72" s="25">
        <v>1</v>
      </c>
      <c r="N72" s="25">
        <v>1</v>
      </c>
      <c r="O72" s="26">
        <v>1</v>
      </c>
      <c r="P72" s="26">
        <v>1</v>
      </c>
      <c r="Q72" s="25">
        <v>1</v>
      </c>
      <c r="R72" s="25">
        <v>1</v>
      </c>
      <c r="S72" s="27">
        <v>1</v>
      </c>
      <c r="T72" s="27">
        <v>1</v>
      </c>
      <c r="U72" s="27">
        <v>3</v>
      </c>
      <c r="V72" s="27">
        <v>3</v>
      </c>
      <c r="W72" s="27">
        <v>3</v>
      </c>
      <c r="X72" s="25">
        <v>3</v>
      </c>
      <c r="Y72" s="25">
        <v>1</v>
      </c>
      <c r="Z72" s="27">
        <v>1</v>
      </c>
      <c r="AA72" s="27">
        <v>1</v>
      </c>
      <c r="AB72" s="27">
        <v>1</v>
      </c>
      <c r="AC72" s="27">
        <v>1</v>
      </c>
      <c r="AD72" s="27">
        <v>1</v>
      </c>
      <c r="AE72" s="25">
        <v>4</v>
      </c>
      <c r="AF72" s="25">
        <v>3</v>
      </c>
      <c r="AG72" s="21"/>
      <c r="AH72" s="10"/>
      <c r="AI72" s="10"/>
      <c r="AJ72" s="10"/>
      <c r="AK72" s="7"/>
      <c r="AL72" s="7"/>
      <c r="AM72" s="7"/>
      <c r="AN72" s="11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2"/>
      <c r="EA72" s="12"/>
      <c r="EB72" s="12"/>
      <c r="EC72" s="12"/>
      <c r="ED72" s="12"/>
      <c r="EE72" s="12"/>
      <c r="EF72" s="12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  <c r="FH72" s="12"/>
      <c r="FI72" s="12"/>
      <c r="FJ72" s="12"/>
      <c r="FK72" s="12"/>
      <c r="FL72" s="12"/>
      <c r="FM72" s="12"/>
      <c r="FN72" s="12"/>
      <c r="FO72" s="12"/>
      <c r="FP72" s="12"/>
      <c r="FQ72" s="12"/>
      <c r="FR72" s="12"/>
      <c r="FS72" s="12"/>
      <c r="FT72" s="12"/>
      <c r="FU72" s="12"/>
      <c r="FV72" s="12"/>
      <c r="FW72" s="12"/>
      <c r="FX72" s="12"/>
      <c r="FY72" s="12"/>
      <c r="FZ72" s="12"/>
      <c r="GA72" s="12"/>
      <c r="GB72" s="12"/>
      <c r="GC72" s="12"/>
      <c r="GD72" s="12"/>
      <c r="GE72" s="12"/>
      <c r="GF72" s="12"/>
      <c r="GG72" s="12"/>
      <c r="GH72" s="12"/>
      <c r="GI72" s="12"/>
      <c r="GJ72" s="12"/>
      <c r="GK72" s="12"/>
      <c r="GL72" s="12"/>
      <c r="GM72" s="12"/>
      <c r="GN72" s="12"/>
      <c r="GO72" s="12"/>
      <c r="GP72" s="12"/>
      <c r="GQ72" s="12"/>
      <c r="GR72" s="12"/>
      <c r="GS72" s="12"/>
      <c r="GT72" s="12"/>
      <c r="GU72" s="12"/>
      <c r="GV72" s="12"/>
      <c r="GW72" s="12"/>
      <c r="GX72" s="12"/>
      <c r="GY72" s="12"/>
      <c r="GZ72" s="12"/>
      <c r="HA72" s="12"/>
      <c r="HB72" s="12"/>
      <c r="HC72" s="12"/>
      <c r="HD72" s="12"/>
      <c r="HE72" s="12"/>
      <c r="HF72" s="12"/>
      <c r="HG72" s="12"/>
      <c r="HH72" s="12"/>
      <c r="HI72" s="12"/>
      <c r="HJ72" s="12"/>
      <c r="HK72" s="12"/>
      <c r="HL72" s="12"/>
      <c r="HM72" s="12"/>
      <c r="HN72" s="12"/>
      <c r="HO72" s="12"/>
      <c r="HP72" s="12"/>
      <c r="HQ72" s="12"/>
      <c r="HR72" s="12"/>
      <c r="HS72" s="12"/>
      <c r="HT72" s="12"/>
      <c r="HU72" s="12"/>
      <c r="HV72" s="12"/>
      <c r="HW72" s="12"/>
      <c r="HX72" s="12"/>
      <c r="HY72" s="12"/>
      <c r="HZ72" s="12"/>
      <c r="IA72" s="12"/>
      <c r="IB72" s="12"/>
      <c r="IC72" s="12"/>
      <c r="ID72" s="12"/>
      <c r="IE72" s="12"/>
      <c r="IF72" s="12"/>
      <c r="IG72" s="12"/>
      <c r="IH72" s="12"/>
      <c r="II72" s="12"/>
      <c r="IJ72" s="12"/>
      <c r="IK72" s="12"/>
      <c r="IL72" s="12"/>
      <c r="IM72" s="12"/>
      <c r="IN72" s="12"/>
      <c r="IO72" s="12"/>
      <c r="IP72" s="12"/>
      <c r="IQ72" s="12"/>
      <c r="IR72" s="12"/>
    </row>
    <row r="73" spans="1:252" s="22" customFormat="1" ht="15" customHeight="1" x14ac:dyDescent="0.35">
      <c r="A73" s="23" t="s">
        <v>70</v>
      </c>
      <c r="B73" s="135">
        <f>IFERROR(VLOOKUP(B72,Feuil2!$A$16:$B$25,2,0),"")</f>
        <v>125.35</v>
      </c>
      <c r="C73" s="135">
        <f>IFERROR(VLOOKUP(C72,Feuil2!$A$16:$B$25,2,0),"")</f>
        <v>125.35</v>
      </c>
      <c r="D73" s="135">
        <f>IFERROR(VLOOKUP(D72,Feuil2!$A$16:$B$25,2,0),"")</f>
        <v>125.35</v>
      </c>
      <c r="E73" s="135">
        <f>IFERROR(VLOOKUP(E72,Feuil2!$A$16:$B$25,2,0),"")</f>
        <v>159.85</v>
      </c>
      <c r="F73" s="135">
        <f>IFERROR(VLOOKUP(F72,Feuil2!$A$16:$B$25,2,0),"")</f>
        <v>125.35</v>
      </c>
      <c r="G73" s="135">
        <f>IFERROR(VLOOKUP(G72,Feuil2!$A$16:$B$25,2,0),"")</f>
        <v>125.35</v>
      </c>
      <c r="H73" s="135">
        <f>IFERROR(VLOOKUP(H72,Feuil2!$A$16:$B$25,2,0),"")</f>
        <v>125.35</v>
      </c>
      <c r="I73" s="135">
        <f>IFERROR(VLOOKUP(I72,Feuil2!$A$16:$B$25,2,0),"")</f>
        <v>125.35</v>
      </c>
      <c r="J73" s="135">
        <f>IFERROR(VLOOKUP(J72,Feuil2!$A$16:$B$25,2,0),"")</f>
        <v>125.35</v>
      </c>
      <c r="K73" s="135">
        <f>IFERROR(VLOOKUP(K72,Feuil2!$A$16:$B$25,2,0),"")</f>
        <v>125.35</v>
      </c>
      <c r="L73" s="135">
        <f>IFERROR(VLOOKUP(L72,Feuil2!$A$16:$B$25,2,0),"")</f>
        <v>125.35</v>
      </c>
      <c r="M73" s="135">
        <f>IFERROR(VLOOKUP(M72,Feuil2!$A$16:$B$25,2,0),"")</f>
        <v>125.35</v>
      </c>
      <c r="N73" s="135">
        <f>IFERROR(VLOOKUP(N72,Feuil2!$A$16:$B$25,2,0),"")</f>
        <v>125.35</v>
      </c>
      <c r="O73" s="135">
        <f>IFERROR(VLOOKUP(O72,Feuil2!$A$16:$B$25,2,0),"")</f>
        <v>125.35</v>
      </c>
      <c r="P73" s="135">
        <f>IFERROR(VLOOKUP(P72,Feuil2!$A$16:$B$25,2,0),"")</f>
        <v>125.35</v>
      </c>
      <c r="Q73" s="135">
        <f>IFERROR(VLOOKUP(Q72,Feuil2!$A$16:$B$25,2,0),"")</f>
        <v>125.35</v>
      </c>
      <c r="R73" s="135">
        <f>IFERROR(VLOOKUP(R72,Feuil2!$A$16:$B$25,2,0),"")</f>
        <v>125.35</v>
      </c>
      <c r="S73" s="135">
        <f>IFERROR(VLOOKUP(S72,Feuil2!$A$16:$B$25,2,0),"")</f>
        <v>125.35</v>
      </c>
      <c r="T73" s="135">
        <f>IFERROR(VLOOKUP(T72,Feuil2!$A$16:$B$25,2,0),"")</f>
        <v>125.35</v>
      </c>
      <c r="U73" s="135">
        <f>IFERROR(VLOOKUP(U72,Feuil2!$A$16:$B$25,2,0),"")</f>
        <v>148.35</v>
      </c>
      <c r="V73" s="135">
        <f>IFERROR(VLOOKUP(V72,Feuil2!$A$16:$B$25,2,0),"")</f>
        <v>148.35</v>
      </c>
      <c r="W73" s="135">
        <f>IFERROR(VLOOKUP(W72,Feuil2!$A$16:$B$25,2,0),"")</f>
        <v>148.35</v>
      </c>
      <c r="X73" s="135">
        <f>IFERROR(VLOOKUP(X72,Feuil2!$A$16:$B$25,2,0),"")</f>
        <v>148.35</v>
      </c>
      <c r="Y73" s="135">
        <f>IFERROR(VLOOKUP(Y72,Feuil2!$A$16:$B$25,2,0),"")</f>
        <v>125.35</v>
      </c>
      <c r="Z73" s="135">
        <f>IFERROR(VLOOKUP(Z72,Feuil2!$A$16:$B$25,2,0),"")</f>
        <v>125.35</v>
      </c>
      <c r="AA73" s="135">
        <f>IFERROR(VLOOKUP(AA72,Feuil2!$A$16:$B$25,2,0),"")</f>
        <v>125.35</v>
      </c>
      <c r="AB73" s="135">
        <f>IFERROR(VLOOKUP(AB72,Feuil2!$A$16:$B$25,2,0),"")</f>
        <v>125.35</v>
      </c>
      <c r="AC73" s="135">
        <f>IFERROR(VLOOKUP(AC72,Feuil2!$A$16:$B$25,2,0),"")</f>
        <v>125.35</v>
      </c>
      <c r="AD73" s="135">
        <f>IFERROR(VLOOKUP(AD72,Feuil2!$A$16:$B$25,2,0),"")</f>
        <v>125.35</v>
      </c>
      <c r="AE73" s="135">
        <f>IFERROR(VLOOKUP(AE72,Feuil2!$A$16:$B$25,2,0),"")</f>
        <v>159.85</v>
      </c>
      <c r="AF73" s="135">
        <f>IFERROR(VLOOKUP(AF72,Feuil2!$A$16:$B$25,2,0),"")</f>
        <v>148.35</v>
      </c>
      <c r="AG73" s="21"/>
      <c r="AH73" s="10"/>
      <c r="AI73" s="10"/>
      <c r="AJ73" s="10"/>
      <c r="AK73" s="7"/>
      <c r="AL73" s="7"/>
      <c r="AM73" s="7"/>
      <c r="AN73" s="11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  <c r="CC73" s="12"/>
      <c r="CD73" s="12"/>
      <c r="CE73" s="12"/>
      <c r="CF73" s="12"/>
      <c r="CG73" s="12"/>
      <c r="CH73" s="12"/>
      <c r="CI73" s="12"/>
      <c r="CJ73" s="12"/>
      <c r="CK73" s="12"/>
      <c r="CL73" s="12"/>
      <c r="CM73" s="12"/>
      <c r="CN73" s="12"/>
      <c r="CO73" s="12"/>
      <c r="CP73" s="12"/>
      <c r="CQ73" s="12"/>
      <c r="CR73" s="12"/>
      <c r="CS73" s="12"/>
      <c r="CT73" s="12"/>
      <c r="CU73" s="12"/>
      <c r="CV73" s="12"/>
      <c r="CW73" s="12"/>
      <c r="CX73" s="12"/>
      <c r="CY73" s="12"/>
      <c r="CZ73" s="12"/>
      <c r="DA73" s="12"/>
      <c r="DB73" s="12"/>
      <c r="DC73" s="12"/>
      <c r="DD73" s="12"/>
      <c r="DE73" s="12"/>
      <c r="DF73" s="12"/>
      <c r="DG73" s="12"/>
      <c r="DH73" s="12"/>
      <c r="DI73" s="12"/>
      <c r="DJ73" s="12"/>
      <c r="DK73" s="12"/>
      <c r="DL73" s="12"/>
      <c r="DM73" s="12"/>
      <c r="DN73" s="12"/>
      <c r="DO73" s="12"/>
      <c r="DP73" s="12"/>
      <c r="DQ73" s="12"/>
      <c r="DR73" s="12"/>
      <c r="DS73" s="12"/>
      <c r="DT73" s="12"/>
      <c r="DU73" s="12"/>
      <c r="DV73" s="12"/>
      <c r="DW73" s="12"/>
      <c r="DX73" s="12"/>
      <c r="DY73" s="12"/>
      <c r="DZ73" s="12"/>
      <c r="EA73" s="12"/>
      <c r="EB73" s="12"/>
      <c r="EC73" s="12"/>
      <c r="ED73" s="12"/>
      <c r="EE73" s="12"/>
      <c r="EF73" s="12"/>
      <c r="EG73" s="12"/>
      <c r="EH73" s="12"/>
      <c r="EI73" s="12"/>
      <c r="EJ73" s="12"/>
      <c r="EK73" s="12"/>
      <c r="EL73" s="12"/>
      <c r="EM73" s="12"/>
      <c r="EN73" s="12"/>
      <c r="EO73" s="12"/>
      <c r="EP73" s="12"/>
      <c r="EQ73" s="12"/>
      <c r="ER73" s="12"/>
      <c r="ES73" s="12"/>
      <c r="ET73" s="12"/>
      <c r="EU73" s="12"/>
      <c r="EV73" s="12"/>
      <c r="EW73" s="12"/>
      <c r="EX73" s="12"/>
      <c r="EY73" s="12"/>
      <c r="EZ73" s="12"/>
      <c r="FA73" s="12"/>
      <c r="FB73" s="12"/>
      <c r="FC73" s="12"/>
      <c r="FD73" s="12"/>
      <c r="FE73" s="12"/>
      <c r="FF73" s="12"/>
      <c r="FG73" s="12"/>
      <c r="FH73" s="12"/>
      <c r="FI73" s="12"/>
      <c r="FJ73" s="12"/>
      <c r="FK73" s="12"/>
      <c r="FL73" s="12"/>
      <c r="FM73" s="12"/>
      <c r="FN73" s="12"/>
      <c r="FO73" s="12"/>
      <c r="FP73" s="12"/>
      <c r="FQ73" s="12"/>
      <c r="FR73" s="12"/>
      <c r="FS73" s="12"/>
      <c r="FT73" s="12"/>
      <c r="FU73" s="12"/>
      <c r="FV73" s="12"/>
      <c r="FW73" s="12"/>
      <c r="FX73" s="12"/>
      <c r="FY73" s="12"/>
      <c r="FZ73" s="12"/>
      <c r="GA73" s="12"/>
      <c r="GB73" s="12"/>
      <c r="GC73" s="12"/>
      <c r="GD73" s="12"/>
      <c r="GE73" s="12"/>
      <c r="GF73" s="12"/>
      <c r="GG73" s="12"/>
      <c r="GH73" s="12"/>
      <c r="GI73" s="12"/>
      <c r="GJ73" s="12"/>
      <c r="GK73" s="12"/>
      <c r="GL73" s="12"/>
      <c r="GM73" s="12"/>
      <c r="GN73" s="12"/>
      <c r="GO73" s="12"/>
      <c r="GP73" s="12"/>
      <c r="GQ73" s="12"/>
      <c r="GR73" s="12"/>
      <c r="GS73" s="12"/>
      <c r="GT73" s="12"/>
      <c r="GU73" s="12"/>
      <c r="GV73" s="12"/>
      <c r="GW73" s="12"/>
      <c r="GX73" s="12"/>
      <c r="GY73" s="12"/>
      <c r="GZ73" s="12"/>
      <c r="HA73" s="12"/>
      <c r="HB73" s="12"/>
      <c r="HC73" s="12"/>
      <c r="HD73" s="12"/>
      <c r="HE73" s="12"/>
      <c r="HF73" s="12"/>
      <c r="HG73" s="12"/>
      <c r="HH73" s="12"/>
      <c r="HI73" s="12"/>
      <c r="HJ73" s="12"/>
      <c r="HK73" s="12"/>
      <c r="HL73" s="12"/>
      <c r="HM73" s="12"/>
      <c r="HN73" s="12"/>
      <c r="HO73" s="12"/>
      <c r="HP73" s="12"/>
      <c r="HQ73" s="12"/>
      <c r="HR73" s="12"/>
      <c r="HS73" s="12"/>
      <c r="HT73" s="12"/>
      <c r="HU73" s="12"/>
      <c r="HV73" s="12"/>
      <c r="HW73" s="12"/>
      <c r="HX73" s="12"/>
      <c r="HY73" s="12"/>
      <c r="HZ73" s="12"/>
      <c r="IA73" s="12"/>
      <c r="IB73" s="12"/>
      <c r="IC73" s="12"/>
      <c r="ID73" s="12"/>
      <c r="IE73" s="12"/>
      <c r="IF73" s="12"/>
      <c r="IG73" s="12"/>
      <c r="IH73" s="12"/>
      <c r="II73" s="12"/>
      <c r="IJ73" s="12"/>
      <c r="IK73" s="12"/>
      <c r="IL73" s="12"/>
      <c r="IM73" s="12"/>
      <c r="IN73" s="12"/>
      <c r="IO73" s="12"/>
      <c r="IP73" s="12"/>
      <c r="IQ73" s="12"/>
      <c r="IR73" s="12"/>
    </row>
    <row r="74" spans="1:252" s="22" customFormat="1" ht="15" customHeight="1" x14ac:dyDescent="0.35">
      <c r="A74" s="130"/>
      <c r="B74" s="141"/>
      <c r="C74" s="142"/>
      <c r="D74" s="142"/>
      <c r="E74" s="142"/>
      <c r="F74" s="142"/>
      <c r="G74" s="142"/>
      <c r="H74" s="142"/>
      <c r="I74" s="142"/>
      <c r="J74" s="142"/>
      <c r="K74" s="142"/>
      <c r="L74" s="142"/>
      <c r="M74" s="142"/>
      <c r="N74" s="142"/>
      <c r="O74" s="142"/>
      <c r="P74" s="142"/>
      <c r="Q74" s="142"/>
      <c r="R74" s="142"/>
      <c r="S74" s="142"/>
      <c r="T74" s="142"/>
      <c r="U74" s="142"/>
      <c r="V74" s="142"/>
      <c r="W74" s="142"/>
      <c r="X74" s="142"/>
      <c r="Y74" s="142"/>
      <c r="Z74" s="142"/>
      <c r="AA74" s="142"/>
      <c r="AB74" s="142"/>
      <c r="AC74" s="142"/>
      <c r="AD74" s="142"/>
      <c r="AE74" s="142"/>
      <c r="AF74" s="143"/>
      <c r="AG74" s="21"/>
      <c r="AH74" s="10"/>
      <c r="AI74" s="10"/>
      <c r="AJ74" s="10"/>
      <c r="AK74" s="7"/>
      <c r="AL74" s="7"/>
      <c r="AM74" s="7"/>
      <c r="AN74" s="11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  <c r="CC74" s="12"/>
      <c r="CD74" s="12"/>
      <c r="CE74" s="12"/>
      <c r="CF74" s="12"/>
      <c r="CG74" s="12"/>
      <c r="CH74" s="12"/>
      <c r="CI74" s="12"/>
      <c r="CJ74" s="12"/>
      <c r="CK74" s="12"/>
      <c r="CL74" s="12"/>
      <c r="CM74" s="12"/>
      <c r="CN74" s="12"/>
      <c r="CO74" s="12"/>
      <c r="CP74" s="12"/>
      <c r="CQ74" s="12"/>
      <c r="CR74" s="12"/>
      <c r="CS74" s="12"/>
      <c r="CT74" s="12"/>
      <c r="CU74" s="12"/>
      <c r="CV74" s="12"/>
      <c r="CW74" s="12"/>
      <c r="CX74" s="12"/>
      <c r="CY74" s="12"/>
      <c r="CZ74" s="12"/>
      <c r="DA74" s="12"/>
      <c r="DB74" s="12"/>
      <c r="DC74" s="12"/>
      <c r="DD74" s="12"/>
      <c r="DE74" s="12"/>
      <c r="DF74" s="12"/>
      <c r="DG74" s="12"/>
      <c r="DH74" s="12"/>
      <c r="DI74" s="12"/>
      <c r="DJ74" s="12"/>
      <c r="DK74" s="12"/>
      <c r="DL74" s="12"/>
      <c r="DM74" s="12"/>
      <c r="DN74" s="12"/>
      <c r="DO74" s="12"/>
      <c r="DP74" s="12"/>
      <c r="DQ74" s="12"/>
      <c r="DR74" s="12"/>
      <c r="DS74" s="12"/>
      <c r="DT74" s="12"/>
      <c r="DU74" s="12"/>
      <c r="DV74" s="12"/>
      <c r="DW74" s="12"/>
      <c r="DX74" s="12"/>
      <c r="DY74" s="12"/>
      <c r="DZ74" s="12"/>
      <c r="EA74" s="12"/>
      <c r="EB74" s="12"/>
      <c r="EC74" s="12"/>
      <c r="ED74" s="12"/>
      <c r="EE74" s="12"/>
      <c r="EF74" s="12"/>
      <c r="EG74" s="12"/>
      <c r="EH74" s="12"/>
      <c r="EI74" s="12"/>
      <c r="EJ74" s="12"/>
      <c r="EK74" s="12"/>
      <c r="EL74" s="12"/>
      <c r="EM74" s="12"/>
      <c r="EN74" s="12"/>
      <c r="EO74" s="12"/>
      <c r="EP74" s="12"/>
      <c r="EQ74" s="12"/>
      <c r="ER74" s="12"/>
      <c r="ES74" s="12"/>
      <c r="ET74" s="12"/>
      <c r="EU74" s="12"/>
      <c r="EV74" s="12"/>
      <c r="EW74" s="12"/>
      <c r="EX74" s="12"/>
      <c r="EY74" s="12"/>
      <c r="EZ74" s="12"/>
      <c r="FA74" s="12"/>
      <c r="FB74" s="12"/>
      <c r="FC74" s="12"/>
      <c r="FD74" s="12"/>
      <c r="FE74" s="12"/>
      <c r="FF74" s="12"/>
      <c r="FG74" s="12"/>
      <c r="FH74" s="12"/>
      <c r="FI74" s="12"/>
      <c r="FJ74" s="12"/>
      <c r="FK74" s="12"/>
      <c r="FL74" s="12"/>
      <c r="FM74" s="12"/>
      <c r="FN74" s="12"/>
      <c r="FO74" s="12"/>
      <c r="FP74" s="12"/>
      <c r="FQ74" s="12"/>
      <c r="FR74" s="12"/>
      <c r="FS74" s="12"/>
      <c r="FT74" s="12"/>
      <c r="FU74" s="12"/>
      <c r="FV74" s="12"/>
      <c r="FW74" s="12"/>
      <c r="FX74" s="12"/>
      <c r="FY74" s="12"/>
      <c r="FZ74" s="12"/>
      <c r="GA74" s="12"/>
      <c r="GB74" s="12"/>
      <c r="GC74" s="12"/>
      <c r="GD74" s="12"/>
      <c r="GE74" s="12"/>
      <c r="GF74" s="12"/>
      <c r="GG74" s="12"/>
      <c r="GH74" s="12"/>
      <c r="GI74" s="12"/>
      <c r="GJ74" s="12"/>
      <c r="GK74" s="12"/>
      <c r="GL74" s="12"/>
      <c r="GM74" s="12"/>
      <c r="GN74" s="12"/>
      <c r="GO74" s="12"/>
      <c r="GP74" s="12"/>
      <c r="GQ74" s="12"/>
      <c r="GR74" s="12"/>
      <c r="GS74" s="12"/>
      <c r="GT74" s="12"/>
      <c r="GU74" s="12"/>
      <c r="GV74" s="12"/>
      <c r="GW74" s="12"/>
      <c r="GX74" s="12"/>
      <c r="GY74" s="12"/>
      <c r="GZ74" s="12"/>
      <c r="HA74" s="12"/>
      <c r="HB74" s="12"/>
      <c r="HC74" s="12"/>
      <c r="HD74" s="12"/>
      <c r="HE74" s="12"/>
      <c r="HF74" s="12"/>
      <c r="HG74" s="12"/>
      <c r="HH74" s="12"/>
      <c r="HI74" s="12"/>
      <c r="HJ74" s="12"/>
      <c r="HK74" s="12"/>
      <c r="HL74" s="12"/>
      <c r="HM74" s="12"/>
      <c r="HN74" s="12"/>
      <c r="HO74" s="12"/>
      <c r="HP74" s="12"/>
      <c r="HQ74" s="12"/>
      <c r="HR74" s="12"/>
      <c r="HS74" s="12"/>
      <c r="HT74" s="12"/>
      <c r="HU74" s="12"/>
      <c r="HV74" s="12"/>
      <c r="HW74" s="12"/>
      <c r="HX74" s="12"/>
      <c r="HY74" s="12"/>
      <c r="HZ74" s="12"/>
      <c r="IA74" s="12"/>
      <c r="IB74" s="12"/>
      <c r="IC74" s="12"/>
      <c r="ID74" s="12"/>
      <c r="IE74" s="12"/>
      <c r="IF74" s="12"/>
      <c r="IG74" s="12"/>
      <c r="IH74" s="12"/>
      <c r="II74" s="12"/>
      <c r="IJ74" s="12"/>
      <c r="IK74" s="12"/>
      <c r="IL74" s="12"/>
      <c r="IM74" s="12"/>
      <c r="IN74" s="12"/>
      <c r="IO74" s="12"/>
      <c r="IP74" s="12"/>
      <c r="IQ74" s="12"/>
      <c r="IR74" s="12"/>
    </row>
    <row r="75" spans="1:252" s="61" customFormat="1" ht="15.75" customHeight="1" x14ac:dyDescent="0.3">
      <c r="A75" s="35"/>
      <c r="B75" s="16"/>
      <c r="C75" s="8"/>
      <c r="D75" s="8"/>
      <c r="E75" s="8"/>
      <c r="F75" s="8"/>
      <c r="G75" s="8"/>
      <c r="H75" s="7"/>
      <c r="I75" s="7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9"/>
      <c r="AG75" s="21"/>
      <c r="AH75" s="10"/>
      <c r="AI75" s="10"/>
      <c r="AJ75" s="10"/>
      <c r="AK75" s="7"/>
      <c r="AL75" s="8"/>
      <c r="AM75" s="8"/>
      <c r="AN75" s="11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  <c r="CC75" s="12"/>
      <c r="CD75" s="12"/>
      <c r="CE75" s="12"/>
      <c r="CF75" s="12"/>
      <c r="CG75" s="12"/>
      <c r="CH75" s="12"/>
      <c r="CI75" s="12"/>
      <c r="CJ75" s="12"/>
      <c r="CK75" s="12"/>
      <c r="CL75" s="12"/>
      <c r="CM75" s="12"/>
      <c r="CN75" s="12"/>
      <c r="CO75" s="12"/>
      <c r="CP75" s="12"/>
      <c r="CQ75" s="12"/>
      <c r="CR75" s="12"/>
      <c r="CS75" s="12"/>
      <c r="CT75" s="12"/>
      <c r="CU75" s="12"/>
      <c r="CV75" s="12"/>
      <c r="CW75" s="12"/>
      <c r="CX75" s="12"/>
      <c r="CY75" s="12"/>
      <c r="CZ75" s="12"/>
      <c r="DA75" s="12"/>
      <c r="DB75" s="12"/>
      <c r="DC75" s="12"/>
      <c r="DD75" s="12"/>
      <c r="DE75" s="12"/>
      <c r="DF75" s="12"/>
      <c r="DG75" s="12"/>
      <c r="DH75" s="12"/>
      <c r="DI75" s="12"/>
      <c r="DJ75" s="12"/>
      <c r="DK75" s="12"/>
      <c r="DL75" s="12"/>
      <c r="DM75" s="12"/>
      <c r="DN75" s="12"/>
      <c r="DO75" s="12"/>
      <c r="DP75" s="12"/>
      <c r="DQ75" s="12"/>
      <c r="DR75" s="12"/>
      <c r="DS75" s="12"/>
      <c r="DT75" s="12"/>
      <c r="DU75" s="12"/>
      <c r="DV75" s="12"/>
      <c r="DW75" s="12"/>
      <c r="DX75" s="12"/>
      <c r="DY75" s="12"/>
      <c r="DZ75" s="12"/>
      <c r="EA75" s="12"/>
      <c r="EB75" s="12"/>
      <c r="EC75" s="12"/>
      <c r="ED75" s="12"/>
      <c r="EE75" s="12"/>
      <c r="EF75" s="12"/>
      <c r="EG75" s="12"/>
      <c r="EH75" s="12"/>
      <c r="EI75" s="12"/>
      <c r="EJ75" s="12"/>
      <c r="EK75" s="12"/>
      <c r="EL75" s="12"/>
      <c r="EM75" s="12"/>
      <c r="EN75" s="12"/>
      <c r="EO75" s="12"/>
      <c r="EP75" s="12"/>
      <c r="EQ75" s="12"/>
      <c r="ER75" s="12"/>
      <c r="ES75" s="12"/>
      <c r="ET75" s="12"/>
      <c r="EU75" s="12"/>
      <c r="EV75" s="12"/>
      <c r="EW75" s="12"/>
      <c r="EX75" s="12"/>
      <c r="EY75" s="12"/>
      <c r="EZ75" s="12"/>
      <c r="FA75" s="12"/>
      <c r="FB75" s="12"/>
      <c r="FC75" s="12"/>
      <c r="FD75" s="12"/>
      <c r="FE75" s="12"/>
      <c r="FF75" s="12"/>
      <c r="FG75" s="12"/>
      <c r="FH75" s="12"/>
      <c r="FI75" s="12"/>
      <c r="FJ75" s="12"/>
      <c r="FK75" s="12"/>
      <c r="FL75" s="12"/>
      <c r="FM75" s="12"/>
      <c r="FN75" s="12"/>
      <c r="FO75" s="12"/>
      <c r="FP75" s="12"/>
      <c r="FQ75" s="12"/>
      <c r="FR75" s="12"/>
      <c r="FS75" s="12"/>
      <c r="FT75" s="12"/>
      <c r="FU75" s="12"/>
      <c r="FV75" s="12"/>
      <c r="FW75" s="12"/>
      <c r="FX75" s="12"/>
      <c r="FY75" s="12"/>
      <c r="FZ75" s="12"/>
      <c r="GA75" s="12"/>
      <c r="GB75" s="12"/>
      <c r="GC75" s="12"/>
      <c r="GD75" s="12"/>
      <c r="GE75" s="12"/>
      <c r="GF75" s="12"/>
      <c r="GG75" s="12"/>
      <c r="GH75" s="12"/>
      <c r="GI75" s="12"/>
      <c r="GJ75" s="12"/>
      <c r="GK75" s="12"/>
      <c r="GL75" s="12"/>
      <c r="GM75" s="12"/>
      <c r="GN75" s="12"/>
      <c r="GO75" s="12"/>
      <c r="GP75" s="12"/>
      <c r="GQ75" s="12"/>
      <c r="GR75" s="12"/>
      <c r="GS75" s="12"/>
      <c r="GT75" s="12"/>
      <c r="GU75" s="12"/>
      <c r="GV75" s="12"/>
      <c r="GW75" s="12"/>
      <c r="GX75" s="12"/>
      <c r="GY75" s="12"/>
      <c r="GZ75" s="12"/>
      <c r="HA75" s="12"/>
      <c r="HB75" s="12"/>
      <c r="HC75" s="12"/>
      <c r="HD75" s="12"/>
      <c r="HE75" s="12"/>
      <c r="HF75" s="12"/>
      <c r="HG75" s="12"/>
      <c r="HH75" s="12"/>
      <c r="HI75" s="12"/>
      <c r="HJ75" s="12"/>
      <c r="HK75" s="12"/>
      <c r="HL75" s="12"/>
      <c r="HM75" s="12"/>
      <c r="HN75" s="12"/>
      <c r="HO75" s="12"/>
      <c r="HP75" s="12"/>
      <c r="HQ75" s="12"/>
      <c r="HR75" s="12"/>
      <c r="HS75" s="12"/>
      <c r="HT75" s="12"/>
      <c r="HU75" s="12"/>
      <c r="HV75" s="12"/>
      <c r="HW75" s="12"/>
      <c r="HX75" s="12"/>
      <c r="HY75" s="12"/>
      <c r="HZ75" s="12"/>
      <c r="IA75" s="12"/>
      <c r="IB75" s="12"/>
      <c r="IC75" s="12"/>
      <c r="ID75" s="12"/>
      <c r="IE75" s="12"/>
      <c r="IF75" s="12"/>
      <c r="IG75" s="12"/>
      <c r="IH75" s="12"/>
      <c r="II75" s="12"/>
      <c r="IJ75" s="12"/>
      <c r="IK75" s="12"/>
      <c r="IL75" s="12"/>
      <c r="IM75" s="12"/>
      <c r="IN75" s="12"/>
      <c r="IO75" s="12"/>
      <c r="IP75" s="12"/>
      <c r="IQ75" s="12"/>
      <c r="IR75" s="12"/>
    </row>
    <row r="76" spans="1:252" s="13" customFormat="1" ht="15" customHeight="1" x14ac:dyDescent="0.3">
      <c r="A76" s="148">
        <f>B77</f>
        <v>43405</v>
      </c>
      <c r="B76" s="17">
        <f t="shared" ref="B76:AE76" si="21">B77</f>
        <v>43405</v>
      </c>
      <c r="C76" s="17">
        <f t="shared" si="21"/>
        <v>43406</v>
      </c>
      <c r="D76" s="17">
        <f t="shared" si="21"/>
        <v>43407</v>
      </c>
      <c r="E76" s="17">
        <f t="shared" si="21"/>
        <v>43408</v>
      </c>
      <c r="F76" s="17">
        <f t="shared" si="21"/>
        <v>43409</v>
      </c>
      <c r="G76" s="17">
        <f t="shared" si="21"/>
        <v>43410</v>
      </c>
      <c r="H76" s="17">
        <f t="shared" si="21"/>
        <v>43411</v>
      </c>
      <c r="I76" s="17">
        <f t="shared" si="21"/>
        <v>43412</v>
      </c>
      <c r="J76" s="17">
        <f t="shared" si="21"/>
        <v>43413</v>
      </c>
      <c r="K76" s="17">
        <f t="shared" si="21"/>
        <v>43414</v>
      </c>
      <c r="L76" s="17">
        <f t="shared" si="21"/>
        <v>43415</v>
      </c>
      <c r="M76" s="17">
        <f t="shared" si="21"/>
        <v>43416</v>
      </c>
      <c r="N76" s="17">
        <f t="shared" si="21"/>
        <v>43417</v>
      </c>
      <c r="O76" s="17">
        <f t="shared" si="21"/>
        <v>43418</v>
      </c>
      <c r="P76" s="17">
        <f t="shared" si="21"/>
        <v>43419</v>
      </c>
      <c r="Q76" s="17">
        <f t="shared" si="21"/>
        <v>43420</v>
      </c>
      <c r="R76" s="17">
        <f t="shared" si="21"/>
        <v>43421</v>
      </c>
      <c r="S76" s="17">
        <f t="shared" si="21"/>
        <v>43422</v>
      </c>
      <c r="T76" s="17">
        <f t="shared" si="21"/>
        <v>43423</v>
      </c>
      <c r="U76" s="17">
        <f t="shared" si="21"/>
        <v>43424</v>
      </c>
      <c r="V76" s="17">
        <f t="shared" si="21"/>
        <v>43425</v>
      </c>
      <c r="W76" s="17">
        <f t="shared" si="21"/>
        <v>43426</v>
      </c>
      <c r="X76" s="17">
        <f t="shared" si="21"/>
        <v>43427</v>
      </c>
      <c r="Y76" s="17">
        <f t="shared" si="21"/>
        <v>43428</v>
      </c>
      <c r="Z76" s="17">
        <f t="shared" si="21"/>
        <v>43429</v>
      </c>
      <c r="AA76" s="17">
        <f t="shared" si="21"/>
        <v>43430</v>
      </c>
      <c r="AB76" s="17">
        <f t="shared" si="21"/>
        <v>43431</v>
      </c>
      <c r="AC76" s="17">
        <f t="shared" si="21"/>
        <v>43432</v>
      </c>
      <c r="AD76" s="17">
        <f t="shared" si="21"/>
        <v>43433</v>
      </c>
      <c r="AE76" s="17">
        <f t="shared" si="21"/>
        <v>43434</v>
      </c>
      <c r="AF76" s="9"/>
      <c r="AG76" s="21"/>
      <c r="AH76" s="10"/>
      <c r="AI76" s="10"/>
      <c r="AJ76" s="10"/>
      <c r="AK76" s="7"/>
      <c r="AL76" s="7"/>
      <c r="AM76" s="7"/>
      <c r="AN76" s="11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BZ76" s="19"/>
      <c r="CA76" s="19"/>
      <c r="CB76" s="19"/>
      <c r="CC76" s="19"/>
      <c r="CD76" s="19"/>
      <c r="CE76" s="19"/>
      <c r="CF76" s="19"/>
      <c r="CG76" s="19"/>
      <c r="CH76" s="19"/>
      <c r="CI76" s="19"/>
      <c r="CJ76" s="19"/>
      <c r="CK76" s="19"/>
      <c r="CL76" s="19"/>
      <c r="CM76" s="19"/>
      <c r="CN76" s="19"/>
      <c r="CO76" s="19"/>
      <c r="CP76" s="19"/>
      <c r="CQ76" s="19"/>
      <c r="CR76" s="19"/>
      <c r="CS76" s="19"/>
      <c r="CT76" s="19"/>
      <c r="CU76" s="19"/>
      <c r="CV76" s="19"/>
      <c r="CW76" s="19"/>
      <c r="CX76" s="19"/>
      <c r="CY76" s="19"/>
      <c r="CZ76" s="19"/>
      <c r="DA76" s="19"/>
      <c r="DB76" s="19"/>
      <c r="DC76" s="19"/>
      <c r="DD76" s="19"/>
      <c r="DE76" s="19"/>
      <c r="DF76" s="19"/>
      <c r="DG76" s="19"/>
      <c r="DH76" s="19"/>
      <c r="DI76" s="19"/>
      <c r="DJ76" s="19"/>
      <c r="DK76" s="19"/>
      <c r="DL76" s="19"/>
      <c r="DM76" s="19"/>
      <c r="DN76" s="19"/>
      <c r="DO76" s="19"/>
      <c r="DP76" s="19"/>
      <c r="DQ76" s="19"/>
      <c r="DR76" s="19"/>
      <c r="DS76" s="19"/>
      <c r="DT76" s="19"/>
      <c r="DU76" s="19"/>
      <c r="DV76" s="19"/>
      <c r="DW76" s="19"/>
      <c r="DX76" s="19"/>
      <c r="DY76" s="19"/>
      <c r="DZ76" s="19"/>
      <c r="EA76" s="19"/>
      <c r="EB76" s="19"/>
      <c r="EC76" s="19"/>
      <c r="ED76" s="19"/>
      <c r="EE76" s="19"/>
      <c r="EF76" s="19"/>
      <c r="EG76" s="19"/>
      <c r="EH76" s="19"/>
      <c r="EI76" s="19"/>
      <c r="EJ76" s="19"/>
      <c r="EK76" s="19"/>
      <c r="EL76" s="19"/>
      <c r="EM76" s="19"/>
      <c r="EN76" s="19"/>
      <c r="EO76" s="19"/>
      <c r="EP76" s="19"/>
      <c r="EQ76" s="19"/>
      <c r="ER76" s="19"/>
      <c r="ES76" s="19"/>
      <c r="ET76" s="19"/>
      <c r="EU76" s="19"/>
      <c r="EV76" s="19"/>
      <c r="EW76" s="19"/>
      <c r="EX76" s="19"/>
      <c r="EY76" s="19"/>
      <c r="EZ76" s="19"/>
      <c r="FA76" s="19"/>
      <c r="FB76" s="19"/>
      <c r="FC76" s="19"/>
      <c r="FD76" s="19"/>
      <c r="FE76" s="19"/>
      <c r="FF76" s="19"/>
      <c r="FG76" s="19"/>
      <c r="FH76" s="19"/>
      <c r="FI76" s="19"/>
      <c r="FJ76" s="19"/>
      <c r="FK76" s="19"/>
      <c r="FL76" s="19"/>
      <c r="FM76" s="19"/>
      <c r="FN76" s="19"/>
      <c r="FO76" s="19"/>
      <c r="FP76" s="19"/>
      <c r="FQ76" s="19"/>
      <c r="FR76" s="19"/>
      <c r="FS76" s="19"/>
      <c r="FT76" s="19"/>
      <c r="FU76" s="19"/>
      <c r="FV76" s="19"/>
      <c r="FW76" s="19"/>
      <c r="FX76" s="19"/>
      <c r="FY76" s="19"/>
      <c r="FZ76" s="19"/>
      <c r="GA76" s="19"/>
      <c r="GB76" s="19"/>
      <c r="GC76" s="19"/>
      <c r="GD76" s="19"/>
      <c r="GE76" s="19"/>
      <c r="GF76" s="19"/>
      <c r="GG76" s="19"/>
      <c r="GH76" s="19"/>
      <c r="GI76" s="19"/>
      <c r="GJ76" s="19"/>
      <c r="GK76" s="19"/>
      <c r="GL76" s="19"/>
      <c r="GM76" s="19"/>
      <c r="GN76" s="19"/>
      <c r="GO76" s="19"/>
      <c r="GP76" s="19"/>
      <c r="GQ76" s="19"/>
      <c r="GR76" s="19"/>
      <c r="GS76" s="19"/>
      <c r="GT76" s="19"/>
      <c r="GU76" s="19"/>
      <c r="GV76" s="19"/>
      <c r="GW76" s="19"/>
      <c r="GX76" s="19"/>
      <c r="GY76" s="19"/>
      <c r="GZ76" s="19"/>
      <c r="HA76" s="19"/>
      <c r="HB76" s="19"/>
      <c r="HC76" s="19"/>
      <c r="HD76" s="19"/>
      <c r="HE76" s="19"/>
      <c r="HF76" s="19"/>
      <c r="HG76" s="19"/>
      <c r="HH76" s="19"/>
      <c r="HI76" s="19"/>
      <c r="HJ76" s="19"/>
      <c r="HK76" s="19"/>
      <c r="HL76" s="19"/>
      <c r="HM76" s="19"/>
      <c r="HN76" s="19"/>
      <c r="HO76" s="19"/>
      <c r="HP76" s="19"/>
      <c r="HQ76" s="19"/>
      <c r="HR76" s="19"/>
      <c r="HS76" s="19"/>
      <c r="HT76" s="19"/>
      <c r="HU76" s="19"/>
      <c r="HV76" s="19"/>
      <c r="HW76" s="19"/>
      <c r="HX76" s="19"/>
      <c r="HY76" s="19"/>
      <c r="HZ76" s="19"/>
      <c r="IA76" s="19"/>
      <c r="IB76" s="19"/>
      <c r="IC76" s="19"/>
      <c r="ID76" s="19"/>
      <c r="IE76" s="19"/>
      <c r="IF76" s="19"/>
      <c r="IG76" s="19"/>
      <c r="IH76" s="19"/>
      <c r="II76" s="19"/>
      <c r="IJ76" s="19"/>
      <c r="IK76" s="19"/>
      <c r="IL76" s="19"/>
      <c r="IM76" s="19"/>
      <c r="IN76" s="19"/>
      <c r="IO76" s="19"/>
      <c r="IP76" s="19"/>
      <c r="IQ76" s="19"/>
      <c r="IR76" s="19"/>
    </row>
    <row r="77" spans="1:252" s="61" customFormat="1" ht="15" customHeight="1" x14ac:dyDescent="0.3">
      <c r="A77" s="148"/>
      <c r="B77" s="20">
        <f t="shared" ref="B77:AE77" si="22">DATE($A$1,11,AP$5)</f>
        <v>43405</v>
      </c>
      <c r="C77" s="20">
        <f t="shared" si="22"/>
        <v>43406</v>
      </c>
      <c r="D77" s="20">
        <f t="shared" si="22"/>
        <v>43407</v>
      </c>
      <c r="E77" s="20">
        <f t="shared" si="22"/>
        <v>43408</v>
      </c>
      <c r="F77" s="20">
        <f t="shared" si="22"/>
        <v>43409</v>
      </c>
      <c r="G77" s="20">
        <f t="shared" si="22"/>
        <v>43410</v>
      </c>
      <c r="H77" s="20">
        <f t="shared" si="22"/>
        <v>43411</v>
      </c>
      <c r="I77" s="20">
        <f t="shared" si="22"/>
        <v>43412</v>
      </c>
      <c r="J77" s="20">
        <f t="shared" si="22"/>
        <v>43413</v>
      </c>
      <c r="K77" s="20">
        <f t="shared" si="22"/>
        <v>43414</v>
      </c>
      <c r="L77" s="20">
        <f t="shared" si="22"/>
        <v>43415</v>
      </c>
      <c r="M77" s="20">
        <f t="shared" si="22"/>
        <v>43416</v>
      </c>
      <c r="N77" s="20">
        <f t="shared" si="22"/>
        <v>43417</v>
      </c>
      <c r="O77" s="20">
        <f t="shared" si="22"/>
        <v>43418</v>
      </c>
      <c r="P77" s="20">
        <f t="shared" si="22"/>
        <v>43419</v>
      </c>
      <c r="Q77" s="20">
        <f t="shared" si="22"/>
        <v>43420</v>
      </c>
      <c r="R77" s="20">
        <f t="shared" si="22"/>
        <v>43421</v>
      </c>
      <c r="S77" s="20">
        <f t="shared" si="22"/>
        <v>43422</v>
      </c>
      <c r="T77" s="20">
        <f t="shared" si="22"/>
        <v>43423</v>
      </c>
      <c r="U77" s="20">
        <f t="shared" si="22"/>
        <v>43424</v>
      </c>
      <c r="V77" s="20">
        <f t="shared" si="22"/>
        <v>43425</v>
      </c>
      <c r="W77" s="20">
        <f t="shared" si="22"/>
        <v>43426</v>
      </c>
      <c r="X77" s="20">
        <f t="shared" si="22"/>
        <v>43427</v>
      </c>
      <c r="Y77" s="20">
        <f t="shared" si="22"/>
        <v>43428</v>
      </c>
      <c r="Z77" s="20">
        <f t="shared" si="22"/>
        <v>43429</v>
      </c>
      <c r="AA77" s="20">
        <f t="shared" si="22"/>
        <v>43430</v>
      </c>
      <c r="AB77" s="20">
        <f t="shared" si="22"/>
        <v>43431</v>
      </c>
      <c r="AC77" s="20">
        <f t="shared" si="22"/>
        <v>43432</v>
      </c>
      <c r="AD77" s="20">
        <f t="shared" si="22"/>
        <v>43433</v>
      </c>
      <c r="AE77" s="20">
        <f t="shared" si="22"/>
        <v>43434</v>
      </c>
      <c r="AF77" s="9"/>
      <c r="AG77" s="62"/>
      <c r="AJ77" s="8"/>
      <c r="AK77" s="8"/>
      <c r="AL77" s="8"/>
      <c r="AM77" s="8"/>
      <c r="AN77" s="11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  <c r="CC77" s="12"/>
      <c r="CD77" s="12"/>
      <c r="CE77" s="12"/>
      <c r="CF77" s="12"/>
      <c r="CG77" s="12"/>
      <c r="CH77" s="12"/>
      <c r="CI77" s="12"/>
      <c r="CJ77" s="12"/>
      <c r="CK77" s="12"/>
      <c r="CL77" s="12"/>
      <c r="CM77" s="12"/>
      <c r="CN77" s="12"/>
      <c r="CO77" s="12"/>
      <c r="CP77" s="12"/>
      <c r="CQ77" s="12"/>
      <c r="CR77" s="12"/>
      <c r="CS77" s="12"/>
      <c r="CT77" s="12"/>
      <c r="CU77" s="12"/>
      <c r="CV77" s="12"/>
      <c r="CW77" s="12"/>
      <c r="CX77" s="12"/>
      <c r="CY77" s="12"/>
      <c r="CZ77" s="12"/>
      <c r="DA77" s="12"/>
      <c r="DB77" s="12"/>
      <c r="DC77" s="12"/>
      <c r="DD77" s="12"/>
      <c r="DE77" s="12"/>
      <c r="DF77" s="12"/>
      <c r="DG77" s="12"/>
      <c r="DH77" s="12"/>
      <c r="DI77" s="12"/>
      <c r="DJ77" s="12"/>
      <c r="DK77" s="12"/>
      <c r="DL77" s="12"/>
      <c r="DM77" s="12"/>
      <c r="DN77" s="12"/>
      <c r="DO77" s="12"/>
      <c r="DP77" s="12"/>
      <c r="DQ77" s="12"/>
      <c r="DR77" s="12"/>
      <c r="DS77" s="12"/>
      <c r="DT77" s="12"/>
      <c r="DU77" s="12"/>
      <c r="DV77" s="12"/>
      <c r="DW77" s="12"/>
      <c r="DX77" s="12"/>
      <c r="DY77" s="12"/>
      <c r="DZ77" s="12"/>
      <c r="EA77" s="12"/>
      <c r="EB77" s="12"/>
      <c r="EC77" s="12"/>
      <c r="ED77" s="12"/>
      <c r="EE77" s="12"/>
      <c r="EF77" s="12"/>
      <c r="EG77" s="12"/>
      <c r="EH77" s="12"/>
      <c r="EI77" s="12"/>
      <c r="EJ77" s="12"/>
      <c r="EK77" s="12"/>
      <c r="EL77" s="12"/>
      <c r="EM77" s="12"/>
      <c r="EN77" s="12"/>
      <c r="EO77" s="12"/>
      <c r="EP77" s="12"/>
      <c r="EQ77" s="12"/>
      <c r="ER77" s="12"/>
      <c r="ES77" s="12"/>
      <c r="ET77" s="12"/>
      <c r="EU77" s="12"/>
      <c r="EV77" s="12"/>
      <c r="EW77" s="12"/>
      <c r="EX77" s="12"/>
      <c r="EY77" s="12"/>
      <c r="EZ77" s="12"/>
      <c r="FA77" s="12"/>
      <c r="FB77" s="12"/>
      <c r="FC77" s="12"/>
      <c r="FD77" s="12"/>
      <c r="FE77" s="12"/>
      <c r="FF77" s="12"/>
      <c r="FG77" s="12"/>
      <c r="FH77" s="12"/>
      <c r="FI77" s="12"/>
      <c r="FJ77" s="12"/>
      <c r="FK77" s="12"/>
      <c r="FL77" s="12"/>
      <c r="FM77" s="12"/>
      <c r="FN77" s="12"/>
      <c r="FO77" s="12"/>
      <c r="FP77" s="12"/>
      <c r="FQ77" s="12"/>
      <c r="FR77" s="12"/>
      <c r="FS77" s="12"/>
      <c r="FT77" s="12"/>
      <c r="FU77" s="12"/>
      <c r="FV77" s="12"/>
      <c r="FW77" s="12"/>
      <c r="FX77" s="12"/>
      <c r="FY77" s="12"/>
      <c r="FZ77" s="12"/>
      <c r="GA77" s="12"/>
      <c r="GB77" s="12"/>
      <c r="GC77" s="12"/>
      <c r="GD77" s="12"/>
      <c r="GE77" s="12"/>
      <c r="GF77" s="12"/>
      <c r="GG77" s="12"/>
      <c r="GH77" s="12"/>
      <c r="GI77" s="12"/>
      <c r="GJ77" s="12"/>
      <c r="GK77" s="12"/>
      <c r="GL77" s="12"/>
      <c r="GM77" s="12"/>
      <c r="GN77" s="12"/>
      <c r="GO77" s="12"/>
      <c r="GP77" s="12"/>
      <c r="GQ77" s="12"/>
      <c r="GR77" s="12"/>
      <c r="GS77" s="12"/>
      <c r="GT77" s="12"/>
      <c r="GU77" s="12"/>
      <c r="GV77" s="12"/>
      <c r="GW77" s="12"/>
      <c r="GX77" s="12"/>
      <c r="GY77" s="12"/>
      <c r="GZ77" s="12"/>
      <c r="HA77" s="12"/>
      <c r="HB77" s="12"/>
      <c r="HC77" s="12"/>
      <c r="HD77" s="12"/>
      <c r="HE77" s="12"/>
      <c r="HF77" s="12"/>
      <c r="HG77" s="12"/>
      <c r="HH77" s="12"/>
      <c r="HI77" s="12"/>
      <c r="HJ77" s="12"/>
      <c r="HK77" s="12"/>
      <c r="HL77" s="12"/>
      <c r="HM77" s="12"/>
      <c r="HN77" s="12"/>
      <c r="HO77" s="12"/>
      <c r="HP77" s="12"/>
      <c r="HQ77" s="12"/>
      <c r="HR77" s="12"/>
      <c r="HS77" s="12"/>
      <c r="HT77" s="12"/>
      <c r="HU77" s="12"/>
      <c r="HV77" s="12"/>
      <c r="HW77" s="12"/>
      <c r="HX77" s="12"/>
      <c r="HY77" s="12"/>
      <c r="HZ77" s="12"/>
      <c r="IA77" s="12"/>
      <c r="IB77" s="12"/>
      <c r="IC77" s="12"/>
      <c r="ID77" s="12"/>
      <c r="IE77" s="12"/>
      <c r="IF77" s="12"/>
      <c r="IG77" s="12"/>
      <c r="IH77" s="12"/>
      <c r="II77" s="12"/>
      <c r="IJ77" s="12"/>
      <c r="IK77" s="12"/>
      <c r="IL77" s="12"/>
      <c r="IM77" s="12"/>
      <c r="IN77" s="12"/>
      <c r="IO77" s="12"/>
      <c r="IP77" s="12"/>
      <c r="IQ77" s="12"/>
      <c r="IR77" s="12"/>
    </row>
    <row r="78" spans="1:252" s="22" customFormat="1" ht="15" customHeight="1" x14ac:dyDescent="0.35">
      <c r="A78" s="23" t="s">
        <v>68</v>
      </c>
      <c r="B78" s="145" t="s">
        <v>73</v>
      </c>
      <c r="C78" s="146"/>
      <c r="D78" s="146"/>
      <c r="E78" s="147"/>
      <c r="F78" s="32"/>
      <c r="G78" s="152" t="s">
        <v>32</v>
      </c>
      <c r="H78" s="154"/>
      <c r="I78" s="153"/>
      <c r="J78" s="137"/>
      <c r="K78" s="149" t="s">
        <v>17</v>
      </c>
      <c r="L78" s="150"/>
      <c r="M78" s="150"/>
      <c r="N78" s="150"/>
      <c r="O78" s="150"/>
      <c r="P78" s="151"/>
      <c r="Q78" s="184"/>
      <c r="R78" s="185"/>
      <c r="S78" s="186"/>
      <c r="T78" s="29"/>
      <c r="U78" s="172" t="s">
        <v>11</v>
      </c>
      <c r="V78" s="173"/>
      <c r="W78" s="174"/>
      <c r="X78" s="184"/>
      <c r="Y78" s="185"/>
      <c r="Z78" s="185"/>
      <c r="AA78" s="185"/>
      <c r="AB78" s="185"/>
      <c r="AC78" s="185"/>
      <c r="AD78" s="185"/>
      <c r="AE78" s="186"/>
      <c r="AF78" s="9"/>
      <c r="AG78" s="21"/>
      <c r="AH78" s="10"/>
      <c r="AI78" s="10"/>
      <c r="AJ78" s="10"/>
      <c r="AK78" s="7"/>
      <c r="AL78" s="7"/>
      <c r="AM78" s="7"/>
      <c r="AN78" s="11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2"/>
      <c r="CE78" s="12"/>
      <c r="CF78" s="12"/>
      <c r="CG78" s="12"/>
      <c r="CH78" s="12"/>
      <c r="CI78" s="12"/>
      <c r="CJ78" s="12"/>
      <c r="CK78" s="12"/>
      <c r="CL78" s="12"/>
      <c r="CM78" s="12"/>
      <c r="CN78" s="12"/>
      <c r="CO78" s="12"/>
      <c r="CP78" s="12"/>
      <c r="CQ78" s="12"/>
      <c r="CR78" s="12"/>
      <c r="CS78" s="12"/>
      <c r="CT78" s="12"/>
      <c r="CU78" s="12"/>
      <c r="CV78" s="12"/>
      <c r="CW78" s="12"/>
      <c r="CX78" s="12"/>
      <c r="CY78" s="12"/>
      <c r="CZ78" s="12"/>
      <c r="DA78" s="12"/>
      <c r="DB78" s="12"/>
      <c r="DC78" s="12"/>
      <c r="DD78" s="12"/>
      <c r="DE78" s="12"/>
      <c r="DF78" s="12"/>
      <c r="DG78" s="12"/>
      <c r="DH78" s="12"/>
      <c r="DI78" s="12"/>
      <c r="DJ78" s="12"/>
      <c r="DK78" s="12"/>
      <c r="DL78" s="12"/>
      <c r="DM78" s="12"/>
      <c r="DN78" s="12"/>
      <c r="DO78" s="12"/>
      <c r="DP78" s="12"/>
      <c r="DQ78" s="12"/>
      <c r="DR78" s="12"/>
      <c r="DS78" s="12"/>
      <c r="DT78" s="12"/>
      <c r="DU78" s="12"/>
      <c r="DV78" s="12"/>
      <c r="DW78" s="12"/>
      <c r="DX78" s="12"/>
      <c r="DY78" s="12"/>
      <c r="DZ78" s="12"/>
      <c r="EA78" s="12"/>
      <c r="EB78" s="12"/>
      <c r="EC78" s="12"/>
      <c r="ED78" s="12"/>
      <c r="EE78" s="12"/>
      <c r="EF78" s="12"/>
      <c r="EG78" s="12"/>
      <c r="EH78" s="12"/>
      <c r="EI78" s="12"/>
      <c r="EJ78" s="12"/>
      <c r="EK78" s="12"/>
      <c r="EL78" s="12"/>
      <c r="EM78" s="12"/>
      <c r="EN78" s="12"/>
      <c r="EO78" s="12"/>
      <c r="EP78" s="12"/>
      <c r="EQ78" s="12"/>
      <c r="ER78" s="12"/>
      <c r="ES78" s="12"/>
      <c r="ET78" s="12"/>
      <c r="EU78" s="12"/>
      <c r="EV78" s="12"/>
      <c r="EW78" s="12"/>
      <c r="EX78" s="12"/>
      <c r="EY78" s="12"/>
      <c r="EZ78" s="12"/>
      <c r="FA78" s="12"/>
      <c r="FB78" s="12"/>
      <c r="FC78" s="12"/>
      <c r="FD78" s="12"/>
      <c r="FE78" s="12"/>
      <c r="FF78" s="12"/>
      <c r="FG78" s="12"/>
      <c r="FH78" s="12"/>
      <c r="FI78" s="12"/>
      <c r="FJ78" s="12"/>
      <c r="FK78" s="12"/>
      <c r="FL78" s="12"/>
      <c r="FM78" s="12"/>
      <c r="FN78" s="12"/>
      <c r="FO78" s="12"/>
      <c r="FP78" s="12"/>
      <c r="FQ78" s="12"/>
      <c r="FR78" s="12"/>
      <c r="FS78" s="12"/>
      <c r="FT78" s="12"/>
      <c r="FU78" s="12"/>
      <c r="FV78" s="12"/>
      <c r="FW78" s="12"/>
      <c r="FX78" s="12"/>
      <c r="FY78" s="12"/>
      <c r="FZ78" s="12"/>
      <c r="GA78" s="12"/>
      <c r="GB78" s="12"/>
      <c r="GC78" s="12"/>
      <c r="GD78" s="12"/>
      <c r="GE78" s="12"/>
      <c r="GF78" s="12"/>
      <c r="GG78" s="12"/>
      <c r="GH78" s="12"/>
      <c r="GI78" s="12"/>
      <c r="GJ78" s="12"/>
      <c r="GK78" s="12"/>
      <c r="GL78" s="12"/>
      <c r="GM78" s="12"/>
      <c r="GN78" s="12"/>
      <c r="GO78" s="12"/>
      <c r="GP78" s="12"/>
      <c r="GQ78" s="12"/>
      <c r="GR78" s="12"/>
      <c r="GS78" s="12"/>
      <c r="GT78" s="12"/>
      <c r="GU78" s="12"/>
      <c r="GV78" s="12"/>
      <c r="GW78" s="12"/>
      <c r="GX78" s="12"/>
      <c r="GY78" s="12"/>
      <c r="GZ78" s="12"/>
      <c r="HA78" s="12"/>
      <c r="HB78" s="12"/>
      <c r="HC78" s="12"/>
      <c r="HD78" s="12"/>
      <c r="HE78" s="12"/>
      <c r="HF78" s="12"/>
      <c r="HG78" s="12"/>
      <c r="HH78" s="12"/>
      <c r="HI78" s="12"/>
      <c r="HJ78" s="12"/>
      <c r="HK78" s="12"/>
      <c r="HL78" s="12"/>
      <c r="HM78" s="12"/>
      <c r="HN78" s="12"/>
      <c r="HO78" s="12"/>
      <c r="HP78" s="12"/>
      <c r="HQ78" s="12"/>
      <c r="HR78" s="12"/>
      <c r="HS78" s="12"/>
      <c r="HT78" s="12"/>
      <c r="HU78" s="12"/>
      <c r="HV78" s="12"/>
      <c r="HW78" s="12"/>
      <c r="HX78" s="12"/>
      <c r="HY78" s="12"/>
      <c r="HZ78" s="12"/>
      <c r="IA78" s="12"/>
      <c r="IB78" s="12"/>
      <c r="IC78" s="12"/>
      <c r="ID78" s="12"/>
      <c r="IE78" s="12"/>
      <c r="IF78" s="12"/>
      <c r="IG78" s="12"/>
      <c r="IH78" s="12"/>
      <c r="II78" s="12"/>
      <c r="IJ78" s="12"/>
      <c r="IK78" s="12"/>
      <c r="IL78" s="12"/>
      <c r="IM78" s="12"/>
      <c r="IN78" s="12"/>
      <c r="IO78" s="12"/>
      <c r="IP78" s="12"/>
      <c r="IQ78" s="12"/>
      <c r="IR78" s="12"/>
    </row>
    <row r="79" spans="1:252" s="22" customFormat="1" ht="15" customHeight="1" x14ac:dyDescent="0.35">
      <c r="A79" s="23" t="s">
        <v>67</v>
      </c>
      <c r="B79" s="24">
        <v>1</v>
      </c>
      <c r="C79" s="24">
        <v>1</v>
      </c>
      <c r="D79" s="24">
        <v>1</v>
      </c>
      <c r="E79" s="24">
        <v>1</v>
      </c>
      <c r="F79" s="24">
        <v>1</v>
      </c>
      <c r="G79" s="24">
        <v>1</v>
      </c>
      <c r="H79" s="24">
        <v>1</v>
      </c>
      <c r="I79" s="24">
        <v>1</v>
      </c>
      <c r="J79" s="24">
        <v>1</v>
      </c>
      <c r="K79" s="24">
        <v>1</v>
      </c>
      <c r="L79" s="24">
        <v>1</v>
      </c>
      <c r="M79" s="25">
        <v>1</v>
      </c>
      <c r="N79" s="25">
        <v>1</v>
      </c>
      <c r="O79" s="26">
        <v>1</v>
      </c>
      <c r="P79" s="26">
        <v>1</v>
      </c>
      <c r="Q79" s="25">
        <v>1</v>
      </c>
      <c r="R79" s="25">
        <v>1</v>
      </c>
      <c r="S79" s="27">
        <v>1</v>
      </c>
      <c r="T79" s="27">
        <v>1</v>
      </c>
      <c r="U79" s="27">
        <v>1</v>
      </c>
      <c r="V79" s="27">
        <v>1</v>
      </c>
      <c r="W79" s="27">
        <v>1</v>
      </c>
      <c r="X79" s="25">
        <v>1</v>
      </c>
      <c r="Y79" s="25">
        <v>1</v>
      </c>
      <c r="Z79" s="27">
        <v>1</v>
      </c>
      <c r="AA79" s="27">
        <v>1</v>
      </c>
      <c r="AB79" s="27">
        <v>1</v>
      </c>
      <c r="AC79" s="27">
        <v>1</v>
      </c>
      <c r="AD79" s="27">
        <v>1</v>
      </c>
      <c r="AE79" s="25">
        <v>1</v>
      </c>
      <c r="AF79" s="9"/>
      <c r="AG79" s="21"/>
      <c r="AH79" s="10"/>
      <c r="AI79" s="10"/>
      <c r="AJ79" s="10"/>
      <c r="AK79" s="7"/>
      <c r="AL79" s="7"/>
      <c r="AM79" s="7"/>
      <c r="AN79" s="11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  <c r="CC79" s="12"/>
      <c r="CD79" s="12"/>
      <c r="CE79" s="12"/>
      <c r="CF79" s="12"/>
      <c r="CG79" s="12"/>
      <c r="CH79" s="12"/>
      <c r="CI79" s="12"/>
      <c r="CJ79" s="12"/>
      <c r="CK79" s="12"/>
      <c r="CL79" s="12"/>
      <c r="CM79" s="12"/>
      <c r="CN79" s="12"/>
      <c r="CO79" s="12"/>
      <c r="CP79" s="12"/>
      <c r="CQ79" s="12"/>
      <c r="CR79" s="12"/>
      <c r="CS79" s="12"/>
      <c r="CT79" s="12"/>
      <c r="CU79" s="12"/>
      <c r="CV79" s="12"/>
      <c r="CW79" s="12"/>
      <c r="CX79" s="12"/>
      <c r="CY79" s="12"/>
      <c r="CZ79" s="12"/>
      <c r="DA79" s="12"/>
      <c r="DB79" s="12"/>
      <c r="DC79" s="12"/>
      <c r="DD79" s="12"/>
      <c r="DE79" s="12"/>
      <c r="DF79" s="12"/>
      <c r="DG79" s="12"/>
      <c r="DH79" s="12"/>
      <c r="DI79" s="12"/>
      <c r="DJ79" s="12"/>
      <c r="DK79" s="12"/>
      <c r="DL79" s="12"/>
      <c r="DM79" s="12"/>
      <c r="DN79" s="12"/>
      <c r="DO79" s="12"/>
      <c r="DP79" s="12"/>
      <c r="DQ79" s="12"/>
      <c r="DR79" s="12"/>
      <c r="DS79" s="12"/>
      <c r="DT79" s="12"/>
      <c r="DU79" s="12"/>
      <c r="DV79" s="12"/>
      <c r="DW79" s="12"/>
      <c r="DX79" s="12"/>
      <c r="DY79" s="12"/>
      <c r="DZ79" s="12"/>
      <c r="EA79" s="12"/>
      <c r="EB79" s="12"/>
      <c r="EC79" s="12"/>
      <c r="ED79" s="12"/>
      <c r="EE79" s="12"/>
      <c r="EF79" s="12"/>
      <c r="EG79" s="12"/>
      <c r="EH79" s="12"/>
      <c r="EI79" s="12"/>
      <c r="EJ79" s="12"/>
      <c r="EK79" s="12"/>
      <c r="EL79" s="12"/>
      <c r="EM79" s="12"/>
      <c r="EN79" s="12"/>
      <c r="EO79" s="12"/>
      <c r="EP79" s="12"/>
      <c r="EQ79" s="12"/>
      <c r="ER79" s="12"/>
      <c r="ES79" s="12"/>
      <c r="ET79" s="12"/>
      <c r="EU79" s="12"/>
      <c r="EV79" s="12"/>
      <c r="EW79" s="12"/>
      <c r="EX79" s="12"/>
      <c r="EY79" s="12"/>
      <c r="EZ79" s="12"/>
      <c r="FA79" s="12"/>
      <c r="FB79" s="12"/>
      <c r="FC79" s="12"/>
      <c r="FD79" s="12"/>
      <c r="FE79" s="12"/>
      <c r="FF79" s="12"/>
      <c r="FG79" s="12"/>
      <c r="FH79" s="12"/>
      <c r="FI79" s="12"/>
      <c r="FJ79" s="12"/>
      <c r="FK79" s="12"/>
      <c r="FL79" s="12"/>
      <c r="FM79" s="12"/>
      <c r="FN79" s="12"/>
      <c r="FO79" s="12"/>
      <c r="FP79" s="12"/>
      <c r="FQ79" s="12"/>
      <c r="FR79" s="12"/>
      <c r="FS79" s="12"/>
      <c r="FT79" s="12"/>
      <c r="FU79" s="12"/>
      <c r="FV79" s="12"/>
      <c r="FW79" s="12"/>
      <c r="FX79" s="12"/>
      <c r="FY79" s="12"/>
      <c r="FZ79" s="12"/>
      <c r="GA79" s="12"/>
      <c r="GB79" s="12"/>
      <c r="GC79" s="12"/>
      <c r="GD79" s="12"/>
      <c r="GE79" s="12"/>
      <c r="GF79" s="12"/>
      <c r="GG79" s="12"/>
      <c r="GH79" s="12"/>
      <c r="GI79" s="12"/>
      <c r="GJ79" s="12"/>
      <c r="GK79" s="12"/>
      <c r="GL79" s="12"/>
      <c r="GM79" s="12"/>
      <c r="GN79" s="12"/>
      <c r="GO79" s="12"/>
      <c r="GP79" s="12"/>
      <c r="GQ79" s="12"/>
      <c r="GR79" s="12"/>
      <c r="GS79" s="12"/>
      <c r="GT79" s="12"/>
      <c r="GU79" s="12"/>
      <c r="GV79" s="12"/>
      <c r="GW79" s="12"/>
      <c r="GX79" s="12"/>
      <c r="GY79" s="12"/>
      <c r="GZ79" s="12"/>
      <c r="HA79" s="12"/>
      <c r="HB79" s="12"/>
      <c r="HC79" s="12"/>
      <c r="HD79" s="12"/>
      <c r="HE79" s="12"/>
      <c r="HF79" s="12"/>
      <c r="HG79" s="12"/>
      <c r="HH79" s="12"/>
      <c r="HI79" s="12"/>
      <c r="HJ79" s="12"/>
      <c r="HK79" s="12"/>
      <c r="HL79" s="12"/>
      <c r="HM79" s="12"/>
      <c r="HN79" s="12"/>
      <c r="HO79" s="12"/>
      <c r="HP79" s="12"/>
      <c r="HQ79" s="12"/>
      <c r="HR79" s="12"/>
      <c r="HS79" s="12"/>
      <c r="HT79" s="12"/>
      <c r="HU79" s="12"/>
      <c r="HV79" s="12"/>
      <c r="HW79" s="12"/>
      <c r="HX79" s="12"/>
      <c r="HY79" s="12"/>
      <c r="HZ79" s="12"/>
      <c r="IA79" s="12"/>
      <c r="IB79" s="12"/>
      <c r="IC79" s="12"/>
      <c r="ID79" s="12"/>
      <c r="IE79" s="12"/>
      <c r="IF79" s="12"/>
      <c r="IG79" s="12"/>
      <c r="IH79" s="12"/>
      <c r="II79" s="12"/>
      <c r="IJ79" s="12"/>
      <c r="IK79" s="12"/>
      <c r="IL79" s="12"/>
      <c r="IM79" s="12"/>
      <c r="IN79" s="12"/>
      <c r="IO79" s="12"/>
      <c r="IP79" s="12"/>
      <c r="IQ79" s="12"/>
      <c r="IR79" s="12"/>
    </row>
    <row r="80" spans="1:252" s="22" customFormat="1" ht="15" customHeight="1" x14ac:dyDescent="0.35">
      <c r="A80" s="23" t="s">
        <v>70</v>
      </c>
      <c r="B80" s="135">
        <f>IFERROR(VLOOKUP(B79,Feuil2!$A$16:$B$25,2,0),"")</f>
        <v>125.35</v>
      </c>
      <c r="C80" s="135">
        <f>IFERROR(VLOOKUP(C79,Feuil2!$A$16:$B$25,2,0),"")</f>
        <v>125.35</v>
      </c>
      <c r="D80" s="135">
        <f>IFERROR(VLOOKUP(D79,Feuil2!$A$16:$B$25,2,0),"")</f>
        <v>125.35</v>
      </c>
      <c r="E80" s="135">
        <f>IFERROR(VLOOKUP(E79,Feuil2!$A$16:$B$25,2,0),"")</f>
        <v>125.35</v>
      </c>
      <c r="F80" s="135">
        <f>IFERROR(VLOOKUP(F79,Feuil2!$A$16:$B$25,2,0),"")</f>
        <v>125.35</v>
      </c>
      <c r="G80" s="135">
        <f>IFERROR(VLOOKUP(G79,Feuil2!$A$16:$B$25,2,0),"")</f>
        <v>125.35</v>
      </c>
      <c r="H80" s="135">
        <f>IFERROR(VLOOKUP(H79,Feuil2!$A$16:$B$25,2,0),"")</f>
        <v>125.35</v>
      </c>
      <c r="I80" s="135">
        <f>IFERROR(VLOOKUP(I79,Feuil2!$A$16:$B$25,2,0),"")</f>
        <v>125.35</v>
      </c>
      <c r="J80" s="135">
        <f>IFERROR(VLOOKUP(J79,Feuil2!$A$16:$B$25,2,0),"")</f>
        <v>125.35</v>
      </c>
      <c r="K80" s="135">
        <f>IFERROR(VLOOKUP(K79,Feuil2!$A$16:$B$25,2,0),"")</f>
        <v>125.35</v>
      </c>
      <c r="L80" s="135">
        <f>IFERROR(VLOOKUP(L79,Feuil2!$A$16:$B$25,2,0),"")</f>
        <v>125.35</v>
      </c>
      <c r="M80" s="135">
        <f>IFERROR(VLOOKUP(M79,Feuil2!$A$16:$B$25,2,0),"")</f>
        <v>125.35</v>
      </c>
      <c r="N80" s="135">
        <f>IFERROR(VLOOKUP(N79,Feuil2!$A$16:$B$25,2,0),"")</f>
        <v>125.35</v>
      </c>
      <c r="O80" s="135">
        <f>IFERROR(VLOOKUP(O79,Feuil2!$A$16:$B$25,2,0),"")</f>
        <v>125.35</v>
      </c>
      <c r="P80" s="135">
        <f>IFERROR(VLOOKUP(P79,Feuil2!$A$16:$B$25,2,0),"")</f>
        <v>125.35</v>
      </c>
      <c r="Q80" s="135">
        <f>IFERROR(VLOOKUP(Q79,Feuil2!$A$16:$B$25,2,0),"")</f>
        <v>125.35</v>
      </c>
      <c r="R80" s="135">
        <f>IFERROR(VLOOKUP(R79,Feuil2!$A$16:$B$25,2,0),"")</f>
        <v>125.35</v>
      </c>
      <c r="S80" s="135">
        <f>IFERROR(VLOOKUP(S79,Feuil2!$A$16:$B$25,2,0),"")</f>
        <v>125.35</v>
      </c>
      <c r="T80" s="135">
        <f>IFERROR(VLOOKUP(T79,Feuil2!$A$16:$B$25,2,0),"")</f>
        <v>125.35</v>
      </c>
      <c r="U80" s="135">
        <f>IFERROR(VLOOKUP(U79,Feuil2!$A$16:$B$25,2,0),"")</f>
        <v>125.35</v>
      </c>
      <c r="V80" s="135">
        <f>IFERROR(VLOOKUP(V79,Feuil2!$A$16:$B$25,2,0),"")</f>
        <v>125.35</v>
      </c>
      <c r="W80" s="135">
        <f>IFERROR(VLOOKUP(W79,Feuil2!$A$16:$B$25,2,0),"")</f>
        <v>125.35</v>
      </c>
      <c r="X80" s="135">
        <f>IFERROR(VLOOKUP(X79,Feuil2!$A$16:$B$25,2,0),"")</f>
        <v>125.35</v>
      </c>
      <c r="Y80" s="135">
        <f>IFERROR(VLOOKUP(Y79,Feuil2!$A$16:$B$25,2,0),"")</f>
        <v>125.35</v>
      </c>
      <c r="Z80" s="135">
        <f>IFERROR(VLOOKUP(Z79,Feuil2!$A$16:$B$25,2,0),"")</f>
        <v>125.35</v>
      </c>
      <c r="AA80" s="135">
        <f>IFERROR(VLOOKUP(AA79,Feuil2!$A$16:$B$25,2,0),"")</f>
        <v>125.35</v>
      </c>
      <c r="AB80" s="135">
        <f>IFERROR(VLOOKUP(AB79,Feuil2!$A$16:$B$25,2,0),"")</f>
        <v>125.35</v>
      </c>
      <c r="AC80" s="135">
        <f>IFERROR(VLOOKUP(AC79,Feuil2!$A$16:$B$25,2,0),"")</f>
        <v>125.35</v>
      </c>
      <c r="AD80" s="135">
        <f>IFERROR(VLOOKUP(AD79,Feuil2!$A$16:$B$25,2,0),"")</f>
        <v>125.35</v>
      </c>
      <c r="AE80" s="135">
        <f>IFERROR(VLOOKUP(AE79,Feuil2!$A$16:$B$25,2,0),"")</f>
        <v>125.35</v>
      </c>
      <c r="AF80" s="9"/>
      <c r="AG80" s="21"/>
      <c r="AH80" s="10"/>
      <c r="AI80" s="10"/>
      <c r="AJ80" s="10"/>
      <c r="AK80" s="7"/>
      <c r="AL80" s="7"/>
      <c r="AM80" s="7"/>
      <c r="AN80" s="11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  <c r="CC80" s="12"/>
      <c r="CD80" s="12"/>
      <c r="CE80" s="12"/>
      <c r="CF80" s="12"/>
      <c r="CG80" s="12"/>
      <c r="CH80" s="12"/>
      <c r="CI80" s="12"/>
      <c r="CJ80" s="12"/>
      <c r="CK80" s="12"/>
      <c r="CL80" s="12"/>
      <c r="CM80" s="12"/>
      <c r="CN80" s="12"/>
      <c r="CO80" s="12"/>
      <c r="CP80" s="12"/>
      <c r="CQ80" s="12"/>
      <c r="CR80" s="12"/>
      <c r="CS80" s="12"/>
      <c r="CT80" s="12"/>
      <c r="CU80" s="12"/>
      <c r="CV80" s="12"/>
      <c r="CW80" s="12"/>
      <c r="CX80" s="12"/>
      <c r="CY80" s="12"/>
      <c r="CZ80" s="12"/>
      <c r="DA80" s="12"/>
      <c r="DB80" s="12"/>
      <c r="DC80" s="12"/>
      <c r="DD80" s="12"/>
      <c r="DE80" s="12"/>
      <c r="DF80" s="12"/>
      <c r="DG80" s="12"/>
      <c r="DH80" s="12"/>
      <c r="DI80" s="12"/>
      <c r="DJ80" s="12"/>
      <c r="DK80" s="12"/>
      <c r="DL80" s="12"/>
      <c r="DM80" s="12"/>
      <c r="DN80" s="12"/>
      <c r="DO80" s="12"/>
      <c r="DP80" s="12"/>
      <c r="DQ80" s="12"/>
      <c r="DR80" s="12"/>
      <c r="DS80" s="12"/>
      <c r="DT80" s="12"/>
      <c r="DU80" s="12"/>
      <c r="DV80" s="12"/>
      <c r="DW80" s="12"/>
      <c r="DX80" s="12"/>
      <c r="DY80" s="12"/>
      <c r="DZ80" s="12"/>
      <c r="EA80" s="12"/>
      <c r="EB80" s="12"/>
      <c r="EC80" s="12"/>
      <c r="ED80" s="12"/>
      <c r="EE80" s="12"/>
      <c r="EF80" s="12"/>
      <c r="EG80" s="12"/>
      <c r="EH80" s="12"/>
      <c r="EI80" s="12"/>
      <c r="EJ80" s="12"/>
      <c r="EK80" s="12"/>
      <c r="EL80" s="12"/>
      <c r="EM80" s="12"/>
      <c r="EN80" s="12"/>
      <c r="EO80" s="12"/>
      <c r="EP80" s="12"/>
      <c r="EQ80" s="12"/>
      <c r="ER80" s="12"/>
      <c r="ES80" s="12"/>
      <c r="ET80" s="12"/>
      <c r="EU80" s="12"/>
      <c r="EV80" s="12"/>
      <c r="EW80" s="12"/>
      <c r="EX80" s="12"/>
      <c r="EY80" s="12"/>
      <c r="EZ80" s="12"/>
      <c r="FA80" s="12"/>
      <c r="FB80" s="12"/>
      <c r="FC80" s="12"/>
      <c r="FD80" s="12"/>
      <c r="FE80" s="12"/>
      <c r="FF80" s="12"/>
      <c r="FG80" s="12"/>
      <c r="FH80" s="12"/>
      <c r="FI80" s="12"/>
      <c r="FJ80" s="12"/>
      <c r="FK80" s="12"/>
      <c r="FL80" s="12"/>
      <c r="FM80" s="12"/>
      <c r="FN80" s="12"/>
      <c r="FO80" s="12"/>
      <c r="FP80" s="12"/>
      <c r="FQ80" s="12"/>
      <c r="FR80" s="12"/>
      <c r="FS80" s="12"/>
      <c r="FT80" s="12"/>
      <c r="FU80" s="12"/>
      <c r="FV80" s="12"/>
      <c r="FW80" s="12"/>
      <c r="FX80" s="12"/>
      <c r="FY80" s="12"/>
      <c r="FZ80" s="12"/>
      <c r="GA80" s="12"/>
      <c r="GB80" s="12"/>
      <c r="GC80" s="12"/>
      <c r="GD80" s="12"/>
      <c r="GE80" s="12"/>
      <c r="GF80" s="12"/>
      <c r="GG80" s="12"/>
      <c r="GH80" s="12"/>
      <c r="GI80" s="12"/>
      <c r="GJ80" s="12"/>
      <c r="GK80" s="12"/>
      <c r="GL80" s="12"/>
      <c r="GM80" s="12"/>
      <c r="GN80" s="12"/>
      <c r="GO80" s="12"/>
      <c r="GP80" s="12"/>
      <c r="GQ80" s="12"/>
      <c r="GR80" s="12"/>
      <c r="GS80" s="12"/>
      <c r="GT80" s="12"/>
      <c r="GU80" s="12"/>
      <c r="GV80" s="12"/>
      <c r="GW80" s="12"/>
      <c r="GX80" s="12"/>
      <c r="GY80" s="12"/>
      <c r="GZ80" s="12"/>
      <c r="HA80" s="12"/>
      <c r="HB80" s="12"/>
      <c r="HC80" s="12"/>
      <c r="HD80" s="12"/>
      <c r="HE80" s="12"/>
      <c r="HF80" s="12"/>
      <c r="HG80" s="12"/>
      <c r="HH80" s="12"/>
      <c r="HI80" s="12"/>
      <c r="HJ80" s="12"/>
      <c r="HK80" s="12"/>
      <c r="HL80" s="12"/>
      <c r="HM80" s="12"/>
      <c r="HN80" s="12"/>
      <c r="HO80" s="12"/>
      <c r="HP80" s="12"/>
      <c r="HQ80" s="12"/>
      <c r="HR80" s="12"/>
      <c r="HS80" s="12"/>
      <c r="HT80" s="12"/>
      <c r="HU80" s="12"/>
      <c r="HV80" s="12"/>
      <c r="HW80" s="12"/>
      <c r="HX80" s="12"/>
      <c r="HY80" s="12"/>
      <c r="HZ80" s="12"/>
      <c r="IA80" s="12"/>
      <c r="IB80" s="12"/>
      <c r="IC80" s="12"/>
      <c r="ID80" s="12"/>
      <c r="IE80" s="12"/>
      <c r="IF80" s="12"/>
      <c r="IG80" s="12"/>
      <c r="IH80" s="12"/>
      <c r="II80" s="12"/>
      <c r="IJ80" s="12"/>
      <c r="IK80" s="12"/>
      <c r="IL80" s="12"/>
      <c r="IM80" s="12"/>
      <c r="IN80" s="12"/>
      <c r="IO80" s="12"/>
      <c r="IP80" s="12"/>
      <c r="IQ80" s="12"/>
      <c r="IR80" s="12"/>
    </row>
    <row r="81" spans="1:252" s="22" customFormat="1" ht="15" customHeight="1" x14ac:dyDescent="0.35">
      <c r="A81" s="130"/>
      <c r="B81" s="142"/>
      <c r="C81" s="142"/>
      <c r="D81" s="142"/>
      <c r="E81" s="142"/>
      <c r="F81" s="142"/>
      <c r="G81" s="142"/>
      <c r="H81" s="142"/>
      <c r="I81" s="142"/>
      <c r="J81" s="142"/>
      <c r="K81" s="142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2"/>
      <c r="W81" s="142"/>
      <c r="X81" s="142"/>
      <c r="Y81" s="142"/>
      <c r="Z81" s="142"/>
      <c r="AA81" s="142"/>
      <c r="AB81" s="142"/>
      <c r="AC81" s="142"/>
      <c r="AD81" s="142"/>
      <c r="AE81" s="142"/>
      <c r="AF81" s="9"/>
      <c r="AG81" s="21"/>
      <c r="AH81" s="10"/>
      <c r="AI81" s="10"/>
      <c r="AJ81" s="10"/>
      <c r="AK81" s="7"/>
      <c r="AL81" s="7"/>
      <c r="AM81" s="7"/>
      <c r="AN81" s="11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  <c r="CC81" s="12"/>
      <c r="CD81" s="12"/>
      <c r="CE81" s="12"/>
      <c r="CF81" s="12"/>
      <c r="CG81" s="12"/>
      <c r="CH81" s="12"/>
      <c r="CI81" s="12"/>
      <c r="CJ81" s="12"/>
      <c r="CK81" s="12"/>
      <c r="CL81" s="12"/>
      <c r="CM81" s="12"/>
      <c r="CN81" s="12"/>
      <c r="CO81" s="12"/>
      <c r="CP81" s="12"/>
      <c r="CQ81" s="12"/>
      <c r="CR81" s="12"/>
      <c r="CS81" s="12"/>
      <c r="CT81" s="12"/>
      <c r="CU81" s="12"/>
      <c r="CV81" s="12"/>
      <c r="CW81" s="12"/>
      <c r="CX81" s="12"/>
      <c r="CY81" s="12"/>
      <c r="CZ81" s="12"/>
      <c r="DA81" s="12"/>
      <c r="DB81" s="12"/>
      <c r="DC81" s="12"/>
      <c r="DD81" s="12"/>
      <c r="DE81" s="12"/>
      <c r="DF81" s="12"/>
      <c r="DG81" s="12"/>
      <c r="DH81" s="12"/>
      <c r="DI81" s="12"/>
      <c r="DJ81" s="12"/>
      <c r="DK81" s="12"/>
      <c r="DL81" s="12"/>
      <c r="DM81" s="12"/>
      <c r="DN81" s="12"/>
      <c r="DO81" s="12"/>
      <c r="DP81" s="12"/>
      <c r="DQ81" s="12"/>
      <c r="DR81" s="12"/>
      <c r="DS81" s="12"/>
      <c r="DT81" s="12"/>
      <c r="DU81" s="12"/>
      <c r="DV81" s="12"/>
      <c r="DW81" s="12"/>
      <c r="DX81" s="12"/>
      <c r="DY81" s="12"/>
      <c r="DZ81" s="12"/>
      <c r="EA81" s="12"/>
      <c r="EB81" s="12"/>
      <c r="EC81" s="12"/>
      <c r="ED81" s="12"/>
      <c r="EE81" s="12"/>
      <c r="EF81" s="12"/>
      <c r="EG81" s="12"/>
      <c r="EH81" s="12"/>
      <c r="EI81" s="12"/>
      <c r="EJ81" s="12"/>
      <c r="EK81" s="12"/>
      <c r="EL81" s="12"/>
      <c r="EM81" s="12"/>
      <c r="EN81" s="12"/>
      <c r="EO81" s="12"/>
      <c r="EP81" s="12"/>
      <c r="EQ81" s="12"/>
      <c r="ER81" s="12"/>
      <c r="ES81" s="12"/>
      <c r="ET81" s="12"/>
      <c r="EU81" s="12"/>
      <c r="EV81" s="12"/>
      <c r="EW81" s="12"/>
      <c r="EX81" s="12"/>
      <c r="EY81" s="12"/>
      <c r="EZ81" s="12"/>
      <c r="FA81" s="12"/>
      <c r="FB81" s="12"/>
      <c r="FC81" s="12"/>
      <c r="FD81" s="12"/>
      <c r="FE81" s="12"/>
      <c r="FF81" s="12"/>
      <c r="FG81" s="12"/>
      <c r="FH81" s="12"/>
      <c r="FI81" s="12"/>
      <c r="FJ81" s="12"/>
      <c r="FK81" s="12"/>
      <c r="FL81" s="12"/>
      <c r="FM81" s="12"/>
      <c r="FN81" s="12"/>
      <c r="FO81" s="12"/>
      <c r="FP81" s="12"/>
      <c r="FQ81" s="12"/>
      <c r="FR81" s="12"/>
      <c r="FS81" s="12"/>
      <c r="FT81" s="12"/>
      <c r="FU81" s="12"/>
      <c r="FV81" s="12"/>
      <c r="FW81" s="12"/>
      <c r="FX81" s="12"/>
      <c r="FY81" s="12"/>
      <c r="FZ81" s="12"/>
      <c r="GA81" s="12"/>
      <c r="GB81" s="12"/>
      <c r="GC81" s="12"/>
      <c r="GD81" s="12"/>
      <c r="GE81" s="12"/>
      <c r="GF81" s="12"/>
      <c r="GG81" s="12"/>
      <c r="GH81" s="12"/>
      <c r="GI81" s="12"/>
      <c r="GJ81" s="12"/>
      <c r="GK81" s="12"/>
      <c r="GL81" s="12"/>
      <c r="GM81" s="12"/>
      <c r="GN81" s="12"/>
      <c r="GO81" s="12"/>
      <c r="GP81" s="12"/>
      <c r="GQ81" s="12"/>
      <c r="GR81" s="12"/>
      <c r="GS81" s="12"/>
      <c r="GT81" s="12"/>
      <c r="GU81" s="12"/>
      <c r="GV81" s="12"/>
      <c r="GW81" s="12"/>
      <c r="GX81" s="12"/>
      <c r="GY81" s="12"/>
      <c r="GZ81" s="12"/>
      <c r="HA81" s="12"/>
      <c r="HB81" s="12"/>
      <c r="HC81" s="12"/>
      <c r="HD81" s="12"/>
      <c r="HE81" s="12"/>
      <c r="HF81" s="12"/>
      <c r="HG81" s="12"/>
      <c r="HH81" s="12"/>
      <c r="HI81" s="12"/>
      <c r="HJ81" s="12"/>
      <c r="HK81" s="12"/>
      <c r="HL81" s="12"/>
      <c r="HM81" s="12"/>
      <c r="HN81" s="12"/>
      <c r="HO81" s="12"/>
      <c r="HP81" s="12"/>
      <c r="HQ81" s="12"/>
      <c r="HR81" s="12"/>
      <c r="HS81" s="12"/>
      <c r="HT81" s="12"/>
      <c r="HU81" s="12"/>
      <c r="HV81" s="12"/>
      <c r="HW81" s="12"/>
      <c r="HX81" s="12"/>
      <c r="HY81" s="12"/>
      <c r="HZ81" s="12"/>
      <c r="IA81" s="12"/>
      <c r="IB81" s="12"/>
      <c r="IC81" s="12"/>
      <c r="ID81" s="12"/>
      <c r="IE81" s="12"/>
      <c r="IF81" s="12"/>
      <c r="IG81" s="12"/>
      <c r="IH81" s="12"/>
      <c r="II81" s="12"/>
      <c r="IJ81" s="12"/>
      <c r="IK81" s="12"/>
      <c r="IL81" s="12"/>
      <c r="IM81" s="12"/>
      <c r="IN81" s="12"/>
      <c r="IO81" s="12"/>
      <c r="IP81" s="12"/>
      <c r="IQ81" s="12"/>
      <c r="IR81" s="12"/>
    </row>
    <row r="82" spans="1:252" s="61" customFormat="1" ht="15.75" customHeight="1" x14ac:dyDescent="0.3">
      <c r="A82" s="35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9"/>
      <c r="AG82" s="21"/>
      <c r="AH82" s="8"/>
      <c r="AI82" s="8"/>
      <c r="AJ82" s="8"/>
      <c r="AK82" s="8"/>
      <c r="AL82" s="8"/>
      <c r="AM82" s="8"/>
      <c r="AN82" s="11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  <c r="CC82" s="12"/>
      <c r="CD82" s="12"/>
      <c r="CE82" s="12"/>
      <c r="CF82" s="12"/>
      <c r="CG82" s="12"/>
      <c r="CH82" s="12"/>
      <c r="CI82" s="12"/>
      <c r="CJ82" s="12"/>
      <c r="CK82" s="12"/>
      <c r="CL82" s="12"/>
      <c r="CM82" s="12"/>
      <c r="CN82" s="12"/>
      <c r="CO82" s="12"/>
      <c r="CP82" s="12"/>
      <c r="CQ82" s="12"/>
      <c r="CR82" s="12"/>
      <c r="CS82" s="12"/>
      <c r="CT82" s="12"/>
      <c r="CU82" s="12"/>
      <c r="CV82" s="12"/>
      <c r="CW82" s="12"/>
      <c r="CX82" s="12"/>
      <c r="CY82" s="12"/>
      <c r="CZ82" s="12"/>
      <c r="DA82" s="12"/>
      <c r="DB82" s="12"/>
      <c r="DC82" s="12"/>
      <c r="DD82" s="12"/>
      <c r="DE82" s="12"/>
      <c r="DF82" s="12"/>
      <c r="DG82" s="12"/>
      <c r="DH82" s="12"/>
      <c r="DI82" s="12"/>
      <c r="DJ82" s="12"/>
      <c r="DK82" s="12"/>
      <c r="DL82" s="12"/>
      <c r="DM82" s="12"/>
      <c r="DN82" s="12"/>
      <c r="DO82" s="12"/>
      <c r="DP82" s="12"/>
      <c r="DQ82" s="12"/>
      <c r="DR82" s="12"/>
      <c r="DS82" s="12"/>
      <c r="DT82" s="12"/>
      <c r="DU82" s="12"/>
      <c r="DV82" s="12"/>
      <c r="DW82" s="12"/>
      <c r="DX82" s="12"/>
      <c r="DY82" s="12"/>
      <c r="DZ82" s="12"/>
      <c r="EA82" s="12"/>
      <c r="EB82" s="12"/>
      <c r="EC82" s="12"/>
      <c r="ED82" s="12"/>
      <c r="EE82" s="12"/>
      <c r="EF82" s="12"/>
      <c r="EG82" s="12"/>
      <c r="EH82" s="12"/>
      <c r="EI82" s="12"/>
      <c r="EJ82" s="12"/>
      <c r="EK82" s="12"/>
      <c r="EL82" s="12"/>
      <c r="EM82" s="12"/>
      <c r="EN82" s="12"/>
      <c r="EO82" s="12"/>
      <c r="EP82" s="12"/>
      <c r="EQ82" s="12"/>
      <c r="ER82" s="12"/>
      <c r="ES82" s="12"/>
      <c r="ET82" s="12"/>
      <c r="EU82" s="12"/>
      <c r="EV82" s="12"/>
      <c r="EW82" s="12"/>
      <c r="EX82" s="12"/>
      <c r="EY82" s="12"/>
      <c r="EZ82" s="12"/>
      <c r="FA82" s="12"/>
      <c r="FB82" s="12"/>
      <c r="FC82" s="12"/>
      <c r="FD82" s="12"/>
      <c r="FE82" s="12"/>
      <c r="FF82" s="12"/>
      <c r="FG82" s="12"/>
      <c r="FH82" s="12"/>
      <c r="FI82" s="12"/>
      <c r="FJ82" s="12"/>
      <c r="FK82" s="12"/>
      <c r="FL82" s="12"/>
      <c r="FM82" s="12"/>
      <c r="FN82" s="12"/>
      <c r="FO82" s="12"/>
      <c r="FP82" s="12"/>
      <c r="FQ82" s="12"/>
      <c r="FR82" s="12"/>
      <c r="FS82" s="12"/>
      <c r="FT82" s="12"/>
      <c r="FU82" s="12"/>
      <c r="FV82" s="12"/>
      <c r="FW82" s="12"/>
      <c r="FX82" s="12"/>
      <c r="FY82" s="12"/>
      <c r="FZ82" s="12"/>
      <c r="GA82" s="12"/>
      <c r="GB82" s="12"/>
      <c r="GC82" s="12"/>
      <c r="GD82" s="12"/>
      <c r="GE82" s="12"/>
      <c r="GF82" s="12"/>
      <c r="GG82" s="12"/>
      <c r="GH82" s="12"/>
      <c r="GI82" s="12"/>
      <c r="GJ82" s="12"/>
      <c r="GK82" s="12"/>
      <c r="GL82" s="12"/>
      <c r="GM82" s="12"/>
      <c r="GN82" s="12"/>
      <c r="GO82" s="12"/>
      <c r="GP82" s="12"/>
      <c r="GQ82" s="12"/>
      <c r="GR82" s="12"/>
      <c r="GS82" s="12"/>
      <c r="GT82" s="12"/>
      <c r="GU82" s="12"/>
      <c r="GV82" s="12"/>
      <c r="GW82" s="12"/>
      <c r="GX82" s="12"/>
      <c r="GY82" s="12"/>
      <c r="GZ82" s="12"/>
      <c r="HA82" s="12"/>
      <c r="HB82" s="12"/>
      <c r="HC82" s="12"/>
      <c r="HD82" s="12"/>
      <c r="HE82" s="12"/>
      <c r="HF82" s="12"/>
      <c r="HG82" s="12"/>
      <c r="HH82" s="12"/>
      <c r="HI82" s="12"/>
      <c r="HJ82" s="12"/>
      <c r="HK82" s="12"/>
      <c r="HL82" s="12"/>
      <c r="HM82" s="12"/>
      <c r="HN82" s="12"/>
      <c r="HO82" s="12"/>
      <c r="HP82" s="12"/>
      <c r="HQ82" s="12"/>
      <c r="HR82" s="12"/>
      <c r="HS82" s="12"/>
      <c r="HT82" s="12"/>
      <c r="HU82" s="12"/>
      <c r="HV82" s="12"/>
      <c r="HW82" s="12"/>
      <c r="HX82" s="12"/>
      <c r="HY82" s="12"/>
      <c r="HZ82" s="12"/>
      <c r="IA82" s="12"/>
      <c r="IB82" s="12"/>
      <c r="IC82" s="12"/>
      <c r="ID82" s="12"/>
      <c r="IE82" s="12"/>
      <c r="IF82" s="12"/>
      <c r="IG82" s="12"/>
      <c r="IH82" s="12"/>
      <c r="II82" s="12"/>
      <c r="IJ82" s="12"/>
      <c r="IK82" s="12"/>
      <c r="IL82" s="12"/>
      <c r="IM82" s="12"/>
      <c r="IN82" s="12"/>
      <c r="IO82" s="12"/>
      <c r="IP82" s="12"/>
      <c r="IQ82" s="12"/>
      <c r="IR82" s="12"/>
    </row>
    <row r="83" spans="1:252" s="13" customFormat="1" ht="15" customHeight="1" x14ac:dyDescent="0.3">
      <c r="A83" s="148">
        <f>B84</f>
        <v>43435</v>
      </c>
      <c r="B83" s="17">
        <f t="shared" ref="B83:AF83" si="23">B84</f>
        <v>43435</v>
      </c>
      <c r="C83" s="17">
        <f t="shared" si="23"/>
        <v>43436</v>
      </c>
      <c r="D83" s="17">
        <f t="shared" si="23"/>
        <v>43437</v>
      </c>
      <c r="E83" s="17">
        <f t="shared" si="23"/>
        <v>43438</v>
      </c>
      <c r="F83" s="17">
        <f t="shared" si="23"/>
        <v>43439</v>
      </c>
      <c r="G83" s="17">
        <f t="shared" si="23"/>
        <v>43440</v>
      </c>
      <c r="H83" s="17">
        <f t="shared" si="23"/>
        <v>43441</v>
      </c>
      <c r="I83" s="17">
        <f t="shared" si="23"/>
        <v>43442</v>
      </c>
      <c r="J83" s="17">
        <f t="shared" si="23"/>
        <v>43443</v>
      </c>
      <c r="K83" s="17">
        <f t="shared" si="23"/>
        <v>43444</v>
      </c>
      <c r="L83" s="17">
        <f t="shared" si="23"/>
        <v>43445</v>
      </c>
      <c r="M83" s="17">
        <f t="shared" si="23"/>
        <v>43446</v>
      </c>
      <c r="N83" s="17">
        <f t="shared" si="23"/>
        <v>43447</v>
      </c>
      <c r="O83" s="17">
        <f t="shared" si="23"/>
        <v>43448</v>
      </c>
      <c r="P83" s="17">
        <f t="shared" si="23"/>
        <v>43449</v>
      </c>
      <c r="Q83" s="17">
        <f t="shared" si="23"/>
        <v>43450</v>
      </c>
      <c r="R83" s="17">
        <f t="shared" si="23"/>
        <v>43451</v>
      </c>
      <c r="S83" s="17">
        <f t="shared" si="23"/>
        <v>43452</v>
      </c>
      <c r="T83" s="17">
        <f t="shared" si="23"/>
        <v>43453</v>
      </c>
      <c r="U83" s="17">
        <f t="shared" si="23"/>
        <v>43454</v>
      </c>
      <c r="V83" s="17">
        <f t="shared" si="23"/>
        <v>43455</v>
      </c>
      <c r="W83" s="17">
        <f t="shared" si="23"/>
        <v>43456</v>
      </c>
      <c r="X83" s="17">
        <f t="shared" si="23"/>
        <v>43457</v>
      </c>
      <c r="Y83" s="17">
        <f t="shared" si="23"/>
        <v>43458</v>
      </c>
      <c r="Z83" s="17">
        <f t="shared" si="23"/>
        <v>43459</v>
      </c>
      <c r="AA83" s="17">
        <f t="shared" si="23"/>
        <v>43460</v>
      </c>
      <c r="AB83" s="17">
        <f t="shared" si="23"/>
        <v>43461</v>
      </c>
      <c r="AC83" s="17">
        <f t="shared" si="23"/>
        <v>43462</v>
      </c>
      <c r="AD83" s="17">
        <f t="shared" si="23"/>
        <v>43463</v>
      </c>
      <c r="AE83" s="17">
        <f t="shared" si="23"/>
        <v>43464</v>
      </c>
      <c r="AF83" s="17">
        <f t="shared" si="23"/>
        <v>43465</v>
      </c>
      <c r="AG83" s="21"/>
      <c r="AH83" s="10"/>
      <c r="AI83" s="10"/>
      <c r="AJ83" s="10"/>
      <c r="AK83" s="7"/>
      <c r="AL83" s="7"/>
      <c r="AM83" s="7"/>
      <c r="AN83" s="11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19"/>
      <c r="BQ83" s="19"/>
      <c r="BR83" s="19"/>
      <c r="BS83" s="19"/>
      <c r="BT83" s="19"/>
      <c r="BU83" s="19"/>
      <c r="BV83" s="19"/>
      <c r="BW83" s="19"/>
      <c r="BX83" s="19"/>
      <c r="BY83" s="19"/>
      <c r="BZ83" s="19"/>
      <c r="CA83" s="19"/>
      <c r="CB83" s="19"/>
      <c r="CC83" s="19"/>
      <c r="CD83" s="19"/>
      <c r="CE83" s="19"/>
      <c r="CF83" s="19"/>
      <c r="CG83" s="19"/>
      <c r="CH83" s="19"/>
      <c r="CI83" s="19"/>
      <c r="CJ83" s="19"/>
      <c r="CK83" s="19"/>
      <c r="CL83" s="19"/>
      <c r="CM83" s="19"/>
      <c r="CN83" s="19"/>
      <c r="CO83" s="19"/>
      <c r="CP83" s="19"/>
      <c r="CQ83" s="19"/>
      <c r="CR83" s="19"/>
      <c r="CS83" s="19"/>
      <c r="CT83" s="19"/>
      <c r="CU83" s="19"/>
      <c r="CV83" s="19"/>
      <c r="CW83" s="19"/>
      <c r="CX83" s="19"/>
      <c r="CY83" s="19"/>
      <c r="CZ83" s="19"/>
      <c r="DA83" s="19"/>
      <c r="DB83" s="19"/>
      <c r="DC83" s="19"/>
      <c r="DD83" s="19"/>
      <c r="DE83" s="19"/>
      <c r="DF83" s="19"/>
      <c r="DG83" s="19"/>
      <c r="DH83" s="19"/>
      <c r="DI83" s="19"/>
      <c r="DJ83" s="19"/>
      <c r="DK83" s="19"/>
      <c r="DL83" s="19"/>
      <c r="DM83" s="19"/>
      <c r="DN83" s="19"/>
      <c r="DO83" s="19"/>
      <c r="DP83" s="19"/>
      <c r="DQ83" s="19"/>
      <c r="DR83" s="19"/>
      <c r="DS83" s="19"/>
      <c r="DT83" s="19"/>
      <c r="DU83" s="19"/>
      <c r="DV83" s="19"/>
      <c r="DW83" s="19"/>
      <c r="DX83" s="19"/>
      <c r="DY83" s="19"/>
      <c r="DZ83" s="19"/>
      <c r="EA83" s="19"/>
      <c r="EB83" s="19"/>
      <c r="EC83" s="19"/>
      <c r="ED83" s="19"/>
      <c r="EE83" s="19"/>
      <c r="EF83" s="19"/>
      <c r="EG83" s="19"/>
      <c r="EH83" s="19"/>
      <c r="EI83" s="19"/>
      <c r="EJ83" s="19"/>
      <c r="EK83" s="19"/>
      <c r="EL83" s="19"/>
      <c r="EM83" s="19"/>
      <c r="EN83" s="19"/>
      <c r="EO83" s="19"/>
      <c r="EP83" s="19"/>
      <c r="EQ83" s="19"/>
      <c r="ER83" s="19"/>
      <c r="ES83" s="19"/>
      <c r="ET83" s="19"/>
      <c r="EU83" s="19"/>
      <c r="EV83" s="19"/>
      <c r="EW83" s="19"/>
      <c r="EX83" s="19"/>
      <c r="EY83" s="19"/>
      <c r="EZ83" s="19"/>
      <c r="FA83" s="19"/>
      <c r="FB83" s="19"/>
      <c r="FC83" s="19"/>
      <c r="FD83" s="19"/>
      <c r="FE83" s="19"/>
      <c r="FF83" s="19"/>
      <c r="FG83" s="19"/>
      <c r="FH83" s="19"/>
      <c r="FI83" s="19"/>
      <c r="FJ83" s="19"/>
      <c r="FK83" s="19"/>
      <c r="FL83" s="19"/>
      <c r="FM83" s="19"/>
      <c r="FN83" s="19"/>
      <c r="FO83" s="19"/>
      <c r="FP83" s="19"/>
      <c r="FQ83" s="19"/>
      <c r="FR83" s="19"/>
      <c r="FS83" s="19"/>
      <c r="FT83" s="19"/>
      <c r="FU83" s="19"/>
      <c r="FV83" s="19"/>
      <c r="FW83" s="19"/>
      <c r="FX83" s="19"/>
      <c r="FY83" s="19"/>
      <c r="FZ83" s="19"/>
      <c r="GA83" s="19"/>
      <c r="GB83" s="19"/>
      <c r="GC83" s="19"/>
      <c r="GD83" s="19"/>
      <c r="GE83" s="19"/>
      <c r="GF83" s="19"/>
      <c r="GG83" s="19"/>
      <c r="GH83" s="19"/>
      <c r="GI83" s="19"/>
      <c r="GJ83" s="19"/>
      <c r="GK83" s="19"/>
      <c r="GL83" s="19"/>
      <c r="GM83" s="19"/>
      <c r="GN83" s="19"/>
      <c r="GO83" s="19"/>
      <c r="GP83" s="19"/>
      <c r="GQ83" s="19"/>
      <c r="GR83" s="19"/>
      <c r="GS83" s="19"/>
      <c r="GT83" s="19"/>
      <c r="GU83" s="19"/>
      <c r="GV83" s="19"/>
      <c r="GW83" s="19"/>
      <c r="GX83" s="19"/>
      <c r="GY83" s="19"/>
      <c r="GZ83" s="19"/>
      <c r="HA83" s="19"/>
      <c r="HB83" s="19"/>
      <c r="HC83" s="19"/>
      <c r="HD83" s="19"/>
      <c r="HE83" s="19"/>
      <c r="HF83" s="19"/>
      <c r="HG83" s="19"/>
      <c r="HH83" s="19"/>
      <c r="HI83" s="19"/>
      <c r="HJ83" s="19"/>
      <c r="HK83" s="19"/>
      <c r="HL83" s="19"/>
      <c r="HM83" s="19"/>
      <c r="HN83" s="19"/>
      <c r="HO83" s="19"/>
      <c r="HP83" s="19"/>
      <c r="HQ83" s="19"/>
      <c r="HR83" s="19"/>
      <c r="HS83" s="19"/>
      <c r="HT83" s="19"/>
      <c r="HU83" s="19"/>
      <c r="HV83" s="19"/>
      <c r="HW83" s="19"/>
      <c r="HX83" s="19"/>
      <c r="HY83" s="19"/>
      <c r="HZ83" s="19"/>
      <c r="IA83" s="19"/>
      <c r="IB83" s="19"/>
      <c r="IC83" s="19"/>
      <c r="ID83" s="19"/>
      <c r="IE83" s="19"/>
      <c r="IF83" s="19"/>
      <c r="IG83" s="19"/>
      <c r="IH83" s="19"/>
      <c r="II83" s="19"/>
      <c r="IJ83" s="19"/>
      <c r="IK83" s="19"/>
      <c r="IL83" s="19"/>
      <c r="IM83" s="19"/>
      <c r="IN83" s="19"/>
      <c r="IO83" s="19"/>
      <c r="IP83" s="19"/>
      <c r="IQ83" s="19"/>
      <c r="IR83" s="19"/>
    </row>
    <row r="84" spans="1:252" s="61" customFormat="1" ht="15" customHeight="1" x14ac:dyDescent="0.3">
      <c r="A84" s="148"/>
      <c r="B84" s="20">
        <f t="shared" ref="B84:AF84" si="24">DATE($A$1,12,AP$5)</f>
        <v>43435</v>
      </c>
      <c r="C84" s="20">
        <f t="shared" si="24"/>
        <v>43436</v>
      </c>
      <c r="D84" s="20">
        <f t="shared" si="24"/>
        <v>43437</v>
      </c>
      <c r="E84" s="20">
        <f t="shared" si="24"/>
        <v>43438</v>
      </c>
      <c r="F84" s="20">
        <f t="shared" si="24"/>
        <v>43439</v>
      </c>
      <c r="G84" s="20">
        <f t="shared" si="24"/>
        <v>43440</v>
      </c>
      <c r="H84" s="20">
        <f t="shared" si="24"/>
        <v>43441</v>
      </c>
      <c r="I84" s="20">
        <f t="shared" si="24"/>
        <v>43442</v>
      </c>
      <c r="J84" s="20">
        <f t="shared" si="24"/>
        <v>43443</v>
      </c>
      <c r="K84" s="20">
        <f t="shared" si="24"/>
        <v>43444</v>
      </c>
      <c r="L84" s="20">
        <f t="shared" si="24"/>
        <v>43445</v>
      </c>
      <c r="M84" s="20">
        <f t="shared" si="24"/>
        <v>43446</v>
      </c>
      <c r="N84" s="20">
        <f t="shared" si="24"/>
        <v>43447</v>
      </c>
      <c r="O84" s="20">
        <f t="shared" si="24"/>
        <v>43448</v>
      </c>
      <c r="P84" s="20">
        <f t="shared" si="24"/>
        <v>43449</v>
      </c>
      <c r="Q84" s="20">
        <f t="shared" si="24"/>
        <v>43450</v>
      </c>
      <c r="R84" s="20">
        <f t="shared" si="24"/>
        <v>43451</v>
      </c>
      <c r="S84" s="20">
        <f t="shared" si="24"/>
        <v>43452</v>
      </c>
      <c r="T84" s="20">
        <f t="shared" si="24"/>
        <v>43453</v>
      </c>
      <c r="U84" s="20">
        <f t="shared" si="24"/>
        <v>43454</v>
      </c>
      <c r="V84" s="20">
        <f t="shared" si="24"/>
        <v>43455</v>
      </c>
      <c r="W84" s="20">
        <f t="shared" si="24"/>
        <v>43456</v>
      </c>
      <c r="X84" s="20">
        <f t="shared" si="24"/>
        <v>43457</v>
      </c>
      <c r="Y84" s="20">
        <f t="shared" si="24"/>
        <v>43458</v>
      </c>
      <c r="Z84" s="20">
        <f t="shared" si="24"/>
        <v>43459</v>
      </c>
      <c r="AA84" s="20">
        <f t="shared" si="24"/>
        <v>43460</v>
      </c>
      <c r="AB84" s="20">
        <f t="shared" si="24"/>
        <v>43461</v>
      </c>
      <c r="AC84" s="20">
        <f t="shared" si="24"/>
        <v>43462</v>
      </c>
      <c r="AD84" s="20">
        <f t="shared" si="24"/>
        <v>43463</v>
      </c>
      <c r="AE84" s="20">
        <f t="shared" si="24"/>
        <v>43464</v>
      </c>
      <c r="AF84" s="20">
        <f t="shared" si="24"/>
        <v>43465</v>
      </c>
      <c r="AG84" s="62"/>
      <c r="AM84" s="8"/>
      <c r="AN84" s="11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  <c r="CC84" s="12"/>
      <c r="CD84" s="12"/>
      <c r="CE84" s="12"/>
      <c r="CF84" s="12"/>
      <c r="CG84" s="12"/>
      <c r="CH84" s="12"/>
      <c r="CI84" s="12"/>
      <c r="CJ84" s="12"/>
      <c r="CK84" s="12"/>
      <c r="CL84" s="12"/>
      <c r="CM84" s="12"/>
      <c r="CN84" s="12"/>
      <c r="CO84" s="12"/>
      <c r="CP84" s="12"/>
      <c r="CQ84" s="12"/>
      <c r="CR84" s="12"/>
      <c r="CS84" s="12"/>
      <c r="CT84" s="12"/>
      <c r="CU84" s="12"/>
      <c r="CV84" s="12"/>
      <c r="CW84" s="12"/>
      <c r="CX84" s="12"/>
      <c r="CY84" s="12"/>
      <c r="CZ84" s="12"/>
      <c r="DA84" s="12"/>
      <c r="DB84" s="12"/>
      <c r="DC84" s="12"/>
      <c r="DD84" s="12"/>
      <c r="DE84" s="12"/>
      <c r="DF84" s="12"/>
      <c r="DG84" s="12"/>
      <c r="DH84" s="12"/>
      <c r="DI84" s="12"/>
      <c r="DJ84" s="12"/>
      <c r="DK84" s="12"/>
      <c r="DL84" s="12"/>
      <c r="DM84" s="12"/>
      <c r="DN84" s="12"/>
      <c r="DO84" s="12"/>
      <c r="DP84" s="12"/>
      <c r="DQ84" s="12"/>
      <c r="DR84" s="12"/>
      <c r="DS84" s="12"/>
      <c r="DT84" s="12"/>
      <c r="DU84" s="12"/>
      <c r="DV84" s="12"/>
      <c r="DW84" s="12"/>
      <c r="DX84" s="12"/>
      <c r="DY84" s="12"/>
      <c r="DZ84" s="12"/>
      <c r="EA84" s="12"/>
      <c r="EB84" s="12"/>
      <c r="EC84" s="12"/>
      <c r="ED84" s="12"/>
      <c r="EE84" s="12"/>
      <c r="EF84" s="12"/>
      <c r="EG84" s="12"/>
      <c r="EH84" s="12"/>
      <c r="EI84" s="12"/>
      <c r="EJ84" s="12"/>
      <c r="EK84" s="12"/>
      <c r="EL84" s="12"/>
      <c r="EM84" s="12"/>
      <c r="EN84" s="12"/>
      <c r="EO84" s="12"/>
      <c r="EP84" s="12"/>
      <c r="EQ84" s="12"/>
      <c r="ER84" s="12"/>
      <c r="ES84" s="12"/>
      <c r="ET84" s="12"/>
      <c r="EU84" s="12"/>
      <c r="EV84" s="12"/>
      <c r="EW84" s="12"/>
      <c r="EX84" s="12"/>
      <c r="EY84" s="12"/>
      <c r="EZ84" s="12"/>
      <c r="FA84" s="12"/>
      <c r="FB84" s="12"/>
      <c r="FC84" s="12"/>
      <c r="FD84" s="12"/>
      <c r="FE84" s="12"/>
      <c r="FF84" s="12"/>
      <c r="FG84" s="12"/>
      <c r="FH84" s="12"/>
      <c r="FI84" s="12"/>
      <c r="FJ84" s="12"/>
      <c r="FK84" s="12"/>
      <c r="FL84" s="12"/>
      <c r="FM84" s="12"/>
      <c r="FN84" s="12"/>
      <c r="FO84" s="12"/>
      <c r="FP84" s="12"/>
      <c r="FQ84" s="12"/>
      <c r="FR84" s="12"/>
      <c r="FS84" s="12"/>
      <c r="FT84" s="12"/>
      <c r="FU84" s="12"/>
      <c r="FV84" s="12"/>
      <c r="FW84" s="12"/>
      <c r="FX84" s="12"/>
      <c r="FY84" s="12"/>
      <c r="FZ84" s="12"/>
      <c r="GA84" s="12"/>
      <c r="GB84" s="12"/>
      <c r="GC84" s="12"/>
      <c r="GD84" s="12"/>
      <c r="GE84" s="12"/>
      <c r="GF84" s="12"/>
      <c r="GG84" s="12"/>
      <c r="GH84" s="12"/>
      <c r="GI84" s="12"/>
      <c r="GJ84" s="12"/>
      <c r="GK84" s="12"/>
      <c r="GL84" s="12"/>
      <c r="GM84" s="12"/>
      <c r="GN84" s="12"/>
      <c r="GO84" s="12"/>
      <c r="GP84" s="12"/>
      <c r="GQ84" s="12"/>
      <c r="GR84" s="12"/>
      <c r="GS84" s="12"/>
      <c r="GT84" s="12"/>
      <c r="GU84" s="12"/>
      <c r="GV84" s="12"/>
      <c r="GW84" s="12"/>
      <c r="GX84" s="12"/>
      <c r="GY84" s="12"/>
      <c r="GZ84" s="12"/>
      <c r="HA84" s="12"/>
      <c r="HB84" s="12"/>
      <c r="HC84" s="12"/>
      <c r="HD84" s="12"/>
      <c r="HE84" s="12"/>
      <c r="HF84" s="12"/>
      <c r="HG84" s="12"/>
      <c r="HH84" s="12"/>
      <c r="HI84" s="12"/>
      <c r="HJ84" s="12"/>
      <c r="HK84" s="12"/>
      <c r="HL84" s="12"/>
      <c r="HM84" s="12"/>
      <c r="HN84" s="12"/>
      <c r="HO84" s="12"/>
      <c r="HP84" s="12"/>
      <c r="HQ84" s="12"/>
      <c r="HR84" s="12"/>
      <c r="HS84" s="12"/>
      <c r="HT84" s="12"/>
      <c r="HU84" s="12"/>
      <c r="HV84" s="12"/>
      <c r="HW84" s="12"/>
      <c r="HX84" s="12"/>
      <c r="HY84" s="12"/>
      <c r="HZ84" s="12"/>
      <c r="IA84" s="12"/>
      <c r="IB84" s="12"/>
      <c r="IC84" s="12"/>
      <c r="ID84" s="12"/>
      <c r="IE84" s="12"/>
      <c r="IF84" s="12"/>
      <c r="IG84" s="12"/>
      <c r="IH84" s="12"/>
      <c r="II84" s="12"/>
      <c r="IJ84" s="12"/>
      <c r="IK84" s="12"/>
      <c r="IL84" s="12"/>
      <c r="IM84" s="12"/>
      <c r="IN84" s="12"/>
      <c r="IO84" s="12"/>
      <c r="IP84" s="12"/>
      <c r="IQ84" s="12"/>
      <c r="IR84" s="12"/>
    </row>
    <row r="85" spans="1:252" s="22" customFormat="1" ht="15" customHeight="1" x14ac:dyDescent="0.35">
      <c r="A85" s="23" t="s">
        <v>68</v>
      </c>
      <c r="B85" s="155"/>
      <c r="C85" s="156"/>
      <c r="D85" s="156"/>
      <c r="E85" s="156"/>
      <c r="F85" s="156"/>
      <c r="G85" s="157"/>
      <c r="H85" s="201" t="s">
        <v>33</v>
      </c>
      <c r="I85" s="202"/>
      <c r="J85" s="154" t="s">
        <v>34</v>
      </c>
      <c r="K85" s="154"/>
      <c r="L85" s="154"/>
      <c r="M85" s="201" t="s">
        <v>33</v>
      </c>
      <c r="N85" s="202"/>
      <c r="O85" s="202"/>
      <c r="P85" s="202"/>
      <c r="Q85" s="203"/>
      <c r="R85" s="184"/>
      <c r="S85" s="185"/>
      <c r="T85" s="185"/>
      <c r="U85" s="185"/>
      <c r="V85" s="185"/>
      <c r="W85" s="185"/>
      <c r="X85" s="185"/>
      <c r="Y85" s="185"/>
      <c r="Z85" s="185"/>
      <c r="AA85" s="185"/>
      <c r="AB85" s="185"/>
      <c r="AC85" s="185"/>
      <c r="AD85" s="185"/>
      <c r="AE85" s="185"/>
      <c r="AF85" s="186"/>
      <c r="AG85" s="21"/>
      <c r="AH85" s="10"/>
      <c r="AI85" s="10"/>
      <c r="AJ85" s="10"/>
      <c r="AK85" s="7"/>
      <c r="AL85" s="7"/>
      <c r="AM85" s="7"/>
      <c r="AN85" s="11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  <c r="CC85" s="12"/>
      <c r="CD85" s="12"/>
      <c r="CE85" s="12"/>
      <c r="CF85" s="12"/>
      <c r="CG85" s="12"/>
      <c r="CH85" s="12"/>
      <c r="CI85" s="12"/>
      <c r="CJ85" s="12"/>
      <c r="CK85" s="12"/>
      <c r="CL85" s="12"/>
      <c r="CM85" s="12"/>
      <c r="CN85" s="12"/>
      <c r="CO85" s="12"/>
      <c r="CP85" s="12"/>
      <c r="CQ85" s="12"/>
      <c r="CR85" s="12"/>
      <c r="CS85" s="12"/>
      <c r="CT85" s="12"/>
      <c r="CU85" s="12"/>
      <c r="CV85" s="12"/>
      <c r="CW85" s="12"/>
      <c r="CX85" s="12"/>
      <c r="CY85" s="12"/>
      <c r="CZ85" s="12"/>
      <c r="DA85" s="12"/>
      <c r="DB85" s="12"/>
      <c r="DC85" s="12"/>
      <c r="DD85" s="12"/>
      <c r="DE85" s="12"/>
      <c r="DF85" s="12"/>
      <c r="DG85" s="12"/>
      <c r="DH85" s="12"/>
      <c r="DI85" s="12"/>
      <c r="DJ85" s="12"/>
      <c r="DK85" s="12"/>
      <c r="DL85" s="12"/>
      <c r="DM85" s="12"/>
      <c r="DN85" s="12"/>
      <c r="DO85" s="12"/>
      <c r="DP85" s="12"/>
      <c r="DQ85" s="12"/>
      <c r="DR85" s="12"/>
      <c r="DS85" s="12"/>
      <c r="DT85" s="12"/>
      <c r="DU85" s="12"/>
      <c r="DV85" s="12"/>
      <c r="DW85" s="12"/>
      <c r="DX85" s="12"/>
      <c r="DY85" s="12"/>
      <c r="DZ85" s="12"/>
      <c r="EA85" s="12"/>
      <c r="EB85" s="12"/>
      <c r="EC85" s="12"/>
      <c r="ED85" s="12"/>
      <c r="EE85" s="12"/>
      <c r="EF85" s="12"/>
      <c r="EG85" s="12"/>
      <c r="EH85" s="12"/>
      <c r="EI85" s="12"/>
      <c r="EJ85" s="12"/>
      <c r="EK85" s="12"/>
      <c r="EL85" s="12"/>
      <c r="EM85" s="12"/>
      <c r="EN85" s="12"/>
      <c r="EO85" s="12"/>
      <c r="EP85" s="12"/>
      <c r="EQ85" s="12"/>
      <c r="ER85" s="12"/>
      <c r="ES85" s="12"/>
      <c r="ET85" s="12"/>
      <c r="EU85" s="12"/>
      <c r="EV85" s="12"/>
      <c r="EW85" s="12"/>
      <c r="EX85" s="12"/>
      <c r="EY85" s="12"/>
      <c r="EZ85" s="12"/>
      <c r="FA85" s="12"/>
      <c r="FB85" s="12"/>
      <c r="FC85" s="12"/>
      <c r="FD85" s="12"/>
      <c r="FE85" s="12"/>
      <c r="FF85" s="12"/>
      <c r="FG85" s="12"/>
      <c r="FH85" s="12"/>
      <c r="FI85" s="12"/>
      <c r="FJ85" s="12"/>
      <c r="FK85" s="12"/>
      <c r="FL85" s="12"/>
      <c r="FM85" s="12"/>
      <c r="FN85" s="12"/>
      <c r="FO85" s="12"/>
      <c r="FP85" s="12"/>
      <c r="FQ85" s="12"/>
      <c r="FR85" s="12"/>
      <c r="FS85" s="12"/>
      <c r="FT85" s="12"/>
      <c r="FU85" s="12"/>
      <c r="FV85" s="12"/>
      <c r="FW85" s="12"/>
      <c r="FX85" s="12"/>
      <c r="FY85" s="12"/>
      <c r="FZ85" s="12"/>
      <c r="GA85" s="12"/>
      <c r="GB85" s="12"/>
      <c r="GC85" s="12"/>
      <c r="GD85" s="12"/>
      <c r="GE85" s="12"/>
      <c r="GF85" s="12"/>
      <c r="GG85" s="12"/>
      <c r="GH85" s="12"/>
      <c r="GI85" s="12"/>
      <c r="GJ85" s="12"/>
      <c r="GK85" s="12"/>
      <c r="GL85" s="12"/>
      <c r="GM85" s="12"/>
      <c r="GN85" s="12"/>
      <c r="GO85" s="12"/>
      <c r="GP85" s="12"/>
      <c r="GQ85" s="12"/>
      <c r="GR85" s="12"/>
      <c r="GS85" s="12"/>
      <c r="GT85" s="12"/>
      <c r="GU85" s="12"/>
      <c r="GV85" s="12"/>
      <c r="GW85" s="12"/>
      <c r="GX85" s="12"/>
      <c r="GY85" s="12"/>
      <c r="GZ85" s="12"/>
      <c r="HA85" s="12"/>
      <c r="HB85" s="12"/>
      <c r="HC85" s="12"/>
      <c r="HD85" s="12"/>
      <c r="HE85" s="12"/>
      <c r="HF85" s="12"/>
      <c r="HG85" s="12"/>
      <c r="HH85" s="12"/>
      <c r="HI85" s="12"/>
      <c r="HJ85" s="12"/>
      <c r="HK85" s="12"/>
      <c r="HL85" s="12"/>
      <c r="HM85" s="12"/>
      <c r="HN85" s="12"/>
      <c r="HO85" s="12"/>
      <c r="HP85" s="12"/>
      <c r="HQ85" s="12"/>
      <c r="HR85" s="12"/>
      <c r="HS85" s="12"/>
      <c r="HT85" s="12"/>
      <c r="HU85" s="12"/>
      <c r="HV85" s="12"/>
      <c r="HW85" s="12"/>
      <c r="HX85" s="12"/>
      <c r="HY85" s="12"/>
      <c r="HZ85" s="12"/>
      <c r="IA85" s="12"/>
      <c r="IB85" s="12"/>
      <c r="IC85" s="12"/>
      <c r="ID85" s="12"/>
      <c r="IE85" s="12"/>
      <c r="IF85" s="12"/>
      <c r="IG85" s="12"/>
      <c r="IH85" s="12"/>
      <c r="II85" s="12"/>
      <c r="IJ85" s="12"/>
      <c r="IK85" s="12"/>
      <c r="IL85" s="12"/>
      <c r="IM85" s="12"/>
      <c r="IN85" s="12"/>
      <c r="IO85" s="12"/>
      <c r="IP85" s="12"/>
      <c r="IQ85" s="12"/>
      <c r="IR85" s="12"/>
    </row>
    <row r="86" spans="1:252" s="22" customFormat="1" ht="15" customHeight="1" x14ac:dyDescent="0.35">
      <c r="A86" s="23" t="s">
        <v>67</v>
      </c>
      <c r="B86" s="24">
        <v>1</v>
      </c>
      <c r="C86" s="24">
        <v>1</v>
      </c>
      <c r="D86" s="24">
        <v>1</v>
      </c>
      <c r="E86" s="24">
        <v>1</v>
      </c>
      <c r="F86" s="24">
        <v>1</v>
      </c>
      <c r="G86" s="24">
        <v>1</v>
      </c>
      <c r="H86" s="24">
        <v>1</v>
      </c>
      <c r="I86" s="24">
        <v>1</v>
      </c>
      <c r="J86" s="24">
        <v>1</v>
      </c>
      <c r="K86" s="24">
        <v>1</v>
      </c>
      <c r="L86" s="24">
        <v>1</v>
      </c>
      <c r="M86" s="25">
        <v>1</v>
      </c>
      <c r="N86" s="25">
        <v>1</v>
      </c>
      <c r="O86" s="26">
        <v>1</v>
      </c>
      <c r="P86" s="26">
        <v>1</v>
      </c>
      <c r="Q86" s="25">
        <v>1</v>
      </c>
      <c r="R86" s="25">
        <v>1</v>
      </c>
      <c r="S86" s="27">
        <v>1</v>
      </c>
      <c r="T86" s="27">
        <v>1</v>
      </c>
      <c r="U86" s="27">
        <v>1</v>
      </c>
      <c r="V86" s="27">
        <v>1</v>
      </c>
      <c r="W86" s="27">
        <v>3</v>
      </c>
      <c r="X86" s="25">
        <v>3</v>
      </c>
      <c r="Y86" s="25">
        <v>3</v>
      </c>
      <c r="Z86" s="27">
        <v>3</v>
      </c>
      <c r="AA86" s="27">
        <v>3</v>
      </c>
      <c r="AB86" s="27">
        <v>3</v>
      </c>
      <c r="AC86" s="27">
        <v>3</v>
      </c>
      <c r="AD86" s="27">
        <v>3</v>
      </c>
      <c r="AE86" s="25">
        <v>3</v>
      </c>
      <c r="AF86" s="25">
        <v>3</v>
      </c>
      <c r="AG86" s="21"/>
      <c r="AH86" s="10"/>
      <c r="AI86" s="10"/>
      <c r="AJ86" s="10"/>
      <c r="AK86" s="7"/>
      <c r="AL86" s="7"/>
      <c r="AM86" s="7"/>
      <c r="AN86" s="11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  <c r="CC86" s="12"/>
      <c r="CD86" s="12"/>
      <c r="CE86" s="12"/>
      <c r="CF86" s="12"/>
      <c r="CG86" s="12"/>
      <c r="CH86" s="12"/>
      <c r="CI86" s="12"/>
      <c r="CJ86" s="12"/>
      <c r="CK86" s="12"/>
      <c r="CL86" s="12"/>
      <c r="CM86" s="12"/>
      <c r="CN86" s="12"/>
      <c r="CO86" s="12"/>
      <c r="CP86" s="12"/>
      <c r="CQ86" s="12"/>
      <c r="CR86" s="12"/>
      <c r="CS86" s="12"/>
      <c r="CT86" s="12"/>
      <c r="CU86" s="12"/>
      <c r="CV86" s="12"/>
      <c r="CW86" s="12"/>
      <c r="CX86" s="12"/>
      <c r="CY86" s="12"/>
      <c r="CZ86" s="12"/>
      <c r="DA86" s="12"/>
      <c r="DB86" s="12"/>
      <c r="DC86" s="12"/>
      <c r="DD86" s="12"/>
      <c r="DE86" s="12"/>
      <c r="DF86" s="12"/>
      <c r="DG86" s="12"/>
      <c r="DH86" s="12"/>
      <c r="DI86" s="12"/>
      <c r="DJ86" s="12"/>
      <c r="DK86" s="12"/>
      <c r="DL86" s="12"/>
      <c r="DM86" s="12"/>
      <c r="DN86" s="12"/>
      <c r="DO86" s="12"/>
      <c r="DP86" s="12"/>
      <c r="DQ86" s="12"/>
      <c r="DR86" s="12"/>
      <c r="DS86" s="12"/>
      <c r="DT86" s="12"/>
      <c r="DU86" s="12"/>
      <c r="DV86" s="12"/>
      <c r="DW86" s="12"/>
      <c r="DX86" s="12"/>
      <c r="DY86" s="12"/>
      <c r="DZ86" s="12"/>
      <c r="EA86" s="12"/>
      <c r="EB86" s="12"/>
      <c r="EC86" s="12"/>
      <c r="ED86" s="12"/>
      <c r="EE86" s="12"/>
      <c r="EF86" s="12"/>
      <c r="EG86" s="12"/>
      <c r="EH86" s="12"/>
      <c r="EI86" s="12"/>
      <c r="EJ86" s="12"/>
      <c r="EK86" s="12"/>
      <c r="EL86" s="12"/>
      <c r="EM86" s="12"/>
      <c r="EN86" s="12"/>
      <c r="EO86" s="12"/>
      <c r="EP86" s="12"/>
      <c r="EQ86" s="12"/>
      <c r="ER86" s="12"/>
      <c r="ES86" s="12"/>
      <c r="ET86" s="12"/>
      <c r="EU86" s="12"/>
      <c r="EV86" s="12"/>
      <c r="EW86" s="12"/>
      <c r="EX86" s="12"/>
      <c r="EY86" s="12"/>
      <c r="EZ86" s="12"/>
      <c r="FA86" s="12"/>
      <c r="FB86" s="12"/>
      <c r="FC86" s="12"/>
      <c r="FD86" s="12"/>
      <c r="FE86" s="12"/>
      <c r="FF86" s="12"/>
      <c r="FG86" s="12"/>
      <c r="FH86" s="12"/>
      <c r="FI86" s="12"/>
      <c r="FJ86" s="12"/>
      <c r="FK86" s="12"/>
      <c r="FL86" s="12"/>
      <c r="FM86" s="12"/>
      <c r="FN86" s="12"/>
      <c r="FO86" s="12"/>
      <c r="FP86" s="12"/>
      <c r="FQ86" s="12"/>
      <c r="FR86" s="12"/>
      <c r="FS86" s="12"/>
      <c r="FT86" s="12"/>
      <c r="FU86" s="12"/>
      <c r="FV86" s="12"/>
      <c r="FW86" s="12"/>
      <c r="FX86" s="12"/>
      <c r="FY86" s="12"/>
      <c r="FZ86" s="12"/>
      <c r="GA86" s="12"/>
      <c r="GB86" s="12"/>
      <c r="GC86" s="12"/>
      <c r="GD86" s="12"/>
      <c r="GE86" s="12"/>
      <c r="GF86" s="12"/>
      <c r="GG86" s="12"/>
      <c r="GH86" s="12"/>
      <c r="GI86" s="12"/>
      <c r="GJ86" s="12"/>
      <c r="GK86" s="12"/>
      <c r="GL86" s="12"/>
      <c r="GM86" s="12"/>
      <c r="GN86" s="12"/>
      <c r="GO86" s="12"/>
      <c r="GP86" s="12"/>
      <c r="GQ86" s="12"/>
      <c r="GR86" s="12"/>
      <c r="GS86" s="12"/>
      <c r="GT86" s="12"/>
      <c r="GU86" s="12"/>
      <c r="GV86" s="12"/>
      <c r="GW86" s="12"/>
      <c r="GX86" s="12"/>
      <c r="GY86" s="12"/>
      <c r="GZ86" s="12"/>
      <c r="HA86" s="12"/>
      <c r="HB86" s="12"/>
      <c r="HC86" s="12"/>
      <c r="HD86" s="12"/>
      <c r="HE86" s="12"/>
      <c r="HF86" s="12"/>
      <c r="HG86" s="12"/>
      <c r="HH86" s="12"/>
      <c r="HI86" s="12"/>
      <c r="HJ86" s="12"/>
      <c r="HK86" s="12"/>
      <c r="HL86" s="12"/>
      <c r="HM86" s="12"/>
      <c r="HN86" s="12"/>
      <c r="HO86" s="12"/>
      <c r="HP86" s="12"/>
      <c r="HQ86" s="12"/>
      <c r="HR86" s="12"/>
      <c r="HS86" s="12"/>
      <c r="HT86" s="12"/>
      <c r="HU86" s="12"/>
      <c r="HV86" s="12"/>
      <c r="HW86" s="12"/>
      <c r="HX86" s="12"/>
      <c r="HY86" s="12"/>
      <c r="HZ86" s="12"/>
      <c r="IA86" s="12"/>
      <c r="IB86" s="12"/>
      <c r="IC86" s="12"/>
      <c r="ID86" s="12"/>
      <c r="IE86" s="12"/>
      <c r="IF86" s="12"/>
      <c r="IG86" s="12"/>
      <c r="IH86" s="12"/>
      <c r="II86" s="12"/>
      <c r="IJ86" s="12"/>
      <c r="IK86" s="12"/>
      <c r="IL86" s="12"/>
      <c r="IM86" s="12"/>
      <c r="IN86" s="12"/>
      <c r="IO86" s="12"/>
      <c r="IP86" s="12"/>
      <c r="IQ86" s="12"/>
      <c r="IR86" s="12"/>
    </row>
    <row r="87" spans="1:252" s="22" customFormat="1" ht="15" customHeight="1" x14ac:dyDescent="0.35">
      <c r="A87" s="23" t="s">
        <v>70</v>
      </c>
      <c r="B87" s="135">
        <f>IFERROR(VLOOKUP(B86,Feuil2!$A$16:$B$25,2,0),"")</f>
        <v>125.35</v>
      </c>
      <c r="C87" s="135">
        <f>IFERROR(VLOOKUP(C86,Feuil2!$A$16:$B$25,2,0),"")</f>
        <v>125.35</v>
      </c>
      <c r="D87" s="135">
        <f>IFERROR(VLOOKUP(D86,Feuil2!$A$16:$B$25,2,0),"")</f>
        <v>125.35</v>
      </c>
      <c r="E87" s="135">
        <f>IFERROR(VLOOKUP(E86,Feuil2!$A$16:$B$25,2,0),"")</f>
        <v>125.35</v>
      </c>
      <c r="F87" s="135">
        <f>IFERROR(VLOOKUP(F86,Feuil2!$A$16:$B$25,2,0),"")</f>
        <v>125.35</v>
      </c>
      <c r="G87" s="135">
        <f>IFERROR(VLOOKUP(G86,Feuil2!$A$16:$B$25,2,0),"")</f>
        <v>125.35</v>
      </c>
      <c r="H87" s="135">
        <f>IFERROR(VLOOKUP(H86,Feuil2!$A$16:$B$25,2,0),"")</f>
        <v>125.35</v>
      </c>
      <c r="I87" s="135">
        <f>IFERROR(VLOOKUP(I86,Feuil2!$A$16:$B$25,2,0),"")</f>
        <v>125.35</v>
      </c>
      <c r="J87" s="135">
        <f>IFERROR(VLOOKUP(J86,Feuil2!$A$16:$B$25,2,0),"")</f>
        <v>125.35</v>
      </c>
      <c r="K87" s="135">
        <f>IFERROR(VLOOKUP(K86,Feuil2!$A$16:$B$25,2,0),"")</f>
        <v>125.35</v>
      </c>
      <c r="L87" s="135">
        <f>IFERROR(VLOOKUP(L86,Feuil2!$A$16:$B$25,2,0),"")</f>
        <v>125.35</v>
      </c>
      <c r="M87" s="135">
        <f>IFERROR(VLOOKUP(M86,Feuil2!$A$16:$B$25,2,0),"")</f>
        <v>125.35</v>
      </c>
      <c r="N87" s="135">
        <f>IFERROR(VLOOKUP(N86,Feuil2!$A$16:$B$25,2,0),"")</f>
        <v>125.35</v>
      </c>
      <c r="O87" s="135">
        <f>IFERROR(VLOOKUP(O86,Feuil2!$A$16:$B$25,2,0),"")</f>
        <v>125.35</v>
      </c>
      <c r="P87" s="135">
        <f>IFERROR(VLOOKUP(P86,Feuil2!$A$16:$B$25,2,0),"")</f>
        <v>125.35</v>
      </c>
      <c r="Q87" s="135">
        <f>IFERROR(VLOOKUP(Q86,Feuil2!$A$16:$B$25,2,0),"")</f>
        <v>125.35</v>
      </c>
      <c r="R87" s="135">
        <f>IFERROR(VLOOKUP(R86,Feuil2!$A$16:$B$25,2,0),"")</f>
        <v>125.35</v>
      </c>
      <c r="S87" s="135">
        <f>IFERROR(VLOOKUP(S86,Feuil2!$A$16:$B$25,2,0),"")</f>
        <v>125.35</v>
      </c>
      <c r="T87" s="135">
        <f>IFERROR(VLOOKUP(T86,Feuil2!$A$16:$B$25,2,0),"")</f>
        <v>125.35</v>
      </c>
      <c r="U87" s="135">
        <f>IFERROR(VLOOKUP(U86,Feuil2!$A$16:$B$25,2,0),"")</f>
        <v>125.35</v>
      </c>
      <c r="V87" s="135">
        <f>IFERROR(VLOOKUP(V86,Feuil2!$A$16:$B$25,2,0),"")</f>
        <v>125.35</v>
      </c>
      <c r="W87" s="135">
        <f>IFERROR(VLOOKUP(W86,Feuil2!$A$16:$B$25,2,0),"")</f>
        <v>148.35</v>
      </c>
      <c r="X87" s="135">
        <f>IFERROR(VLOOKUP(X86,Feuil2!$A$16:$B$25,2,0),"")</f>
        <v>148.35</v>
      </c>
      <c r="Y87" s="135">
        <f>IFERROR(VLOOKUP(Y86,Feuil2!$A$16:$B$25,2,0),"")</f>
        <v>148.35</v>
      </c>
      <c r="Z87" s="135">
        <f>IFERROR(VLOOKUP(Z86,Feuil2!$A$16:$B$25,2,0),"")</f>
        <v>148.35</v>
      </c>
      <c r="AA87" s="135">
        <f>IFERROR(VLOOKUP(AA86,Feuil2!$A$16:$B$25,2,0),"")</f>
        <v>148.35</v>
      </c>
      <c r="AB87" s="135">
        <f>IFERROR(VLOOKUP(AB86,Feuil2!$A$16:$B$25,2,0),"")</f>
        <v>148.35</v>
      </c>
      <c r="AC87" s="135">
        <f>IFERROR(VLOOKUP(AC86,Feuil2!$A$16:$B$25,2,0),"")</f>
        <v>148.35</v>
      </c>
      <c r="AD87" s="135">
        <f>IFERROR(VLOOKUP(AD86,Feuil2!$A$16:$B$25,2,0),"")</f>
        <v>148.35</v>
      </c>
      <c r="AE87" s="135">
        <f>IFERROR(VLOOKUP(AE86,Feuil2!$A$16:$B$25,2,0),"")</f>
        <v>148.35</v>
      </c>
      <c r="AF87" s="135">
        <f>IFERROR(VLOOKUP(AF86,Feuil2!$A$16:$B$25,2,0),"")</f>
        <v>148.35</v>
      </c>
      <c r="AG87" s="21"/>
      <c r="AH87" s="10"/>
      <c r="AI87" s="10"/>
      <c r="AJ87" s="10"/>
      <c r="AK87" s="7"/>
      <c r="AL87" s="7"/>
      <c r="AM87" s="7"/>
      <c r="AN87" s="11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  <c r="CC87" s="12"/>
      <c r="CD87" s="12"/>
      <c r="CE87" s="12"/>
      <c r="CF87" s="12"/>
      <c r="CG87" s="12"/>
      <c r="CH87" s="12"/>
      <c r="CI87" s="12"/>
      <c r="CJ87" s="12"/>
      <c r="CK87" s="12"/>
      <c r="CL87" s="12"/>
      <c r="CM87" s="12"/>
      <c r="CN87" s="12"/>
      <c r="CO87" s="12"/>
      <c r="CP87" s="12"/>
      <c r="CQ87" s="12"/>
      <c r="CR87" s="12"/>
      <c r="CS87" s="12"/>
      <c r="CT87" s="12"/>
      <c r="CU87" s="12"/>
      <c r="CV87" s="12"/>
      <c r="CW87" s="12"/>
      <c r="CX87" s="12"/>
      <c r="CY87" s="12"/>
      <c r="CZ87" s="12"/>
      <c r="DA87" s="12"/>
      <c r="DB87" s="12"/>
      <c r="DC87" s="12"/>
      <c r="DD87" s="12"/>
      <c r="DE87" s="12"/>
      <c r="DF87" s="12"/>
      <c r="DG87" s="12"/>
      <c r="DH87" s="12"/>
      <c r="DI87" s="12"/>
      <c r="DJ87" s="12"/>
      <c r="DK87" s="12"/>
      <c r="DL87" s="12"/>
      <c r="DM87" s="12"/>
      <c r="DN87" s="12"/>
      <c r="DO87" s="12"/>
      <c r="DP87" s="12"/>
      <c r="DQ87" s="12"/>
      <c r="DR87" s="12"/>
      <c r="DS87" s="12"/>
      <c r="DT87" s="12"/>
      <c r="DU87" s="12"/>
      <c r="DV87" s="12"/>
      <c r="DW87" s="12"/>
      <c r="DX87" s="12"/>
      <c r="DY87" s="12"/>
      <c r="DZ87" s="12"/>
      <c r="EA87" s="12"/>
      <c r="EB87" s="12"/>
      <c r="EC87" s="12"/>
      <c r="ED87" s="12"/>
      <c r="EE87" s="12"/>
      <c r="EF87" s="12"/>
      <c r="EG87" s="12"/>
      <c r="EH87" s="12"/>
      <c r="EI87" s="12"/>
      <c r="EJ87" s="12"/>
      <c r="EK87" s="12"/>
      <c r="EL87" s="12"/>
      <c r="EM87" s="12"/>
      <c r="EN87" s="12"/>
      <c r="EO87" s="12"/>
      <c r="EP87" s="12"/>
      <c r="EQ87" s="12"/>
      <c r="ER87" s="12"/>
      <c r="ES87" s="12"/>
      <c r="ET87" s="12"/>
      <c r="EU87" s="12"/>
      <c r="EV87" s="12"/>
      <c r="EW87" s="12"/>
      <c r="EX87" s="12"/>
      <c r="EY87" s="12"/>
      <c r="EZ87" s="12"/>
      <c r="FA87" s="12"/>
      <c r="FB87" s="12"/>
      <c r="FC87" s="12"/>
      <c r="FD87" s="12"/>
      <c r="FE87" s="12"/>
      <c r="FF87" s="12"/>
      <c r="FG87" s="12"/>
      <c r="FH87" s="12"/>
      <c r="FI87" s="12"/>
      <c r="FJ87" s="12"/>
      <c r="FK87" s="12"/>
      <c r="FL87" s="12"/>
      <c r="FM87" s="12"/>
      <c r="FN87" s="12"/>
      <c r="FO87" s="12"/>
      <c r="FP87" s="12"/>
      <c r="FQ87" s="12"/>
      <c r="FR87" s="12"/>
      <c r="FS87" s="12"/>
      <c r="FT87" s="12"/>
      <c r="FU87" s="12"/>
      <c r="FV87" s="12"/>
      <c r="FW87" s="12"/>
      <c r="FX87" s="12"/>
      <c r="FY87" s="12"/>
      <c r="FZ87" s="12"/>
      <c r="GA87" s="12"/>
      <c r="GB87" s="12"/>
      <c r="GC87" s="12"/>
      <c r="GD87" s="12"/>
      <c r="GE87" s="12"/>
      <c r="GF87" s="12"/>
      <c r="GG87" s="12"/>
      <c r="GH87" s="12"/>
      <c r="GI87" s="12"/>
      <c r="GJ87" s="12"/>
      <c r="GK87" s="12"/>
      <c r="GL87" s="12"/>
      <c r="GM87" s="12"/>
      <c r="GN87" s="12"/>
      <c r="GO87" s="12"/>
      <c r="GP87" s="12"/>
      <c r="GQ87" s="12"/>
      <c r="GR87" s="12"/>
      <c r="GS87" s="12"/>
      <c r="GT87" s="12"/>
      <c r="GU87" s="12"/>
      <c r="GV87" s="12"/>
      <c r="GW87" s="12"/>
      <c r="GX87" s="12"/>
      <c r="GY87" s="12"/>
      <c r="GZ87" s="12"/>
      <c r="HA87" s="12"/>
      <c r="HB87" s="12"/>
      <c r="HC87" s="12"/>
      <c r="HD87" s="12"/>
      <c r="HE87" s="12"/>
      <c r="HF87" s="12"/>
      <c r="HG87" s="12"/>
      <c r="HH87" s="12"/>
      <c r="HI87" s="12"/>
      <c r="HJ87" s="12"/>
      <c r="HK87" s="12"/>
      <c r="HL87" s="12"/>
      <c r="HM87" s="12"/>
      <c r="HN87" s="12"/>
      <c r="HO87" s="12"/>
      <c r="HP87" s="12"/>
      <c r="HQ87" s="12"/>
      <c r="HR87" s="12"/>
      <c r="HS87" s="12"/>
      <c r="HT87" s="12"/>
      <c r="HU87" s="12"/>
      <c r="HV87" s="12"/>
      <c r="HW87" s="12"/>
      <c r="HX87" s="12"/>
      <c r="HY87" s="12"/>
      <c r="HZ87" s="12"/>
      <c r="IA87" s="12"/>
      <c r="IB87" s="12"/>
      <c r="IC87" s="12"/>
      <c r="ID87" s="12"/>
      <c r="IE87" s="12"/>
      <c r="IF87" s="12"/>
      <c r="IG87" s="12"/>
      <c r="IH87" s="12"/>
      <c r="II87" s="12"/>
      <c r="IJ87" s="12"/>
      <c r="IK87" s="12"/>
      <c r="IL87" s="12"/>
      <c r="IM87" s="12"/>
      <c r="IN87" s="12"/>
      <c r="IO87" s="12"/>
      <c r="IP87" s="12"/>
      <c r="IQ87" s="12"/>
      <c r="IR87" s="12"/>
    </row>
    <row r="88" spans="1:252" s="61" customFormat="1" ht="15.75" customHeight="1" thickBot="1" x14ac:dyDescent="0.35">
      <c r="A88" s="31"/>
      <c r="B88" s="63"/>
      <c r="C88" s="63"/>
      <c r="D88" s="63"/>
      <c r="E88" s="63"/>
      <c r="F88" s="63" t="s">
        <v>7</v>
      </c>
      <c r="G88" s="64"/>
      <c r="H88" s="64"/>
      <c r="I88" s="64"/>
      <c r="J88" s="64"/>
      <c r="K88" s="64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  <c r="Y88" s="65"/>
      <c r="Z88" s="65"/>
      <c r="AA88" s="65"/>
      <c r="AB88" s="65"/>
      <c r="AC88" s="66"/>
      <c r="AD88" s="66"/>
      <c r="AE88" s="66"/>
      <c r="AF88" s="67"/>
      <c r="AG88" s="68"/>
      <c r="AH88" s="69"/>
      <c r="AI88" s="69"/>
      <c r="AJ88" s="69"/>
      <c r="AK88" s="69"/>
      <c r="AL88" s="69"/>
      <c r="AM88" s="69"/>
      <c r="AN88" s="70"/>
      <c r="AO88" s="40"/>
      <c r="AP88" s="40"/>
      <c r="AQ88" s="40"/>
      <c r="AR88" s="40"/>
      <c r="AS88" s="40"/>
      <c r="AT88" s="40"/>
      <c r="AU88" s="40"/>
      <c r="AV88" s="40"/>
      <c r="AW88" s="40"/>
      <c r="AX88" s="40"/>
      <c r="AY88" s="40"/>
      <c r="AZ88" s="40"/>
      <c r="BA88" s="40"/>
      <c r="BB88" s="40"/>
      <c r="BC88" s="40"/>
      <c r="BD88" s="40"/>
      <c r="BE88" s="40"/>
      <c r="BF88" s="40"/>
      <c r="BG88" s="40"/>
      <c r="BH88" s="40"/>
      <c r="BI88" s="40"/>
      <c r="BJ88" s="40"/>
      <c r="BK88" s="40"/>
      <c r="BL88" s="40"/>
      <c r="BM88" s="40"/>
      <c r="BN88" s="40"/>
      <c r="BO88" s="40"/>
      <c r="BP88" s="40"/>
      <c r="BQ88" s="40"/>
      <c r="BR88" s="40"/>
      <c r="BS88" s="40"/>
      <c r="BT88" s="40"/>
      <c r="BU88" s="40"/>
      <c r="BV88" s="40"/>
      <c r="BW88" s="40"/>
      <c r="BX88" s="40"/>
      <c r="BY88" s="40"/>
      <c r="BZ88" s="40"/>
      <c r="CA88" s="40"/>
      <c r="CB88" s="40"/>
      <c r="CC88" s="40"/>
      <c r="CD88" s="40"/>
      <c r="CE88" s="40"/>
      <c r="CF88" s="40"/>
      <c r="CG88" s="40"/>
      <c r="CH88" s="40"/>
      <c r="CI88" s="40"/>
      <c r="CJ88" s="40"/>
      <c r="CK88" s="40"/>
      <c r="CL88" s="40"/>
      <c r="CM88" s="40"/>
      <c r="CN88" s="40"/>
      <c r="CO88" s="40"/>
      <c r="CP88" s="40"/>
      <c r="CQ88" s="40"/>
      <c r="CR88" s="40"/>
      <c r="CS88" s="40"/>
      <c r="CT88" s="40"/>
      <c r="CU88" s="40"/>
      <c r="CV88" s="40"/>
      <c r="CW88" s="40"/>
      <c r="CX88" s="40"/>
      <c r="CY88" s="40"/>
      <c r="CZ88" s="40"/>
      <c r="DA88" s="40"/>
      <c r="DB88" s="40"/>
      <c r="DC88" s="40"/>
      <c r="DD88" s="40"/>
      <c r="DE88" s="40"/>
      <c r="DF88" s="40"/>
      <c r="DG88" s="40"/>
      <c r="DH88" s="40"/>
      <c r="DI88" s="40"/>
      <c r="DJ88" s="40"/>
      <c r="DK88" s="40"/>
      <c r="DL88" s="40"/>
      <c r="DM88" s="40"/>
      <c r="DN88" s="40"/>
      <c r="DO88" s="40"/>
      <c r="DP88" s="40"/>
      <c r="DQ88" s="40"/>
      <c r="DR88" s="40"/>
      <c r="DS88" s="40"/>
      <c r="DT88" s="40"/>
      <c r="DU88" s="40"/>
      <c r="DV88" s="40"/>
      <c r="DW88" s="40"/>
      <c r="DX88" s="40"/>
      <c r="DY88" s="40"/>
      <c r="DZ88" s="40"/>
      <c r="EA88" s="40"/>
      <c r="EB88" s="40"/>
      <c r="EC88" s="40"/>
      <c r="ED88" s="40"/>
      <c r="EE88" s="40"/>
      <c r="EF88" s="40"/>
      <c r="EG88" s="40"/>
      <c r="EH88" s="40"/>
      <c r="EI88" s="40"/>
      <c r="EJ88" s="40"/>
      <c r="EK88" s="40"/>
      <c r="EL88" s="40"/>
      <c r="EM88" s="40"/>
      <c r="EN88" s="40"/>
      <c r="EO88" s="40"/>
      <c r="EP88" s="40"/>
      <c r="EQ88" s="40"/>
      <c r="ER88" s="40"/>
      <c r="ES88" s="40"/>
      <c r="ET88" s="40"/>
      <c r="EU88" s="40"/>
      <c r="EV88" s="40"/>
      <c r="EW88" s="40"/>
      <c r="EX88" s="40"/>
      <c r="EY88" s="40"/>
      <c r="EZ88" s="40"/>
      <c r="FA88" s="40"/>
      <c r="FB88" s="40"/>
      <c r="FC88" s="40"/>
      <c r="FD88" s="40"/>
      <c r="FE88" s="40"/>
      <c r="FF88" s="40"/>
      <c r="FG88" s="40"/>
      <c r="FH88" s="40"/>
      <c r="FI88" s="40"/>
      <c r="FJ88" s="40"/>
      <c r="FK88" s="40"/>
      <c r="FL88" s="40"/>
      <c r="FM88" s="40"/>
      <c r="FN88" s="40"/>
      <c r="FO88" s="40"/>
      <c r="FP88" s="40"/>
      <c r="FQ88" s="40"/>
      <c r="FR88" s="40"/>
      <c r="FS88" s="40"/>
      <c r="FT88" s="40"/>
      <c r="FU88" s="40"/>
      <c r="FV88" s="40"/>
      <c r="FW88" s="40"/>
      <c r="FX88" s="40"/>
      <c r="FY88" s="40"/>
      <c r="FZ88" s="40"/>
      <c r="GA88" s="40"/>
      <c r="GB88" s="40"/>
      <c r="GC88" s="40"/>
      <c r="GD88" s="40"/>
      <c r="GE88" s="40"/>
      <c r="GF88" s="40"/>
      <c r="GG88" s="40"/>
      <c r="GH88" s="40"/>
      <c r="GI88" s="40"/>
      <c r="GJ88" s="40"/>
      <c r="GK88" s="40"/>
      <c r="GL88" s="40"/>
      <c r="GM88" s="40"/>
      <c r="GN88" s="40"/>
      <c r="GO88" s="40"/>
      <c r="GP88" s="40"/>
      <c r="GQ88" s="40"/>
      <c r="GR88" s="40"/>
      <c r="GS88" s="40"/>
      <c r="GT88" s="40"/>
      <c r="GU88" s="40"/>
      <c r="GV88" s="40"/>
      <c r="GW88" s="40"/>
      <c r="GX88" s="40"/>
      <c r="GY88" s="40"/>
      <c r="GZ88" s="40"/>
      <c r="HA88" s="40"/>
      <c r="HB88" s="40"/>
      <c r="HC88" s="40"/>
      <c r="HD88" s="40"/>
      <c r="HE88" s="40"/>
      <c r="HF88" s="40"/>
      <c r="HG88" s="40"/>
      <c r="HH88" s="40"/>
      <c r="HI88" s="40"/>
      <c r="HJ88" s="40"/>
      <c r="HK88" s="40"/>
      <c r="HL88" s="40"/>
      <c r="HM88" s="40"/>
      <c r="HN88" s="40"/>
      <c r="HO88" s="40"/>
      <c r="HP88" s="40"/>
      <c r="HQ88" s="40"/>
      <c r="HR88" s="40"/>
      <c r="HS88" s="40"/>
      <c r="HT88" s="40"/>
      <c r="HU88" s="40"/>
      <c r="HV88" s="40"/>
      <c r="HW88" s="40"/>
      <c r="HX88" s="40"/>
      <c r="HY88" s="40"/>
      <c r="HZ88" s="40"/>
      <c r="IA88" s="40"/>
      <c r="IB88" s="40"/>
      <c r="IC88" s="40"/>
      <c r="ID88" s="40"/>
      <c r="IE88" s="40"/>
      <c r="IF88" s="40"/>
      <c r="IG88" s="40"/>
      <c r="IH88" s="40"/>
      <c r="II88" s="40"/>
      <c r="IJ88" s="40"/>
      <c r="IK88" s="40"/>
      <c r="IL88" s="40"/>
      <c r="IM88" s="40"/>
      <c r="IN88" s="40"/>
      <c r="IO88" s="40"/>
      <c r="IP88" s="40"/>
      <c r="IQ88" s="40"/>
      <c r="IR88" s="40"/>
    </row>
    <row r="89" spans="1:252" ht="15" customHeight="1" x14ac:dyDescent="0.35"/>
    <row r="90" spans="1:252" ht="15" customHeight="1" x14ac:dyDescent="0.35">
      <c r="C90" s="76"/>
    </row>
    <row r="91" spans="1:252" ht="15" customHeight="1" x14ac:dyDescent="0.35"/>
    <row r="93" spans="1:252" ht="15" customHeight="1" x14ac:dyDescent="0.35"/>
    <row r="94" spans="1:252" ht="15" customHeight="1" x14ac:dyDescent="0.35"/>
    <row r="98" ht="15" customHeight="1" x14ac:dyDescent="0.35"/>
    <row r="99" ht="15" customHeight="1" x14ac:dyDescent="0.35"/>
    <row r="103" ht="15" customHeight="1" x14ac:dyDescent="0.35"/>
    <row r="104" ht="15" customHeight="1" x14ac:dyDescent="0.35"/>
    <row r="108" ht="15" customHeight="1" x14ac:dyDescent="0.35"/>
    <row r="109" ht="15" customHeight="1" x14ac:dyDescent="0.35"/>
    <row r="113" ht="15" customHeight="1" x14ac:dyDescent="0.35"/>
    <row r="114" ht="15" customHeight="1" x14ac:dyDescent="0.35"/>
    <row r="118" ht="15" customHeight="1" x14ac:dyDescent="0.35"/>
    <row r="119" ht="15" customHeight="1" x14ac:dyDescent="0.35"/>
    <row r="123" ht="15" customHeight="1" x14ac:dyDescent="0.35"/>
    <row r="124" ht="15" customHeight="1" x14ac:dyDescent="0.35"/>
    <row r="128" ht="15" customHeight="1" x14ac:dyDescent="0.35"/>
    <row r="129" ht="15" customHeight="1" x14ac:dyDescent="0.35"/>
    <row r="133" ht="15" customHeight="1" x14ac:dyDescent="0.35"/>
    <row r="134" ht="15" customHeight="1" x14ac:dyDescent="0.35"/>
    <row r="138" ht="15" customHeight="1" x14ac:dyDescent="0.35"/>
    <row r="139" ht="15" customHeight="1" x14ac:dyDescent="0.35"/>
  </sheetData>
  <mergeCells count="70">
    <mergeCell ref="B85:G85"/>
    <mergeCell ref="Z71:AF71"/>
    <mergeCell ref="T71:W71"/>
    <mergeCell ref="P71:Q71"/>
    <mergeCell ref="X78:AE78"/>
    <mergeCell ref="Q78:S78"/>
    <mergeCell ref="J85:L85"/>
    <mergeCell ref="H85:I85"/>
    <mergeCell ref="M85:Q85"/>
    <mergeCell ref="R71:S71"/>
    <mergeCell ref="R85:AF85"/>
    <mergeCell ref="G78:I78"/>
    <mergeCell ref="U78:W78"/>
    <mergeCell ref="X71:Y71"/>
    <mergeCell ref="C71:O71"/>
    <mergeCell ref="K78:P78"/>
    <mergeCell ref="J42:K42"/>
    <mergeCell ref="B42:D42"/>
    <mergeCell ref="B49:F49"/>
    <mergeCell ref="B56:AF56"/>
    <mergeCell ref="U63:Y63"/>
    <mergeCell ref="M63:N63"/>
    <mergeCell ref="B63:G63"/>
    <mergeCell ref="H63:K63"/>
    <mergeCell ref="Z63:AA63"/>
    <mergeCell ref="O63:T63"/>
    <mergeCell ref="W21:Y21"/>
    <mergeCell ref="N21:S21"/>
    <mergeCell ref="I21:J21"/>
    <mergeCell ref="Q28:AE28"/>
    <mergeCell ref="B28:D28"/>
    <mergeCell ref="B1:AF1"/>
    <mergeCell ref="A5:A6"/>
    <mergeCell ref="A12:A13"/>
    <mergeCell ref="A19:A20"/>
    <mergeCell ref="A26:A27"/>
    <mergeCell ref="B3:E3"/>
    <mergeCell ref="H3:J3"/>
    <mergeCell ref="M3:O3"/>
    <mergeCell ref="G14:L14"/>
    <mergeCell ref="Y14:AC14"/>
    <mergeCell ref="Z21:AF21"/>
    <mergeCell ref="T21:V21"/>
    <mergeCell ref="B21:H21"/>
    <mergeCell ref="C14:F14"/>
    <mergeCell ref="B7:AE7"/>
    <mergeCell ref="M14:X14"/>
    <mergeCell ref="A83:A84"/>
    <mergeCell ref="A40:A41"/>
    <mergeCell ref="A47:A48"/>
    <mergeCell ref="A54:A55"/>
    <mergeCell ref="A61:A62"/>
    <mergeCell ref="A68:A69"/>
    <mergeCell ref="A76:A77"/>
    <mergeCell ref="B70:AF70"/>
    <mergeCell ref="B78:E78"/>
    <mergeCell ref="A33:A34"/>
    <mergeCell ref="G28:I28"/>
    <mergeCell ref="K28:P28"/>
    <mergeCell ref="S42:W42"/>
    <mergeCell ref="E28:F28"/>
    <mergeCell ref="G42:H42"/>
    <mergeCell ref="H49:J49"/>
    <mergeCell ref="K49:AF49"/>
    <mergeCell ref="AD35:AF35"/>
    <mergeCell ref="AB63:AE63"/>
    <mergeCell ref="B35:AB35"/>
    <mergeCell ref="AC42:AE42"/>
    <mergeCell ref="X42:Y42"/>
    <mergeCell ref="O42:R42"/>
  </mergeCells>
  <conditionalFormatting sqref="B5:AF6 B19:AF20 B26:AE27 B33:AF34 B40:AE41 B47:AF48 B54:AF55 B61:AE62 B68:AF69 B76:AE77 B83:AF84 B12:AC13">
    <cfRule type="expression" dxfId="520" priority="2196">
      <formula>WEEKDAY(B5,1)&gt;5</formula>
    </cfRule>
  </conditionalFormatting>
  <conditionalFormatting sqref="W21 B7 F8:AF8 AF7 Z21 B9:AF10">
    <cfRule type="cellIs" dxfId="519" priority="2179" operator="equal">
      <formula>"G13"</formula>
    </cfRule>
    <cfRule type="cellIs" dxfId="518" priority="2180" operator="equal">
      <formula>"G12"</formula>
    </cfRule>
    <cfRule type="cellIs" dxfId="517" priority="2181" operator="equal">
      <formula>"G11"</formula>
    </cfRule>
    <cfRule type="cellIs" dxfId="516" priority="2182" operator="equal">
      <formula>"G10"</formula>
    </cfRule>
    <cfRule type="cellIs" dxfId="515" priority="2183" operator="equal">
      <formula>"G9"</formula>
    </cfRule>
    <cfRule type="cellIs" dxfId="514" priority="2184" operator="equal">
      <formula>"G8"</formula>
    </cfRule>
    <cfRule type="cellIs" dxfId="513" priority="2185" operator="equal">
      <formula>"G7"</formula>
    </cfRule>
    <cfRule type="cellIs" dxfId="512" priority="2186" operator="equal">
      <formula>"G6"</formula>
    </cfRule>
    <cfRule type="cellIs" dxfId="511" priority="2187" operator="equal">
      <formula>"G5"</formula>
    </cfRule>
    <cfRule type="cellIs" dxfId="510" priority="2188" operator="equal">
      <formula>"G4"</formula>
    </cfRule>
    <cfRule type="cellIs" dxfId="509" priority="2189" operator="equal">
      <formula>"G3"</formula>
    </cfRule>
    <cfRule type="cellIs" dxfId="508" priority="2190" operator="equal">
      <formula>"G2"</formula>
    </cfRule>
    <cfRule type="cellIs" dxfId="507" priority="2191" operator="equal">
      <formula>"G1"</formula>
    </cfRule>
  </conditionalFormatting>
  <conditionalFormatting sqref="C14 M14 G14">
    <cfRule type="cellIs" dxfId="506" priority="2144" operator="equal">
      <formula>"G13"</formula>
    </cfRule>
    <cfRule type="cellIs" dxfId="505" priority="2145" operator="equal">
      <formula>"G12"</formula>
    </cfRule>
    <cfRule type="cellIs" dxfId="504" priority="2146" operator="equal">
      <formula>"G11"</formula>
    </cfRule>
    <cfRule type="cellIs" dxfId="503" priority="2147" operator="equal">
      <formula>"G10"</formula>
    </cfRule>
    <cfRule type="cellIs" dxfId="502" priority="2148" operator="equal">
      <formula>"G9"</formula>
    </cfRule>
    <cfRule type="cellIs" dxfId="501" priority="2149" operator="equal">
      <formula>"G8"</formula>
    </cfRule>
    <cfRule type="cellIs" dxfId="500" priority="2150" operator="equal">
      <formula>"G7"</formula>
    </cfRule>
    <cfRule type="cellIs" dxfId="499" priority="2151" operator="equal">
      <formula>"G6"</formula>
    </cfRule>
    <cfRule type="cellIs" dxfId="498" priority="2152" operator="equal">
      <formula>"G5"</formula>
    </cfRule>
    <cfRule type="cellIs" dxfId="497" priority="2153" operator="equal">
      <formula>"G4"</formula>
    </cfRule>
    <cfRule type="cellIs" dxfId="496" priority="2154" operator="equal">
      <formula>"G3"</formula>
    </cfRule>
    <cfRule type="cellIs" dxfId="495" priority="2155" operator="equal">
      <formula>"G2"</formula>
    </cfRule>
    <cfRule type="cellIs" dxfId="494" priority="2156" operator="equal">
      <formula>"G1"</formula>
    </cfRule>
  </conditionalFormatting>
  <conditionalFormatting sqref="B21 I21 T21 K21:N21">
    <cfRule type="cellIs" dxfId="493" priority="2131" operator="equal">
      <formula>"G13"</formula>
    </cfRule>
    <cfRule type="cellIs" dxfId="492" priority="2132" operator="equal">
      <formula>"G12"</formula>
    </cfRule>
    <cfRule type="cellIs" dxfId="491" priority="2133" operator="equal">
      <formula>"G11"</formula>
    </cfRule>
    <cfRule type="cellIs" dxfId="490" priority="2134" operator="equal">
      <formula>"G10"</formula>
    </cfRule>
    <cfRule type="cellIs" dxfId="489" priority="2135" operator="equal">
      <formula>"G9"</formula>
    </cfRule>
    <cfRule type="cellIs" dxfId="488" priority="2136" operator="equal">
      <formula>"G8"</formula>
    </cfRule>
    <cfRule type="cellIs" dxfId="487" priority="2137" operator="equal">
      <formula>"G7"</formula>
    </cfRule>
    <cfRule type="cellIs" dxfId="486" priority="2138" operator="equal">
      <formula>"G6"</formula>
    </cfRule>
    <cfRule type="cellIs" dxfId="485" priority="2139" operator="equal">
      <formula>"G5"</formula>
    </cfRule>
    <cfRule type="cellIs" dxfId="484" priority="2140" operator="equal">
      <formula>"G4"</formula>
    </cfRule>
    <cfRule type="cellIs" dxfId="483" priority="2141" operator="equal">
      <formula>"G3"</formula>
    </cfRule>
    <cfRule type="cellIs" dxfId="482" priority="2142" operator="equal">
      <formula>"G2"</formula>
    </cfRule>
    <cfRule type="cellIs" dxfId="481" priority="2143" operator="equal">
      <formula>"G1"</formula>
    </cfRule>
  </conditionalFormatting>
  <conditionalFormatting sqref="B28 J28:K28 Q28 G28 E28">
    <cfRule type="cellIs" dxfId="480" priority="2118" operator="equal">
      <formula>"G13"</formula>
    </cfRule>
    <cfRule type="cellIs" dxfId="479" priority="2119" operator="equal">
      <formula>"G12"</formula>
    </cfRule>
    <cfRule type="cellIs" dxfId="478" priority="2120" operator="equal">
      <formula>"G11"</formula>
    </cfRule>
    <cfRule type="cellIs" dxfId="477" priority="2121" operator="equal">
      <formula>"G10"</formula>
    </cfRule>
    <cfRule type="cellIs" dxfId="476" priority="2122" operator="equal">
      <formula>"G9"</formula>
    </cfRule>
    <cfRule type="cellIs" dxfId="475" priority="2123" operator="equal">
      <formula>"G8"</formula>
    </cfRule>
    <cfRule type="cellIs" dxfId="474" priority="2124" operator="equal">
      <formula>"G7"</formula>
    </cfRule>
    <cfRule type="cellIs" dxfId="473" priority="2125" operator="equal">
      <formula>"G6"</formula>
    </cfRule>
    <cfRule type="cellIs" dxfId="472" priority="2126" operator="equal">
      <formula>"G5"</formula>
    </cfRule>
    <cfRule type="cellIs" dxfId="471" priority="2127" operator="equal">
      <formula>"G4"</formula>
    </cfRule>
    <cfRule type="cellIs" dxfId="470" priority="2128" operator="equal">
      <formula>"G3"</formula>
    </cfRule>
    <cfRule type="cellIs" dxfId="469" priority="2129" operator="equal">
      <formula>"G2"</formula>
    </cfRule>
    <cfRule type="cellIs" dxfId="468" priority="2130" operator="equal">
      <formula>"G1"</formula>
    </cfRule>
  </conditionalFormatting>
  <conditionalFormatting sqref="B35 AC35">
    <cfRule type="cellIs" dxfId="467" priority="2105" operator="equal">
      <formula>"G13"</formula>
    </cfRule>
    <cfRule type="cellIs" dxfId="466" priority="2106" operator="equal">
      <formula>"G12"</formula>
    </cfRule>
    <cfRule type="cellIs" dxfId="465" priority="2107" operator="equal">
      <formula>"G11"</formula>
    </cfRule>
    <cfRule type="cellIs" dxfId="464" priority="2108" operator="equal">
      <formula>"G10"</formula>
    </cfRule>
    <cfRule type="cellIs" dxfId="463" priority="2109" operator="equal">
      <formula>"G9"</formula>
    </cfRule>
    <cfRule type="cellIs" dxfId="462" priority="2110" operator="equal">
      <formula>"G8"</formula>
    </cfRule>
    <cfRule type="cellIs" dxfId="461" priority="2111" operator="equal">
      <formula>"G7"</formula>
    </cfRule>
    <cfRule type="cellIs" dxfId="460" priority="2112" operator="equal">
      <formula>"G6"</formula>
    </cfRule>
    <cfRule type="cellIs" dxfId="459" priority="2113" operator="equal">
      <formula>"G5"</formula>
    </cfRule>
    <cfRule type="cellIs" dxfId="458" priority="2114" operator="equal">
      <formula>"G4"</formula>
    </cfRule>
    <cfRule type="cellIs" dxfId="457" priority="2115" operator="equal">
      <formula>"G3"</formula>
    </cfRule>
    <cfRule type="cellIs" dxfId="456" priority="2116" operator="equal">
      <formula>"G2"</formula>
    </cfRule>
    <cfRule type="cellIs" dxfId="455" priority="2117" operator="equal">
      <formula>"G1"</formula>
    </cfRule>
  </conditionalFormatting>
  <conditionalFormatting sqref="X42 B42 I42:J42 Z42:AC42 S42 L42:O42 E42:G42">
    <cfRule type="cellIs" dxfId="454" priority="2092" operator="equal">
      <formula>"G13"</formula>
    </cfRule>
    <cfRule type="cellIs" dxfId="453" priority="2093" operator="equal">
      <formula>"G12"</formula>
    </cfRule>
    <cfRule type="cellIs" dxfId="452" priority="2094" operator="equal">
      <formula>"G11"</formula>
    </cfRule>
    <cfRule type="cellIs" dxfId="451" priority="2095" operator="equal">
      <formula>"G10"</formula>
    </cfRule>
    <cfRule type="cellIs" dxfId="450" priority="2096" operator="equal">
      <formula>"G9"</formula>
    </cfRule>
    <cfRule type="cellIs" dxfId="449" priority="2097" operator="equal">
      <formula>"G8"</formula>
    </cfRule>
    <cfRule type="cellIs" dxfId="448" priority="2098" operator="equal">
      <formula>"G7"</formula>
    </cfRule>
    <cfRule type="cellIs" dxfId="447" priority="2099" operator="equal">
      <formula>"G6"</formula>
    </cfRule>
    <cfRule type="cellIs" dxfId="446" priority="2100" operator="equal">
      <formula>"G5"</formula>
    </cfRule>
    <cfRule type="cellIs" dxfId="445" priority="2101" operator="equal">
      <formula>"G4"</formula>
    </cfRule>
    <cfRule type="cellIs" dxfId="444" priority="2102" operator="equal">
      <formula>"G3"</formula>
    </cfRule>
    <cfRule type="cellIs" dxfId="443" priority="2103" operator="equal">
      <formula>"G2"</formula>
    </cfRule>
    <cfRule type="cellIs" dxfId="442" priority="2104" operator="equal">
      <formula>"G1"</formula>
    </cfRule>
  </conditionalFormatting>
  <conditionalFormatting sqref="B49 K49 G49:H49">
    <cfRule type="cellIs" dxfId="441" priority="2079" operator="equal">
      <formula>"G13"</formula>
    </cfRule>
    <cfRule type="cellIs" dxfId="440" priority="2080" operator="equal">
      <formula>"G12"</formula>
    </cfRule>
    <cfRule type="cellIs" dxfId="439" priority="2081" operator="equal">
      <formula>"G11"</formula>
    </cfRule>
    <cfRule type="cellIs" dxfId="438" priority="2082" operator="equal">
      <formula>"G10"</formula>
    </cfRule>
    <cfRule type="cellIs" dxfId="437" priority="2083" operator="equal">
      <formula>"G9"</formula>
    </cfRule>
    <cfRule type="cellIs" dxfId="436" priority="2084" operator="equal">
      <formula>"G8"</formula>
    </cfRule>
    <cfRule type="cellIs" dxfId="435" priority="2085" operator="equal">
      <formula>"G7"</formula>
    </cfRule>
    <cfRule type="cellIs" dxfId="434" priority="2086" operator="equal">
      <formula>"G6"</formula>
    </cfRule>
    <cfRule type="cellIs" dxfId="433" priority="2087" operator="equal">
      <formula>"G5"</formula>
    </cfRule>
    <cfRule type="cellIs" dxfId="432" priority="2088" operator="equal">
      <formula>"G4"</formula>
    </cfRule>
    <cfRule type="cellIs" dxfId="431" priority="2089" operator="equal">
      <formula>"G3"</formula>
    </cfRule>
    <cfRule type="cellIs" dxfId="430" priority="2090" operator="equal">
      <formula>"G2"</formula>
    </cfRule>
    <cfRule type="cellIs" dxfId="429" priority="2091" operator="equal">
      <formula>"G1"</formula>
    </cfRule>
  </conditionalFormatting>
  <conditionalFormatting sqref="B56">
    <cfRule type="cellIs" dxfId="428" priority="2066" operator="equal">
      <formula>"G13"</formula>
    </cfRule>
    <cfRule type="cellIs" dxfId="427" priority="2067" operator="equal">
      <formula>"G12"</formula>
    </cfRule>
    <cfRule type="cellIs" dxfId="426" priority="2068" operator="equal">
      <formula>"G11"</formula>
    </cfRule>
    <cfRule type="cellIs" dxfId="425" priority="2069" operator="equal">
      <formula>"G10"</formula>
    </cfRule>
    <cfRule type="cellIs" dxfId="424" priority="2070" operator="equal">
      <formula>"G9"</formula>
    </cfRule>
    <cfRule type="cellIs" dxfId="423" priority="2071" operator="equal">
      <formula>"G8"</formula>
    </cfRule>
    <cfRule type="cellIs" dxfId="422" priority="2072" operator="equal">
      <formula>"G7"</formula>
    </cfRule>
    <cfRule type="cellIs" dxfId="421" priority="2073" operator="equal">
      <formula>"G6"</formula>
    </cfRule>
    <cfRule type="cellIs" dxfId="420" priority="2074" operator="equal">
      <formula>"G5"</formula>
    </cfRule>
    <cfRule type="cellIs" dxfId="419" priority="2075" operator="equal">
      <formula>"G4"</formula>
    </cfRule>
    <cfRule type="cellIs" dxfId="418" priority="2076" operator="equal">
      <formula>"G3"</formula>
    </cfRule>
    <cfRule type="cellIs" dxfId="417" priority="2077" operator="equal">
      <formula>"G2"</formula>
    </cfRule>
    <cfRule type="cellIs" dxfId="416" priority="2078" operator="equal">
      <formula>"G1"</formula>
    </cfRule>
  </conditionalFormatting>
  <conditionalFormatting sqref="B63 U63 L63:M63 Z63 O63 H63">
    <cfRule type="cellIs" dxfId="415" priority="2053" operator="equal">
      <formula>"G13"</formula>
    </cfRule>
    <cfRule type="cellIs" dxfId="414" priority="2054" operator="equal">
      <formula>"G12"</formula>
    </cfRule>
    <cfRule type="cellIs" dxfId="413" priority="2055" operator="equal">
      <formula>"G11"</formula>
    </cfRule>
    <cfRule type="cellIs" dxfId="412" priority="2056" operator="equal">
      <formula>"G10"</formula>
    </cfRule>
    <cfRule type="cellIs" dxfId="411" priority="2057" operator="equal">
      <formula>"G9"</formula>
    </cfRule>
    <cfRule type="cellIs" dxfId="410" priority="2058" operator="equal">
      <formula>"G8"</formula>
    </cfRule>
    <cfRule type="cellIs" dxfId="409" priority="2059" operator="equal">
      <formula>"G7"</formula>
    </cfRule>
    <cfRule type="cellIs" dxfId="408" priority="2060" operator="equal">
      <formula>"G6"</formula>
    </cfRule>
    <cfRule type="cellIs" dxfId="407" priority="2061" operator="equal">
      <formula>"G5"</formula>
    </cfRule>
    <cfRule type="cellIs" dxfId="406" priority="2062" operator="equal">
      <formula>"G4"</formula>
    </cfRule>
    <cfRule type="cellIs" dxfId="405" priority="2063" operator="equal">
      <formula>"G3"</formula>
    </cfRule>
    <cfRule type="cellIs" dxfId="404" priority="2064" operator="equal">
      <formula>"G2"</formula>
    </cfRule>
    <cfRule type="cellIs" dxfId="403" priority="2065" operator="equal">
      <formula>"G1"</formula>
    </cfRule>
  </conditionalFormatting>
  <conditionalFormatting sqref="B71:C71 P71 T71 Z71 R71">
    <cfRule type="cellIs" dxfId="402" priority="2040" operator="equal">
      <formula>"G13"</formula>
    </cfRule>
    <cfRule type="cellIs" dxfId="401" priority="2041" operator="equal">
      <formula>"G12"</formula>
    </cfRule>
    <cfRule type="cellIs" dxfId="400" priority="2042" operator="equal">
      <formula>"G11"</formula>
    </cfRule>
    <cfRule type="cellIs" dxfId="399" priority="2043" operator="equal">
      <formula>"G10"</formula>
    </cfRule>
    <cfRule type="cellIs" dxfId="398" priority="2044" operator="equal">
      <formula>"G9"</formula>
    </cfRule>
    <cfRule type="cellIs" dxfId="397" priority="2045" operator="equal">
      <formula>"G8"</formula>
    </cfRule>
    <cfRule type="cellIs" dxfId="396" priority="2046" operator="equal">
      <formula>"G7"</formula>
    </cfRule>
    <cfRule type="cellIs" dxfId="395" priority="2047" operator="equal">
      <formula>"G6"</formula>
    </cfRule>
    <cfRule type="cellIs" dxfId="394" priority="2048" operator="equal">
      <formula>"G5"</formula>
    </cfRule>
    <cfRule type="cellIs" dxfId="393" priority="2049" operator="equal">
      <formula>"G4"</formula>
    </cfRule>
    <cfRule type="cellIs" dxfId="392" priority="2050" operator="equal">
      <formula>"G3"</formula>
    </cfRule>
    <cfRule type="cellIs" dxfId="391" priority="2051" operator="equal">
      <formula>"G2"</formula>
    </cfRule>
    <cfRule type="cellIs" dxfId="390" priority="2052" operator="equal">
      <formula>"G1"</formula>
    </cfRule>
  </conditionalFormatting>
  <conditionalFormatting sqref="B78 Q78 J78:K78 X78 T78:U78 F78:G78">
    <cfRule type="cellIs" dxfId="389" priority="2027" operator="equal">
      <formula>"G13"</formula>
    </cfRule>
    <cfRule type="cellIs" dxfId="388" priority="2028" operator="equal">
      <formula>"G12"</formula>
    </cfRule>
    <cfRule type="cellIs" dxfId="387" priority="2029" operator="equal">
      <formula>"G11"</formula>
    </cfRule>
    <cfRule type="cellIs" dxfId="386" priority="2030" operator="equal">
      <formula>"G10"</formula>
    </cfRule>
    <cfRule type="cellIs" dxfId="385" priority="2031" operator="equal">
      <formula>"G9"</formula>
    </cfRule>
    <cfRule type="cellIs" dxfId="384" priority="2032" operator="equal">
      <formula>"G8"</formula>
    </cfRule>
    <cfRule type="cellIs" dxfId="383" priority="2033" operator="equal">
      <formula>"G7"</formula>
    </cfRule>
    <cfRule type="cellIs" dxfId="382" priority="2034" operator="equal">
      <formula>"G6"</formula>
    </cfRule>
    <cfRule type="cellIs" dxfId="381" priority="2035" operator="equal">
      <formula>"G5"</formula>
    </cfRule>
    <cfRule type="cellIs" dxfId="380" priority="2036" operator="equal">
      <formula>"G4"</formula>
    </cfRule>
    <cfRule type="cellIs" dxfId="379" priority="2037" operator="equal">
      <formula>"G3"</formula>
    </cfRule>
    <cfRule type="cellIs" dxfId="378" priority="2038" operator="equal">
      <formula>"G2"</formula>
    </cfRule>
    <cfRule type="cellIs" dxfId="377" priority="2039" operator="equal">
      <formula>"G1"</formula>
    </cfRule>
  </conditionalFormatting>
  <conditionalFormatting sqref="R85 B85 H85">
    <cfRule type="cellIs" dxfId="376" priority="2014" operator="equal">
      <formula>"G13"</formula>
    </cfRule>
    <cfRule type="cellIs" dxfId="375" priority="2015" operator="equal">
      <formula>"G12"</formula>
    </cfRule>
    <cfRule type="cellIs" dxfId="374" priority="2016" operator="equal">
      <formula>"G11"</formula>
    </cfRule>
    <cfRule type="cellIs" dxfId="373" priority="2017" operator="equal">
      <formula>"G10"</formula>
    </cfRule>
    <cfRule type="cellIs" dxfId="372" priority="2018" operator="equal">
      <formula>"G9"</formula>
    </cfRule>
    <cfRule type="cellIs" dxfId="371" priority="2019" operator="equal">
      <formula>"G8"</formula>
    </cfRule>
    <cfRule type="cellIs" dxfId="370" priority="2020" operator="equal">
      <formula>"G7"</formula>
    </cfRule>
    <cfRule type="cellIs" dxfId="369" priority="2021" operator="equal">
      <formula>"G6"</formula>
    </cfRule>
    <cfRule type="cellIs" dxfId="368" priority="2022" operator="equal">
      <formula>"G5"</formula>
    </cfRule>
    <cfRule type="cellIs" dxfId="367" priority="2023" operator="equal">
      <formula>"G4"</formula>
    </cfRule>
    <cfRule type="cellIs" dxfId="366" priority="2024" operator="equal">
      <formula>"G3"</formula>
    </cfRule>
    <cfRule type="cellIs" dxfId="365" priority="2025" operator="equal">
      <formula>"G2"</formula>
    </cfRule>
    <cfRule type="cellIs" dxfId="364" priority="2026" operator="equal">
      <formula>"G1"</formula>
    </cfRule>
  </conditionalFormatting>
  <conditionalFormatting sqref="B14">
    <cfRule type="cellIs" dxfId="363" priority="1923" operator="equal">
      <formula>"G13"</formula>
    </cfRule>
    <cfRule type="cellIs" dxfId="362" priority="1924" operator="equal">
      <formula>"G12"</formula>
    </cfRule>
    <cfRule type="cellIs" dxfId="361" priority="1925" operator="equal">
      <formula>"G11"</formula>
    </cfRule>
    <cfRule type="cellIs" dxfId="360" priority="1926" operator="equal">
      <formula>"G10"</formula>
    </cfRule>
    <cfRule type="cellIs" dxfId="359" priority="1927" operator="equal">
      <formula>"G9"</formula>
    </cfRule>
    <cfRule type="cellIs" dxfId="358" priority="1928" operator="equal">
      <formula>"G8"</formula>
    </cfRule>
    <cfRule type="cellIs" dxfId="357" priority="1929" operator="equal">
      <formula>"G7"</formula>
    </cfRule>
    <cfRule type="cellIs" dxfId="356" priority="1930" operator="equal">
      <formula>"G6"</formula>
    </cfRule>
    <cfRule type="cellIs" dxfId="355" priority="1931" operator="equal">
      <formula>"G5"</formula>
    </cfRule>
    <cfRule type="cellIs" dxfId="354" priority="1932" operator="equal">
      <formula>"G4"</formula>
    </cfRule>
    <cfRule type="cellIs" dxfId="353" priority="1933" operator="equal">
      <formula>"G3"</formula>
    </cfRule>
    <cfRule type="cellIs" dxfId="352" priority="1934" operator="equal">
      <formula>"G2"</formula>
    </cfRule>
    <cfRule type="cellIs" dxfId="351" priority="1935" operator="equal">
      <formula>"G1"</formula>
    </cfRule>
  </conditionalFormatting>
  <conditionalFormatting sqref="AB63">
    <cfRule type="cellIs" dxfId="350" priority="649" operator="equal">
      <formula>"G13"</formula>
    </cfRule>
    <cfRule type="cellIs" dxfId="349" priority="650" operator="equal">
      <formula>"G12"</formula>
    </cfRule>
    <cfRule type="cellIs" dxfId="348" priority="651" operator="equal">
      <formula>"G11"</formula>
    </cfRule>
    <cfRule type="cellIs" dxfId="347" priority="652" operator="equal">
      <formula>"G10"</formula>
    </cfRule>
    <cfRule type="cellIs" dxfId="346" priority="653" operator="equal">
      <formula>"G9"</formula>
    </cfRule>
    <cfRule type="cellIs" dxfId="345" priority="654" operator="equal">
      <formula>"G8"</formula>
    </cfRule>
    <cfRule type="cellIs" dxfId="344" priority="655" operator="equal">
      <formula>"G7"</formula>
    </cfRule>
    <cfRule type="cellIs" dxfId="343" priority="656" operator="equal">
      <formula>"G6"</formula>
    </cfRule>
    <cfRule type="cellIs" dxfId="342" priority="657" operator="equal">
      <formula>"G5"</formula>
    </cfRule>
    <cfRule type="cellIs" dxfId="341" priority="658" operator="equal">
      <formula>"G4"</formula>
    </cfRule>
    <cfRule type="cellIs" dxfId="340" priority="659" operator="equal">
      <formula>"G3"</formula>
    </cfRule>
    <cfRule type="cellIs" dxfId="339" priority="660" operator="equal">
      <formula>"G2"</formula>
    </cfRule>
    <cfRule type="cellIs" dxfId="338" priority="661" operator="equal">
      <formula>"G1"</formula>
    </cfRule>
  </conditionalFormatting>
  <conditionalFormatting sqref="Y14">
    <cfRule type="cellIs" dxfId="337" priority="597" operator="equal">
      <formula>"G13"</formula>
    </cfRule>
    <cfRule type="cellIs" dxfId="336" priority="598" operator="equal">
      <formula>"G12"</formula>
    </cfRule>
    <cfRule type="cellIs" dxfId="335" priority="599" operator="equal">
      <formula>"G11"</formula>
    </cfRule>
    <cfRule type="cellIs" dxfId="334" priority="600" operator="equal">
      <formula>"G10"</formula>
    </cfRule>
    <cfRule type="cellIs" dxfId="333" priority="601" operator="equal">
      <formula>"G9"</formula>
    </cfRule>
    <cfRule type="cellIs" dxfId="332" priority="602" operator="equal">
      <formula>"G8"</formula>
    </cfRule>
    <cfRule type="cellIs" dxfId="331" priority="603" operator="equal">
      <formula>"G7"</formula>
    </cfRule>
    <cfRule type="cellIs" dxfId="330" priority="604" operator="equal">
      <formula>"G6"</formula>
    </cfRule>
    <cfRule type="cellIs" dxfId="329" priority="605" operator="equal">
      <formula>"G5"</formula>
    </cfRule>
    <cfRule type="cellIs" dxfId="328" priority="606" operator="equal">
      <formula>"G4"</formula>
    </cfRule>
    <cfRule type="cellIs" dxfId="327" priority="607" operator="equal">
      <formula>"G3"</formula>
    </cfRule>
    <cfRule type="cellIs" dxfId="326" priority="608" operator="equal">
      <formula>"G2"</formula>
    </cfRule>
    <cfRule type="cellIs" dxfId="325" priority="609" operator="equal">
      <formula>"G1"</formula>
    </cfRule>
  </conditionalFormatting>
  <conditionalFormatting sqref="M85">
    <cfRule type="cellIs" dxfId="324" priority="545" operator="equal">
      <formula>"G13"</formula>
    </cfRule>
    <cfRule type="cellIs" dxfId="323" priority="546" operator="equal">
      <formula>"G12"</formula>
    </cfRule>
    <cfRule type="cellIs" dxfId="322" priority="547" operator="equal">
      <formula>"G11"</formula>
    </cfRule>
    <cfRule type="cellIs" dxfId="321" priority="548" operator="equal">
      <formula>"G10"</formula>
    </cfRule>
    <cfRule type="cellIs" dxfId="320" priority="549" operator="equal">
      <formula>"G9"</formula>
    </cfRule>
    <cfRule type="cellIs" dxfId="319" priority="550" operator="equal">
      <formula>"G8"</formula>
    </cfRule>
    <cfRule type="cellIs" dxfId="318" priority="551" operator="equal">
      <formula>"G7"</formula>
    </cfRule>
    <cfRule type="cellIs" dxfId="317" priority="552" operator="equal">
      <formula>"G6"</formula>
    </cfRule>
    <cfRule type="cellIs" dxfId="316" priority="553" operator="equal">
      <formula>"G5"</formula>
    </cfRule>
    <cfRule type="cellIs" dxfId="315" priority="554" operator="equal">
      <formula>"G4"</formula>
    </cfRule>
    <cfRule type="cellIs" dxfId="314" priority="555" operator="equal">
      <formula>"G3"</formula>
    </cfRule>
    <cfRule type="cellIs" dxfId="313" priority="556" operator="equal">
      <formula>"G2"</formula>
    </cfRule>
    <cfRule type="cellIs" dxfId="312" priority="557" operator="equal">
      <formula>"G1"</formula>
    </cfRule>
  </conditionalFormatting>
  <conditionalFormatting sqref="X71">
    <cfRule type="cellIs" dxfId="311" priority="531" operator="equal">
      <formula>"G13"</formula>
    </cfRule>
    <cfRule type="cellIs" dxfId="310" priority="532" operator="equal">
      <formula>"G12"</formula>
    </cfRule>
    <cfRule type="cellIs" dxfId="309" priority="533" operator="equal">
      <formula>"G11"</formula>
    </cfRule>
    <cfRule type="cellIs" dxfId="308" priority="534" operator="equal">
      <formula>"G10"</formula>
    </cfRule>
    <cfRule type="cellIs" dxfId="307" priority="535" operator="equal">
      <formula>"G9"</formula>
    </cfRule>
    <cfRule type="cellIs" dxfId="306" priority="536" operator="equal">
      <formula>"G8"</formula>
    </cfRule>
    <cfRule type="cellIs" dxfId="305" priority="537" operator="equal">
      <formula>"G7"</formula>
    </cfRule>
    <cfRule type="cellIs" dxfId="304" priority="538" operator="equal">
      <formula>"G6"</formula>
    </cfRule>
    <cfRule type="cellIs" dxfId="303" priority="539" operator="equal">
      <formula>"G5"</formula>
    </cfRule>
    <cfRule type="cellIs" dxfId="302" priority="540" operator="equal">
      <formula>"G4"</formula>
    </cfRule>
    <cfRule type="cellIs" dxfId="301" priority="541" operator="equal">
      <formula>"G3"</formula>
    </cfRule>
    <cfRule type="cellIs" dxfId="300" priority="542" operator="equal">
      <formula>"G2"</formula>
    </cfRule>
    <cfRule type="cellIs" dxfId="299" priority="543" operator="equal">
      <formula>"G1"</formula>
    </cfRule>
  </conditionalFormatting>
  <conditionalFormatting sqref="B70">
    <cfRule type="cellIs" dxfId="298" priority="518" operator="equal">
      <formula>"G13"</formula>
    </cfRule>
    <cfRule type="cellIs" dxfId="297" priority="519" operator="equal">
      <formula>"G12"</formula>
    </cfRule>
    <cfRule type="cellIs" dxfId="296" priority="520" operator="equal">
      <formula>"G11"</formula>
    </cfRule>
    <cfRule type="cellIs" dxfId="295" priority="521" operator="equal">
      <formula>"G10"</formula>
    </cfRule>
    <cfRule type="cellIs" dxfId="294" priority="522" operator="equal">
      <formula>"G9"</formula>
    </cfRule>
    <cfRule type="cellIs" dxfId="293" priority="523" operator="equal">
      <formula>"G8"</formula>
    </cfRule>
    <cfRule type="cellIs" dxfId="292" priority="524" operator="equal">
      <formula>"G7"</formula>
    </cfRule>
    <cfRule type="cellIs" dxfId="291" priority="525" operator="equal">
      <formula>"G6"</formula>
    </cfRule>
    <cfRule type="cellIs" dxfId="290" priority="526" operator="equal">
      <formula>"G5"</formula>
    </cfRule>
    <cfRule type="cellIs" dxfId="289" priority="527" operator="equal">
      <formula>"G4"</formula>
    </cfRule>
    <cfRule type="cellIs" dxfId="288" priority="528" operator="equal">
      <formula>"G3"</formula>
    </cfRule>
    <cfRule type="cellIs" dxfId="287" priority="529" operator="equal">
      <formula>"G2"</formula>
    </cfRule>
    <cfRule type="cellIs" dxfId="286" priority="530" operator="equal">
      <formula>"G1"</formula>
    </cfRule>
  </conditionalFormatting>
  <conditionalFormatting sqref="B15:AC15">
    <cfRule type="cellIs" dxfId="285" priority="274" operator="equal">
      <formula>"G13"</formula>
    </cfRule>
    <cfRule type="cellIs" dxfId="284" priority="275" operator="equal">
      <formula>"G12"</formula>
    </cfRule>
    <cfRule type="cellIs" dxfId="283" priority="276" operator="equal">
      <formula>"G11"</formula>
    </cfRule>
    <cfRule type="cellIs" dxfId="282" priority="277" operator="equal">
      <formula>"G10"</formula>
    </cfRule>
    <cfRule type="cellIs" dxfId="281" priority="278" operator="equal">
      <formula>"G9"</formula>
    </cfRule>
    <cfRule type="cellIs" dxfId="280" priority="279" operator="equal">
      <formula>"G8"</formula>
    </cfRule>
    <cfRule type="cellIs" dxfId="279" priority="280" operator="equal">
      <formula>"G7"</formula>
    </cfRule>
    <cfRule type="cellIs" dxfId="278" priority="281" operator="equal">
      <formula>"G6"</formula>
    </cfRule>
    <cfRule type="cellIs" dxfId="277" priority="282" operator="equal">
      <formula>"G5"</formula>
    </cfRule>
    <cfRule type="cellIs" dxfId="276" priority="283" operator="equal">
      <formula>"G4"</formula>
    </cfRule>
    <cfRule type="cellIs" dxfId="275" priority="284" operator="equal">
      <formula>"G3"</formula>
    </cfRule>
    <cfRule type="cellIs" dxfId="274" priority="285" operator="equal">
      <formula>"G2"</formula>
    </cfRule>
    <cfRule type="cellIs" dxfId="273" priority="286" operator="equal">
      <formula>"G1"</formula>
    </cfRule>
  </conditionalFormatting>
  <conditionalFormatting sqref="B22:AF22">
    <cfRule type="cellIs" dxfId="272" priority="261" operator="equal">
      <formula>"G13"</formula>
    </cfRule>
    <cfRule type="cellIs" dxfId="271" priority="262" operator="equal">
      <formula>"G12"</formula>
    </cfRule>
    <cfRule type="cellIs" dxfId="270" priority="263" operator="equal">
      <formula>"G11"</formula>
    </cfRule>
    <cfRule type="cellIs" dxfId="269" priority="264" operator="equal">
      <formula>"G10"</formula>
    </cfRule>
    <cfRule type="cellIs" dxfId="268" priority="265" operator="equal">
      <formula>"G9"</formula>
    </cfRule>
    <cfRule type="cellIs" dxfId="267" priority="266" operator="equal">
      <formula>"G8"</formula>
    </cfRule>
    <cfRule type="cellIs" dxfId="266" priority="267" operator="equal">
      <formula>"G7"</formula>
    </cfRule>
    <cfRule type="cellIs" dxfId="265" priority="268" operator="equal">
      <formula>"G6"</formula>
    </cfRule>
    <cfRule type="cellIs" dxfId="264" priority="269" operator="equal">
      <formula>"G5"</formula>
    </cfRule>
    <cfRule type="cellIs" dxfId="263" priority="270" operator="equal">
      <formula>"G4"</formula>
    </cfRule>
    <cfRule type="cellIs" dxfId="262" priority="271" operator="equal">
      <formula>"G3"</formula>
    </cfRule>
    <cfRule type="cellIs" dxfId="261" priority="272" operator="equal">
      <formula>"G2"</formula>
    </cfRule>
    <cfRule type="cellIs" dxfId="260" priority="273" operator="equal">
      <formula>"G1"</formula>
    </cfRule>
  </conditionalFormatting>
  <conditionalFormatting sqref="B29:AE29">
    <cfRule type="cellIs" dxfId="259" priority="248" operator="equal">
      <formula>"G13"</formula>
    </cfRule>
    <cfRule type="cellIs" dxfId="258" priority="249" operator="equal">
      <formula>"G12"</formula>
    </cfRule>
    <cfRule type="cellIs" dxfId="257" priority="250" operator="equal">
      <formula>"G11"</formula>
    </cfRule>
    <cfRule type="cellIs" dxfId="256" priority="251" operator="equal">
      <formula>"G10"</formula>
    </cfRule>
    <cfRule type="cellIs" dxfId="255" priority="252" operator="equal">
      <formula>"G9"</formula>
    </cfRule>
    <cfRule type="cellIs" dxfId="254" priority="253" operator="equal">
      <formula>"G8"</formula>
    </cfRule>
    <cfRule type="cellIs" dxfId="253" priority="254" operator="equal">
      <formula>"G7"</formula>
    </cfRule>
    <cfRule type="cellIs" dxfId="252" priority="255" operator="equal">
      <formula>"G6"</formula>
    </cfRule>
    <cfRule type="cellIs" dxfId="251" priority="256" operator="equal">
      <formula>"G5"</formula>
    </cfRule>
    <cfRule type="cellIs" dxfId="250" priority="257" operator="equal">
      <formula>"G4"</formula>
    </cfRule>
    <cfRule type="cellIs" dxfId="249" priority="258" operator="equal">
      <formula>"G3"</formula>
    </cfRule>
    <cfRule type="cellIs" dxfId="248" priority="259" operator="equal">
      <formula>"G2"</formula>
    </cfRule>
    <cfRule type="cellIs" dxfId="247" priority="260" operator="equal">
      <formula>"G1"</formula>
    </cfRule>
  </conditionalFormatting>
  <conditionalFormatting sqref="B43:AE43">
    <cfRule type="cellIs" dxfId="246" priority="222" operator="equal">
      <formula>"G13"</formula>
    </cfRule>
    <cfRule type="cellIs" dxfId="245" priority="223" operator="equal">
      <formula>"G12"</formula>
    </cfRule>
    <cfRule type="cellIs" dxfId="244" priority="224" operator="equal">
      <formula>"G11"</formula>
    </cfRule>
    <cfRule type="cellIs" dxfId="243" priority="225" operator="equal">
      <formula>"G10"</formula>
    </cfRule>
    <cfRule type="cellIs" dxfId="242" priority="226" operator="equal">
      <formula>"G9"</formula>
    </cfRule>
    <cfRule type="cellIs" dxfId="241" priority="227" operator="equal">
      <formula>"G8"</formula>
    </cfRule>
    <cfRule type="cellIs" dxfId="240" priority="228" operator="equal">
      <formula>"G7"</formula>
    </cfRule>
    <cfRule type="cellIs" dxfId="239" priority="229" operator="equal">
      <formula>"G6"</formula>
    </cfRule>
    <cfRule type="cellIs" dxfId="238" priority="230" operator="equal">
      <formula>"G5"</formula>
    </cfRule>
    <cfRule type="cellIs" dxfId="237" priority="231" operator="equal">
      <formula>"G4"</formula>
    </cfRule>
    <cfRule type="cellIs" dxfId="236" priority="232" operator="equal">
      <formula>"G3"</formula>
    </cfRule>
    <cfRule type="cellIs" dxfId="235" priority="233" operator="equal">
      <formula>"G2"</formula>
    </cfRule>
    <cfRule type="cellIs" dxfId="234" priority="234" operator="equal">
      <formula>"G1"</formula>
    </cfRule>
  </conditionalFormatting>
  <conditionalFormatting sqref="B36:AF36">
    <cfRule type="cellIs" dxfId="233" priority="235" operator="equal">
      <formula>"G13"</formula>
    </cfRule>
    <cfRule type="cellIs" dxfId="232" priority="236" operator="equal">
      <formula>"G12"</formula>
    </cfRule>
    <cfRule type="cellIs" dxfId="231" priority="237" operator="equal">
      <formula>"G11"</formula>
    </cfRule>
    <cfRule type="cellIs" dxfId="230" priority="238" operator="equal">
      <formula>"G10"</formula>
    </cfRule>
    <cfRule type="cellIs" dxfId="229" priority="239" operator="equal">
      <formula>"G9"</formula>
    </cfRule>
    <cfRule type="cellIs" dxfId="228" priority="240" operator="equal">
      <formula>"G8"</formula>
    </cfRule>
    <cfRule type="cellIs" dxfId="227" priority="241" operator="equal">
      <formula>"G7"</formula>
    </cfRule>
    <cfRule type="cellIs" dxfId="226" priority="242" operator="equal">
      <formula>"G6"</formula>
    </cfRule>
    <cfRule type="cellIs" dxfId="225" priority="243" operator="equal">
      <formula>"G5"</formula>
    </cfRule>
    <cfRule type="cellIs" dxfId="224" priority="244" operator="equal">
      <formula>"G4"</formula>
    </cfRule>
    <cfRule type="cellIs" dxfId="223" priority="245" operator="equal">
      <formula>"G3"</formula>
    </cfRule>
    <cfRule type="cellIs" dxfId="222" priority="246" operator="equal">
      <formula>"G2"</formula>
    </cfRule>
    <cfRule type="cellIs" dxfId="221" priority="247" operator="equal">
      <formula>"G1"</formula>
    </cfRule>
  </conditionalFormatting>
  <conditionalFormatting sqref="B79:AE79">
    <cfRule type="cellIs" dxfId="220" priority="209" operator="equal">
      <formula>"G13"</formula>
    </cfRule>
    <cfRule type="cellIs" dxfId="219" priority="210" operator="equal">
      <formula>"G12"</formula>
    </cfRule>
    <cfRule type="cellIs" dxfId="218" priority="211" operator="equal">
      <formula>"G11"</formula>
    </cfRule>
    <cfRule type="cellIs" dxfId="217" priority="212" operator="equal">
      <formula>"G10"</formula>
    </cfRule>
    <cfRule type="cellIs" dxfId="216" priority="213" operator="equal">
      <formula>"G9"</formula>
    </cfRule>
    <cfRule type="cellIs" dxfId="215" priority="214" operator="equal">
      <formula>"G8"</formula>
    </cfRule>
    <cfRule type="cellIs" dxfId="214" priority="215" operator="equal">
      <formula>"G7"</formula>
    </cfRule>
    <cfRule type="cellIs" dxfId="213" priority="216" operator="equal">
      <formula>"G6"</formula>
    </cfRule>
    <cfRule type="cellIs" dxfId="212" priority="217" operator="equal">
      <formula>"G5"</formula>
    </cfRule>
    <cfRule type="cellIs" dxfId="211" priority="218" operator="equal">
      <formula>"G4"</formula>
    </cfRule>
    <cfRule type="cellIs" dxfId="210" priority="219" operator="equal">
      <formula>"G3"</formula>
    </cfRule>
    <cfRule type="cellIs" dxfId="209" priority="220" operator="equal">
      <formula>"G2"</formula>
    </cfRule>
    <cfRule type="cellIs" dxfId="208" priority="221" operator="equal">
      <formula>"G1"</formula>
    </cfRule>
  </conditionalFormatting>
  <conditionalFormatting sqref="B87:AF87">
    <cfRule type="cellIs" dxfId="207" priority="1" operator="equal">
      <formula>"G13"</formula>
    </cfRule>
    <cfRule type="cellIs" dxfId="206" priority="2" operator="equal">
      <formula>"G12"</formula>
    </cfRule>
    <cfRule type="cellIs" dxfId="205" priority="3" operator="equal">
      <formula>"G11"</formula>
    </cfRule>
    <cfRule type="cellIs" dxfId="204" priority="4" operator="equal">
      <formula>"G10"</formula>
    </cfRule>
    <cfRule type="cellIs" dxfId="203" priority="5" operator="equal">
      <formula>"G9"</formula>
    </cfRule>
    <cfRule type="cellIs" dxfId="202" priority="6" operator="equal">
      <formula>"G8"</formula>
    </cfRule>
    <cfRule type="cellIs" dxfId="201" priority="7" operator="equal">
      <formula>"G7"</formula>
    </cfRule>
    <cfRule type="cellIs" dxfId="200" priority="8" operator="equal">
      <formula>"G6"</formula>
    </cfRule>
    <cfRule type="cellIs" dxfId="199" priority="9" operator="equal">
      <formula>"G5"</formula>
    </cfRule>
    <cfRule type="cellIs" dxfId="198" priority="10" operator="equal">
      <formula>"G4"</formula>
    </cfRule>
    <cfRule type="cellIs" dxfId="197" priority="11" operator="equal">
      <formula>"G3"</formula>
    </cfRule>
    <cfRule type="cellIs" dxfId="196" priority="12" operator="equal">
      <formula>"G2"</formula>
    </cfRule>
    <cfRule type="cellIs" dxfId="195" priority="13" operator="equal">
      <formula>"G1"</formula>
    </cfRule>
  </conditionalFormatting>
  <conditionalFormatting sqref="B50:AF50">
    <cfRule type="cellIs" dxfId="194" priority="196" operator="equal">
      <formula>"G13"</formula>
    </cfRule>
    <cfRule type="cellIs" dxfId="193" priority="197" operator="equal">
      <formula>"G12"</formula>
    </cfRule>
    <cfRule type="cellIs" dxfId="192" priority="198" operator="equal">
      <formula>"G11"</formula>
    </cfRule>
    <cfRule type="cellIs" dxfId="191" priority="199" operator="equal">
      <formula>"G10"</formula>
    </cfRule>
    <cfRule type="cellIs" dxfId="190" priority="200" operator="equal">
      <formula>"G9"</formula>
    </cfRule>
    <cfRule type="cellIs" dxfId="189" priority="201" operator="equal">
      <formula>"G8"</formula>
    </cfRule>
    <cfRule type="cellIs" dxfId="188" priority="202" operator="equal">
      <formula>"G7"</formula>
    </cfRule>
    <cfRule type="cellIs" dxfId="187" priority="203" operator="equal">
      <formula>"G6"</formula>
    </cfRule>
    <cfRule type="cellIs" dxfId="186" priority="204" operator="equal">
      <formula>"G5"</formula>
    </cfRule>
    <cfRule type="cellIs" dxfId="185" priority="205" operator="equal">
      <formula>"G4"</formula>
    </cfRule>
    <cfRule type="cellIs" dxfId="184" priority="206" operator="equal">
      <formula>"G3"</formula>
    </cfRule>
    <cfRule type="cellIs" dxfId="183" priority="207" operator="equal">
      <formula>"G2"</formula>
    </cfRule>
    <cfRule type="cellIs" dxfId="182" priority="208" operator="equal">
      <formula>"G1"</formula>
    </cfRule>
  </conditionalFormatting>
  <conditionalFormatting sqref="B57:AF57">
    <cfRule type="cellIs" dxfId="181" priority="183" operator="equal">
      <formula>"G13"</formula>
    </cfRule>
    <cfRule type="cellIs" dxfId="180" priority="184" operator="equal">
      <formula>"G12"</formula>
    </cfRule>
    <cfRule type="cellIs" dxfId="179" priority="185" operator="equal">
      <formula>"G11"</formula>
    </cfRule>
    <cfRule type="cellIs" dxfId="178" priority="186" operator="equal">
      <formula>"G10"</formula>
    </cfRule>
    <cfRule type="cellIs" dxfId="177" priority="187" operator="equal">
      <formula>"G9"</formula>
    </cfRule>
    <cfRule type="cellIs" dxfId="176" priority="188" operator="equal">
      <formula>"G8"</formula>
    </cfRule>
    <cfRule type="cellIs" dxfId="175" priority="189" operator="equal">
      <formula>"G7"</formula>
    </cfRule>
    <cfRule type="cellIs" dxfId="174" priority="190" operator="equal">
      <formula>"G6"</formula>
    </cfRule>
    <cfRule type="cellIs" dxfId="173" priority="191" operator="equal">
      <formula>"G5"</formula>
    </cfRule>
    <cfRule type="cellIs" dxfId="172" priority="192" operator="equal">
      <formula>"G4"</formula>
    </cfRule>
    <cfRule type="cellIs" dxfId="171" priority="193" operator="equal">
      <formula>"G3"</formula>
    </cfRule>
    <cfRule type="cellIs" dxfId="170" priority="194" operator="equal">
      <formula>"G2"</formula>
    </cfRule>
    <cfRule type="cellIs" dxfId="169" priority="195" operator="equal">
      <formula>"G1"</formula>
    </cfRule>
  </conditionalFormatting>
  <conditionalFormatting sqref="B72:AF72">
    <cfRule type="cellIs" dxfId="168" priority="170" operator="equal">
      <formula>"G13"</formula>
    </cfRule>
    <cfRule type="cellIs" dxfId="167" priority="171" operator="equal">
      <formula>"G12"</formula>
    </cfRule>
    <cfRule type="cellIs" dxfId="166" priority="172" operator="equal">
      <formula>"G11"</formula>
    </cfRule>
    <cfRule type="cellIs" dxfId="165" priority="173" operator="equal">
      <formula>"G10"</formula>
    </cfRule>
    <cfRule type="cellIs" dxfId="164" priority="174" operator="equal">
      <formula>"G9"</formula>
    </cfRule>
    <cfRule type="cellIs" dxfId="163" priority="175" operator="equal">
      <formula>"G8"</formula>
    </cfRule>
    <cfRule type="cellIs" dxfId="162" priority="176" operator="equal">
      <formula>"G7"</formula>
    </cfRule>
    <cfRule type="cellIs" dxfId="161" priority="177" operator="equal">
      <formula>"G6"</formula>
    </cfRule>
    <cfRule type="cellIs" dxfId="160" priority="178" operator="equal">
      <formula>"G5"</formula>
    </cfRule>
    <cfRule type="cellIs" dxfId="159" priority="179" operator="equal">
      <formula>"G4"</formula>
    </cfRule>
    <cfRule type="cellIs" dxfId="158" priority="180" operator="equal">
      <formula>"G3"</formula>
    </cfRule>
    <cfRule type="cellIs" dxfId="157" priority="181" operator="equal">
      <formula>"G2"</formula>
    </cfRule>
    <cfRule type="cellIs" dxfId="156" priority="182" operator="equal">
      <formula>"G1"</formula>
    </cfRule>
  </conditionalFormatting>
  <conditionalFormatting sqref="B86:AF86">
    <cfRule type="cellIs" dxfId="155" priority="157" operator="equal">
      <formula>"G13"</formula>
    </cfRule>
    <cfRule type="cellIs" dxfId="154" priority="158" operator="equal">
      <formula>"G12"</formula>
    </cfRule>
    <cfRule type="cellIs" dxfId="153" priority="159" operator="equal">
      <formula>"G11"</formula>
    </cfRule>
    <cfRule type="cellIs" dxfId="152" priority="160" operator="equal">
      <formula>"G10"</formula>
    </cfRule>
    <cfRule type="cellIs" dxfId="151" priority="161" operator="equal">
      <formula>"G9"</formula>
    </cfRule>
    <cfRule type="cellIs" dxfId="150" priority="162" operator="equal">
      <formula>"G8"</formula>
    </cfRule>
    <cfRule type="cellIs" dxfId="149" priority="163" operator="equal">
      <formula>"G7"</formula>
    </cfRule>
    <cfRule type="cellIs" dxfId="148" priority="164" operator="equal">
      <formula>"G6"</formula>
    </cfRule>
    <cfRule type="cellIs" dxfId="147" priority="165" operator="equal">
      <formula>"G5"</formula>
    </cfRule>
    <cfRule type="cellIs" dxfId="146" priority="166" operator="equal">
      <formula>"G4"</formula>
    </cfRule>
    <cfRule type="cellIs" dxfId="145" priority="167" operator="equal">
      <formula>"G3"</formula>
    </cfRule>
    <cfRule type="cellIs" dxfId="144" priority="168" operator="equal">
      <formula>"G2"</formula>
    </cfRule>
    <cfRule type="cellIs" dxfId="143" priority="169" operator="equal">
      <formula>"G1"</formula>
    </cfRule>
  </conditionalFormatting>
  <conditionalFormatting sqref="B64:AE64">
    <cfRule type="cellIs" dxfId="142" priority="144" operator="equal">
      <formula>"G13"</formula>
    </cfRule>
    <cfRule type="cellIs" dxfId="141" priority="145" operator="equal">
      <formula>"G12"</formula>
    </cfRule>
    <cfRule type="cellIs" dxfId="140" priority="146" operator="equal">
      <formula>"G11"</formula>
    </cfRule>
    <cfRule type="cellIs" dxfId="139" priority="147" operator="equal">
      <formula>"G10"</formula>
    </cfRule>
    <cfRule type="cellIs" dxfId="138" priority="148" operator="equal">
      <formula>"G9"</formula>
    </cfRule>
    <cfRule type="cellIs" dxfId="137" priority="149" operator="equal">
      <formula>"G8"</formula>
    </cfRule>
    <cfRule type="cellIs" dxfId="136" priority="150" operator="equal">
      <formula>"G7"</formula>
    </cfRule>
    <cfRule type="cellIs" dxfId="135" priority="151" operator="equal">
      <formula>"G6"</formula>
    </cfRule>
    <cfRule type="cellIs" dxfId="134" priority="152" operator="equal">
      <formula>"G5"</formula>
    </cfRule>
    <cfRule type="cellIs" dxfId="133" priority="153" operator="equal">
      <formula>"G4"</formula>
    </cfRule>
    <cfRule type="cellIs" dxfId="132" priority="154" operator="equal">
      <formula>"G3"</formula>
    </cfRule>
    <cfRule type="cellIs" dxfId="131" priority="155" operator="equal">
      <formula>"G2"</formula>
    </cfRule>
    <cfRule type="cellIs" dxfId="130" priority="156" operator="equal">
      <formula>"G1"</formula>
    </cfRule>
  </conditionalFormatting>
  <conditionalFormatting sqref="B16:AC17">
    <cfRule type="cellIs" dxfId="129" priority="131" operator="equal">
      <formula>"G13"</formula>
    </cfRule>
    <cfRule type="cellIs" dxfId="128" priority="132" operator="equal">
      <formula>"G12"</formula>
    </cfRule>
    <cfRule type="cellIs" dxfId="127" priority="133" operator="equal">
      <formula>"G11"</formula>
    </cfRule>
    <cfRule type="cellIs" dxfId="126" priority="134" operator="equal">
      <formula>"G10"</formula>
    </cfRule>
    <cfRule type="cellIs" dxfId="125" priority="135" operator="equal">
      <formula>"G9"</formula>
    </cfRule>
    <cfRule type="cellIs" dxfId="124" priority="136" operator="equal">
      <formula>"G8"</formula>
    </cfRule>
    <cfRule type="cellIs" dxfId="123" priority="137" operator="equal">
      <formula>"G7"</formula>
    </cfRule>
    <cfRule type="cellIs" dxfId="122" priority="138" operator="equal">
      <formula>"G6"</formula>
    </cfRule>
    <cfRule type="cellIs" dxfId="121" priority="139" operator="equal">
      <formula>"G5"</formula>
    </cfRule>
    <cfRule type="cellIs" dxfId="120" priority="140" operator="equal">
      <formula>"G4"</formula>
    </cfRule>
    <cfRule type="cellIs" dxfId="119" priority="141" operator="equal">
      <formula>"G3"</formula>
    </cfRule>
    <cfRule type="cellIs" dxfId="118" priority="142" operator="equal">
      <formula>"G2"</formula>
    </cfRule>
    <cfRule type="cellIs" dxfId="117" priority="143" operator="equal">
      <formula>"G1"</formula>
    </cfRule>
  </conditionalFormatting>
  <conditionalFormatting sqref="B23:AF24">
    <cfRule type="cellIs" dxfId="116" priority="118" operator="equal">
      <formula>"G13"</formula>
    </cfRule>
    <cfRule type="cellIs" dxfId="115" priority="119" operator="equal">
      <formula>"G12"</formula>
    </cfRule>
    <cfRule type="cellIs" dxfId="114" priority="120" operator="equal">
      <formula>"G11"</formula>
    </cfRule>
    <cfRule type="cellIs" dxfId="113" priority="121" operator="equal">
      <formula>"G10"</formula>
    </cfRule>
    <cfRule type="cellIs" dxfId="112" priority="122" operator="equal">
      <formula>"G9"</formula>
    </cfRule>
    <cfRule type="cellIs" dxfId="111" priority="123" operator="equal">
      <formula>"G8"</formula>
    </cfRule>
    <cfRule type="cellIs" dxfId="110" priority="124" operator="equal">
      <formula>"G7"</formula>
    </cfRule>
    <cfRule type="cellIs" dxfId="109" priority="125" operator="equal">
      <formula>"G6"</formula>
    </cfRule>
    <cfRule type="cellIs" dxfId="108" priority="126" operator="equal">
      <formula>"G5"</formula>
    </cfRule>
    <cfRule type="cellIs" dxfId="107" priority="127" operator="equal">
      <formula>"G4"</formula>
    </cfRule>
    <cfRule type="cellIs" dxfId="106" priority="128" operator="equal">
      <formula>"G3"</formula>
    </cfRule>
    <cfRule type="cellIs" dxfId="105" priority="129" operator="equal">
      <formula>"G2"</formula>
    </cfRule>
    <cfRule type="cellIs" dxfId="104" priority="130" operator="equal">
      <formula>"G1"</formula>
    </cfRule>
  </conditionalFormatting>
  <conditionalFormatting sqref="B30:AE31">
    <cfRule type="cellIs" dxfId="103" priority="105" operator="equal">
      <formula>"G13"</formula>
    </cfRule>
    <cfRule type="cellIs" dxfId="102" priority="106" operator="equal">
      <formula>"G12"</formula>
    </cfRule>
    <cfRule type="cellIs" dxfId="101" priority="107" operator="equal">
      <formula>"G11"</formula>
    </cfRule>
    <cfRule type="cellIs" dxfId="100" priority="108" operator="equal">
      <formula>"G10"</formula>
    </cfRule>
    <cfRule type="cellIs" dxfId="99" priority="109" operator="equal">
      <formula>"G9"</formula>
    </cfRule>
    <cfRule type="cellIs" dxfId="98" priority="110" operator="equal">
      <formula>"G8"</formula>
    </cfRule>
    <cfRule type="cellIs" dxfId="97" priority="111" operator="equal">
      <formula>"G7"</formula>
    </cfRule>
    <cfRule type="cellIs" dxfId="96" priority="112" operator="equal">
      <formula>"G6"</formula>
    </cfRule>
    <cfRule type="cellIs" dxfId="95" priority="113" operator="equal">
      <formula>"G5"</formula>
    </cfRule>
    <cfRule type="cellIs" dxfId="94" priority="114" operator="equal">
      <formula>"G4"</formula>
    </cfRule>
    <cfRule type="cellIs" dxfId="93" priority="115" operator="equal">
      <formula>"G3"</formula>
    </cfRule>
    <cfRule type="cellIs" dxfId="92" priority="116" operator="equal">
      <formula>"G2"</formula>
    </cfRule>
    <cfRule type="cellIs" dxfId="91" priority="117" operator="equal">
      <formula>"G1"</formula>
    </cfRule>
  </conditionalFormatting>
  <conditionalFormatting sqref="B37:AF38">
    <cfRule type="cellIs" dxfId="90" priority="92" operator="equal">
      <formula>"G13"</formula>
    </cfRule>
    <cfRule type="cellIs" dxfId="89" priority="93" operator="equal">
      <formula>"G12"</formula>
    </cfRule>
    <cfRule type="cellIs" dxfId="88" priority="94" operator="equal">
      <formula>"G11"</formula>
    </cfRule>
    <cfRule type="cellIs" dxfId="87" priority="95" operator="equal">
      <formula>"G10"</formula>
    </cfRule>
    <cfRule type="cellIs" dxfId="86" priority="96" operator="equal">
      <formula>"G9"</formula>
    </cfRule>
    <cfRule type="cellIs" dxfId="85" priority="97" operator="equal">
      <formula>"G8"</formula>
    </cfRule>
    <cfRule type="cellIs" dxfId="84" priority="98" operator="equal">
      <formula>"G7"</formula>
    </cfRule>
    <cfRule type="cellIs" dxfId="83" priority="99" operator="equal">
      <formula>"G6"</formula>
    </cfRule>
    <cfRule type="cellIs" dxfId="82" priority="100" operator="equal">
      <formula>"G5"</formula>
    </cfRule>
    <cfRule type="cellIs" dxfId="81" priority="101" operator="equal">
      <formula>"G4"</formula>
    </cfRule>
    <cfRule type="cellIs" dxfId="80" priority="102" operator="equal">
      <formula>"G3"</formula>
    </cfRule>
    <cfRule type="cellIs" dxfId="79" priority="103" operator="equal">
      <formula>"G2"</formula>
    </cfRule>
    <cfRule type="cellIs" dxfId="78" priority="104" operator="equal">
      <formula>"G1"</formula>
    </cfRule>
  </conditionalFormatting>
  <conditionalFormatting sqref="B44:AE45">
    <cfRule type="cellIs" dxfId="77" priority="79" operator="equal">
      <formula>"G13"</formula>
    </cfRule>
    <cfRule type="cellIs" dxfId="76" priority="80" operator="equal">
      <formula>"G12"</formula>
    </cfRule>
    <cfRule type="cellIs" dxfId="75" priority="81" operator="equal">
      <formula>"G11"</formula>
    </cfRule>
    <cfRule type="cellIs" dxfId="74" priority="82" operator="equal">
      <formula>"G10"</formula>
    </cfRule>
    <cfRule type="cellIs" dxfId="73" priority="83" operator="equal">
      <formula>"G9"</formula>
    </cfRule>
    <cfRule type="cellIs" dxfId="72" priority="84" operator="equal">
      <formula>"G8"</formula>
    </cfRule>
    <cfRule type="cellIs" dxfId="71" priority="85" operator="equal">
      <formula>"G7"</formula>
    </cfRule>
    <cfRule type="cellIs" dxfId="70" priority="86" operator="equal">
      <formula>"G6"</formula>
    </cfRule>
    <cfRule type="cellIs" dxfId="69" priority="87" operator="equal">
      <formula>"G5"</formula>
    </cfRule>
    <cfRule type="cellIs" dxfId="68" priority="88" operator="equal">
      <formula>"G4"</formula>
    </cfRule>
    <cfRule type="cellIs" dxfId="67" priority="89" operator="equal">
      <formula>"G3"</formula>
    </cfRule>
    <cfRule type="cellIs" dxfId="66" priority="90" operator="equal">
      <formula>"G2"</formula>
    </cfRule>
    <cfRule type="cellIs" dxfId="65" priority="91" operator="equal">
      <formula>"G1"</formula>
    </cfRule>
  </conditionalFormatting>
  <conditionalFormatting sqref="B51:AF52">
    <cfRule type="cellIs" dxfId="64" priority="66" operator="equal">
      <formula>"G13"</formula>
    </cfRule>
    <cfRule type="cellIs" dxfId="63" priority="67" operator="equal">
      <formula>"G12"</formula>
    </cfRule>
    <cfRule type="cellIs" dxfId="62" priority="68" operator="equal">
      <formula>"G11"</formula>
    </cfRule>
    <cfRule type="cellIs" dxfId="61" priority="69" operator="equal">
      <formula>"G10"</formula>
    </cfRule>
    <cfRule type="cellIs" dxfId="60" priority="70" operator="equal">
      <formula>"G9"</formula>
    </cfRule>
    <cfRule type="cellIs" dxfId="59" priority="71" operator="equal">
      <formula>"G8"</formula>
    </cfRule>
    <cfRule type="cellIs" dxfId="58" priority="72" operator="equal">
      <formula>"G7"</formula>
    </cfRule>
    <cfRule type="cellIs" dxfId="57" priority="73" operator="equal">
      <formula>"G6"</formula>
    </cfRule>
    <cfRule type="cellIs" dxfId="56" priority="74" operator="equal">
      <formula>"G5"</formula>
    </cfRule>
    <cfRule type="cellIs" dxfId="55" priority="75" operator="equal">
      <formula>"G4"</formula>
    </cfRule>
    <cfRule type="cellIs" dxfId="54" priority="76" operator="equal">
      <formula>"G3"</formula>
    </cfRule>
    <cfRule type="cellIs" dxfId="53" priority="77" operator="equal">
      <formula>"G2"</formula>
    </cfRule>
    <cfRule type="cellIs" dxfId="52" priority="78" operator="equal">
      <formula>"G1"</formula>
    </cfRule>
  </conditionalFormatting>
  <conditionalFormatting sqref="B58:AF59">
    <cfRule type="cellIs" dxfId="51" priority="53" operator="equal">
      <formula>"G13"</formula>
    </cfRule>
    <cfRule type="cellIs" dxfId="50" priority="54" operator="equal">
      <formula>"G12"</formula>
    </cfRule>
    <cfRule type="cellIs" dxfId="49" priority="55" operator="equal">
      <formula>"G11"</formula>
    </cfRule>
    <cfRule type="cellIs" dxfId="48" priority="56" operator="equal">
      <formula>"G10"</formula>
    </cfRule>
    <cfRule type="cellIs" dxfId="47" priority="57" operator="equal">
      <formula>"G9"</formula>
    </cfRule>
    <cfRule type="cellIs" dxfId="46" priority="58" operator="equal">
      <formula>"G8"</formula>
    </cfRule>
    <cfRule type="cellIs" dxfId="45" priority="59" operator="equal">
      <formula>"G7"</formula>
    </cfRule>
    <cfRule type="cellIs" dxfId="44" priority="60" operator="equal">
      <formula>"G6"</formula>
    </cfRule>
    <cfRule type="cellIs" dxfId="43" priority="61" operator="equal">
      <formula>"G5"</formula>
    </cfRule>
    <cfRule type="cellIs" dxfId="42" priority="62" operator="equal">
      <formula>"G4"</formula>
    </cfRule>
    <cfRule type="cellIs" dxfId="41" priority="63" operator="equal">
      <formula>"G3"</formula>
    </cfRule>
    <cfRule type="cellIs" dxfId="40" priority="64" operator="equal">
      <formula>"G2"</formula>
    </cfRule>
    <cfRule type="cellIs" dxfId="39" priority="65" operator="equal">
      <formula>"G1"</formula>
    </cfRule>
  </conditionalFormatting>
  <conditionalFormatting sqref="B65:AE66">
    <cfRule type="cellIs" dxfId="38" priority="40" operator="equal">
      <formula>"G13"</formula>
    </cfRule>
    <cfRule type="cellIs" dxfId="37" priority="41" operator="equal">
      <formula>"G12"</formula>
    </cfRule>
    <cfRule type="cellIs" dxfId="36" priority="42" operator="equal">
      <formula>"G11"</formula>
    </cfRule>
    <cfRule type="cellIs" dxfId="35" priority="43" operator="equal">
      <formula>"G10"</formula>
    </cfRule>
    <cfRule type="cellIs" dxfId="34" priority="44" operator="equal">
      <formula>"G9"</formula>
    </cfRule>
    <cfRule type="cellIs" dxfId="33" priority="45" operator="equal">
      <formula>"G8"</formula>
    </cfRule>
    <cfRule type="cellIs" dxfId="32" priority="46" operator="equal">
      <formula>"G7"</formula>
    </cfRule>
    <cfRule type="cellIs" dxfId="31" priority="47" operator="equal">
      <formula>"G6"</formula>
    </cfRule>
    <cfRule type="cellIs" dxfId="30" priority="48" operator="equal">
      <formula>"G5"</formula>
    </cfRule>
    <cfRule type="cellIs" dxfId="29" priority="49" operator="equal">
      <formula>"G4"</formula>
    </cfRule>
    <cfRule type="cellIs" dxfId="28" priority="50" operator="equal">
      <formula>"G3"</formula>
    </cfRule>
    <cfRule type="cellIs" dxfId="27" priority="51" operator="equal">
      <formula>"G2"</formula>
    </cfRule>
    <cfRule type="cellIs" dxfId="26" priority="52" operator="equal">
      <formula>"G1"</formula>
    </cfRule>
  </conditionalFormatting>
  <conditionalFormatting sqref="B73:AF74">
    <cfRule type="cellIs" dxfId="25" priority="27" operator="equal">
      <formula>"G13"</formula>
    </cfRule>
    <cfRule type="cellIs" dxfId="24" priority="28" operator="equal">
      <formula>"G12"</formula>
    </cfRule>
    <cfRule type="cellIs" dxfId="23" priority="29" operator="equal">
      <formula>"G11"</formula>
    </cfRule>
    <cfRule type="cellIs" dxfId="22" priority="30" operator="equal">
      <formula>"G10"</formula>
    </cfRule>
    <cfRule type="cellIs" dxfId="21" priority="31" operator="equal">
      <formula>"G9"</formula>
    </cfRule>
    <cfRule type="cellIs" dxfId="20" priority="32" operator="equal">
      <formula>"G8"</formula>
    </cfRule>
    <cfRule type="cellIs" dxfId="19" priority="33" operator="equal">
      <formula>"G7"</formula>
    </cfRule>
    <cfRule type="cellIs" dxfId="18" priority="34" operator="equal">
      <formula>"G6"</formula>
    </cfRule>
    <cfRule type="cellIs" dxfId="17" priority="35" operator="equal">
      <formula>"G5"</formula>
    </cfRule>
    <cfRule type="cellIs" dxfId="16" priority="36" operator="equal">
      <formula>"G4"</formula>
    </cfRule>
    <cfRule type="cellIs" dxfId="15" priority="37" operator="equal">
      <formula>"G3"</formula>
    </cfRule>
    <cfRule type="cellIs" dxfId="14" priority="38" operator="equal">
      <formula>"G2"</formula>
    </cfRule>
    <cfRule type="cellIs" dxfId="13" priority="39" operator="equal">
      <formula>"G1"</formula>
    </cfRule>
  </conditionalFormatting>
  <conditionalFormatting sqref="B80:AE81">
    <cfRule type="cellIs" dxfId="12" priority="14" operator="equal">
      <formula>"G13"</formula>
    </cfRule>
    <cfRule type="cellIs" dxfId="11" priority="15" operator="equal">
      <formula>"G12"</formula>
    </cfRule>
    <cfRule type="cellIs" dxfId="10" priority="16" operator="equal">
      <formula>"G11"</formula>
    </cfRule>
    <cfRule type="cellIs" dxfId="9" priority="17" operator="equal">
      <formula>"G10"</formula>
    </cfRule>
    <cfRule type="cellIs" dxfId="8" priority="18" operator="equal">
      <formula>"G9"</formula>
    </cfRule>
    <cfRule type="cellIs" dxfId="7" priority="19" operator="equal">
      <formula>"G8"</formula>
    </cfRule>
    <cfRule type="cellIs" dxfId="6" priority="20" operator="equal">
      <formula>"G7"</formula>
    </cfRule>
    <cfRule type="cellIs" dxfId="5" priority="21" operator="equal">
      <formula>"G6"</formula>
    </cfRule>
    <cfRule type="cellIs" dxfId="4" priority="22" operator="equal">
      <formula>"G5"</formula>
    </cfRule>
    <cfRule type="cellIs" dxfId="3" priority="23" operator="equal">
      <formula>"G4"</formula>
    </cfRule>
    <cfRule type="cellIs" dxfId="2" priority="24" operator="equal">
      <formula>"G3"</formula>
    </cfRule>
    <cfRule type="cellIs" dxfId="1" priority="25" operator="equal">
      <formula>"G2"</formula>
    </cfRule>
    <cfRule type="cellIs" dxfId="0" priority="26" operator="equal">
      <formula>"G1"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59D5B-39A9-44AF-9409-B2C033BA66AA}">
  <dimension ref="A3:K40"/>
  <sheetViews>
    <sheetView tabSelected="1" topLeftCell="A10" workbookViewId="0">
      <selection activeCell="G27" sqref="G27"/>
    </sheetView>
  </sheetViews>
  <sheetFormatPr baseColWidth="10" defaultRowHeight="14.5" x14ac:dyDescent="0.35"/>
  <cols>
    <col min="1" max="1" width="21.7265625" customWidth="1"/>
    <col min="4" max="4" width="14.453125" customWidth="1"/>
    <col min="7" max="7" width="11.81640625" bestFit="1" customWidth="1"/>
    <col min="9" max="9" width="17.26953125" bestFit="1" customWidth="1"/>
  </cols>
  <sheetData>
    <row r="3" spans="1:11" ht="15" thickBot="1" x14ac:dyDescent="0.4"/>
    <row r="4" spans="1:11" ht="26.5" thickBot="1" x14ac:dyDescent="0.65">
      <c r="C4" s="77" t="s">
        <v>74</v>
      </c>
      <c r="D4" s="78"/>
      <c r="E4" s="79"/>
      <c r="F4" s="80"/>
    </row>
    <row r="5" spans="1:11" ht="15" thickBot="1" x14ac:dyDescent="0.4">
      <c r="I5" s="81" t="s">
        <v>39</v>
      </c>
      <c r="J5" s="82">
        <v>43261</v>
      </c>
      <c r="K5" s="83">
        <v>43264</v>
      </c>
    </row>
    <row r="6" spans="1:11" x14ac:dyDescent="0.35">
      <c r="A6" s="84" t="s">
        <v>40</v>
      </c>
      <c r="B6" s="85"/>
      <c r="C6" s="86" t="s">
        <v>41</v>
      </c>
      <c r="D6" s="87"/>
      <c r="E6" s="88">
        <v>10</v>
      </c>
      <c r="I6" s="89" t="s">
        <v>42</v>
      </c>
      <c r="J6" s="82">
        <v>43364</v>
      </c>
      <c r="K6" s="83">
        <v>43368</v>
      </c>
    </row>
    <row r="7" spans="1:11" x14ac:dyDescent="0.35">
      <c r="A7" s="90"/>
      <c r="B7" s="91"/>
      <c r="C7" s="92" t="s">
        <v>43</v>
      </c>
      <c r="D7" s="93"/>
      <c r="E7" s="94">
        <v>12</v>
      </c>
      <c r="F7" s="95"/>
      <c r="I7" s="89" t="s">
        <v>44</v>
      </c>
      <c r="J7" s="82">
        <v>43393</v>
      </c>
      <c r="K7" s="83">
        <v>43397</v>
      </c>
    </row>
    <row r="8" spans="1:11" x14ac:dyDescent="0.35">
      <c r="A8" s="90"/>
      <c r="B8" s="91"/>
      <c r="C8" s="92" t="s">
        <v>45</v>
      </c>
      <c r="D8" s="93"/>
      <c r="E8" s="96">
        <v>15</v>
      </c>
      <c r="I8" s="97" t="s">
        <v>46</v>
      </c>
      <c r="J8" s="98">
        <v>43403</v>
      </c>
      <c r="K8" s="99">
        <v>43404</v>
      </c>
    </row>
    <row r="9" spans="1:11" x14ac:dyDescent="0.35">
      <c r="A9" s="90"/>
      <c r="B9" s="91"/>
      <c r="C9" s="206" t="s">
        <v>47</v>
      </c>
      <c r="D9" s="207"/>
      <c r="E9" s="100">
        <v>10</v>
      </c>
    </row>
    <row r="10" spans="1:11" ht="15" thickBot="1" x14ac:dyDescent="0.4">
      <c r="A10" s="101"/>
      <c r="B10" s="102"/>
      <c r="C10" s="103" t="s">
        <v>48</v>
      </c>
      <c r="D10" s="104"/>
      <c r="E10" s="105">
        <v>20</v>
      </c>
    </row>
    <row r="11" spans="1:11" x14ac:dyDescent="0.35">
      <c r="A11" t="s">
        <v>49</v>
      </c>
    </row>
    <row r="12" spans="1:11" ht="15" thickBot="1" x14ac:dyDescent="0.4"/>
    <row r="13" spans="1:11" x14ac:dyDescent="0.35">
      <c r="A13" s="208" t="s">
        <v>50</v>
      </c>
      <c r="B13" s="209"/>
      <c r="C13" s="209"/>
      <c r="D13" s="209"/>
      <c r="E13" s="210"/>
      <c r="G13" s="208" t="s">
        <v>51</v>
      </c>
      <c r="H13" s="209"/>
      <c r="I13" s="209"/>
      <c r="J13" s="209"/>
      <c r="K13" s="210"/>
    </row>
    <row r="14" spans="1:11" ht="15" thickBot="1" x14ac:dyDescent="0.4">
      <c r="A14" s="211"/>
      <c r="B14" s="212"/>
      <c r="C14" s="212"/>
      <c r="D14" s="212"/>
      <c r="E14" s="213"/>
      <c r="G14" s="211"/>
      <c r="H14" s="212"/>
      <c r="I14" s="212"/>
      <c r="J14" s="212"/>
      <c r="K14" s="213"/>
    </row>
    <row r="15" spans="1:11" ht="15" thickBot="1" x14ac:dyDescent="0.4">
      <c r="A15" s="219"/>
      <c r="B15" s="217" t="s">
        <v>52</v>
      </c>
      <c r="C15" s="107" t="s">
        <v>53</v>
      </c>
      <c r="D15" s="107" t="s">
        <v>54</v>
      </c>
      <c r="E15" s="108" t="s">
        <v>55</v>
      </c>
      <c r="G15" s="106"/>
      <c r="H15" s="107" t="s">
        <v>52</v>
      </c>
      <c r="I15" s="107" t="s">
        <v>53</v>
      </c>
      <c r="J15" s="107" t="s">
        <v>54</v>
      </c>
      <c r="K15" s="108" t="s">
        <v>55</v>
      </c>
    </row>
    <row r="16" spans="1:11" x14ac:dyDescent="0.35">
      <c r="A16" s="218">
        <v>10</v>
      </c>
      <c r="B16" s="109">
        <f>(C16*(E8/100))+C16</f>
        <v>228.85</v>
      </c>
      <c r="C16" s="110">
        <f>C17+E9</f>
        <v>199</v>
      </c>
      <c r="D16" s="111">
        <f>B16+E7*2</f>
        <v>252.85</v>
      </c>
      <c r="E16" s="112">
        <f>C16+E7*2</f>
        <v>223</v>
      </c>
      <c r="G16" s="86" t="s">
        <v>66</v>
      </c>
      <c r="H16" s="109">
        <f>(I16*(E8/100))+I16</f>
        <v>217.35</v>
      </c>
      <c r="I16" s="110">
        <f t="shared" ref="I16:I23" si="0">I17+10</f>
        <v>189</v>
      </c>
      <c r="J16" s="111">
        <f>H16+E7</f>
        <v>229.35</v>
      </c>
      <c r="K16" s="113">
        <f>I16+E7</f>
        <v>201</v>
      </c>
    </row>
    <row r="17" spans="1:11" x14ac:dyDescent="0.35">
      <c r="A17" s="144">
        <v>9</v>
      </c>
      <c r="B17" s="115">
        <f>(C17*(E8/100))+C17</f>
        <v>217.35</v>
      </c>
      <c r="C17" s="116">
        <f>C18+E9</f>
        <v>189</v>
      </c>
      <c r="D17" s="117">
        <f>B17+E7*2</f>
        <v>241.35</v>
      </c>
      <c r="E17" s="118">
        <f>C17+E7*2</f>
        <v>213</v>
      </c>
      <c r="G17" s="114" t="s">
        <v>56</v>
      </c>
      <c r="H17" s="115">
        <f>(I17*(E8/100))+I17</f>
        <v>205.85</v>
      </c>
      <c r="I17" s="116">
        <f t="shared" si="0"/>
        <v>179</v>
      </c>
      <c r="J17" s="117">
        <f>H17+E7</f>
        <v>217.85</v>
      </c>
      <c r="K17" s="119">
        <f>I17+E7</f>
        <v>191</v>
      </c>
    </row>
    <row r="18" spans="1:11" x14ac:dyDescent="0.35">
      <c r="A18" s="144">
        <v>8</v>
      </c>
      <c r="B18" s="115">
        <f>(C18*(E8/100))+C18</f>
        <v>205.85</v>
      </c>
      <c r="C18" s="116">
        <f>C19+E9</f>
        <v>179</v>
      </c>
      <c r="D18" s="117">
        <f>B18+E7*2</f>
        <v>229.85</v>
      </c>
      <c r="E18" s="118">
        <f>C18+E7*2</f>
        <v>203</v>
      </c>
      <c r="G18" s="114" t="s">
        <v>57</v>
      </c>
      <c r="H18" s="115">
        <f>(I18*(E8/100))+I18</f>
        <v>194.35</v>
      </c>
      <c r="I18" s="116">
        <f t="shared" si="0"/>
        <v>169</v>
      </c>
      <c r="J18" s="117">
        <f>H18+E7</f>
        <v>206.35</v>
      </c>
      <c r="K18" s="119">
        <f>I18+E7</f>
        <v>181</v>
      </c>
    </row>
    <row r="19" spans="1:11" x14ac:dyDescent="0.35">
      <c r="A19" s="144">
        <v>7</v>
      </c>
      <c r="B19" s="115">
        <f>(C19*(E8/100))+C19</f>
        <v>194.35</v>
      </c>
      <c r="C19" s="116">
        <f>C20+E9</f>
        <v>169</v>
      </c>
      <c r="D19" s="117">
        <f>B19+E7*2</f>
        <v>218.35</v>
      </c>
      <c r="E19" s="118">
        <f>C19+E7*2</f>
        <v>193</v>
      </c>
      <c r="G19" s="114" t="s">
        <v>58</v>
      </c>
      <c r="H19" s="115">
        <f>(I19*(E8/100))+I19</f>
        <v>182.85</v>
      </c>
      <c r="I19" s="116">
        <f t="shared" si="0"/>
        <v>159</v>
      </c>
      <c r="J19" s="117">
        <f>H19+E7</f>
        <v>194.85</v>
      </c>
      <c r="K19" s="119">
        <f>I19+E7</f>
        <v>171</v>
      </c>
    </row>
    <row r="20" spans="1:11" x14ac:dyDescent="0.35">
      <c r="A20" s="144">
        <v>6</v>
      </c>
      <c r="B20" s="115">
        <f>(C20*(E8/100))+C20</f>
        <v>182.85</v>
      </c>
      <c r="C20" s="116">
        <f>C21+E9</f>
        <v>159</v>
      </c>
      <c r="D20" s="117">
        <f>B20+E7*2</f>
        <v>206.85</v>
      </c>
      <c r="E20" s="118">
        <f>C20+E7*2</f>
        <v>183</v>
      </c>
      <c r="G20" s="114" t="s">
        <v>59</v>
      </c>
      <c r="H20" s="115">
        <f>(I20*(E8/100))+I20</f>
        <v>171.35</v>
      </c>
      <c r="I20" s="116">
        <f t="shared" si="0"/>
        <v>149</v>
      </c>
      <c r="J20" s="117">
        <f>H20+E7</f>
        <v>183.35</v>
      </c>
      <c r="K20" s="119">
        <f>I20+E7</f>
        <v>161</v>
      </c>
    </row>
    <row r="21" spans="1:11" x14ac:dyDescent="0.35">
      <c r="A21" s="144">
        <v>5</v>
      </c>
      <c r="B21" s="115">
        <f>(C21*(E8/100))+C21</f>
        <v>171.35</v>
      </c>
      <c r="C21" s="116">
        <f>C22+E9</f>
        <v>149</v>
      </c>
      <c r="D21" s="117">
        <f>B21+E7*2</f>
        <v>195.35</v>
      </c>
      <c r="E21" s="118">
        <f>C21+E7*2</f>
        <v>173</v>
      </c>
      <c r="G21" s="114" t="s">
        <v>60</v>
      </c>
      <c r="H21" s="115">
        <f>(I21*(E8/100))+I21</f>
        <v>159.85</v>
      </c>
      <c r="I21" s="116">
        <f t="shared" si="0"/>
        <v>139</v>
      </c>
      <c r="J21" s="117">
        <f>H21+E7</f>
        <v>171.85</v>
      </c>
      <c r="K21" s="119">
        <f>I21+E7</f>
        <v>151</v>
      </c>
    </row>
    <row r="22" spans="1:11" x14ac:dyDescent="0.35">
      <c r="A22" s="144">
        <v>4</v>
      </c>
      <c r="B22" s="115">
        <f>(C22*(E8/100))+C22</f>
        <v>159.85</v>
      </c>
      <c r="C22" s="116">
        <f>C23+E9</f>
        <v>139</v>
      </c>
      <c r="D22" s="117">
        <f>B22+E7*2</f>
        <v>183.85</v>
      </c>
      <c r="E22" s="118">
        <f>C22+E7*2</f>
        <v>163</v>
      </c>
      <c r="G22" s="114" t="s">
        <v>61</v>
      </c>
      <c r="H22" s="115">
        <f>(I22*(E8/100))+I22</f>
        <v>148.35</v>
      </c>
      <c r="I22" s="116">
        <f t="shared" si="0"/>
        <v>129</v>
      </c>
      <c r="J22" s="117">
        <f>H22+E7</f>
        <v>160.35</v>
      </c>
      <c r="K22" s="119">
        <f>I22+E7</f>
        <v>141</v>
      </c>
    </row>
    <row r="23" spans="1:11" x14ac:dyDescent="0.35">
      <c r="A23" s="144">
        <v>3</v>
      </c>
      <c r="B23" s="115">
        <f>(C23*(E8/100))+C23</f>
        <v>148.35</v>
      </c>
      <c r="C23" s="116">
        <f>C24+E9</f>
        <v>129</v>
      </c>
      <c r="D23" s="117">
        <f>B23+E7*2</f>
        <v>172.35</v>
      </c>
      <c r="E23" s="118">
        <f>C23+E7*2</f>
        <v>153</v>
      </c>
      <c r="G23" s="114" t="s">
        <v>62</v>
      </c>
      <c r="H23" s="115">
        <f>(I23*(E8/100))+I23</f>
        <v>136.85</v>
      </c>
      <c r="I23" s="116">
        <f t="shared" si="0"/>
        <v>119</v>
      </c>
      <c r="J23" s="117">
        <f>H23+E7</f>
        <v>148.85</v>
      </c>
      <c r="K23" s="119">
        <f>I23+E7</f>
        <v>131</v>
      </c>
    </row>
    <row r="24" spans="1:11" x14ac:dyDescent="0.35">
      <c r="A24" s="144">
        <v>2</v>
      </c>
      <c r="B24" s="115">
        <f>(C24*(E8/100))+C24</f>
        <v>136.85</v>
      </c>
      <c r="C24" s="116">
        <f>I24+E9</f>
        <v>119</v>
      </c>
      <c r="D24" s="117">
        <f>B24+E7*2</f>
        <v>160.85</v>
      </c>
      <c r="E24" s="118">
        <f>C24+E7*2</f>
        <v>143</v>
      </c>
      <c r="G24" s="114" t="s">
        <v>63</v>
      </c>
      <c r="H24" s="115">
        <f>(I24*(E8/100))+I24</f>
        <v>125.35</v>
      </c>
      <c r="I24" s="116">
        <f>I25+10</f>
        <v>109</v>
      </c>
      <c r="J24" s="117">
        <f>H24+E7</f>
        <v>137.35</v>
      </c>
      <c r="K24" s="119">
        <f>I24+E7</f>
        <v>121</v>
      </c>
    </row>
    <row r="25" spans="1:11" ht="15" thickBot="1" x14ac:dyDescent="0.4">
      <c r="A25" s="144">
        <v>1</v>
      </c>
      <c r="B25" s="121">
        <f>(C25*(E8/100))+C25</f>
        <v>125.35</v>
      </c>
      <c r="C25" s="122">
        <f>I25+E9</f>
        <v>109</v>
      </c>
      <c r="D25" s="123">
        <f>B25+E7*2</f>
        <v>149.35</v>
      </c>
      <c r="E25" s="124">
        <f>C25+E7*2</f>
        <v>133</v>
      </c>
      <c r="G25" s="120" t="s">
        <v>38</v>
      </c>
      <c r="H25" s="121">
        <f>(I25*(E8/100))+I25</f>
        <v>113.85</v>
      </c>
      <c r="I25" s="122">
        <v>99</v>
      </c>
      <c r="J25" s="123">
        <f>H25+E7</f>
        <v>125.85</v>
      </c>
      <c r="K25" s="125">
        <f>I25+E7</f>
        <v>111</v>
      </c>
    </row>
    <row r="27" spans="1:11" ht="15" thickBot="1" x14ac:dyDescent="0.4"/>
    <row r="28" spans="1:11" x14ac:dyDescent="0.35">
      <c r="A28" s="208" t="s">
        <v>64</v>
      </c>
      <c r="B28" s="209"/>
      <c r="C28" s="209"/>
      <c r="D28" s="209"/>
      <c r="E28" s="210"/>
      <c r="G28" s="208" t="s">
        <v>65</v>
      </c>
      <c r="H28" s="209"/>
      <c r="I28" s="209"/>
      <c r="J28" s="209"/>
      <c r="K28" s="210"/>
    </row>
    <row r="29" spans="1:11" ht="15" thickBot="1" x14ac:dyDescent="0.4">
      <c r="A29" s="214"/>
      <c r="B29" s="215"/>
      <c r="C29" s="215"/>
      <c r="D29" s="215"/>
      <c r="E29" s="216"/>
      <c r="G29" s="214"/>
      <c r="H29" s="215"/>
      <c r="I29" s="215"/>
      <c r="J29" s="215"/>
      <c r="K29" s="216"/>
    </row>
    <row r="30" spans="1:11" ht="15" thickBot="1" x14ac:dyDescent="0.4">
      <c r="A30" s="126"/>
      <c r="B30" s="127" t="s">
        <v>52</v>
      </c>
      <c r="C30" s="127" t="s">
        <v>53</v>
      </c>
      <c r="D30" s="127" t="s">
        <v>54</v>
      </c>
      <c r="E30" s="128" t="s">
        <v>55</v>
      </c>
      <c r="G30" s="126"/>
      <c r="H30" s="127" t="s">
        <v>52</v>
      </c>
      <c r="I30" s="127" t="s">
        <v>53</v>
      </c>
      <c r="J30" s="127" t="s">
        <v>54</v>
      </c>
      <c r="K30" s="128" t="s">
        <v>55</v>
      </c>
    </row>
    <row r="31" spans="1:11" ht="15" thickBot="1" x14ac:dyDescent="0.4">
      <c r="A31" s="86" t="s">
        <v>66</v>
      </c>
      <c r="B31" s="115">
        <f>(C31*(E8/100))+C31</f>
        <v>240.35</v>
      </c>
      <c r="C31" s="116">
        <f>C16+E9</f>
        <v>209</v>
      </c>
      <c r="D31" s="117">
        <f>B31+E7*3</f>
        <v>276.35000000000002</v>
      </c>
      <c r="E31" s="118">
        <f>C31+E7*3</f>
        <v>245</v>
      </c>
      <c r="G31" s="86" t="s">
        <v>66</v>
      </c>
      <c r="H31" s="121">
        <f>(I31*(+E8/100))+I31</f>
        <v>251.85</v>
      </c>
      <c r="I31" s="122">
        <f>C31+E9</f>
        <v>219</v>
      </c>
      <c r="J31" s="123">
        <f>H31+E7*4</f>
        <v>299.85000000000002</v>
      </c>
      <c r="K31" s="124">
        <f>I31+E7*4</f>
        <v>267</v>
      </c>
    </row>
    <row r="32" spans="1:11" ht="15" thickBot="1" x14ac:dyDescent="0.4">
      <c r="A32" s="114" t="s">
        <v>56</v>
      </c>
      <c r="B32" s="115">
        <f>(C32*(E8/100))+C32</f>
        <v>228.85</v>
      </c>
      <c r="C32" s="116">
        <f>C17+E9</f>
        <v>199</v>
      </c>
      <c r="D32" s="117">
        <f>B32+E7*3</f>
        <v>264.85000000000002</v>
      </c>
      <c r="E32" s="118">
        <f>C32+E7*3</f>
        <v>235</v>
      </c>
      <c r="G32" s="114" t="s">
        <v>56</v>
      </c>
      <c r="H32" s="121">
        <f>(I32*(+E8/100))+I32</f>
        <v>240.35</v>
      </c>
      <c r="I32" s="122">
        <f>C32+E9</f>
        <v>209</v>
      </c>
      <c r="J32" s="123">
        <f>H32+E7*4</f>
        <v>288.35000000000002</v>
      </c>
      <c r="K32" s="124">
        <f>I32+E7*4</f>
        <v>257</v>
      </c>
    </row>
    <row r="33" spans="1:11" ht="15" thickBot="1" x14ac:dyDescent="0.4">
      <c r="A33" s="114" t="s">
        <v>57</v>
      </c>
      <c r="B33" s="115">
        <f>(C33*(E8/100))+C33</f>
        <v>217.35</v>
      </c>
      <c r="C33" s="116">
        <f>C18+E9</f>
        <v>189</v>
      </c>
      <c r="D33" s="117">
        <f>B33+E7*3</f>
        <v>253.35</v>
      </c>
      <c r="E33" s="118">
        <f>C33+E7*3</f>
        <v>225</v>
      </c>
      <c r="G33" s="114" t="s">
        <v>57</v>
      </c>
      <c r="H33" s="121">
        <f>(I33*(E8/100))+I33</f>
        <v>228.85</v>
      </c>
      <c r="I33" s="122">
        <f>C33+E9</f>
        <v>199</v>
      </c>
      <c r="J33" s="123">
        <f>H33+E7*4</f>
        <v>276.85000000000002</v>
      </c>
      <c r="K33" s="124">
        <f>I33+E7*4</f>
        <v>247</v>
      </c>
    </row>
    <row r="34" spans="1:11" ht="15" thickBot="1" x14ac:dyDescent="0.4">
      <c r="A34" s="114" t="s">
        <v>58</v>
      </c>
      <c r="B34" s="115">
        <f>(C34*(E8/100))+C34</f>
        <v>205.85</v>
      </c>
      <c r="C34" s="116">
        <f>C19+E9</f>
        <v>179</v>
      </c>
      <c r="D34" s="117">
        <f>B34+E7*3</f>
        <v>241.85</v>
      </c>
      <c r="E34" s="118">
        <f>C34+E7*3</f>
        <v>215</v>
      </c>
      <c r="G34" s="114" t="s">
        <v>58</v>
      </c>
      <c r="H34" s="121">
        <f>(I34*(E8/100))+I34</f>
        <v>217.35</v>
      </c>
      <c r="I34" s="122">
        <f>C34+E9</f>
        <v>189</v>
      </c>
      <c r="J34" s="123">
        <f>H34+E7*4</f>
        <v>265.35000000000002</v>
      </c>
      <c r="K34" s="124">
        <f>I34+E7*4</f>
        <v>237</v>
      </c>
    </row>
    <row r="35" spans="1:11" ht="15" thickBot="1" x14ac:dyDescent="0.4">
      <c r="A35" s="114" t="s">
        <v>59</v>
      </c>
      <c r="B35" s="115">
        <f>(C35*(E8/100))+C35</f>
        <v>194.35</v>
      </c>
      <c r="C35" s="116">
        <f>C20+E9</f>
        <v>169</v>
      </c>
      <c r="D35" s="117">
        <f>B35+E7*3</f>
        <v>230.35</v>
      </c>
      <c r="E35" s="118">
        <f>C35+E7*3</f>
        <v>205</v>
      </c>
      <c r="G35" s="114" t="s">
        <v>59</v>
      </c>
      <c r="H35" s="121">
        <f>(I35*(E8/100))+I35</f>
        <v>205.85</v>
      </c>
      <c r="I35" s="122">
        <f>C35+E9</f>
        <v>179</v>
      </c>
      <c r="J35" s="123">
        <f>H35+E7*4</f>
        <v>253.85</v>
      </c>
      <c r="K35" s="124">
        <f>I35+E7*4</f>
        <v>227</v>
      </c>
    </row>
    <row r="36" spans="1:11" ht="15" thickBot="1" x14ac:dyDescent="0.4">
      <c r="A36" s="114" t="s">
        <v>60</v>
      </c>
      <c r="B36" s="115">
        <f>(C36*(E8/100))+C36</f>
        <v>182.85</v>
      </c>
      <c r="C36" s="116">
        <f>C21+E9</f>
        <v>159</v>
      </c>
      <c r="D36" s="117">
        <f>B36+E7*3</f>
        <v>218.85</v>
      </c>
      <c r="E36" s="118">
        <f>C36+E7*3</f>
        <v>195</v>
      </c>
      <c r="G36" s="114" t="s">
        <v>60</v>
      </c>
      <c r="H36" s="121">
        <f>(I36*(E8/100))+I36</f>
        <v>194.35</v>
      </c>
      <c r="I36" s="122">
        <f>C36+E9</f>
        <v>169</v>
      </c>
      <c r="J36" s="123">
        <f>H36+E7*4</f>
        <v>242.35</v>
      </c>
      <c r="K36" s="124">
        <f>I36+E7*4</f>
        <v>217</v>
      </c>
    </row>
    <row r="37" spans="1:11" ht="15" thickBot="1" x14ac:dyDescent="0.4">
      <c r="A37" s="114" t="s">
        <v>61</v>
      </c>
      <c r="B37" s="115">
        <f>(C37*(E8/100))+C37</f>
        <v>171.35</v>
      </c>
      <c r="C37" s="116">
        <f>C22+E9</f>
        <v>149</v>
      </c>
      <c r="D37" s="117">
        <f>B37+E7*3</f>
        <v>207.35</v>
      </c>
      <c r="E37" s="118">
        <f>C37+E7*3</f>
        <v>185</v>
      </c>
      <c r="G37" s="114" t="s">
        <v>61</v>
      </c>
      <c r="H37" s="121">
        <f>(I37*(E8/100))+I37</f>
        <v>182.85</v>
      </c>
      <c r="I37" s="122">
        <f>C37+E9</f>
        <v>159</v>
      </c>
      <c r="J37" s="123">
        <f>H37+E7*4</f>
        <v>230.85</v>
      </c>
      <c r="K37" s="124">
        <f>I37+E7*4</f>
        <v>207</v>
      </c>
    </row>
    <row r="38" spans="1:11" ht="15" thickBot="1" x14ac:dyDescent="0.4">
      <c r="A38" s="114" t="s">
        <v>62</v>
      </c>
      <c r="B38" s="115">
        <f>(C38*(E8/100))+C38</f>
        <v>159.85</v>
      </c>
      <c r="C38" s="116">
        <f>C23+E9</f>
        <v>139</v>
      </c>
      <c r="D38" s="117">
        <f>B38+E7*3</f>
        <v>195.85</v>
      </c>
      <c r="E38" s="118">
        <f>C38+E7*3</f>
        <v>175</v>
      </c>
      <c r="G38" s="114" t="s">
        <v>62</v>
      </c>
      <c r="H38" s="121">
        <f>(I38*(E8/100))+I38</f>
        <v>171.35</v>
      </c>
      <c r="I38" s="122">
        <f>C38+E9</f>
        <v>149</v>
      </c>
      <c r="J38" s="123">
        <f>H38+E7*4</f>
        <v>219.35</v>
      </c>
      <c r="K38" s="124">
        <f>I38+E7*4</f>
        <v>197</v>
      </c>
    </row>
    <row r="39" spans="1:11" ht="15" thickBot="1" x14ac:dyDescent="0.4">
      <c r="A39" s="114" t="s">
        <v>63</v>
      </c>
      <c r="B39" s="115">
        <f>(C39*(E8/100))+C39</f>
        <v>148.35</v>
      </c>
      <c r="C39" s="116">
        <f>C24+E9</f>
        <v>129</v>
      </c>
      <c r="D39" s="117">
        <f>B39+E7*3</f>
        <v>184.35</v>
      </c>
      <c r="E39" s="118">
        <f>C39+E7*3</f>
        <v>165</v>
      </c>
      <c r="G39" s="114" t="s">
        <v>63</v>
      </c>
      <c r="H39" s="121">
        <f>(I39*(E8/100))+I39</f>
        <v>159.85</v>
      </c>
      <c r="I39" s="122">
        <f>C39+E9</f>
        <v>139</v>
      </c>
      <c r="J39" s="123">
        <f>H39+E7*4</f>
        <v>207.85</v>
      </c>
      <c r="K39" s="124">
        <f>I39+E7*4</f>
        <v>187</v>
      </c>
    </row>
    <row r="40" spans="1:11" ht="15" thickBot="1" x14ac:dyDescent="0.4">
      <c r="A40" s="120" t="s">
        <v>38</v>
      </c>
      <c r="B40" s="121">
        <f>(C40*(E8/100))+C40</f>
        <v>136.85</v>
      </c>
      <c r="C40" s="122">
        <f>C25+E9</f>
        <v>119</v>
      </c>
      <c r="D40" s="123">
        <f>B40+E7*3</f>
        <v>172.85</v>
      </c>
      <c r="E40" s="124">
        <f>C40+E7*3</f>
        <v>155</v>
      </c>
      <c r="G40" s="120" t="s">
        <v>38</v>
      </c>
      <c r="H40" s="121">
        <f>(I40*(E8/100))+I40</f>
        <v>148.35</v>
      </c>
      <c r="I40" s="122">
        <f>C40+E9</f>
        <v>129</v>
      </c>
      <c r="J40" s="123">
        <f>H40+E7*4</f>
        <v>196.35</v>
      </c>
      <c r="K40" s="124">
        <f>I40+E7*4</f>
        <v>177</v>
      </c>
    </row>
  </sheetData>
  <mergeCells count="5">
    <mergeCell ref="C9:D9"/>
    <mergeCell ref="A13:E14"/>
    <mergeCell ref="G13:K14"/>
    <mergeCell ref="A28:E29"/>
    <mergeCell ref="G28:K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2018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2017-05-17T13:59:01Z</dcterms:created>
  <dcterms:modified xsi:type="dcterms:W3CDTF">2018-07-17T09:34:28Z</dcterms:modified>
</cp:coreProperties>
</file>