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bert-m\Desktop\"/>
    </mc:Choice>
  </mc:AlternateContent>
  <bookViews>
    <workbookView xWindow="0" yWindow="0" windowWidth="25200" windowHeight="11250"/>
  </bookViews>
  <sheets>
    <sheet name="Général" sheetId="1" r:id="rId1"/>
    <sheet name="Assistance" sheetId="2" r:id="rId2"/>
    <sheet name="Contrôle" sheetId="3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6" i="3" l="1"/>
  <c r="AA6" i="3"/>
  <c r="Z6" i="3"/>
  <c r="AB5" i="3"/>
  <c r="AA5" i="3"/>
  <c r="Z5" i="3"/>
  <c r="AB4" i="3"/>
  <c r="AA4" i="3"/>
  <c r="Z4" i="3"/>
  <c r="AB3" i="3"/>
  <c r="AA3" i="3"/>
  <c r="Z3" i="3"/>
  <c r="Z3" i="2"/>
  <c r="AA3" i="2"/>
  <c r="AB3" i="2"/>
  <c r="Z4" i="2"/>
  <c r="AA4" i="2"/>
  <c r="AB4" i="2"/>
  <c r="Z5" i="2"/>
  <c r="AA5" i="2"/>
  <c r="AB5" i="2"/>
  <c r="Z6" i="2"/>
  <c r="AA6" i="2"/>
  <c r="AB6" i="2"/>
  <c r="I5" i="1"/>
  <c r="F5" i="1"/>
  <c r="D5" i="1"/>
  <c r="I4" i="1"/>
  <c r="F4" i="1"/>
  <c r="D4" i="1"/>
  <c r="I3" i="1"/>
  <c r="F3" i="1"/>
  <c r="D3" i="1"/>
</calcChain>
</file>

<file path=xl/comments1.xml><?xml version="1.0" encoding="utf-8"?>
<comments xmlns="http://schemas.openxmlformats.org/spreadsheetml/2006/main">
  <authors>
    <author>Robert, Maheva</author>
  </authors>
  <commentList>
    <comment ref="D2" authorId="0" shape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a cellule se remplie automatiquement a en fonction de la colonne E
</t>
        </r>
      </text>
    </comment>
    <comment ref="F2" authorId="0" shape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a cellule se remplie automatiquement a en fonction de la colonne E</t>
        </r>
      </text>
    </comment>
    <comment ref="I2" authorId="0" shape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la cellule se remplie automatiquement a en fonction de la colonne H</t>
        </r>
      </text>
    </comment>
  </commentList>
</comments>
</file>

<file path=xl/comments2.xml><?xml version="1.0" encoding="utf-8"?>
<comments xmlns="http://schemas.openxmlformats.org/spreadsheetml/2006/main">
  <authors>
    <author>Robert, Maheva</author>
  </authors>
  <commentList>
    <comment ref="D2" authorId="0" shape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Si un Indus est ajouter penser à faire apparaitre la colonne suivante pour mettre dans les deux lignes le secteur. Car la mise en forme conditionnelle ne fonctionne pas avec des fusion de cellules</t>
        </r>
      </text>
    </comment>
    <comment ref="G2" authorId="0" shape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Colonne à coté masqué et sert à la mise en forme conditionnelle.
Pour modifier le fichier l'année suivante, il faut afficher la colonne. Selectionner les deux colonnes entourant la colonne masqué
, faire clique droit et choisir afficher</t>
        </r>
      </text>
    </comment>
  </commentList>
</comments>
</file>

<file path=xl/comments3.xml><?xml version="1.0" encoding="utf-8"?>
<comments xmlns="http://schemas.openxmlformats.org/spreadsheetml/2006/main">
  <authors>
    <author>Robert, Maheva</author>
  </authors>
  <commentList>
    <comment ref="D2" authorId="0" shape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Si un Indus est ajouter penser à faire apparaitre la colonne suivante pour mettre dans les deux lignes le secteur. Car la mise en forme conditionnelle ne fonctionne pas avec des fusion de cellules</t>
        </r>
      </text>
    </comment>
    <comment ref="G2" authorId="0" shape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Colonne à coté masqué et sert à la mise en forme conditionnelle.
Pour modifier le fichier l'année suivante, il faut afficher la colonne. Selectionner les deux colonnes entourant la colonne masqué
, faire clique droit et choisir afficher</t>
        </r>
      </text>
    </comment>
  </commentList>
</comments>
</file>

<file path=xl/sharedStrings.xml><?xml version="1.0" encoding="utf-8"?>
<sst xmlns="http://schemas.openxmlformats.org/spreadsheetml/2006/main" count="167" uniqueCount="85">
  <si>
    <t>Date de dernière mise à jour</t>
  </si>
  <si>
    <t>Localisation</t>
  </si>
  <si>
    <t>contact</t>
  </si>
  <si>
    <t>autorisation</t>
  </si>
  <si>
    <t>Etablissement</t>
  </si>
  <si>
    <t>Activité</t>
  </si>
  <si>
    <t>Secteur</t>
  </si>
  <si>
    <t>Commune</t>
  </si>
  <si>
    <t>Code postal</t>
  </si>
  <si>
    <t>Adresse</t>
  </si>
  <si>
    <t>Station de traitement</t>
  </si>
  <si>
    <t>Type de visite</t>
  </si>
  <si>
    <t>Lieu de rejet</t>
  </si>
  <si>
    <t>Type de réseau</t>
  </si>
  <si>
    <t>Tronçon du rejet</t>
  </si>
  <si>
    <t>Regard du rejet</t>
  </si>
  <si>
    <t>Exutoire</t>
  </si>
  <si>
    <t>Nom</t>
  </si>
  <si>
    <t>tel</t>
  </si>
  <si>
    <t>adresse mail</t>
  </si>
  <si>
    <t>Arrêté Pref</t>
  </si>
  <si>
    <t>ref AP</t>
  </si>
  <si>
    <t>Date</t>
  </si>
  <si>
    <t>Arrêté Dep</t>
  </si>
  <si>
    <t>ref AAD/fichier</t>
  </si>
  <si>
    <t xml:space="preserve">Date </t>
  </si>
  <si>
    <t>validité</t>
  </si>
  <si>
    <t>date d'échéanche</t>
  </si>
  <si>
    <t>Arrêté Territorial</t>
  </si>
  <si>
    <t>ref AAD ter</t>
  </si>
  <si>
    <t>Matériau</t>
  </si>
  <si>
    <t>Alfortville</t>
  </si>
  <si>
    <t>oui</t>
  </si>
  <si>
    <t>Traitement de surface</t>
  </si>
  <si>
    <t>7 rue Maréchal de Lattre de Tassigny</t>
  </si>
  <si>
    <t>Territoire</t>
  </si>
  <si>
    <t>EU</t>
  </si>
  <si>
    <t>Seine Amont</t>
  </si>
  <si>
    <t>Distribution / production de chaleur</t>
  </si>
  <si>
    <t>Arcueil</t>
  </si>
  <si>
    <t>44 rue Henri Barbusse</t>
  </si>
  <si>
    <t>NON</t>
  </si>
  <si>
    <t>Département</t>
  </si>
  <si>
    <t>n° 03404</t>
  </si>
  <si>
    <t>Achéres</t>
  </si>
  <si>
    <t>46 avenue Jean Jaurès</t>
  </si>
  <si>
    <t>non</t>
  </si>
  <si>
    <t>A</t>
  </si>
  <si>
    <t>B</t>
  </si>
  <si>
    <t>C</t>
  </si>
  <si>
    <t>ponctuel</t>
  </si>
  <si>
    <t>Ouest</t>
  </si>
  <si>
    <t>MR001</t>
  </si>
  <si>
    <t>Autres (ex : NC)</t>
  </si>
  <si>
    <t>Envoi PREFECTURE + AESN+SIAAP</t>
  </si>
  <si>
    <t>Envoi industriel</t>
  </si>
  <si>
    <t>Validation Rapport AK/AR</t>
  </si>
  <si>
    <t>Rédaction Rapport</t>
  </si>
  <si>
    <t>Autosurveillance dispo?</t>
  </si>
  <si>
    <t>nb de jour transmission rapport Eurofins</t>
  </si>
  <si>
    <t>nb de jour transmission rapport LCPP</t>
  </si>
  <si>
    <t>nb de jour transmission rapport LDSE</t>
  </si>
  <si>
    <t>Date Retour rapport Eurofins</t>
  </si>
  <si>
    <t>Date Retour rapport LCPP</t>
  </si>
  <si>
    <t>Date Retour rapport LDSE</t>
  </si>
  <si>
    <t>date de réception au labo</t>
  </si>
  <si>
    <t>Nb de prélèvements</t>
  </si>
  <si>
    <t>Prélèv. Envoi Eurofins</t>
  </si>
  <si>
    <t>Prélèv. Envoi LCPP</t>
  </si>
  <si>
    <t>Prélèv. Envoi LDSE</t>
  </si>
  <si>
    <t>Type de prélèvement</t>
  </si>
  <si>
    <t>Numéros Prélèvements</t>
  </si>
  <si>
    <t>Nb de prélèvement</t>
  </si>
  <si>
    <t>prélèvement</t>
  </si>
  <si>
    <t xml:space="preserve"> Date visite</t>
  </si>
  <si>
    <t>Numéro
de
visite</t>
  </si>
  <si>
    <t>Nb de Visites à réaliser</t>
  </si>
  <si>
    <t>Circuit fermé</t>
  </si>
  <si>
    <t>Activités</t>
  </si>
  <si>
    <t>observations</t>
  </si>
  <si>
    <t>GESTIONNAIRE TECHN ADMIN</t>
  </si>
  <si>
    <t>RESP INDUS</t>
  </si>
  <si>
    <t>TECHNICIEN INDUS-SATESE</t>
  </si>
  <si>
    <t>Pour toutes modifications regarder les commentaires dans les cellules de la ligne 2</t>
  </si>
  <si>
    <t xml:space="preserve">cellule à retrouver dans les différents onglets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</si>
</sst>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color theme="1"/>
      <name val="Calibri"/>
      <family val="2"/>
      <scheme val="minor"/>
    </font>
    <font>
      <b/>
      <sz val="11"/>
      <color rgb="FF00B050"/>
      <name val="Arial"/>
      <family val="2"/>
    </font>
    <font>
      <b/>
      <sz val="9"/>
      <color rgb="FF00B050"/>
      <name val="Arial"/>
      <family val="2"/>
    </font>
    <font>
      <b/>
      <sz val="10"/>
      <color rgb="FF00B05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1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Arial"/>
      <family val="2"/>
    </font>
    <font>
      <b/>
      <sz val="8"/>
      <name val="Arial"/>
      <family val="2"/>
    </font>
    <font>
      <b/>
      <sz val="7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lightGray">
        <bgColor theme="5" tint="0.59996337778862885"/>
      </patternFill>
    </fill>
    <fill>
      <patternFill patternType="solid">
        <fgColor indexed="41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00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/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dotted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double">
        <color indexed="64"/>
      </top>
      <bottom style="thin">
        <color indexed="64"/>
      </bottom>
      <diagonal/>
    </border>
    <border>
      <left style="dotted">
        <color indexed="64"/>
      </left>
      <right/>
      <top style="double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21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6" borderId="14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7" xfId="0" applyNumberFormat="1" applyFont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 wrapText="1"/>
    </xf>
    <xf numFmtId="0" fontId="0" fillId="6" borderId="17" xfId="0" applyFont="1" applyFill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0" fillId="0" borderId="18" xfId="0" applyFont="1" applyBorder="1" applyAlignment="1">
      <alignment horizontal="center" vertical="center" wrapText="1"/>
    </xf>
    <xf numFmtId="0" fontId="0" fillId="0" borderId="16" xfId="0" applyFont="1" applyBorder="1" applyAlignment="1">
      <alignment horizontal="center" vertical="center" wrapText="1"/>
    </xf>
    <xf numFmtId="14" fontId="0" fillId="0" borderId="17" xfId="0" applyNumberFormat="1" applyFont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5" fillId="0" borderId="17" xfId="0" applyFont="1" applyFill="1" applyBorder="1" applyAlignment="1">
      <alignment horizontal="center" vertical="center" wrapText="1"/>
    </xf>
    <xf numFmtId="0" fontId="3" fillId="0" borderId="18" xfId="0" applyFont="1" applyFill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6" fillId="0" borderId="17" xfId="1" applyFill="1" applyBorder="1" applyAlignment="1" applyProtection="1">
      <alignment horizontal="center" vertical="center" wrapText="1"/>
    </xf>
    <xf numFmtId="14" fontId="3" fillId="0" borderId="17" xfId="0" applyNumberFormat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4" fontId="0" fillId="0" borderId="28" xfId="0" applyNumberFormat="1" applyBorder="1" applyAlignment="1">
      <alignment horizontal="center" vertical="center"/>
    </xf>
    <xf numFmtId="0" fontId="13" fillId="0" borderId="29" xfId="0" applyFont="1" applyFill="1" applyBorder="1" applyAlignment="1">
      <alignment horizontal="center" vertical="center"/>
    </xf>
    <xf numFmtId="0" fontId="13" fillId="7" borderId="29" xfId="0" applyFont="1" applyFill="1" applyBorder="1" applyAlignment="1">
      <alignment horizontal="center" vertical="center"/>
    </xf>
    <xf numFmtId="0" fontId="13" fillId="0" borderId="30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0" fillId="0" borderId="35" xfId="0" applyNumberFormat="1" applyBorder="1" applyAlignment="1">
      <alignment horizontal="center" vertical="center"/>
    </xf>
    <xf numFmtId="14" fontId="0" fillId="0" borderId="36" xfId="0" applyNumberForma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14" fontId="0" fillId="0" borderId="33" xfId="0" applyNumberFormat="1" applyBorder="1" applyAlignment="1">
      <alignment horizontal="center" vertical="center"/>
    </xf>
    <xf numFmtId="0" fontId="13" fillId="0" borderId="41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14" fontId="0" fillId="0" borderId="22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14" fontId="0" fillId="0" borderId="34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0" fontId="8" fillId="5" borderId="13" xfId="0" applyFont="1" applyFill="1" applyBorder="1" applyAlignment="1">
      <alignment vertical="center" wrapText="1"/>
    </xf>
    <xf numFmtId="0" fontId="14" fillId="8" borderId="43" xfId="0" applyFont="1" applyFill="1" applyBorder="1" applyAlignment="1">
      <alignment horizontal="center" vertical="center" wrapText="1"/>
    </xf>
    <xf numFmtId="0" fontId="14" fillId="8" borderId="44" xfId="0" applyFont="1" applyFill="1" applyBorder="1" applyAlignment="1">
      <alignment horizontal="center" vertical="center" wrapText="1"/>
    </xf>
    <xf numFmtId="0" fontId="14" fillId="9" borderId="10" xfId="0" applyFont="1" applyFill="1" applyBorder="1" applyAlignment="1">
      <alignment horizontal="center" vertical="center" wrapText="1"/>
    </xf>
    <xf numFmtId="0" fontId="14" fillId="10" borderId="10" xfId="0" applyFont="1" applyFill="1" applyBorder="1" applyAlignment="1">
      <alignment horizontal="center" vertical="center" wrapText="1"/>
    </xf>
    <xf numFmtId="0" fontId="15" fillId="11" borderId="43" xfId="0" applyFont="1" applyFill="1" applyBorder="1" applyAlignment="1">
      <alignment horizontal="center" vertical="center" wrapText="1"/>
    </xf>
    <xf numFmtId="0" fontId="15" fillId="8" borderId="45" xfId="0" applyFont="1" applyFill="1" applyBorder="1" applyAlignment="1">
      <alignment horizontal="center" vertical="center" wrapText="1"/>
    </xf>
    <xf numFmtId="0" fontId="15" fillId="12" borderId="46" xfId="0" applyFont="1" applyFill="1" applyBorder="1" applyAlignment="1">
      <alignment horizontal="center" vertical="center" wrapText="1"/>
    </xf>
    <xf numFmtId="0" fontId="15" fillId="11" borderId="45" xfId="0" applyFont="1" applyFill="1" applyBorder="1" applyAlignment="1">
      <alignment horizontal="center" vertical="center" wrapText="1"/>
    </xf>
    <xf numFmtId="0" fontId="15" fillId="12" borderId="44" xfId="0" applyFont="1" applyFill="1" applyBorder="1" applyAlignment="1">
      <alignment horizontal="center" vertical="center" wrapText="1"/>
    </xf>
    <xf numFmtId="0" fontId="15" fillId="12" borderId="45" xfId="0" applyFont="1" applyFill="1" applyBorder="1" applyAlignment="1">
      <alignment horizontal="center" vertical="center" wrapText="1"/>
    </xf>
    <xf numFmtId="0" fontId="14" fillId="10" borderId="43" xfId="0" applyFont="1" applyFill="1" applyBorder="1" applyAlignment="1">
      <alignment horizontal="center" vertical="center" wrapText="1"/>
    </xf>
    <xf numFmtId="0" fontId="14" fillId="10" borderId="12" xfId="0" applyFont="1" applyFill="1" applyBorder="1" applyAlignment="1">
      <alignment horizontal="center" vertical="center" wrapText="1"/>
    </xf>
    <xf numFmtId="0" fontId="14" fillId="10" borderId="47" xfId="0" applyFont="1" applyFill="1" applyBorder="1" applyAlignment="1">
      <alignment horizontal="center" vertical="center"/>
    </xf>
    <xf numFmtId="0" fontId="8" fillId="10" borderId="48" xfId="0" applyFont="1" applyFill="1" applyBorder="1" applyAlignment="1">
      <alignment horizontal="center" vertical="center" wrapText="1"/>
    </xf>
    <xf numFmtId="0" fontId="14" fillId="10" borderId="49" xfId="0" applyFont="1" applyFill="1" applyBorder="1" applyAlignment="1">
      <alignment horizontal="center" vertical="center"/>
    </xf>
    <xf numFmtId="0" fontId="14" fillId="10" borderId="48" xfId="0" applyFont="1" applyFill="1" applyBorder="1" applyAlignment="1">
      <alignment horizontal="center" vertical="center"/>
    </xf>
    <xf numFmtId="0" fontId="13" fillId="0" borderId="0" xfId="0" applyFont="1"/>
    <xf numFmtId="0" fontId="8" fillId="5" borderId="50" xfId="0" applyFont="1" applyFill="1" applyBorder="1" applyAlignment="1">
      <alignment vertical="center" wrapText="1"/>
    </xf>
    <xf numFmtId="0" fontId="14" fillId="8" borderId="9" xfId="0" applyFont="1" applyFill="1" applyBorder="1" applyAlignment="1">
      <alignment horizontal="center" vertical="center" wrapText="1"/>
    </xf>
    <xf numFmtId="0" fontId="14" fillId="8" borderId="51" xfId="0" applyFont="1" applyFill="1" applyBorder="1" applyAlignment="1">
      <alignment horizontal="center" vertical="center" wrapText="1"/>
    </xf>
    <xf numFmtId="0" fontId="14" fillId="9" borderId="8" xfId="0" applyFont="1" applyFill="1" applyBorder="1" applyAlignment="1">
      <alignment horizontal="center" vertical="center" wrapText="1"/>
    </xf>
    <xf numFmtId="0" fontId="14" fillId="10" borderId="52" xfId="0" applyFont="1" applyFill="1" applyBorder="1" applyAlignment="1">
      <alignment horizontal="center" vertical="center" wrapText="1"/>
    </xf>
    <xf numFmtId="0" fontId="14" fillId="10" borderId="8" xfId="0" applyFont="1" applyFill="1" applyBorder="1" applyAlignment="1">
      <alignment horizontal="center" vertical="center" wrapText="1"/>
    </xf>
    <xf numFmtId="0" fontId="14" fillId="10" borderId="53" xfId="0" applyFont="1" applyFill="1" applyBorder="1" applyAlignment="1">
      <alignment horizontal="center" vertical="center" wrapText="1"/>
    </xf>
    <xf numFmtId="0" fontId="10" fillId="10" borderId="8" xfId="0" applyFont="1" applyFill="1" applyBorder="1" applyAlignment="1">
      <alignment horizontal="center" vertical="center" wrapText="1"/>
    </xf>
    <xf numFmtId="0" fontId="1" fillId="13" borderId="16" xfId="0" applyFont="1" applyFill="1" applyBorder="1" applyAlignment="1">
      <alignment horizontal="center" vertical="center"/>
    </xf>
    <xf numFmtId="0" fontId="1" fillId="13" borderId="17" xfId="0" applyFont="1" applyFill="1" applyBorder="1" applyAlignment="1">
      <alignment horizontal="center" vertical="center"/>
    </xf>
    <xf numFmtId="0" fontId="0" fillId="13" borderId="17" xfId="0" applyNumberFormat="1" applyFont="1" applyFill="1" applyBorder="1" applyAlignment="1">
      <alignment horizontal="center" vertical="center" wrapText="1"/>
    </xf>
    <xf numFmtId="0" fontId="3" fillId="13" borderId="16" xfId="0" applyFont="1" applyFill="1" applyBorder="1" applyAlignment="1">
      <alignment horizontal="center" vertical="center" wrapText="1"/>
    </xf>
    <xf numFmtId="0" fontId="3" fillId="13" borderId="17" xfId="0" applyFont="1" applyFill="1" applyBorder="1" applyAlignment="1">
      <alignment horizontal="center" vertical="center" wrapText="1"/>
    </xf>
    <xf numFmtId="0" fontId="9" fillId="13" borderId="31" xfId="0" applyFont="1" applyFill="1" applyBorder="1" applyAlignment="1">
      <alignment horizontal="center" vertical="center"/>
    </xf>
    <xf numFmtId="0" fontId="9" fillId="13" borderId="32" xfId="0" applyFont="1" applyFill="1" applyBorder="1" applyAlignment="1">
      <alignment horizontal="center" vertical="center"/>
    </xf>
    <xf numFmtId="0" fontId="7" fillId="13" borderId="31" xfId="0" applyFont="1" applyFill="1" applyBorder="1" applyAlignment="1">
      <alignment horizontal="center" vertical="center"/>
    </xf>
    <xf numFmtId="0" fontId="13" fillId="13" borderId="30" xfId="0" applyFont="1" applyFill="1" applyBorder="1" applyAlignment="1">
      <alignment horizontal="center" vertical="center"/>
    </xf>
    <xf numFmtId="0" fontId="0" fillId="13" borderId="0" xfId="0" applyFill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51"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INDUSTRIELS_2014\2_Donn&#233;es_Industriels\Missions_Val_Eau_Indus\MS1_Suivi_STEP_%20Indus\Suivi%20d'activit&#233;\Suivi%20activit&#233;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Assistance"/>
      <sheetName val="Contrôle"/>
      <sheetName val="Mode d'emploi"/>
      <sheetName val="Feuil3"/>
    </sheetNames>
    <sheetDataSet>
      <sheetData sheetId="0"/>
      <sheetData sheetId="1"/>
      <sheetData sheetId="2"/>
      <sheetData sheetId="3">
        <row r="1">
          <cell r="A1" t="str">
            <v>Ablon-sur-Seine</v>
          </cell>
          <cell r="B1">
            <v>94001</v>
          </cell>
          <cell r="D1" t="str">
            <v>Ablon-sur-Seine</v>
          </cell>
          <cell r="E1" t="str">
            <v>Est</v>
          </cell>
        </row>
        <row r="2">
          <cell r="A2" t="str">
            <v>Alfortville</v>
          </cell>
          <cell r="B2">
            <v>94002</v>
          </cell>
          <cell r="D2" t="str">
            <v>Alfortville</v>
          </cell>
          <cell r="E2" t="str">
            <v>Ouest</v>
          </cell>
        </row>
        <row r="3">
          <cell r="A3" t="str">
            <v>Arcueil</v>
          </cell>
          <cell r="B3">
            <v>94003</v>
          </cell>
          <cell r="D3" t="str">
            <v>Arcueil</v>
          </cell>
          <cell r="E3" t="str">
            <v>Ouest</v>
          </cell>
        </row>
        <row r="4">
          <cell r="A4" t="str">
            <v>Boissy-Saint-Léger</v>
          </cell>
          <cell r="B4">
            <v>94004</v>
          </cell>
          <cell r="D4" t="str">
            <v>Boissy-Saint-Léger</v>
          </cell>
          <cell r="E4" t="str">
            <v>Est</v>
          </cell>
        </row>
        <row r="5">
          <cell r="A5" t="str">
            <v>Bonneuil-sur-Marne</v>
          </cell>
          <cell r="B5">
            <v>94011</v>
          </cell>
          <cell r="D5" t="str">
            <v>Bonneuil-sur-Marne</v>
          </cell>
          <cell r="E5" t="str">
            <v>Est</v>
          </cell>
        </row>
        <row r="6">
          <cell r="A6" t="str">
            <v>Bry-sur-Marne</v>
          </cell>
          <cell r="B6">
            <v>94015</v>
          </cell>
          <cell r="D6" t="str">
            <v>Bry-sur-Marne</v>
          </cell>
          <cell r="E6" t="str">
            <v>Est</v>
          </cell>
        </row>
        <row r="7">
          <cell r="A7" t="str">
            <v>Cachan</v>
          </cell>
          <cell r="B7">
            <v>94016</v>
          </cell>
          <cell r="D7" t="str">
            <v>Cachan</v>
          </cell>
          <cell r="E7" t="str">
            <v>Ouest</v>
          </cell>
        </row>
        <row r="8">
          <cell r="A8" t="str">
            <v>Champigny-sur-Marne</v>
          </cell>
          <cell r="B8">
            <v>94017</v>
          </cell>
          <cell r="D8" t="str">
            <v>Champigny-sur-Marne</v>
          </cell>
          <cell r="E8" t="str">
            <v>Est</v>
          </cell>
        </row>
        <row r="9">
          <cell r="A9" t="str">
            <v>Charenton-le-Pont</v>
          </cell>
          <cell r="B9">
            <v>94018</v>
          </cell>
          <cell r="D9" t="str">
            <v>Charenton-le-Pont</v>
          </cell>
          <cell r="E9" t="str">
            <v>Ouest</v>
          </cell>
        </row>
        <row r="10">
          <cell r="A10" t="str">
            <v>Chennevières-sur-Marne</v>
          </cell>
          <cell r="B10">
            <v>94019</v>
          </cell>
          <cell r="D10" t="str">
            <v>Chennevières-sur-Marne</v>
          </cell>
          <cell r="E10" t="str">
            <v>Est</v>
          </cell>
        </row>
        <row r="11">
          <cell r="A11" t="str">
            <v>Chevilly-Larue</v>
          </cell>
          <cell r="B11">
            <v>94021</v>
          </cell>
          <cell r="D11" t="str">
            <v>Chevilly-Larue</v>
          </cell>
          <cell r="E11" t="str">
            <v>Ouest</v>
          </cell>
        </row>
        <row r="12">
          <cell r="A12" t="str">
            <v>Choisy-le-Roi</v>
          </cell>
          <cell r="B12">
            <v>94022</v>
          </cell>
          <cell r="D12" t="str">
            <v>Choisy-le-Roi</v>
          </cell>
          <cell r="E12" t="str">
            <v>Est</v>
          </cell>
        </row>
        <row r="13">
          <cell r="A13" t="str">
            <v>Créteil</v>
          </cell>
          <cell r="B13">
            <v>94028</v>
          </cell>
          <cell r="D13" t="str">
            <v>Créteil</v>
          </cell>
          <cell r="E13" t="str">
            <v>Ouest</v>
          </cell>
        </row>
        <row r="14">
          <cell r="A14" t="str">
            <v>Fontenay-sous-Bois</v>
          </cell>
          <cell r="B14">
            <v>94033</v>
          </cell>
          <cell r="D14" t="str">
            <v>Fontenay-sous-Bois</v>
          </cell>
          <cell r="E14" t="str">
            <v>Est</v>
          </cell>
        </row>
        <row r="15">
          <cell r="A15" t="str">
            <v>Fresnes</v>
          </cell>
          <cell r="B15">
            <v>94034</v>
          </cell>
          <cell r="D15" t="str">
            <v>Fresnes</v>
          </cell>
          <cell r="E15" t="str">
            <v>Ouest</v>
          </cell>
        </row>
        <row r="16">
          <cell r="A16" t="str">
            <v>Gentilly</v>
          </cell>
          <cell r="B16">
            <v>94037</v>
          </cell>
          <cell r="D16" t="str">
            <v>Gentilly</v>
          </cell>
          <cell r="E16" t="str">
            <v>Ouest</v>
          </cell>
        </row>
        <row r="17">
          <cell r="A17" t="str">
            <v>Ivry-sur-Seine</v>
          </cell>
          <cell r="B17">
            <v>94041</v>
          </cell>
          <cell r="D17" t="str">
            <v>Ivry-sur-Seine</v>
          </cell>
          <cell r="E17" t="str">
            <v>Ouest</v>
          </cell>
        </row>
        <row r="18">
          <cell r="A18" t="str">
            <v>Joinville-le-Pont</v>
          </cell>
          <cell r="B18">
            <v>94042</v>
          </cell>
          <cell r="D18" t="str">
            <v>Joinville-le-Pont</v>
          </cell>
          <cell r="E18" t="str">
            <v>Est</v>
          </cell>
        </row>
        <row r="19">
          <cell r="A19" t="str">
            <v>La Queue-en-Brie</v>
          </cell>
          <cell r="B19">
            <v>94060</v>
          </cell>
          <cell r="D19" t="str">
            <v>La Queue-en-Brie</v>
          </cell>
          <cell r="E19" t="str">
            <v>Est</v>
          </cell>
        </row>
        <row r="20">
          <cell r="A20" t="str">
            <v>Le Kremlin-Bicêtre</v>
          </cell>
          <cell r="B20">
            <v>94043</v>
          </cell>
          <cell r="D20" t="str">
            <v>Le Kremlin-Bicêtre</v>
          </cell>
          <cell r="E20" t="str">
            <v>Ouest</v>
          </cell>
        </row>
        <row r="21">
          <cell r="A21" t="str">
            <v>Le Perreux-sur-Marne</v>
          </cell>
          <cell r="B21">
            <v>94058</v>
          </cell>
          <cell r="D21" t="str">
            <v>Le Perreux-sur-Marne</v>
          </cell>
          <cell r="E21" t="str">
            <v>Est</v>
          </cell>
        </row>
        <row r="22">
          <cell r="A22" t="str">
            <v>Le Plessis-Trévise</v>
          </cell>
          <cell r="B22">
            <v>94059</v>
          </cell>
          <cell r="D22" t="str">
            <v>Le Plessis-Trévise</v>
          </cell>
          <cell r="E22" t="str">
            <v>Ouest</v>
          </cell>
        </row>
        <row r="23">
          <cell r="A23" t="str">
            <v>L'Haÿ-les-Roses</v>
          </cell>
          <cell r="B23">
            <v>94038</v>
          </cell>
          <cell r="D23" t="str">
            <v>L'Haÿ-les-Roses</v>
          </cell>
          <cell r="E23" t="str">
            <v>Ouest</v>
          </cell>
        </row>
        <row r="24">
          <cell r="A24" t="str">
            <v>Limeil-Brévannes</v>
          </cell>
          <cell r="B24">
            <v>94044</v>
          </cell>
          <cell r="D24" t="str">
            <v>Limeil-Brévannes</v>
          </cell>
          <cell r="E24" t="str">
            <v>Est</v>
          </cell>
        </row>
        <row r="25">
          <cell r="A25" t="str">
            <v>Maisons-Alfort</v>
          </cell>
          <cell r="B25">
            <v>94046</v>
          </cell>
          <cell r="D25" t="str">
            <v>Maisons-Alfort</v>
          </cell>
          <cell r="E25" t="str">
            <v>Est</v>
          </cell>
        </row>
        <row r="26">
          <cell r="A26" t="str">
            <v>Mandres-les-Roses</v>
          </cell>
          <cell r="B26">
            <v>94047</v>
          </cell>
          <cell r="D26" t="str">
            <v>Mandres-les-Roses</v>
          </cell>
          <cell r="E26" t="str">
            <v>Est</v>
          </cell>
        </row>
        <row r="27">
          <cell r="A27" t="str">
            <v>Marolles-en-Brie</v>
          </cell>
          <cell r="B27">
            <v>94048</v>
          </cell>
          <cell r="D27" t="str">
            <v>Marolles-en-Brie</v>
          </cell>
          <cell r="E27" t="str">
            <v>Est</v>
          </cell>
        </row>
        <row r="28">
          <cell r="A28" t="str">
            <v>Nogent-sur-Marne</v>
          </cell>
          <cell r="B28">
            <v>94052</v>
          </cell>
          <cell r="D28" t="str">
            <v>Nogent-sur-Marne</v>
          </cell>
          <cell r="E28" t="str">
            <v>Est</v>
          </cell>
        </row>
        <row r="29">
          <cell r="A29" t="str">
            <v>Noiseau</v>
          </cell>
          <cell r="B29">
            <v>94053</v>
          </cell>
          <cell r="D29" t="str">
            <v>Noiseau</v>
          </cell>
          <cell r="E29" t="str">
            <v>Est</v>
          </cell>
        </row>
        <row r="30">
          <cell r="A30" t="str">
            <v>Orly</v>
          </cell>
          <cell r="B30">
            <v>94054</v>
          </cell>
          <cell r="D30" t="str">
            <v>Orly</v>
          </cell>
          <cell r="E30" t="str">
            <v>Ouest</v>
          </cell>
        </row>
        <row r="31">
          <cell r="A31" t="str">
            <v>Ormesson-sur-Marne</v>
          </cell>
          <cell r="B31">
            <v>94055</v>
          </cell>
          <cell r="D31" t="str">
            <v>Ormesson-sur-Marne</v>
          </cell>
          <cell r="E31" t="str">
            <v>Est</v>
          </cell>
        </row>
        <row r="32">
          <cell r="A32" t="str">
            <v>Périgny</v>
          </cell>
          <cell r="B32">
            <v>94056</v>
          </cell>
          <cell r="D32" t="str">
            <v>Périgny</v>
          </cell>
          <cell r="E32" t="str">
            <v>Est</v>
          </cell>
        </row>
        <row r="33">
          <cell r="A33" t="str">
            <v>Rungis</v>
          </cell>
          <cell r="B33">
            <v>94065</v>
          </cell>
          <cell r="D33" t="str">
            <v>Rungis</v>
          </cell>
          <cell r="E33" t="str">
            <v>Ouest</v>
          </cell>
        </row>
        <row r="34">
          <cell r="A34" t="str">
            <v>Saint-Mandé</v>
          </cell>
          <cell r="B34">
            <v>94067</v>
          </cell>
          <cell r="D34" t="str">
            <v>Saint-Mandé</v>
          </cell>
          <cell r="E34" t="str">
            <v>Est</v>
          </cell>
        </row>
        <row r="35">
          <cell r="A35" t="str">
            <v>Saint-Maur-des-Fossés</v>
          </cell>
          <cell r="B35">
            <v>94068</v>
          </cell>
          <cell r="D35" t="str">
            <v>Saint-Maur-des-Fossés</v>
          </cell>
          <cell r="E35" t="str">
            <v>Est</v>
          </cell>
        </row>
        <row r="36">
          <cell r="A36" t="str">
            <v>Saint-Maurice</v>
          </cell>
          <cell r="B36">
            <v>94069</v>
          </cell>
          <cell r="D36" t="str">
            <v>Saint-Maurice</v>
          </cell>
          <cell r="E36" t="str">
            <v>Est</v>
          </cell>
        </row>
        <row r="37">
          <cell r="A37" t="str">
            <v>Santeny</v>
          </cell>
          <cell r="B37">
            <v>94070</v>
          </cell>
          <cell r="D37" t="str">
            <v>Santeny</v>
          </cell>
          <cell r="E37" t="str">
            <v>Est</v>
          </cell>
        </row>
        <row r="38">
          <cell r="A38" t="str">
            <v>Sucy-en-Brie</v>
          </cell>
          <cell r="B38">
            <v>94071</v>
          </cell>
          <cell r="D38" t="str">
            <v>Sucy-en-Brie</v>
          </cell>
          <cell r="E38" t="str">
            <v>Est</v>
          </cell>
        </row>
        <row r="39">
          <cell r="A39" t="str">
            <v>Thiais</v>
          </cell>
          <cell r="B39">
            <v>94073</v>
          </cell>
          <cell r="D39" t="str">
            <v>Thiais</v>
          </cell>
          <cell r="E39" t="str">
            <v>Ouest</v>
          </cell>
        </row>
        <row r="40">
          <cell r="A40" t="str">
            <v>Valenton</v>
          </cell>
          <cell r="B40">
            <v>94074</v>
          </cell>
          <cell r="D40" t="str">
            <v>Valenton</v>
          </cell>
          <cell r="E40" t="str">
            <v>Est</v>
          </cell>
        </row>
        <row r="41">
          <cell r="A41" t="str">
            <v>Villecresnes</v>
          </cell>
          <cell r="B41">
            <v>94075</v>
          </cell>
          <cell r="D41" t="str">
            <v>Villecresnes</v>
          </cell>
          <cell r="E41" t="str">
            <v>Est</v>
          </cell>
        </row>
        <row r="42">
          <cell r="A42" t="str">
            <v>Villejuif</v>
          </cell>
          <cell r="B42">
            <v>94076</v>
          </cell>
          <cell r="D42" t="str">
            <v>Villejuif</v>
          </cell>
          <cell r="E42" t="str">
            <v>Ouest</v>
          </cell>
        </row>
        <row r="43">
          <cell r="A43" t="str">
            <v>Villeneuve-le-Roi</v>
          </cell>
          <cell r="B43">
            <v>94077</v>
          </cell>
          <cell r="D43" t="str">
            <v>Villeneuve-le-Roi</v>
          </cell>
          <cell r="E43" t="str">
            <v>Est</v>
          </cell>
        </row>
        <row r="44">
          <cell r="A44" t="str">
            <v>Villeneuve-Saint-Georges</v>
          </cell>
          <cell r="B44">
            <v>94078</v>
          </cell>
          <cell r="D44" t="str">
            <v>Villeneuve-Saint-Georges</v>
          </cell>
          <cell r="E44" t="str">
            <v>Est</v>
          </cell>
        </row>
        <row r="45">
          <cell r="A45" t="str">
            <v>Villiers-sur-Marne</v>
          </cell>
          <cell r="B45">
            <v>94079</v>
          </cell>
          <cell r="D45" t="str">
            <v>Villiers-sur-Marne</v>
          </cell>
          <cell r="E45" t="str">
            <v>Est</v>
          </cell>
        </row>
        <row r="46">
          <cell r="A46" t="str">
            <v>Vincennes</v>
          </cell>
          <cell r="B46">
            <v>94080</v>
          </cell>
          <cell r="D46" t="str">
            <v>Vincennes</v>
          </cell>
          <cell r="E46" t="str">
            <v>Ouest</v>
          </cell>
        </row>
        <row r="47">
          <cell r="A47" t="str">
            <v>Vitry-sur-Seine</v>
          </cell>
          <cell r="B47">
            <v>94081</v>
          </cell>
          <cell r="D47" t="str">
            <v>Vitry-sur-Seine</v>
          </cell>
          <cell r="E47" t="str">
            <v>Ouest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D11"/>
  <sheetViews>
    <sheetView tabSelected="1" workbookViewId="0">
      <selection activeCell="B11" sqref="B11"/>
    </sheetView>
  </sheetViews>
  <sheetFormatPr baseColWidth="10" defaultColWidth="11.140625" defaultRowHeight="15" x14ac:dyDescent="0.25"/>
  <cols>
    <col min="1" max="1" width="11.140625" style="11"/>
    <col min="2" max="2" width="25.85546875" style="11" bestFit="1" customWidth="1"/>
    <col min="3" max="3" width="20.5703125" style="11" bestFit="1" customWidth="1"/>
    <col min="4" max="4" width="9.85546875" style="11" customWidth="1"/>
    <col min="5" max="5" width="19.140625" style="11" bestFit="1" customWidth="1"/>
    <col min="6" max="6" width="11" style="11" customWidth="1"/>
    <col min="7" max="7" width="26.7109375" style="11" customWidth="1"/>
    <col min="8" max="8" width="11.140625" style="11"/>
    <col min="9" max="9" width="16.42578125" style="11" customWidth="1"/>
    <col min="10" max="11" width="13.7109375" style="11" customWidth="1"/>
    <col min="12" max="12" width="13.28515625" style="11" customWidth="1"/>
    <col min="13" max="14" width="11.140625" style="11"/>
    <col min="15" max="15" width="34.7109375" style="11" customWidth="1"/>
    <col min="16" max="16" width="20.42578125" style="11" customWidth="1"/>
    <col min="17" max="17" width="39.85546875" style="11" bestFit="1" customWidth="1"/>
    <col min="18" max="18" width="13.28515625" style="11" customWidth="1"/>
    <col min="19" max="19" width="11.140625" style="11"/>
    <col min="20" max="20" width="13.28515625" style="11" customWidth="1"/>
    <col min="21" max="21" width="19.85546875" style="11" customWidth="1"/>
    <col min="22" max="22" width="17.85546875" style="11" customWidth="1"/>
    <col min="23" max="23" width="14.85546875" style="11" customWidth="1"/>
    <col min="24" max="24" width="11.140625" style="11"/>
    <col min="25" max="25" width="15.28515625" style="11" customWidth="1"/>
    <col min="26" max="29" width="11.140625" style="11"/>
    <col min="30" max="30" width="12.140625" style="11" customWidth="1"/>
    <col min="31" max="16384" width="11.140625" style="11"/>
  </cols>
  <sheetData>
    <row r="1" spans="1:30" ht="45" customHeight="1" thickBot="1" x14ac:dyDescent="0.3">
      <c r="A1" s="1" t="s">
        <v>0</v>
      </c>
      <c r="B1" s="2" t="s">
        <v>1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4"/>
      <c r="O1" s="5" t="s">
        <v>2</v>
      </c>
      <c r="P1" s="6"/>
      <c r="Q1" s="7"/>
      <c r="R1" s="8" t="s">
        <v>3</v>
      </c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10"/>
    </row>
    <row r="2" spans="1:30" ht="48.75" customHeight="1" thickBot="1" x14ac:dyDescent="0.3">
      <c r="A2" s="12"/>
      <c r="B2" s="13" t="s">
        <v>4</v>
      </c>
      <c r="C2" s="14" t="s">
        <v>5</v>
      </c>
      <c r="D2" s="14" t="s">
        <v>6</v>
      </c>
      <c r="E2" s="14" t="s">
        <v>7</v>
      </c>
      <c r="F2" s="14" t="s">
        <v>8</v>
      </c>
      <c r="G2" s="14" t="s">
        <v>9</v>
      </c>
      <c r="H2" s="14" t="s">
        <v>10</v>
      </c>
      <c r="I2" s="14" t="s">
        <v>11</v>
      </c>
      <c r="J2" s="14" t="s">
        <v>12</v>
      </c>
      <c r="K2" s="14" t="s">
        <v>13</v>
      </c>
      <c r="L2" s="14" t="s">
        <v>14</v>
      </c>
      <c r="M2" s="14" t="s">
        <v>15</v>
      </c>
      <c r="N2" s="15" t="s">
        <v>16</v>
      </c>
      <c r="O2" s="16" t="s">
        <v>17</v>
      </c>
      <c r="P2" s="17" t="s">
        <v>18</v>
      </c>
      <c r="Q2" s="18" t="s">
        <v>19</v>
      </c>
      <c r="R2" s="19" t="s">
        <v>20</v>
      </c>
      <c r="S2" s="20" t="s">
        <v>21</v>
      </c>
      <c r="T2" s="20" t="s">
        <v>22</v>
      </c>
      <c r="U2" s="20" t="s">
        <v>23</v>
      </c>
      <c r="V2" s="21" t="s">
        <v>24</v>
      </c>
      <c r="W2" s="20" t="s">
        <v>25</v>
      </c>
      <c r="X2" s="20" t="s">
        <v>26</v>
      </c>
      <c r="Y2" s="20" t="s">
        <v>27</v>
      </c>
      <c r="Z2" s="20" t="s">
        <v>28</v>
      </c>
      <c r="AA2" s="20" t="s">
        <v>29</v>
      </c>
      <c r="AB2" s="20" t="s">
        <v>25</v>
      </c>
      <c r="AC2" s="20" t="s">
        <v>26</v>
      </c>
      <c r="AD2" s="22" t="s">
        <v>27</v>
      </c>
    </row>
    <row r="3" spans="1:30" ht="30" x14ac:dyDescent="0.25">
      <c r="A3" s="24">
        <v>2017</v>
      </c>
      <c r="B3" s="111" t="s">
        <v>47</v>
      </c>
      <c r="C3" s="112" t="s">
        <v>33</v>
      </c>
      <c r="D3" s="113" t="str">
        <f>IF(E3="","",VLOOKUP(E3,'[1]Mode d''emploi'!$D$1:$E$47,2,0))</f>
        <v>Ouest</v>
      </c>
      <c r="E3" s="112" t="s">
        <v>31</v>
      </c>
      <c r="F3" s="25">
        <f>IF(E3="","",VLOOKUP(E3,'[1]Mode d''emploi'!$A$1:$B$47,2,0))</f>
        <v>94002</v>
      </c>
      <c r="G3" s="26" t="s">
        <v>34</v>
      </c>
      <c r="H3" s="26" t="s">
        <v>32</v>
      </c>
      <c r="I3" s="23" t="str">
        <f t="shared" ref="I3:I5" si="0">IF(AND(H3="Oui",J3="Département"),"assis+contrôle",IF(H3="oui","assistance",IF(H3="non","contrôle","")))</f>
        <v>assistance</v>
      </c>
      <c r="J3" s="27" t="s">
        <v>35</v>
      </c>
      <c r="K3" s="26" t="s">
        <v>36</v>
      </c>
      <c r="L3" s="28"/>
      <c r="M3" s="26"/>
      <c r="N3" s="29" t="s">
        <v>37</v>
      </c>
      <c r="O3" s="30"/>
      <c r="P3" s="26"/>
      <c r="Q3" s="29"/>
      <c r="R3" s="30"/>
      <c r="S3" s="26"/>
      <c r="T3" s="31"/>
      <c r="U3" s="26"/>
      <c r="V3" s="26"/>
      <c r="W3" s="26"/>
      <c r="X3" s="26"/>
      <c r="Y3" s="31"/>
      <c r="Z3" s="26"/>
      <c r="AA3" s="26"/>
      <c r="AB3" s="26"/>
      <c r="AC3" s="26"/>
      <c r="AD3" s="29"/>
    </row>
    <row r="4" spans="1:30" ht="45" x14ac:dyDescent="0.25">
      <c r="A4" s="24"/>
      <c r="B4" s="114" t="s">
        <v>48</v>
      </c>
      <c r="C4" s="115" t="s">
        <v>38</v>
      </c>
      <c r="D4" s="113" t="str">
        <f>IF(E4="","",VLOOKUP(E4,'[1]Mode d''emploi'!$D$1:$E$47,2,0))</f>
        <v>Ouest</v>
      </c>
      <c r="E4" s="112" t="s">
        <v>39</v>
      </c>
      <c r="F4" s="25">
        <f>IF(E4="","",VLOOKUP(E4,'[1]Mode d''emploi'!$A$1:$B$47,2,0))</f>
        <v>94003</v>
      </c>
      <c r="G4" s="33" t="s">
        <v>40</v>
      </c>
      <c r="H4" s="34" t="s">
        <v>41</v>
      </c>
      <c r="I4" s="23" t="str">
        <f t="shared" si="0"/>
        <v>contrôle</v>
      </c>
      <c r="J4" s="27" t="s">
        <v>42</v>
      </c>
      <c r="K4" s="26" t="s">
        <v>36</v>
      </c>
      <c r="L4" s="35" t="s">
        <v>43</v>
      </c>
      <c r="M4" s="26"/>
      <c r="N4" s="36" t="s">
        <v>44</v>
      </c>
      <c r="O4" s="32"/>
      <c r="P4" s="33"/>
      <c r="Q4" s="37"/>
      <c r="R4" s="30"/>
      <c r="S4" s="26"/>
      <c r="T4" s="31"/>
      <c r="U4" s="33"/>
      <c r="V4" s="38"/>
      <c r="W4" s="39"/>
      <c r="X4" s="33"/>
      <c r="Y4" s="39"/>
      <c r="Z4" s="26"/>
      <c r="AA4" s="26"/>
      <c r="AB4" s="26"/>
      <c r="AC4" s="26"/>
      <c r="AD4" s="29"/>
    </row>
    <row r="5" spans="1:30" x14ac:dyDescent="0.25">
      <c r="A5" s="24">
        <v>2017</v>
      </c>
      <c r="B5" s="111" t="s">
        <v>49</v>
      </c>
      <c r="C5" s="112" t="s">
        <v>33</v>
      </c>
      <c r="D5" s="113" t="str">
        <f>IF(E5="","",VLOOKUP(E5,'[1]Mode d''emploi'!$D$1:$E$47,2,0))</f>
        <v>Ouest</v>
      </c>
      <c r="E5" s="112" t="s">
        <v>39</v>
      </c>
      <c r="F5" s="25">
        <f>IF(E5="","",VLOOKUP(E5,'[1]Mode d''emploi'!$A$1:$B$47,2,0))</f>
        <v>94003</v>
      </c>
      <c r="G5" s="26" t="s">
        <v>45</v>
      </c>
      <c r="H5" s="26" t="s">
        <v>32</v>
      </c>
      <c r="I5" s="23" t="str">
        <f t="shared" si="0"/>
        <v>assis+contrôle</v>
      </c>
      <c r="J5" s="23" t="s">
        <v>42</v>
      </c>
      <c r="K5" s="26"/>
      <c r="L5" s="28"/>
      <c r="M5" s="26"/>
      <c r="N5" s="29"/>
      <c r="O5" s="30"/>
      <c r="P5" s="26"/>
      <c r="Q5" s="29"/>
      <c r="R5" s="30"/>
      <c r="S5" s="26"/>
      <c r="T5" s="31"/>
      <c r="U5" s="26"/>
      <c r="V5" s="26"/>
      <c r="W5" s="26"/>
      <c r="X5" s="26"/>
      <c r="Y5" s="31"/>
      <c r="Z5" s="26"/>
      <c r="AA5" s="26"/>
      <c r="AB5" s="26"/>
      <c r="AC5" s="26"/>
      <c r="AD5" s="29"/>
    </row>
    <row r="6" spans="1:30" x14ac:dyDescent="0.25">
      <c r="B6" s="40"/>
      <c r="C6" s="40"/>
      <c r="D6" s="40"/>
      <c r="E6" s="40"/>
      <c r="F6" s="40"/>
      <c r="G6" s="40"/>
      <c r="H6" s="40"/>
      <c r="I6" s="40"/>
      <c r="J6" s="40"/>
      <c r="K6" s="40"/>
      <c r="L6" s="41"/>
      <c r="M6" s="40"/>
      <c r="N6" s="40"/>
      <c r="O6" s="40"/>
      <c r="P6" s="40"/>
      <c r="Q6" s="40"/>
      <c r="R6" s="40"/>
      <c r="S6" s="40"/>
      <c r="T6" s="42"/>
      <c r="U6" s="40"/>
      <c r="V6" s="40"/>
      <c r="W6" s="40"/>
      <c r="X6" s="40"/>
      <c r="Y6" s="42"/>
      <c r="Z6" s="40"/>
      <c r="AA6" s="40"/>
      <c r="AB6" s="40"/>
      <c r="AC6" s="40"/>
      <c r="AD6" s="40"/>
    </row>
    <row r="7" spans="1:30" x14ac:dyDescent="0.25">
      <c r="B7" s="40"/>
      <c r="C7" s="40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2"/>
      <c r="U7" s="40"/>
      <c r="V7" s="40"/>
      <c r="W7" s="40"/>
      <c r="X7" s="40"/>
      <c r="Y7" s="42"/>
      <c r="Z7" s="40"/>
      <c r="AA7" s="40"/>
      <c r="AB7" s="40"/>
      <c r="AC7" s="40"/>
      <c r="AD7" s="40"/>
    </row>
    <row r="8" spans="1:30" x14ac:dyDescent="0.25">
      <c r="B8" s="43"/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4"/>
      <c r="U8" s="43"/>
      <c r="V8" s="43"/>
      <c r="W8" s="43"/>
      <c r="X8" s="43"/>
      <c r="Y8" s="43"/>
      <c r="Z8" s="43"/>
      <c r="AA8" s="43"/>
      <c r="AB8" s="43"/>
      <c r="AC8" s="43"/>
      <c r="AD8" s="43"/>
    </row>
    <row r="9" spans="1:30" x14ac:dyDescent="0.25">
      <c r="B9" s="43"/>
      <c r="C9" s="43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4"/>
      <c r="U9" s="43"/>
      <c r="V9" s="43"/>
      <c r="W9" s="43"/>
      <c r="X9" s="43"/>
      <c r="Y9" s="43"/>
      <c r="Z9" s="43"/>
      <c r="AA9" s="43"/>
      <c r="AB9" s="43"/>
      <c r="AC9" s="43"/>
      <c r="AD9" s="43"/>
    </row>
    <row r="10" spans="1:30" ht="30" x14ac:dyDescent="0.25">
      <c r="A10" s="120"/>
      <c r="B10" s="11" t="s">
        <v>84</v>
      </c>
      <c r="T10" s="45"/>
    </row>
    <row r="11" spans="1:30" x14ac:dyDescent="0.25">
      <c r="T11" s="45"/>
    </row>
  </sheetData>
  <mergeCells count="4">
    <mergeCell ref="A1:A2"/>
    <mergeCell ref="B1:N1"/>
    <mergeCell ref="O1:Q1"/>
    <mergeCell ref="R1:AD1"/>
  </mergeCells>
  <conditionalFormatting sqref="L3:M5">
    <cfRule type="expression" dxfId="50" priority="4">
      <formula>$J3="territoire"</formula>
    </cfRule>
  </conditionalFormatting>
  <conditionalFormatting sqref="U3:Y5">
    <cfRule type="expression" dxfId="49" priority="2">
      <formula>$J3="SIAAP"</formula>
    </cfRule>
    <cfRule type="expression" dxfId="48" priority="3">
      <formula>$J3="territoire"</formula>
    </cfRule>
  </conditionalFormatting>
  <conditionalFormatting sqref="K3:N5 U3:AD5">
    <cfRule type="expression" dxfId="47" priority="1">
      <formula>$J3="aucun"</formula>
    </cfRule>
  </conditionalFormatting>
  <conditionalFormatting sqref="Z3:AD5">
    <cfRule type="expression" dxfId="46" priority="18">
      <formula>#REF!="SIAAP"</formula>
    </cfRule>
    <cfRule type="expression" dxfId="45" priority="19">
      <formula>$J3="Département"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I7"/>
  <sheetViews>
    <sheetView workbookViewId="0">
      <selection activeCell="A3" sqref="A3:D6"/>
    </sheetView>
  </sheetViews>
  <sheetFormatPr baseColWidth="10" defaultRowHeight="15" x14ac:dyDescent="0.25"/>
  <sheetData>
    <row r="1" spans="1:35" ht="26.25" thickBot="1" x14ac:dyDescent="0.3">
      <c r="A1" s="110" t="s">
        <v>83</v>
      </c>
      <c r="B1" s="110"/>
      <c r="C1" s="109" t="s">
        <v>82</v>
      </c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7"/>
      <c r="AE1" s="106" t="s">
        <v>81</v>
      </c>
      <c r="AF1" s="105" t="s">
        <v>80</v>
      </c>
      <c r="AG1" s="104"/>
      <c r="AH1" s="103" t="s">
        <v>79</v>
      </c>
      <c r="AI1" s="102"/>
    </row>
    <row r="2" spans="1:35" ht="45.75" thickBot="1" x14ac:dyDescent="0.3">
      <c r="A2" s="101" t="s">
        <v>4</v>
      </c>
      <c r="B2" s="100" t="s">
        <v>7</v>
      </c>
      <c r="C2" s="99" t="s">
        <v>78</v>
      </c>
      <c r="D2" s="98" t="s">
        <v>6</v>
      </c>
      <c r="E2" s="98" t="s">
        <v>6</v>
      </c>
      <c r="F2" s="97" t="s">
        <v>77</v>
      </c>
      <c r="G2" s="97" t="s">
        <v>76</v>
      </c>
      <c r="H2" s="97" t="s">
        <v>75</v>
      </c>
      <c r="I2" s="97" t="s">
        <v>74</v>
      </c>
      <c r="J2" s="97" t="s">
        <v>73</v>
      </c>
      <c r="K2" s="97" t="s">
        <v>72</v>
      </c>
      <c r="L2" s="97" t="s">
        <v>71</v>
      </c>
      <c r="M2" s="96" t="s">
        <v>70</v>
      </c>
      <c r="N2" s="94" t="s">
        <v>69</v>
      </c>
      <c r="O2" s="94" t="s">
        <v>66</v>
      </c>
      <c r="P2" s="95" t="s">
        <v>65</v>
      </c>
      <c r="Q2" s="91" t="s">
        <v>68</v>
      </c>
      <c r="R2" s="91" t="s">
        <v>66</v>
      </c>
      <c r="S2" s="91" t="s">
        <v>65</v>
      </c>
      <c r="T2" s="93" t="s">
        <v>67</v>
      </c>
      <c r="U2" s="90" t="s">
        <v>66</v>
      </c>
      <c r="V2" s="90" t="s">
        <v>65</v>
      </c>
      <c r="W2" s="94" t="s">
        <v>64</v>
      </c>
      <c r="X2" s="91" t="s">
        <v>63</v>
      </c>
      <c r="Y2" s="93" t="s">
        <v>62</v>
      </c>
      <c r="Z2" s="92" t="s">
        <v>61</v>
      </c>
      <c r="AA2" s="91" t="s">
        <v>60</v>
      </c>
      <c r="AB2" s="90" t="s">
        <v>59</v>
      </c>
      <c r="AC2" s="89" t="s">
        <v>58</v>
      </c>
      <c r="AD2" s="89" t="s">
        <v>57</v>
      </c>
      <c r="AE2" s="88" t="s">
        <v>56</v>
      </c>
      <c r="AF2" s="87" t="s">
        <v>55</v>
      </c>
      <c r="AG2" s="86" t="s">
        <v>54</v>
      </c>
      <c r="AH2" s="85" t="s">
        <v>53</v>
      </c>
      <c r="AI2" s="46"/>
    </row>
    <row r="3" spans="1:35" ht="16.5" thickTop="1" thickBot="1" x14ac:dyDescent="0.3">
      <c r="A3" s="116" t="s">
        <v>47</v>
      </c>
      <c r="B3" s="117" t="s">
        <v>31</v>
      </c>
      <c r="C3" s="118" t="s">
        <v>30</v>
      </c>
      <c r="D3" s="119" t="s">
        <v>51</v>
      </c>
      <c r="E3" s="63" t="s">
        <v>51</v>
      </c>
      <c r="F3" s="62" t="s">
        <v>32</v>
      </c>
      <c r="G3" s="61">
        <v>0</v>
      </c>
      <c r="H3" s="79">
        <v>0</v>
      </c>
      <c r="I3" s="75"/>
      <c r="J3" s="74"/>
      <c r="K3" s="74"/>
      <c r="L3" s="74"/>
      <c r="M3" s="73"/>
      <c r="N3" s="72"/>
      <c r="O3" s="65"/>
      <c r="P3" s="84"/>
      <c r="Q3" s="70"/>
      <c r="R3" s="70"/>
      <c r="S3" s="84"/>
      <c r="T3" s="70"/>
      <c r="U3" s="69"/>
      <c r="V3" s="76"/>
      <c r="W3" s="77"/>
      <c r="X3" s="84"/>
      <c r="Y3" s="69"/>
      <c r="Z3" s="68" t="str">
        <f>IF(OR(ISBLANK(W3),ISBLANK(P3)),"",DATEDIF(P3,W3,"d"))</f>
        <v/>
      </c>
      <c r="AA3" s="67" t="str">
        <f>IF(OR(ISBLANK(X3),ISBLANK(S3)),"",DATEDIF(S3,X3,"d"))</f>
        <v/>
      </c>
      <c r="AB3" s="47" t="str">
        <f>IF(OR(ISBLANK(Y3),ISBLANK(V3)),"",DATEDIF(V3,Y3,"d"))</f>
        <v/>
      </c>
      <c r="AC3" s="66"/>
      <c r="AD3" s="66"/>
      <c r="AE3" s="66"/>
      <c r="AF3" s="65"/>
      <c r="AG3" s="64"/>
      <c r="AH3" s="47"/>
      <c r="AI3" s="46"/>
    </row>
    <row r="4" spans="1:35" ht="16.5" thickTop="1" thickBot="1" x14ac:dyDescent="0.3">
      <c r="A4" s="116"/>
      <c r="B4" s="117"/>
      <c r="C4" s="118"/>
      <c r="D4" s="119"/>
      <c r="E4" s="63" t="s">
        <v>51</v>
      </c>
      <c r="F4" s="62"/>
      <c r="G4" s="61"/>
      <c r="H4" s="78">
        <v>0</v>
      </c>
      <c r="I4" s="60"/>
      <c r="J4" s="59"/>
      <c r="K4" s="59"/>
      <c r="L4" s="59"/>
      <c r="M4" s="58"/>
      <c r="N4" s="57"/>
      <c r="O4" s="49"/>
      <c r="P4" s="55"/>
      <c r="Q4" s="55"/>
      <c r="R4" s="55"/>
      <c r="S4" s="55"/>
      <c r="T4" s="55"/>
      <c r="U4" s="56"/>
      <c r="V4" s="48"/>
      <c r="W4" s="49"/>
      <c r="X4" s="55"/>
      <c r="Y4" s="54"/>
      <c r="Z4" s="53" t="str">
        <f>IF(OR(ISBLANK(W4),ISBLANK(P4)),"",DATEDIF(P4,W4,"d"))</f>
        <v/>
      </c>
      <c r="AA4" s="52" t="str">
        <f>IF(OR(ISBLANK(X4),ISBLANK(S4)),"",DATEDIF(S4,X4,"d"))</f>
        <v/>
      </c>
      <c r="AB4" s="51" t="str">
        <f>IF(OR(ISBLANK(Y4),ISBLANK(V4)),"",DATEDIF(V4,Y4,"d"))</f>
        <v/>
      </c>
      <c r="AC4" s="50"/>
      <c r="AD4" s="50"/>
      <c r="AE4" s="50"/>
      <c r="AF4" s="49"/>
      <c r="AG4" s="48"/>
      <c r="AH4" s="47"/>
      <c r="AI4" s="46"/>
    </row>
    <row r="5" spans="1:35" ht="16.5" thickTop="1" thickBot="1" x14ac:dyDescent="0.3">
      <c r="A5" s="116" t="s">
        <v>49</v>
      </c>
      <c r="B5" s="117" t="s">
        <v>39</v>
      </c>
      <c r="C5" s="118" t="s">
        <v>33</v>
      </c>
      <c r="D5" s="119" t="s">
        <v>51</v>
      </c>
      <c r="E5" s="63" t="s">
        <v>51</v>
      </c>
      <c r="F5" s="62"/>
      <c r="G5" s="61">
        <v>2</v>
      </c>
      <c r="H5" s="79">
        <v>1</v>
      </c>
      <c r="I5" s="75"/>
      <c r="J5" s="74"/>
      <c r="K5" s="74"/>
      <c r="L5" s="74"/>
      <c r="M5" s="73"/>
      <c r="N5" s="72"/>
      <c r="O5" s="65"/>
      <c r="P5" s="70"/>
      <c r="Q5" s="70"/>
      <c r="R5" s="70"/>
      <c r="S5" s="70"/>
      <c r="T5" s="70"/>
      <c r="U5" s="71"/>
      <c r="V5" s="64"/>
      <c r="W5" s="65"/>
      <c r="X5" s="70"/>
      <c r="Y5" s="69"/>
      <c r="Z5" s="68" t="str">
        <f>IF(OR(ISBLANK(W5),ISBLANK(P5)),"",DATEDIF(P5,W5,"d"))</f>
        <v/>
      </c>
      <c r="AA5" s="67" t="str">
        <f>IF(OR(ISBLANK(X5),ISBLANK(S5)),"",DATEDIF(S5,X5,"d"))</f>
        <v/>
      </c>
      <c r="AB5" s="47" t="str">
        <f>IF(OR(ISBLANK(Y5),ISBLANK(V5)),"",DATEDIF(V5,Y5,"d"))</f>
        <v/>
      </c>
      <c r="AC5" s="66"/>
      <c r="AD5" s="66"/>
      <c r="AE5" s="66"/>
      <c r="AF5" s="65"/>
      <c r="AG5" s="64"/>
      <c r="AH5" s="47"/>
      <c r="AI5" s="46"/>
    </row>
    <row r="6" spans="1:35" ht="16.5" thickTop="1" thickBot="1" x14ac:dyDescent="0.3">
      <c r="A6" s="116"/>
      <c r="B6" s="117"/>
      <c r="C6" s="118"/>
      <c r="D6" s="119"/>
      <c r="E6" s="63" t="s">
        <v>51</v>
      </c>
      <c r="F6" s="62"/>
      <c r="G6" s="61"/>
      <c r="H6" s="78">
        <v>2</v>
      </c>
      <c r="I6" s="60"/>
      <c r="J6" s="59"/>
      <c r="K6" s="59"/>
      <c r="L6" s="59"/>
      <c r="M6" s="58"/>
      <c r="N6" s="57"/>
      <c r="O6" s="49"/>
      <c r="P6" s="55"/>
      <c r="Q6" s="55"/>
      <c r="R6" s="55"/>
      <c r="S6" s="55"/>
      <c r="T6" s="55"/>
      <c r="U6" s="56"/>
      <c r="V6" s="48"/>
      <c r="W6" s="49"/>
      <c r="X6" s="55"/>
      <c r="Y6" s="54"/>
      <c r="Z6" s="53" t="str">
        <f>IF(OR(ISBLANK(W6),ISBLANK(P6)),"",DATEDIF(P6,W6,"d"))</f>
        <v/>
      </c>
      <c r="AA6" s="52" t="str">
        <f>IF(OR(ISBLANK(X6),ISBLANK(S6)),"",DATEDIF(S6,X6,"d"))</f>
        <v/>
      </c>
      <c r="AB6" s="51" t="str">
        <f>IF(OR(ISBLANK(Y6),ISBLANK(V6)),"",DATEDIF(V6,Y6,"d"))</f>
        <v/>
      </c>
      <c r="AC6" s="50"/>
      <c r="AD6" s="50"/>
      <c r="AE6" s="50"/>
      <c r="AF6" s="49"/>
      <c r="AG6" s="48"/>
      <c r="AH6" s="47"/>
      <c r="AI6" s="46"/>
    </row>
    <row r="7" spans="1:35" ht="15.75" thickTop="1" x14ac:dyDescent="0.25"/>
  </sheetData>
  <mergeCells count="15">
    <mergeCell ref="A1:B1"/>
    <mergeCell ref="C1:AD1"/>
    <mergeCell ref="A5:A6"/>
    <mergeCell ref="B5:B6"/>
    <mergeCell ref="D5:D6"/>
    <mergeCell ref="F5:F6"/>
    <mergeCell ref="A3:A4"/>
    <mergeCell ref="B3:B4"/>
    <mergeCell ref="D3:D4"/>
    <mergeCell ref="F3:F4"/>
    <mergeCell ref="AF1:AG1"/>
    <mergeCell ref="C3:C4"/>
    <mergeCell ref="C5:C6"/>
    <mergeCell ref="G3:G4"/>
    <mergeCell ref="G5:G6"/>
  </mergeCells>
  <conditionalFormatting sqref="K3:AB6">
    <cfRule type="expression" dxfId="44" priority="17">
      <formula>AND($I3&lt;&gt;"",$J3="Non")</formula>
    </cfRule>
  </conditionalFormatting>
  <conditionalFormatting sqref="O3:P6 W3:W6 Z3:Z6">
    <cfRule type="expression" dxfId="43" priority="16">
      <formula>$N3="non"</formula>
    </cfRule>
  </conditionalFormatting>
  <conditionalFormatting sqref="X3:X6 R3:S6 AA3:AA6">
    <cfRule type="expression" dxfId="42" priority="15">
      <formula>$Q3="non"</formula>
    </cfRule>
  </conditionalFormatting>
  <conditionalFormatting sqref="U3:V6 Y3:Y6 AB3:AB6">
    <cfRule type="expression" dxfId="41" priority="14">
      <formula>$T3="non"</formula>
    </cfRule>
  </conditionalFormatting>
  <conditionalFormatting sqref="F3:F6">
    <cfRule type="expression" dxfId="40" priority="13">
      <formula>$F3="oui"</formula>
    </cfRule>
  </conditionalFormatting>
  <conditionalFormatting sqref="AE3:AE6">
    <cfRule type="expression" dxfId="39" priority="10">
      <formula>$AE3&lt;&gt;""</formula>
    </cfRule>
    <cfRule type="expression" dxfId="38" priority="11" stopIfTrue="1">
      <formula>$AD3&lt;&gt;""</formula>
    </cfRule>
  </conditionalFormatting>
  <conditionalFormatting sqref="AD3:AD6">
    <cfRule type="expression" priority="4">
      <formula>I3=""</formula>
    </cfRule>
    <cfRule type="expression" dxfId="37" priority="5">
      <formula>AD3&lt;&gt;""</formula>
    </cfRule>
    <cfRule type="expression" dxfId="36" priority="6" stopIfTrue="1">
      <formula>$J3="non"</formula>
    </cfRule>
    <cfRule type="expression" dxfId="35" priority="7">
      <formula>AND(COUNTIF(N3:V3,"oui")&gt;0,COUNTIF(W3:Y3,"&lt;&gt;")=COUNTIF(N3:V3,"oui"))</formula>
    </cfRule>
    <cfRule type="expression" dxfId="34" priority="8">
      <formula>AND(COUNTIF(N3:V3,"oui")&gt;0,COUNTIFS(W3:Y3,"&lt;&gt;")=0)</formula>
    </cfRule>
    <cfRule type="expression" dxfId="33" priority="9">
      <formula>AND(COUNTIF(N3:V3,"oui")&gt;0,COUNTIFS(W3:Y3,"&lt;&gt;")&lt;COUNTIF(N3:V3,"oui"))</formula>
    </cfRule>
  </conditionalFormatting>
  <conditionalFormatting sqref="AH3:AH6">
    <cfRule type="cellIs" dxfId="32" priority="1" operator="lessThan">
      <formula>1</formula>
    </cfRule>
  </conditionalFormatting>
  <conditionalFormatting sqref="I3:AH6">
    <cfRule type="expression" dxfId="31" priority="2">
      <formula>AND($I3=0,$H3&gt;0)</formula>
    </cfRule>
    <cfRule type="expression" dxfId="30" priority="3">
      <formula>$H3=0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I7"/>
  <sheetViews>
    <sheetView workbookViewId="0">
      <selection activeCell="F22" sqref="F22"/>
    </sheetView>
  </sheetViews>
  <sheetFormatPr baseColWidth="10" defaultRowHeight="15" x14ac:dyDescent="0.25"/>
  <sheetData>
    <row r="1" spans="1:35" ht="26.25" thickBot="1" x14ac:dyDescent="0.3">
      <c r="A1" s="110" t="s">
        <v>83</v>
      </c>
      <c r="B1" s="110"/>
      <c r="C1" s="109" t="s">
        <v>82</v>
      </c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7"/>
      <c r="AE1" s="106" t="s">
        <v>81</v>
      </c>
      <c r="AF1" s="105" t="s">
        <v>80</v>
      </c>
      <c r="AG1" s="104"/>
      <c r="AH1" s="103" t="s">
        <v>79</v>
      </c>
      <c r="AI1" s="102"/>
    </row>
    <row r="2" spans="1:35" ht="45.75" thickBot="1" x14ac:dyDescent="0.3">
      <c r="A2" s="101" t="s">
        <v>4</v>
      </c>
      <c r="B2" s="100" t="s">
        <v>7</v>
      </c>
      <c r="C2" s="99" t="s">
        <v>78</v>
      </c>
      <c r="D2" s="98" t="s">
        <v>6</v>
      </c>
      <c r="E2" s="98" t="s">
        <v>6</v>
      </c>
      <c r="F2" s="97" t="s">
        <v>77</v>
      </c>
      <c r="G2" s="97" t="s">
        <v>76</v>
      </c>
      <c r="H2" s="97" t="s">
        <v>75</v>
      </c>
      <c r="I2" s="97" t="s">
        <v>74</v>
      </c>
      <c r="J2" s="97" t="s">
        <v>73</v>
      </c>
      <c r="K2" s="97" t="s">
        <v>72</v>
      </c>
      <c r="L2" s="97" t="s">
        <v>71</v>
      </c>
      <c r="M2" s="96" t="s">
        <v>70</v>
      </c>
      <c r="N2" s="94" t="s">
        <v>69</v>
      </c>
      <c r="O2" s="94" t="s">
        <v>66</v>
      </c>
      <c r="P2" s="95" t="s">
        <v>65</v>
      </c>
      <c r="Q2" s="91" t="s">
        <v>68</v>
      </c>
      <c r="R2" s="91" t="s">
        <v>66</v>
      </c>
      <c r="S2" s="91" t="s">
        <v>65</v>
      </c>
      <c r="T2" s="93" t="s">
        <v>67</v>
      </c>
      <c r="U2" s="90" t="s">
        <v>66</v>
      </c>
      <c r="V2" s="90" t="s">
        <v>65</v>
      </c>
      <c r="W2" s="94" t="s">
        <v>64</v>
      </c>
      <c r="X2" s="91" t="s">
        <v>63</v>
      </c>
      <c r="Y2" s="93" t="s">
        <v>62</v>
      </c>
      <c r="Z2" s="92" t="s">
        <v>61</v>
      </c>
      <c r="AA2" s="91" t="s">
        <v>60</v>
      </c>
      <c r="AB2" s="90" t="s">
        <v>59</v>
      </c>
      <c r="AC2" s="89" t="s">
        <v>58</v>
      </c>
      <c r="AD2" s="89" t="s">
        <v>57</v>
      </c>
      <c r="AE2" s="88" t="s">
        <v>56</v>
      </c>
      <c r="AF2" s="87" t="s">
        <v>55</v>
      </c>
      <c r="AG2" s="86" t="s">
        <v>54</v>
      </c>
      <c r="AH2" s="85" t="s">
        <v>53</v>
      </c>
      <c r="AI2" s="46"/>
    </row>
    <row r="3" spans="1:35" ht="16.5" thickTop="1" thickBot="1" x14ac:dyDescent="0.3">
      <c r="A3" s="116" t="s">
        <v>48</v>
      </c>
      <c r="B3" s="117" t="s">
        <v>31</v>
      </c>
      <c r="C3" s="118" t="s">
        <v>33</v>
      </c>
      <c r="D3" s="119" t="s">
        <v>51</v>
      </c>
      <c r="E3" s="63" t="s">
        <v>51</v>
      </c>
      <c r="F3" s="62"/>
      <c r="G3" s="61">
        <v>2</v>
      </c>
      <c r="H3" s="79">
        <v>1</v>
      </c>
      <c r="I3" s="75">
        <v>43256</v>
      </c>
      <c r="J3" s="74" t="s">
        <v>32</v>
      </c>
      <c r="K3" s="74">
        <v>1</v>
      </c>
      <c r="L3" s="74" t="s">
        <v>52</v>
      </c>
      <c r="M3" s="73" t="s">
        <v>50</v>
      </c>
      <c r="N3" s="72" t="s">
        <v>32</v>
      </c>
      <c r="O3" s="65">
        <v>1</v>
      </c>
      <c r="P3" s="84">
        <v>43256</v>
      </c>
      <c r="Q3" s="70" t="s">
        <v>32</v>
      </c>
      <c r="R3" s="70">
        <v>1</v>
      </c>
      <c r="S3" s="84">
        <v>43257</v>
      </c>
      <c r="T3" s="70" t="s">
        <v>46</v>
      </c>
      <c r="U3" s="71"/>
      <c r="V3" s="64"/>
      <c r="W3" s="77">
        <v>43294</v>
      </c>
      <c r="X3" s="84">
        <v>43276</v>
      </c>
      <c r="Y3" s="69"/>
      <c r="Z3" s="68">
        <f>IF(OR(ISBLANK(W3),ISBLANK(P3)),"",DATEDIF(P3,W3,"d"))</f>
        <v>38</v>
      </c>
      <c r="AA3" s="67">
        <f>IF(OR(ISBLANK(X3),ISBLANK(S3)),"",DATEDIF(S3,X3,"d"))</f>
        <v>19</v>
      </c>
      <c r="AB3" s="47" t="str">
        <f>IF(OR(ISBLANK(Y3),ISBLANK(V3)),"",DATEDIF(V3,Y3,"d"))</f>
        <v/>
      </c>
      <c r="AC3" s="66" t="s">
        <v>32</v>
      </c>
      <c r="AD3" s="83">
        <v>43311</v>
      </c>
      <c r="AE3" s="66"/>
      <c r="AF3" s="65"/>
      <c r="AG3" s="64"/>
      <c r="AH3" s="47"/>
      <c r="AI3" s="46"/>
    </row>
    <row r="4" spans="1:35" ht="16.5" thickTop="1" thickBot="1" x14ac:dyDescent="0.3">
      <c r="A4" s="116"/>
      <c r="B4" s="117"/>
      <c r="C4" s="118"/>
      <c r="D4" s="119"/>
      <c r="E4" s="63" t="s">
        <v>51</v>
      </c>
      <c r="F4" s="62"/>
      <c r="G4" s="61"/>
      <c r="H4" s="78">
        <v>2</v>
      </c>
      <c r="I4" s="60"/>
      <c r="J4" s="59"/>
      <c r="K4" s="59"/>
      <c r="L4" s="59"/>
      <c r="M4" s="58"/>
      <c r="N4" s="57"/>
      <c r="O4" s="49"/>
      <c r="P4" s="55"/>
      <c r="Q4" s="55"/>
      <c r="R4" s="55"/>
      <c r="S4" s="55"/>
      <c r="T4" s="55"/>
      <c r="U4" s="56"/>
      <c r="V4" s="48"/>
      <c r="W4" s="82"/>
      <c r="X4" s="81"/>
      <c r="Y4" s="54"/>
      <c r="Z4" s="53" t="str">
        <f>IF(OR(ISBLANK(W4),ISBLANK(P4)),"",DATEDIF(P4,W4,"d"))</f>
        <v/>
      </c>
      <c r="AA4" s="52" t="str">
        <f>IF(OR(ISBLANK(X4),ISBLANK(S4)),"",DATEDIF(S4,X4,"d"))</f>
        <v/>
      </c>
      <c r="AB4" s="51" t="str">
        <f>IF(OR(ISBLANK(Y4),ISBLANK(V4)),"",DATEDIF(V4,Y4,"d"))</f>
        <v/>
      </c>
      <c r="AC4" s="50"/>
      <c r="AD4" s="80"/>
      <c r="AE4" s="80"/>
      <c r="AF4" s="49"/>
      <c r="AG4" s="48"/>
      <c r="AH4" s="47"/>
      <c r="AI4" s="46"/>
    </row>
    <row r="5" spans="1:35" ht="16.5" thickTop="1" thickBot="1" x14ac:dyDescent="0.3">
      <c r="A5" s="116" t="s">
        <v>49</v>
      </c>
      <c r="B5" s="117" t="s">
        <v>39</v>
      </c>
      <c r="C5" s="118" t="s">
        <v>33</v>
      </c>
      <c r="D5" s="119" t="s">
        <v>51</v>
      </c>
      <c r="E5" s="63" t="s">
        <v>51</v>
      </c>
      <c r="F5" s="62"/>
      <c r="G5" s="61">
        <v>2</v>
      </c>
      <c r="H5" s="79">
        <v>1</v>
      </c>
      <c r="I5" s="75"/>
      <c r="J5" s="74"/>
      <c r="K5" s="74"/>
      <c r="L5" s="74"/>
      <c r="M5" s="73"/>
      <c r="N5" s="72"/>
      <c r="O5" s="65"/>
      <c r="P5" s="70"/>
      <c r="Q5" s="70"/>
      <c r="R5" s="70"/>
      <c r="S5" s="70"/>
      <c r="T5" s="70"/>
      <c r="U5" s="71"/>
      <c r="V5" s="64"/>
      <c r="W5" s="65"/>
      <c r="X5" s="70"/>
      <c r="Y5" s="69"/>
      <c r="Z5" s="68" t="str">
        <f>IF(OR(ISBLANK(W5),ISBLANK(P5)),"",DATEDIF(P5,W5,"d"))</f>
        <v/>
      </c>
      <c r="AA5" s="67" t="str">
        <f>IF(OR(ISBLANK(X5),ISBLANK(S5)),"",DATEDIF(S5,X5,"d"))</f>
        <v/>
      </c>
      <c r="AB5" s="47" t="str">
        <f>IF(OR(ISBLANK(Y5),ISBLANK(V5)),"",DATEDIF(V5,Y5,"d"))</f>
        <v/>
      </c>
      <c r="AC5" s="66"/>
      <c r="AD5" s="66"/>
      <c r="AE5" s="66"/>
      <c r="AF5" s="65"/>
      <c r="AG5" s="64"/>
      <c r="AH5" s="47"/>
      <c r="AI5" s="46"/>
    </row>
    <row r="6" spans="1:35" ht="16.5" thickTop="1" thickBot="1" x14ac:dyDescent="0.3">
      <c r="A6" s="116"/>
      <c r="B6" s="117"/>
      <c r="C6" s="118"/>
      <c r="D6" s="119"/>
      <c r="E6" s="63" t="s">
        <v>51</v>
      </c>
      <c r="F6" s="62"/>
      <c r="G6" s="61"/>
      <c r="H6" s="78">
        <v>2</v>
      </c>
      <c r="I6" s="60"/>
      <c r="J6" s="59"/>
      <c r="K6" s="59"/>
      <c r="L6" s="59"/>
      <c r="M6" s="58"/>
      <c r="N6" s="57"/>
      <c r="O6" s="49"/>
      <c r="P6" s="55"/>
      <c r="Q6" s="55"/>
      <c r="R6" s="55"/>
      <c r="S6" s="55"/>
      <c r="T6" s="55"/>
      <c r="U6" s="56"/>
      <c r="V6" s="48"/>
      <c r="W6" s="49"/>
      <c r="X6" s="55"/>
      <c r="Y6" s="54"/>
      <c r="Z6" s="53" t="str">
        <f>IF(OR(ISBLANK(W6),ISBLANK(P6)),"",DATEDIF(P6,W6,"d"))</f>
        <v/>
      </c>
      <c r="AA6" s="52" t="str">
        <f>IF(OR(ISBLANK(X6),ISBLANK(S6)),"",DATEDIF(S6,X6,"d"))</f>
        <v/>
      </c>
      <c r="AB6" s="51" t="str">
        <f>IF(OR(ISBLANK(Y6),ISBLANK(V6)),"",DATEDIF(V6,Y6,"d"))</f>
        <v/>
      </c>
      <c r="AC6" s="50"/>
      <c r="AD6" s="50"/>
      <c r="AE6" s="50"/>
      <c r="AF6" s="49"/>
      <c r="AG6" s="48"/>
      <c r="AH6" s="47"/>
      <c r="AI6" s="46"/>
    </row>
    <row r="7" spans="1:35" ht="15.75" thickTop="1" x14ac:dyDescent="0.25"/>
  </sheetData>
  <mergeCells count="15">
    <mergeCell ref="A1:B1"/>
    <mergeCell ref="C1:AD1"/>
    <mergeCell ref="AF1:AG1"/>
    <mergeCell ref="A5:A6"/>
    <mergeCell ref="B5:B6"/>
    <mergeCell ref="C5:C6"/>
    <mergeCell ref="D5:D6"/>
    <mergeCell ref="F5:F6"/>
    <mergeCell ref="G5:G6"/>
    <mergeCell ref="A3:A4"/>
    <mergeCell ref="B3:B4"/>
    <mergeCell ref="C3:C4"/>
    <mergeCell ref="D3:D4"/>
    <mergeCell ref="F3:F4"/>
    <mergeCell ref="G3:G4"/>
  </mergeCells>
  <conditionalFormatting sqref="K3:AB4">
    <cfRule type="expression" dxfId="29" priority="32">
      <formula>AND($I3&lt;&gt;"",$J3="Non")</formula>
    </cfRule>
  </conditionalFormatting>
  <conditionalFormatting sqref="O3:P4 W3:W4 Z3:Z4">
    <cfRule type="expression" dxfId="28" priority="31">
      <formula>$N3="non"</formula>
    </cfRule>
  </conditionalFormatting>
  <conditionalFormatting sqref="X3:X4 R3:S4 AA3:AA4">
    <cfRule type="expression" dxfId="27" priority="30">
      <formula>$Q3="non"</formula>
    </cfRule>
  </conditionalFormatting>
  <conditionalFormatting sqref="U3:V4 Y3:Y4 AB3:AB4">
    <cfRule type="expression" dxfId="26" priority="29">
      <formula>$T3="non"</formula>
    </cfRule>
  </conditionalFormatting>
  <conditionalFormatting sqref="F3:F4">
    <cfRule type="expression" dxfId="25" priority="28">
      <formula>$F3="oui"</formula>
    </cfRule>
  </conditionalFormatting>
  <conditionalFormatting sqref="AE3:AE4">
    <cfRule type="expression" dxfId="24" priority="26">
      <formula>$AE3&lt;&gt;""</formula>
    </cfRule>
    <cfRule type="expression" dxfId="23" priority="27" stopIfTrue="1">
      <formula>$AD3&lt;&gt;""</formula>
    </cfRule>
  </conditionalFormatting>
  <conditionalFormatting sqref="AD3:AD4">
    <cfRule type="expression" priority="20">
      <formula>I3=""</formula>
    </cfRule>
    <cfRule type="expression" dxfId="22" priority="21">
      <formula>AD3&lt;&gt;""</formula>
    </cfRule>
    <cfRule type="expression" dxfId="21" priority="22" stopIfTrue="1">
      <formula>$J3="non"</formula>
    </cfRule>
    <cfRule type="expression" dxfId="20" priority="23">
      <formula>AND(COUNTIF(N3:V3,"oui")&gt;0,COUNTIF(W3:Y3,"&lt;&gt;")=COUNTIF(N3:V3,"oui"))</formula>
    </cfRule>
    <cfRule type="expression" dxfId="19" priority="24">
      <formula>AND(COUNTIF(N3:V3,"oui")&gt;0,COUNTIFS(W3:Y3,"&lt;&gt;")=0)</formula>
    </cfRule>
    <cfRule type="expression" dxfId="18" priority="25">
      <formula>AND(COUNTIF(N3:V3,"oui")&gt;0,COUNTIFS(W3:Y3,"&lt;&gt;")&lt;COUNTIF(N3:V3,"oui"))</formula>
    </cfRule>
  </conditionalFormatting>
  <conditionalFormatting sqref="AH3:AH4">
    <cfRule type="cellIs" dxfId="17" priority="17" operator="lessThan">
      <formula>1</formula>
    </cfRule>
  </conditionalFormatting>
  <conditionalFormatting sqref="I3:AH4">
    <cfRule type="expression" dxfId="16" priority="18">
      <formula>AND($I3=0,$H3&gt;0)</formula>
    </cfRule>
    <cfRule type="expression" dxfId="15" priority="19">
      <formula>$H3=0</formula>
    </cfRule>
  </conditionalFormatting>
  <conditionalFormatting sqref="K5:AB6">
    <cfRule type="expression" dxfId="14" priority="16">
      <formula>AND($I5&lt;&gt;"",$J5="Non")</formula>
    </cfRule>
  </conditionalFormatting>
  <conditionalFormatting sqref="O5:P6 W5:W6 Z5:Z6">
    <cfRule type="expression" dxfId="13" priority="15">
      <formula>$N5="non"</formula>
    </cfRule>
  </conditionalFormatting>
  <conditionalFormatting sqref="X5:X6 R5:S6 AA5:AA6">
    <cfRule type="expression" dxfId="12" priority="14">
      <formula>$Q5="non"</formula>
    </cfRule>
  </conditionalFormatting>
  <conditionalFormatting sqref="U5:V6 Y5:Y6 AB5:AB6">
    <cfRule type="expression" dxfId="11" priority="13">
      <formula>$T5="non"</formula>
    </cfRule>
  </conditionalFormatting>
  <conditionalFormatting sqref="F5:F6">
    <cfRule type="expression" dxfId="10" priority="12">
      <formula>$F5="oui"</formula>
    </cfRule>
  </conditionalFormatting>
  <conditionalFormatting sqref="AE5:AE6">
    <cfRule type="expression" dxfId="9" priority="10">
      <formula>$AE5&lt;&gt;""</formula>
    </cfRule>
    <cfRule type="expression" dxfId="8" priority="11" stopIfTrue="1">
      <formula>$AD5&lt;&gt;""</formula>
    </cfRule>
  </conditionalFormatting>
  <conditionalFormatting sqref="AD5:AD6">
    <cfRule type="expression" priority="4">
      <formula>I5=""</formula>
    </cfRule>
    <cfRule type="expression" dxfId="7" priority="5">
      <formula>AD5&lt;&gt;""</formula>
    </cfRule>
    <cfRule type="expression" dxfId="6" priority="6" stopIfTrue="1">
      <formula>$J5="non"</formula>
    </cfRule>
    <cfRule type="expression" dxfId="5" priority="7">
      <formula>AND(COUNTIF(N5:V5,"oui")&gt;0,COUNTIF(W5:Y5,"&lt;&gt;")=COUNTIF(N5:V5,"oui"))</formula>
    </cfRule>
    <cfRule type="expression" dxfId="4" priority="8">
      <formula>AND(COUNTIF(N5:V5,"oui")&gt;0,COUNTIFS(W5:Y5,"&lt;&gt;")=0)</formula>
    </cfRule>
    <cfRule type="expression" dxfId="3" priority="9">
      <formula>AND(COUNTIF(N5:V5,"oui")&gt;0,COUNTIFS(W5:Y5,"&lt;&gt;")&lt;COUNTIF(N5:V5,"oui"))</formula>
    </cfRule>
  </conditionalFormatting>
  <conditionalFormatting sqref="AH5:AH6">
    <cfRule type="cellIs" dxfId="2" priority="1" operator="lessThan">
      <formula>1</formula>
    </cfRule>
  </conditionalFormatting>
  <conditionalFormatting sqref="I5:AH6">
    <cfRule type="expression" dxfId="1" priority="2">
      <formula>AND($I5=0,$H5&gt;0)</formula>
    </cfRule>
    <cfRule type="expression" dxfId="0" priority="3">
      <formula>$H5=0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Général</vt:lpstr>
      <vt:lpstr>Assistance</vt:lpstr>
      <vt:lpstr>Contrôle</vt:lpstr>
    </vt:vector>
  </TitlesOfParts>
  <Company>Conseil Départemental du Val de Marne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Robert, Maheva</dc:creator>
  <cp:lastModifiedBy>Robert, Maheva</cp:lastModifiedBy>
  <dcterms:created xsi:type="dcterms:W3CDTF">2018-08-02T07:30:36Z</dcterms:created>
  <dcterms:modified xsi:type="dcterms:W3CDTF">2018-08-02T07:36:18Z</dcterms:modified>
</cp:coreProperties>
</file>