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esktop\Forum Excel Pratique\20180711-1\"/>
    </mc:Choice>
  </mc:AlternateContent>
  <xr:revisionPtr revIDLastSave="0" documentId="10_ncr:8100000_{BA0A9991-0F74-4B4A-AEC6-5021755811EA}" xr6:coauthVersionLast="34" xr6:coauthVersionMax="34" xr10:uidLastSave="{00000000-0000-0000-0000-000000000000}"/>
  <bookViews>
    <workbookView xWindow="0" yWindow="0" windowWidth="19200" windowHeight="6960" activeTab="1" xr2:uid="{00000000-000D-0000-FFFF-FFFF00000000}"/>
  </bookViews>
  <sheets>
    <sheet name="Accueil" sheetId="1" r:id="rId1"/>
    <sheet name="Data" sheetId="2" r:id="rId2"/>
    <sheet name="Graph" sheetId="4" r:id="rId3"/>
    <sheet name="Feuil1" sheetId="5" r:id="rId4"/>
  </sheets>
  <calcPr calcId="162913"/>
</workbook>
</file>

<file path=xl/calcChain.xml><?xml version="1.0" encoding="utf-8"?>
<calcChain xmlns="http://schemas.openxmlformats.org/spreadsheetml/2006/main">
  <c r="E12" i="2" l="1"/>
  <c r="E11" i="2"/>
  <c r="E10" i="2"/>
  <c r="E9" i="2"/>
  <c r="E8" i="2"/>
  <c r="E7" i="2"/>
  <c r="E6" i="2"/>
  <c r="E5" i="2"/>
  <c r="E4" i="2"/>
  <c r="E3" i="2"/>
  <c r="E2" i="2"/>
  <c r="E1" i="2"/>
  <c r="D12" i="2"/>
  <c r="D11" i="2"/>
  <c r="D10" i="2"/>
  <c r="D9" i="2"/>
  <c r="D8" i="2"/>
  <c r="D7" i="2"/>
  <c r="D6" i="2"/>
  <c r="D5" i="2"/>
  <c r="D4" i="2"/>
  <c r="D3" i="2"/>
  <c r="D2" i="2"/>
  <c r="D1" i="2"/>
  <c r="E12" i="5"/>
  <c r="D12" i="5"/>
  <c r="E11" i="5"/>
  <c r="D11" i="5"/>
  <c r="E10" i="5"/>
  <c r="D10" i="5"/>
  <c r="E9" i="5"/>
  <c r="D9" i="5"/>
  <c r="E8" i="5"/>
  <c r="D8" i="5"/>
  <c r="E7" i="5"/>
  <c r="D7" i="5"/>
  <c r="E3" i="5"/>
  <c r="E4" i="5" s="1"/>
  <c r="E5" i="5" s="1"/>
  <c r="E6" i="5" s="1"/>
  <c r="D3" i="5"/>
  <c r="D4" i="5" s="1"/>
  <c r="D5" i="5" s="1"/>
  <c r="D6" i="5" s="1"/>
  <c r="E2" i="5"/>
  <c r="D2" i="5"/>
  <c r="E1" i="5"/>
  <c r="D1" i="5"/>
</calcChain>
</file>

<file path=xl/sharedStrings.xml><?xml version="1.0" encoding="utf-8"?>
<sst xmlns="http://schemas.openxmlformats.org/spreadsheetml/2006/main" count="31" uniqueCount="18">
  <si>
    <t xml:space="preserve"> Utilisation</t>
  </si>
  <si>
    <t xml:space="preserve"> 2 - Revenir dans le feuille "Accueil" et cliquer sur le bouton "Data"</t>
  </si>
  <si>
    <r>
      <t xml:space="preserve"> 4 - Revenir sur la feuille "Accueil" et cliquer sur le bouton "Reset" pour effacer </t>
    </r>
    <r>
      <rPr>
        <b/>
        <sz val="11"/>
        <color theme="1"/>
        <rFont val="Calibri"/>
        <family val="2"/>
        <scheme val="minor"/>
      </rPr>
      <t>toutes</t>
    </r>
    <r>
      <rPr>
        <sz val="11"/>
        <color theme="1"/>
        <rFont val="Calibri"/>
        <family val="2"/>
        <scheme val="minor"/>
      </rPr>
      <t xml:space="preserve"> les données </t>
    </r>
  </si>
  <si>
    <t>Beta</t>
  </si>
  <si>
    <t xml:space="preserve"> 3 - Une fois le programme terminé la feuille "Graph" s'ouvre pour visualiser le graphique généré</t>
  </si>
  <si>
    <r>
      <t xml:space="preserve"> 1 - Aller dans la feuille "Data" et entrer les colonnes de données à partir de la cellule </t>
    </r>
    <r>
      <rPr>
        <b/>
        <sz val="11"/>
        <color theme="1"/>
        <rFont val="Calibri"/>
        <family val="2"/>
        <scheme val="minor"/>
      </rPr>
      <t>A1 avec les entêtes</t>
    </r>
    <r>
      <rPr>
        <sz val="11"/>
        <color theme="1"/>
        <rFont val="Calibri"/>
        <family val="2"/>
        <scheme val="minor"/>
      </rPr>
      <t xml:space="preserve"> dans la première ligne</t>
    </r>
  </si>
  <si>
    <t>Alpha</t>
  </si>
  <si>
    <t>Min</t>
  </si>
  <si>
    <t>Q1</t>
  </si>
  <si>
    <t>Q2</t>
  </si>
  <si>
    <t>Q3</t>
  </si>
  <si>
    <t>Max</t>
  </si>
  <si>
    <t>Average</t>
  </si>
  <si>
    <t>MinHIST</t>
  </si>
  <si>
    <t>Q1HIST</t>
  </si>
  <si>
    <t>Q2HIST</t>
  </si>
  <si>
    <t>Q3HIST</t>
  </si>
  <si>
    <t>MaxHIST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</si>
</sst>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8"/>
      <color rgb="FF000000"/>
      <name val="Agency FB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3" borderId="0" xfId="0" applyFill="1"/>
    <xf numFmtId="0" fontId="4" fillId="3" borderId="1" xfId="0" applyFont="1" applyFill="1" applyBorder="1"/>
    <xf numFmtId="0" fontId="0" fillId="3" borderId="2" xfId="0" applyFill="1" applyBorder="1"/>
    <xf numFmtId="0" fontId="0" fillId="3" borderId="3" xfId="0" applyFill="1" applyBorder="1"/>
    <xf numFmtId="0" fontId="0" fillId="2" borderId="0" xfId="0" applyFill="1"/>
    <xf numFmtId="0" fontId="2" fillId="0" borderId="0" xfId="0" applyFont="1" applyFill="1"/>
    <xf numFmtId="1" fontId="2" fillId="0" borderId="0" xfId="0" applyNumberFormat="1" applyFont="1" applyFill="1"/>
    <xf numFmtId="1" fontId="0" fillId="0" borderId="0" xfId="0" applyNumberFormat="1" applyFill="1"/>
    <xf numFmtId="0" fontId="3" fillId="0" borderId="0" xfId="0" applyFont="1" applyFill="1"/>
    <xf numFmtId="0" fontId="0" fillId="3" borderId="2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898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u="sng">
                <a:solidFill>
                  <a:srgbClr val="000000"/>
                </a:solidFill>
              </a:defRPr>
            </a:pPr>
            <a:r>
              <a:rPr lang="fr-FR" sz="2000" u="sng">
                <a:solidFill>
                  <a:srgbClr val="000000"/>
                </a:solidFill>
              </a:rPr>
              <a:t>Boxplot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Data!$C$2</c:f>
              <c:strCache>
                <c:ptCount val="1"/>
                <c:pt idx="0">
                  <c:v>MinHIST</c:v>
                </c:pt>
              </c:strCache>
            </c:strRef>
          </c:tx>
          <c:spPr>
            <a:noFill/>
            <a:ln>
              <a:noFill/>
            </a:ln>
            <a:effectLst/>
            <a:extLst>
              <a:ext uri="{909E8E84-426E-40DD-AFC4-6F175D3DCCD1}">
                <a14:hiddenFill xmlns:a14="http://schemas.microsoft.com/office/drawing/2010/main">
                  <a:solidFill>
                    <a:srgbClr val="4F81BD">
                      <a:shade val="76000"/>
                    </a:srgbClr>
                  </a:solidFill>
                </a14:hiddenFill>
              </a:ext>
              <a:ext uri="{91240B29-F687-4F45-9708-019B960494DF}">
                <a14:hiddenLine xmlns:a14="http://schemas.microsoft.com/office/drawing/2010/main">
                  <a:noFill/>
                </a14:hiddenLine>
              </a:ext>
            </a:extLst>
          </c:spPr>
          <c:invertIfNegative val="0"/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Data!$D$2:$E$2</c:f>
              <c:numCache>
                <c:formatCode>General</c:formatCode>
                <c:ptCount val="2"/>
                <c:pt idx="0">
                  <c:v>12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1A8-4A55-9B21-113A4864D8C9}"/>
            </c:ext>
          </c:extLst>
        </c:ser>
        <c:ser>
          <c:idx val="1"/>
          <c:order val="1"/>
          <c:tx>
            <c:strRef>
              <c:f>Data!$C$3</c:f>
              <c:strCache>
                <c:ptCount val="1"/>
                <c:pt idx="0">
                  <c:v>Q1HIST</c:v>
                </c:pt>
              </c:strCache>
            </c:strRef>
          </c:tx>
          <c:spPr>
            <a:noFill/>
            <a:ln>
              <a:noFill/>
            </a:ln>
            <a:effectLst/>
            <a:extLst>
              <a:ext uri="{909E8E84-426E-40DD-AFC4-6F175D3DCCD1}">
                <a14:hiddenFill xmlns:a14="http://schemas.microsoft.com/office/drawing/2010/main">
                  <a:solidFill>
                    <a:srgbClr val="C0504D">
                      <a:shade val="76000"/>
                    </a:srgbClr>
                  </a:solidFill>
                </a14:hiddenFill>
              </a:ext>
              <a:ext uri="{91240B29-F687-4F45-9708-019B960494DF}">
                <a14:hiddenLine xmlns:a14="http://schemas.microsoft.com/office/drawing/2010/main">
                  <a:noFill/>
                </a14:hiddenLine>
              </a:ext>
            </a:extLst>
          </c:spPr>
          <c:invertIfNegative val="0"/>
          <c:errBars>
            <c:errBarType val="minus"/>
            <c:errValType val="cust"/>
            <c:noEndCap val="0"/>
            <c:minus>
              <c:numRef>
                <c:f>Data!$D$3:$E$3</c:f>
                <c:numCache>
                  <c:formatCode>General</c:formatCode>
                  <c:ptCount val="2"/>
                  <c:pt idx="0">
                    <c:v>17</c:v>
                  </c:pt>
                  <c:pt idx="1">
                    <c:v>11.5</c:v>
                  </c:pt>
                </c:numCache>
              </c:numRef>
            </c:minus>
            <c:spPr>
              <a:ln w="25400">
                <a:solidFill>
                  <a:sysClr val="windowText" lastClr="000000">
                    <a:lumMod val="100000"/>
                  </a:sysClr>
                </a:solidFill>
              </a:ln>
            </c:spPr>
          </c:errBars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Data!$D$3:$E$3</c:f>
              <c:numCache>
                <c:formatCode>General</c:formatCode>
                <c:ptCount val="2"/>
                <c:pt idx="0">
                  <c:v>17</c:v>
                </c:pt>
                <c:pt idx="1">
                  <c:v>11.5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1A8-4A55-9B21-113A4864D8C9}"/>
            </c:ext>
          </c:extLst>
        </c:ser>
        <c:ser>
          <c:idx val="2"/>
          <c:order val="2"/>
          <c:tx>
            <c:strRef>
              <c:f>Data!$C$4</c:f>
              <c:strCache>
                <c:ptCount val="1"/>
                <c:pt idx="0">
                  <c:v>Q2HIST</c:v>
                </c:pt>
              </c:strCache>
            </c:strRef>
          </c:tx>
          <c:spPr>
            <a:ln w="25400">
              <a:solidFill>
                <a:sysClr val="windowText" lastClr="000000">
                  <a:lumMod val="100000"/>
                </a:sysClr>
              </a:solidFill>
            </a:ln>
          </c:spPr>
          <c:invertIfNegative val="0"/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Data!$D$4:$E$4</c:f>
              <c:numCache>
                <c:formatCode>General</c:formatCode>
                <c:ptCount val="2"/>
                <c:pt idx="0">
                  <c:v>24</c:v>
                </c:pt>
                <c:pt idx="1">
                  <c:v>29.5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1A8-4A55-9B21-113A4864D8C9}"/>
            </c:ext>
          </c:extLst>
        </c:ser>
        <c:ser>
          <c:idx val="3"/>
          <c:order val="3"/>
          <c:tx>
            <c:strRef>
              <c:f>Data!$C$5</c:f>
              <c:strCache>
                <c:ptCount val="1"/>
                <c:pt idx="0">
                  <c:v>Q3HIST</c:v>
                </c:pt>
              </c:strCache>
            </c:strRef>
          </c:tx>
          <c:spPr>
            <a:ln w="25400">
              <a:solidFill>
                <a:sysClr val="windowText" lastClr="000000">
                  <a:lumMod val="100000"/>
                </a:sysClr>
              </a:solidFill>
            </a:ln>
          </c:spPr>
          <c:invertIfNegative val="0"/>
          <c:errBars>
            <c:errBarType val="plus"/>
            <c:errValType val="cust"/>
            <c:noEndCap val="0"/>
            <c:plus>
              <c:numRef>
                <c:f>Data!$D$6:$E$6</c:f>
                <c:numCache>
                  <c:formatCode>General</c:formatCode>
                  <c:ptCount val="2"/>
                  <c:pt idx="0">
                    <c:v>20</c:v>
                  </c:pt>
                  <c:pt idx="1">
                    <c:v>11.5</c:v>
                  </c:pt>
                </c:numCache>
              </c:numRef>
            </c:plus>
            <c:spPr>
              <a:ln w="25400">
                <a:solidFill>
                  <a:sysClr val="windowText" lastClr="000000">
                    <a:lumMod val="100000"/>
                  </a:sysClr>
                </a:solidFill>
              </a:ln>
            </c:spPr>
          </c:errBars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Data!$D$5:$E$5</c:f>
              <c:numCache>
                <c:formatCode>General</c:formatCode>
                <c:ptCount val="2"/>
                <c:pt idx="0">
                  <c:v>11</c:v>
                </c:pt>
                <c:pt idx="1">
                  <c:v>25.5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1A8-4A55-9B21-113A4864D8C9}"/>
            </c:ext>
          </c:extLst>
        </c:ser>
        <c:ser>
          <c:idx val="4"/>
          <c:order val="4"/>
          <c:tx>
            <c:strRef>
              <c:f>Data!$C$6</c:f>
              <c:strCache>
                <c:ptCount val="1"/>
                <c:pt idx="0">
                  <c:v>MaxHIST</c:v>
                </c:pt>
              </c:strCache>
            </c:strRef>
          </c:tx>
          <c:spPr>
            <a:noFill/>
            <a:ln>
              <a:noFill/>
            </a:ln>
            <a:effectLst/>
            <a:extLst>
              <a:ext uri="{909E8E84-426E-40DD-AFC4-6F175D3DCCD1}">
                <a14:hiddenFill xmlns:a14="http://schemas.microsoft.com/office/drawing/2010/main">
                  <a:solidFill>
                    <a:srgbClr val="4BACC6">
                      <a:shade val="76000"/>
                    </a:srgbClr>
                  </a:solidFill>
                </a14:hiddenFill>
              </a:ext>
              <a:ext uri="{91240B29-F687-4F45-9708-019B960494DF}">
                <a14:hiddenLine xmlns:a14="http://schemas.microsoft.com/office/drawing/2010/main">
                  <a:noFill/>
                </a14:hiddenLine>
              </a:ext>
            </a:extLst>
          </c:spPr>
          <c:invertIfNegative val="0"/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Data!$D$6:$E$6</c:f>
              <c:numCache>
                <c:formatCode>General</c:formatCode>
                <c:ptCount val="2"/>
                <c:pt idx="0">
                  <c:v>20</c:v>
                </c:pt>
                <c:pt idx="1">
                  <c:v>11.5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1A8-4A55-9B21-113A4864D8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07039248"/>
        <c:axId val="507044824"/>
      </c:barChart>
      <c:lineChart>
        <c:grouping val="standard"/>
        <c:varyColors val="0"/>
        <c:ser>
          <c:idx val="6"/>
          <c:order val="6"/>
          <c:tx>
            <c:strRef>
              <c:f>Data!$C$8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 cmpd="sng" algn="ctr">
              <a:noFill/>
              <a:prstDash val="solid"/>
              <a:round/>
            </a:ln>
            <a:effectLst/>
            <a:extLst>
              <a:ext uri="{91240B29-F687-4F45-9708-019B960494DF}">
                <a14:hiddenLine xmlns:a14="http://schemas.microsoft.com/office/drawing/2010/main" w="28575" cap="rnd" cmpd="sng" algn="ctr">
                  <a:solidFill>
                    <a:srgbClr val="4F81BD">
                      <a:tint val="77000"/>
                      <a:shade val="95000"/>
                      <a:satMod val="105000"/>
                    </a:srgbClr>
                  </a:solidFill>
                  <a:prstDash val="solid"/>
                  <a:round/>
                </a14:hiddenLine>
              </a:ext>
            </a:ex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Data!$D$8:$E$8</c:f>
              <c:numCache>
                <c:formatCode>General</c:formatCode>
                <c:ptCount val="2"/>
                <c:pt idx="0">
                  <c:v>12</c:v>
                </c:pt>
                <c:pt idx="1">
                  <c:v>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1A8-4A55-9B21-113A4864D8C9}"/>
            </c:ext>
          </c:extLst>
        </c:ser>
        <c:ser>
          <c:idx val="7"/>
          <c:order val="7"/>
          <c:tx>
            <c:strRef>
              <c:f>Data!$C$9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 cmpd="sng" algn="ctr">
              <a:noFill/>
              <a:prstDash val="solid"/>
              <a:round/>
            </a:ln>
            <a:effectLst/>
            <a:extLst>
              <a:ext uri="{91240B29-F687-4F45-9708-019B960494DF}">
                <a14:hiddenLine xmlns:a14="http://schemas.microsoft.com/office/drawing/2010/main" w="28575" cap="rnd" cmpd="sng" algn="ctr">
                  <a:solidFill>
                    <a:srgbClr val="C0504D">
                      <a:tint val="77000"/>
                      <a:shade val="95000"/>
                      <a:satMod val="105000"/>
                    </a:srgbClr>
                  </a:solidFill>
                  <a:prstDash val="solid"/>
                  <a:round/>
                </a14:hiddenLine>
              </a:ext>
            </a:ex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Data!$D$9:$E$9</c:f>
              <c:numCache>
                <c:formatCode>General</c:formatCode>
                <c:ptCount val="2"/>
                <c:pt idx="0">
                  <c:v>29</c:v>
                </c:pt>
                <c:pt idx="1">
                  <c:v>23.5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91A8-4A55-9B21-113A4864D8C9}"/>
            </c:ext>
          </c:extLst>
        </c:ser>
        <c:ser>
          <c:idx val="8"/>
          <c:order val="8"/>
          <c:tx>
            <c:strRef>
              <c:f>Data!$C$10</c:f>
              <c:strCache>
                <c:ptCount val="1"/>
                <c:pt idx="0">
                  <c:v>Q2</c:v>
                </c:pt>
              </c:strCache>
            </c:strRef>
          </c:tx>
          <c:spPr>
            <a:ln w="28575" cap="rnd" cmpd="sng" algn="ctr">
              <a:noFill/>
              <a:prstDash val="solid"/>
              <a:round/>
            </a:ln>
            <a:effectLst/>
            <a:extLst>
              <a:ext uri="{91240B29-F687-4F45-9708-019B960494DF}">
                <a14:hiddenLine xmlns:a14="http://schemas.microsoft.com/office/drawing/2010/main" w="28575" cap="rnd" cmpd="sng" algn="ctr">
                  <a:solidFill>
                    <a:srgbClr val="9BBB59">
                      <a:tint val="77000"/>
                      <a:shade val="95000"/>
                      <a:satMod val="105000"/>
                    </a:srgbClr>
                  </a:solidFill>
                  <a:prstDash val="solid"/>
                  <a:round/>
                </a14:hiddenLine>
              </a:ext>
            </a:ex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Data!$D$10:$E$10</c:f>
              <c:numCache>
                <c:formatCode>General</c:formatCode>
                <c:ptCount val="2"/>
                <c:pt idx="0">
                  <c:v>53</c:v>
                </c:pt>
                <c:pt idx="1">
                  <c:v>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91A8-4A55-9B21-113A4864D8C9}"/>
            </c:ext>
          </c:extLst>
        </c:ser>
        <c:ser>
          <c:idx val="9"/>
          <c:order val="9"/>
          <c:tx>
            <c:strRef>
              <c:f>Data!$C$11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 cmpd="sng" algn="ctr">
              <a:noFill/>
              <a:prstDash val="solid"/>
              <a:round/>
            </a:ln>
            <a:effectLst/>
            <a:extLst>
              <a:ext uri="{91240B29-F687-4F45-9708-019B960494DF}">
                <a14:hiddenLine xmlns:a14="http://schemas.microsoft.com/office/drawing/2010/main" w="28575" cap="rnd" cmpd="sng" algn="ctr">
                  <a:solidFill>
                    <a:srgbClr val="8064A2">
                      <a:tint val="77000"/>
                      <a:shade val="95000"/>
                      <a:satMod val="105000"/>
                    </a:srgbClr>
                  </a:solidFill>
                  <a:prstDash val="solid"/>
                  <a:round/>
                </a14:hiddenLine>
              </a:ext>
            </a:ex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Data!$D$11:$E$11</c:f>
              <c:numCache>
                <c:formatCode>General</c:formatCode>
                <c:ptCount val="2"/>
                <c:pt idx="0">
                  <c:v>64</c:v>
                </c:pt>
                <c:pt idx="1">
                  <c:v>78.5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91A8-4A55-9B21-113A4864D8C9}"/>
            </c:ext>
          </c:extLst>
        </c:ser>
        <c:ser>
          <c:idx val="10"/>
          <c:order val="10"/>
          <c:tx>
            <c:strRef>
              <c:f>Data!$C$12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 cmpd="sng" algn="ctr">
              <a:noFill/>
              <a:prstDash val="solid"/>
              <a:round/>
            </a:ln>
            <a:effectLst/>
            <a:extLst>
              <a:ext uri="{91240B29-F687-4F45-9708-019B960494DF}">
                <a14:hiddenLine xmlns:a14="http://schemas.microsoft.com/office/drawing/2010/main" w="28575" cap="rnd" cmpd="sng" algn="ctr">
                  <a:solidFill>
                    <a:srgbClr val="4BACC6">
                      <a:tint val="77000"/>
                      <a:shade val="95000"/>
                      <a:satMod val="105000"/>
                    </a:srgbClr>
                  </a:solidFill>
                  <a:prstDash val="solid"/>
                  <a:round/>
                </a14:hiddenLine>
              </a:ext>
            </a:ex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cat>
          <c:val>
            <c:numRef>
              <c:f>Data!$D$12:$E$12</c:f>
              <c:numCache>
                <c:formatCode>General</c:formatCode>
                <c:ptCount val="2"/>
                <c:pt idx="0">
                  <c:v>84</c:v>
                </c:pt>
                <c:pt idx="1">
                  <c:v>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91A8-4A55-9B21-113A4864D8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7039248"/>
        <c:axId val="507044824"/>
      </c:lineChart>
      <c:scatterChart>
        <c:scatterStyle val="lineMarker"/>
        <c:varyColors val="0"/>
        <c:ser>
          <c:idx val="5"/>
          <c:order val="5"/>
          <c:tx>
            <c:strRef>
              <c:f>Data!$C$7</c:f>
              <c:strCache>
                <c:ptCount val="1"/>
                <c:pt idx="0">
                  <c:v>Average</c:v>
                </c:pt>
              </c:strCache>
            </c:strRef>
          </c:tx>
          <c:spPr>
            <a:effectLst/>
            <a:extLst/>
          </c:spPr>
          <c:dLbls>
            <c:numFmt formatCode="#,##0.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strRef>
              <c:f>Data!$D$1:$E$1</c:f>
              <c:strCache>
                <c:ptCount val="2"/>
                <c:pt idx="0">
                  <c:v>Alpha</c:v>
                </c:pt>
                <c:pt idx="1">
                  <c:v>Beta</c:v>
                </c:pt>
              </c:strCache>
            </c:strRef>
          </c:xVal>
          <c:yVal>
            <c:numRef>
              <c:f>Data!$D$7:$E$7</c:f>
              <c:numCache>
                <c:formatCode>General</c:formatCode>
                <c:ptCount val="2"/>
                <c:pt idx="0">
                  <c:v>48.777777777777779</c:v>
                </c:pt>
                <c:pt idx="1">
                  <c:v>50.545454545454547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91A8-4A55-9B21-113A4864D8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7039248"/>
        <c:axId val="507044824"/>
      </c:scatterChart>
      <c:catAx>
        <c:axId val="5070392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07044824"/>
        <c:crosses val="autoZero"/>
        <c:auto val="1"/>
        <c:lblAlgn val="ctr"/>
        <c:lblOffset val="100"/>
        <c:noMultiLvlLbl val="0"/>
      </c:catAx>
      <c:valAx>
        <c:axId val="507044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703924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ln w="38100">
      <a:solidFill>
        <a:prstClr val="black"/>
      </a:solidFill>
      <a:prstDash val="solid"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2</xdr:row>
          <xdr:rowOff>12700</xdr:rowOff>
        </xdr:from>
        <xdr:to>
          <xdr:col>2</xdr:col>
          <xdr:colOff>755650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Agency FB"/>
                </a:rPr>
                <a:t>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12700</xdr:rowOff>
        </xdr:from>
        <xdr:to>
          <xdr:col>2</xdr:col>
          <xdr:colOff>755650</xdr:colOff>
          <xdr:row>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Agency FB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43898</xdr:colOff>
      <xdr:row>2</xdr:row>
      <xdr:rowOff>41965</xdr:rowOff>
    </xdr:from>
    <xdr:to>
      <xdr:col>15</xdr:col>
      <xdr:colOff>766417</xdr:colOff>
      <xdr:row>30</xdr:row>
      <xdr:rowOff>19878</xdr:rowOff>
    </xdr:to>
    <xdr:graphicFrame macro="">
      <xdr:nvGraphicFramePr>
        <xdr:cNvPr id="11" name="Graphique 9">
          <a:extLst>
            <a:ext uri="{FF2B5EF4-FFF2-40B4-BE49-F238E27FC236}">
              <a16:creationId xmlns:a16="http://schemas.microsoft.com/office/drawing/2014/main" id="{48522DE5-CB43-4C91-90A7-5FE682211B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E2:E7"/>
  <sheetViews>
    <sheetView showGridLines="0" workbookViewId="0">
      <selection activeCell="B16" sqref="B16"/>
    </sheetView>
  </sheetViews>
  <sheetFormatPr baseColWidth="10" defaultColWidth="11.453125" defaultRowHeight="14.5" x14ac:dyDescent="0.35"/>
  <cols>
    <col min="1" max="1" width="11.453125" style="6"/>
    <col min="2" max="2" width="11.54296875" style="6" customWidth="1"/>
    <col min="3" max="4" width="11.453125" style="6"/>
    <col min="5" max="5" width="116.1796875" style="6" bestFit="1" customWidth="1"/>
    <col min="6" max="6" width="13.26953125" style="6" customWidth="1"/>
    <col min="7" max="16384" width="11.453125" style="6"/>
  </cols>
  <sheetData>
    <row r="2" spans="5:5" ht="15" thickBot="1" x14ac:dyDescent="0.4"/>
    <row r="3" spans="5:5" x14ac:dyDescent="0.35">
      <c r="E3" s="3" t="s">
        <v>0</v>
      </c>
    </row>
    <row r="4" spans="5:5" x14ac:dyDescent="0.35">
      <c r="E4" s="11" t="s">
        <v>5</v>
      </c>
    </row>
    <row r="5" spans="5:5" x14ac:dyDescent="0.35">
      <c r="E5" s="4" t="s">
        <v>1</v>
      </c>
    </row>
    <row r="6" spans="5:5" x14ac:dyDescent="0.35">
      <c r="E6" s="4" t="s">
        <v>4</v>
      </c>
    </row>
    <row r="7" spans="5:5" ht="15" thickBot="1" x14ac:dyDescent="0.4">
      <c r="E7" s="5" t="s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ata">
                <anchor moveWithCells="1" sizeWithCells="1">
                  <from>
                    <xdr:col>1</xdr:col>
                    <xdr:colOff>12700</xdr:colOff>
                    <xdr:row>2</xdr:row>
                    <xdr:rowOff>12700</xdr:rowOff>
                  </from>
                  <to>
                    <xdr:col>2</xdr:col>
                    <xdr:colOff>755650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set">
                <anchor moveWithCells="1" sizeWithCells="1">
                  <from>
                    <xdr:col>1</xdr:col>
                    <xdr:colOff>0</xdr:colOff>
                    <xdr:row>5</xdr:row>
                    <xdr:rowOff>12700</xdr:rowOff>
                  </from>
                  <to>
                    <xdr:col>2</xdr:col>
                    <xdr:colOff>755650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1:AA30"/>
  <sheetViews>
    <sheetView tabSelected="1" zoomScaleNormal="100" workbookViewId="0">
      <selection activeCell="C6" sqref="C6"/>
    </sheetView>
  </sheetViews>
  <sheetFormatPr baseColWidth="10" defaultColWidth="11.453125" defaultRowHeight="14.5" x14ac:dyDescent="0.35"/>
  <cols>
    <col min="1" max="1" width="11.54296875" style="1" customWidth="1"/>
    <col min="2" max="6" width="11.453125" style="1"/>
    <col min="7" max="7" width="11.54296875" style="1" customWidth="1"/>
    <col min="8" max="16384" width="11.453125" style="1"/>
  </cols>
  <sheetData>
    <row r="1" spans="1:27" x14ac:dyDescent="0.35">
      <c r="A1" s="7" t="s">
        <v>6</v>
      </c>
      <c r="B1" s="7" t="s">
        <v>3</v>
      </c>
      <c r="C1" s="7"/>
      <c r="D1" s="7" t="str">
        <f>$A$1:$A$12</f>
        <v>Alpha</v>
      </c>
      <c r="E1" s="8" t="str">
        <f>$B$1:$B$12</f>
        <v>Beta</v>
      </c>
      <c r="F1" s="8"/>
      <c r="G1" s="8"/>
      <c r="H1" s="7"/>
      <c r="I1" s="7"/>
      <c r="J1" s="7"/>
      <c r="K1" s="8"/>
      <c r="L1" s="7"/>
      <c r="M1" s="7"/>
      <c r="S1" s="9"/>
      <c r="T1" s="9"/>
      <c r="U1" s="9"/>
    </row>
    <row r="2" spans="1:27" x14ac:dyDescent="0.35">
      <c r="A2" s="7">
        <v>12</v>
      </c>
      <c r="B2" s="7">
        <v>83</v>
      </c>
      <c r="C2" s="7" t="s">
        <v>13</v>
      </c>
      <c r="D2" s="7">
        <f>MIN($A$1:$A$12)</f>
        <v>12</v>
      </c>
      <c r="E2" s="7">
        <f>MIN($B$1:$B$12)</f>
        <v>12</v>
      </c>
      <c r="H2" s="8"/>
      <c r="I2" s="8"/>
      <c r="J2" s="8"/>
      <c r="K2" s="8"/>
      <c r="L2" s="8"/>
      <c r="M2" s="8"/>
      <c r="S2" s="9"/>
      <c r="T2" s="9"/>
      <c r="U2" s="9"/>
    </row>
    <row r="3" spans="1:27" x14ac:dyDescent="0.35">
      <c r="A3" s="7">
        <v>53</v>
      </c>
      <c r="B3" s="7">
        <v>84</v>
      </c>
      <c r="C3" s="7" t="s">
        <v>14</v>
      </c>
      <c r="D3" s="7">
        <f>QUARTILE($A$1:$A$12, 1)-D2</f>
        <v>17</v>
      </c>
      <c r="E3" s="7">
        <f>QUARTILE($B$1:$B$12, 1)-E2</f>
        <v>11.5</v>
      </c>
      <c r="H3" s="8"/>
      <c r="I3" s="8"/>
      <c r="J3" s="8"/>
      <c r="K3" s="8"/>
      <c r="L3" s="8"/>
      <c r="M3" s="8"/>
      <c r="S3" s="9"/>
      <c r="T3" s="9"/>
      <c r="U3" s="9"/>
    </row>
    <row r="4" spans="1:27" x14ac:dyDescent="0.35">
      <c r="A4" s="7">
        <v>62</v>
      </c>
      <c r="B4" s="7">
        <v>74</v>
      </c>
      <c r="C4" s="7" t="s">
        <v>15</v>
      </c>
      <c r="D4" s="7">
        <f>QUARTILE($A$1:$A$12, 2)-D3-D2</f>
        <v>24</v>
      </c>
      <c r="E4" s="7">
        <f>QUARTILE($B$1:$B$12, 2)-E3-E2</f>
        <v>29.5</v>
      </c>
      <c r="H4" s="8"/>
      <c r="I4" s="8"/>
      <c r="J4" s="8"/>
      <c r="K4" s="8"/>
      <c r="L4" s="8"/>
      <c r="M4" s="8"/>
    </row>
    <row r="5" spans="1:27" x14ac:dyDescent="0.35">
      <c r="A5" s="7">
        <v>41</v>
      </c>
      <c r="B5" s="7">
        <v>26</v>
      </c>
      <c r="C5" s="7" t="s">
        <v>16</v>
      </c>
      <c r="D5" s="7">
        <f>QUARTILE($A$1:$A$12, 3)-D4-D3-D2</f>
        <v>11</v>
      </c>
      <c r="E5" s="7">
        <f>QUARTILE($B$1:$B$12, 3)-E4-E3-E2</f>
        <v>25.5</v>
      </c>
      <c r="H5" s="8"/>
      <c r="I5" s="8"/>
      <c r="J5" s="8"/>
      <c r="K5" s="8"/>
      <c r="L5" s="8"/>
      <c r="M5" s="8"/>
      <c r="S5" s="9"/>
      <c r="T5" s="9"/>
      <c r="U5" s="9"/>
    </row>
    <row r="6" spans="1:27" x14ac:dyDescent="0.35">
      <c r="A6" s="7">
        <v>29</v>
      </c>
      <c r="B6" s="7">
        <v>21</v>
      </c>
      <c r="C6" s="7" t="s">
        <v>17</v>
      </c>
      <c r="D6" s="7">
        <f>MAX($A$1:$A$12)-D5-D4-D3-D2</f>
        <v>20</v>
      </c>
      <c r="E6" s="7">
        <f>MAX($B$1:$B$12)-E5-E4-E3-E2</f>
        <v>11.5</v>
      </c>
      <c r="H6" s="8"/>
      <c r="I6" s="8"/>
      <c r="J6" s="8"/>
      <c r="K6" s="8"/>
      <c r="L6" s="8"/>
      <c r="M6" s="8"/>
      <c r="S6" s="9"/>
      <c r="T6" s="9"/>
      <c r="U6" s="9"/>
    </row>
    <row r="7" spans="1:27" x14ac:dyDescent="0.35">
      <c r="A7" s="7">
        <v>21</v>
      </c>
      <c r="B7" s="7">
        <v>30</v>
      </c>
      <c r="C7" s="7" t="s">
        <v>12</v>
      </c>
      <c r="D7" s="7">
        <f>AVERAGE($A$1:$A$12)</f>
        <v>48.777777777777779</v>
      </c>
      <c r="E7" s="7">
        <f>AVERAGE($B$1:$B$12)</f>
        <v>50.545454545454547</v>
      </c>
      <c r="F7" s="7"/>
      <c r="G7" s="8"/>
      <c r="H7" s="8"/>
      <c r="I7" s="8"/>
      <c r="J7" s="8"/>
      <c r="K7" s="8"/>
      <c r="L7" s="8"/>
      <c r="M7" s="8"/>
      <c r="N7" s="7"/>
      <c r="O7" s="7"/>
      <c r="P7" s="7"/>
      <c r="Q7" s="7"/>
      <c r="R7" s="7"/>
      <c r="S7" s="8"/>
      <c r="T7" s="8"/>
      <c r="U7" s="8"/>
      <c r="V7" s="7"/>
      <c r="W7" s="7"/>
      <c r="X7" s="7"/>
      <c r="Y7" s="7"/>
      <c r="Z7" s="7"/>
      <c r="AA7" s="7"/>
    </row>
    <row r="8" spans="1:27" x14ac:dyDescent="0.35">
      <c r="A8" s="7">
        <v>84</v>
      </c>
      <c r="B8" s="7">
        <v>12</v>
      </c>
      <c r="C8" s="7" t="s">
        <v>7</v>
      </c>
      <c r="D8" s="7">
        <f>MIN($A$1:$A$12)</f>
        <v>12</v>
      </c>
      <c r="E8" s="7">
        <f>MIN($B$1:$B$12)</f>
        <v>12</v>
      </c>
      <c r="F8" s="7"/>
      <c r="G8" s="8"/>
      <c r="H8" s="8"/>
      <c r="I8" s="8"/>
      <c r="J8" s="8"/>
      <c r="K8" s="8"/>
      <c r="L8" s="8"/>
      <c r="M8" s="8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</row>
    <row r="9" spans="1:27" x14ac:dyDescent="0.35">
      <c r="A9" s="7">
        <v>73</v>
      </c>
      <c r="B9" s="7">
        <v>16</v>
      </c>
      <c r="C9" s="7" t="s">
        <v>8</v>
      </c>
      <c r="D9" s="7">
        <f>QUARTILE($A$1:$A$12, 1)</f>
        <v>29</v>
      </c>
      <c r="E9" s="7">
        <f>QUARTILE($B$1:$B$12, 1)</f>
        <v>23.5</v>
      </c>
      <c r="F9" s="7"/>
      <c r="G9" s="8"/>
      <c r="H9" s="8"/>
      <c r="I9" s="8"/>
      <c r="J9" s="8"/>
      <c r="K9" s="8"/>
      <c r="L9" s="8"/>
      <c r="M9" s="8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</row>
    <row r="10" spans="1:27" x14ac:dyDescent="0.35">
      <c r="A10" s="7">
        <v>64</v>
      </c>
      <c r="B10" s="7">
        <v>53</v>
      </c>
      <c r="C10" s="7" t="s">
        <v>9</v>
      </c>
      <c r="D10" s="7">
        <f>QUARTILE($A$1:$A$12, 2)</f>
        <v>53</v>
      </c>
      <c r="E10" s="7">
        <f>QUARTILE($B$1:$B$12, 2)</f>
        <v>53</v>
      </c>
      <c r="F10" s="7"/>
      <c r="G10" s="8"/>
      <c r="H10" s="8"/>
      <c r="I10" s="8"/>
      <c r="J10" s="8"/>
      <c r="K10" s="8"/>
      <c r="L10" s="8"/>
      <c r="M10" s="8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</row>
    <row r="11" spans="1:27" x14ac:dyDescent="0.35">
      <c r="A11" s="7"/>
      <c r="B11" s="7">
        <v>67</v>
      </c>
      <c r="C11" s="7" t="s">
        <v>10</v>
      </c>
      <c r="D11" s="7">
        <f>QUARTILE($A$1:$A$12, 3)</f>
        <v>64</v>
      </c>
      <c r="E11" s="7">
        <f>QUARTILE($B$1:$B$12, 3)</f>
        <v>78.5</v>
      </c>
      <c r="F11" s="7"/>
      <c r="G11" s="8"/>
      <c r="H11" s="8"/>
      <c r="I11" s="8"/>
      <c r="J11" s="8"/>
      <c r="K11" s="8"/>
      <c r="L11" s="8"/>
      <c r="M11" s="8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</row>
    <row r="12" spans="1:27" x14ac:dyDescent="0.35">
      <c r="A12" s="7"/>
      <c r="B12" s="7">
        <v>90</v>
      </c>
      <c r="C12" s="7" t="s">
        <v>11</v>
      </c>
      <c r="D12" s="7">
        <f>MAX($A$1:$A$12)</f>
        <v>84</v>
      </c>
      <c r="E12" s="7">
        <f>MAX($B$1:$B$12)</f>
        <v>90</v>
      </c>
      <c r="F12" s="7"/>
      <c r="G12" s="8"/>
      <c r="H12" s="8"/>
      <c r="I12" s="8"/>
      <c r="J12" s="8"/>
      <c r="K12" s="8"/>
      <c r="L12" s="8"/>
      <c r="M12" s="8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</row>
    <row r="13" spans="1:27" x14ac:dyDescent="0.35">
      <c r="A13" s="7"/>
      <c r="B13" s="7"/>
      <c r="C13" s="7"/>
      <c r="D13" s="7"/>
      <c r="E13" s="7"/>
      <c r="F13" s="7"/>
      <c r="G13" s="8"/>
      <c r="H13" s="8"/>
      <c r="I13" s="8"/>
      <c r="J13" s="8"/>
      <c r="K13" s="8"/>
      <c r="L13" s="8"/>
      <c r="M13" s="8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</row>
    <row r="14" spans="1:27" x14ac:dyDescent="0.35">
      <c r="A14" s="7"/>
      <c r="B14" s="7"/>
      <c r="C14" s="7"/>
      <c r="D14" s="7"/>
      <c r="E14" s="7"/>
      <c r="F14" s="7"/>
      <c r="G14" s="8"/>
      <c r="H14" s="8"/>
      <c r="I14" s="8"/>
      <c r="J14" s="8"/>
      <c r="K14" s="8"/>
      <c r="L14" s="8"/>
      <c r="M14" s="8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</row>
    <row r="15" spans="1:27" x14ac:dyDescent="0.35">
      <c r="A15" s="7"/>
      <c r="B15" s="7"/>
      <c r="C15" s="7"/>
      <c r="D15" s="7"/>
      <c r="E15" s="7"/>
      <c r="F15" s="7"/>
      <c r="G15" s="8"/>
      <c r="H15" s="8"/>
      <c r="I15" s="8"/>
      <c r="J15" s="8"/>
      <c r="K15" s="8"/>
      <c r="L15" s="8"/>
      <c r="M15" s="8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</row>
    <row r="16" spans="1:27" x14ac:dyDescent="0.35">
      <c r="A16" s="7"/>
      <c r="B16" s="7"/>
      <c r="C16" s="7"/>
      <c r="D16" s="7"/>
      <c r="E16" s="7"/>
      <c r="F16" s="7"/>
      <c r="G16" s="8"/>
      <c r="H16" s="8"/>
      <c r="I16" s="7"/>
      <c r="J16" s="8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</row>
    <row r="17" spans="1:27" x14ac:dyDescent="0.35">
      <c r="A17" s="7"/>
      <c r="B17" s="7"/>
      <c r="C17" s="7"/>
      <c r="D17" s="7"/>
      <c r="E17" s="7"/>
      <c r="F17" s="7"/>
      <c r="G17" s="7"/>
      <c r="H17" s="7"/>
      <c r="I17" s="7"/>
      <c r="J17" s="8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</row>
    <row r="18" spans="1:27" x14ac:dyDescent="0.35">
      <c r="A18" s="7"/>
      <c r="B18" s="7"/>
      <c r="C18" s="7"/>
      <c r="D18" s="7"/>
      <c r="E18" s="7"/>
      <c r="F18" s="7"/>
      <c r="G18" s="7"/>
      <c r="H18" s="7"/>
      <c r="I18" s="7"/>
      <c r="J18" s="8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</row>
    <row r="19" spans="1:27" x14ac:dyDescent="0.35">
      <c r="A19" s="7"/>
      <c r="B19" s="7"/>
      <c r="C19" s="7"/>
      <c r="D19" s="7"/>
      <c r="E19" s="7"/>
      <c r="F19" s="7"/>
      <c r="G19" s="7"/>
      <c r="H19" s="7"/>
      <c r="I19" s="7"/>
      <c r="J19" s="8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</row>
    <row r="20" spans="1:27" x14ac:dyDescent="0.35">
      <c r="A20" s="7"/>
      <c r="B20" s="7"/>
      <c r="C20" s="7"/>
      <c r="D20" s="7"/>
      <c r="E20" s="7"/>
      <c r="F20" s="7"/>
      <c r="G20" s="7"/>
      <c r="H20" s="7"/>
      <c r="I20" s="7"/>
      <c r="J20" s="8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</row>
    <row r="21" spans="1:27" x14ac:dyDescent="0.35">
      <c r="A21" s="7"/>
      <c r="B21" s="7"/>
      <c r="C21" s="7"/>
      <c r="D21" s="7"/>
      <c r="E21" s="7"/>
      <c r="F21" s="7"/>
      <c r="G21" s="7"/>
      <c r="H21" s="7"/>
      <c r="I21" s="7"/>
      <c r="J21" s="8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</row>
    <row r="22" spans="1:27" x14ac:dyDescent="0.3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</row>
    <row r="23" spans="1:27" x14ac:dyDescent="0.3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</row>
    <row r="24" spans="1:27" x14ac:dyDescent="0.35">
      <c r="A24" s="10"/>
      <c r="B24" s="7"/>
      <c r="C24" s="10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</row>
    <row r="25" spans="1:27" x14ac:dyDescent="0.35">
      <c r="A25" s="10"/>
      <c r="B25" s="7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</row>
    <row r="26" spans="1:27" x14ac:dyDescent="0.35">
      <c r="B26" s="7"/>
    </row>
    <row r="27" spans="1:27" x14ac:dyDescent="0.35">
      <c r="B27" s="7"/>
    </row>
    <row r="28" spans="1:27" x14ac:dyDescent="0.35">
      <c r="B28" s="7"/>
    </row>
    <row r="29" spans="1:27" x14ac:dyDescent="0.35">
      <c r="B29" s="7"/>
    </row>
    <row r="30" spans="1:27" x14ac:dyDescent="0.35">
      <c r="B30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C000"/>
  </sheetPr>
  <dimension ref="A1"/>
  <sheetViews>
    <sheetView topLeftCell="A13" zoomScale="115" zoomScaleNormal="115" workbookViewId="0">
      <selection activeCell="C33" sqref="C33"/>
    </sheetView>
  </sheetViews>
  <sheetFormatPr baseColWidth="10" defaultColWidth="11.453125" defaultRowHeight="14.5" x14ac:dyDescent="0.35"/>
  <cols>
    <col min="1" max="16384" width="11.453125" style="2"/>
  </cols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A35CD-C02C-4344-8571-C412C2C1851A}">
  <sheetPr codeName="Feuil3"/>
  <dimension ref="A1:E13"/>
  <sheetViews>
    <sheetView workbookViewId="0">
      <selection sqref="A1:B13"/>
    </sheetView>
  </sheetViews>
  <sheetFormatPr baseColWidth="10" defaultRowHeight="14.5" x14ac:dyDescent="0.35"/>
  <sheetData>
    <row r="1" spans="1:5" x14ac:dyDescent="0.35">
      <c r="A1" s="7" t="s">
        <v>6</v>
      </c>
      <c r="B1" s="7" t="s">
        <v>3</v>
      </c>
      <c r="C1" s="7"/>
      <c r="D1" s="7" t="str">
        <f>$A$1:$A$12</f>
        <v>Alpha</v>
      </c>
      <c r="E1" s="8" t="str">
        <f>$B$1:$B$12</f>
        <v>Beta</v>
      </c>
    </row>
    <row r="2" spans="1:5" x14ac:dyDescent="0.35">
      <c r="A2" s="7">
        <v>12</v>
      </c>
      <c r="B2" s="7">
        <v>83</v>
      </c>
      <c r="C2" s="7" t="s">
        <v>13</v>
      </c>
      <c r="D2" s="7">
        <f>MIN($A$1:$A$12)</f>
        <v>12</v>
      </c>
      <c r="E2" s="7">
        <f>MIN($B$1:$B$12)</f>
        <v>12</v>
      </c>
    </row>
    <row r="3" spans="1:5" x14ac:dyDescent="0.35">
      <c r="A3" s="7">
        <v>53</v>
      </c>
      <c r="B3" s="7">
        <v>84</v>
      </c>
      <c r="C3" s="7" t="s">
        <v>14</v>
      </c>
      <c r="D3" s="7">
        <f>QUARTILE($A$1:$A$12, 1)-D2</f>
        <v>17</v>
      </c>
      <c r="E3" s="7">
        <f>QUARTILE($B$1:$B$12, 1)-E2</f>
        <v>11.5</v>
      </c>
    </row>
    <row r="4" spans="1:5" x14ac:dyDescent="0.35">
      <c r="A4" s="7">
        <v>62</v>
      </c>
      <c r="B4" s="7">
        <v>74</v>
      </c>
      <c r="C4" s="7" t="s">
        <v>15</v>
      </c>
      <c r="D4" s="7">
        <f>QUARTILE($A$1:$A$12, 2)-D3-D2</f>
        <v>24</v>
      </c>
      <c r="E4" s="7">
        <f>QUARTILE($B$1:$B$12, 2)-E3-E2</f>
        <v>29.5</v>
      </c>
    </row>
    <row r="5" spans="1:5" x14ac:dyDescent="0.35">
      <c r="A5" s="7">
        <v>41</v>
      </c>
      <c r="B5" s="7">
        <v>26</v>
      </c>
      <c r="C5" s="7" t="s">
        <v>16</v>
      </c>
      <c r="D5" s="7">
        <f>QUARTILE($A$1:$A$12, 3)-D4-D3-D2</f>
        <v>11</v>
      </c>
      <c r="E5" s="7">
        <f>QUARTILE($B$1:$B$12, 3)-E4-E3-E2</f>
        <v>25.5</v>
      </c>
    </row>
    <row r="6" spans="1:5" x14ac:dyDescent="0.35">
      <c r="A6" s="7">
        <v>29</v>
      </c>
      <c r="B6" s="7">
        <v>21</v>
      </c>
      <c r="C6" s="7" t="s">
        <v>17</v>
      </c>
      <c r="D6" s="7">
        <f>MAX($A$1:$A$12)-D5-D4-D3-D2</f>
        <v>20</v>
      </c>
      <c r="E6" s="7">
        <f>MAX($B$1:$B$12)-E5-E4-E3-E2</f>
        <v>11.5</v>
      </c>
    </row>
    <row r="7" spans="1:5" x14ac:dyDescent="0.35">
      <c r="A7" s="7">
        <v>21</v>
      </c>
      <c r="B7" s="7">
        <v>30</v>
      </c>
      <c r="C7" s="7" t="s">
        <v>12</v>
      </c>
      <c r="D7" s="7">
        <f>AVERAGE($A$1:$A$12)</f>
        <v>48.777777777777779</v>
      </c>
      <c r="E7" s="7">
        <f>AVERAGE($B$1:$B$12)</f>
        <v>50.545454545454547</v>
      </c>
    </row>
    <row r="8" spans="1:5" x14ac:dyDescent="0.35">
      <c r="A8" s="7">
        <v>84</v>
      </c>
      <c r="B8" s="7">
        <v>12</v>
      </c>
      <c r="C8" s="7" t="s">
        <v>7</v>
      </c>
      <c r="D8" s="7">
        <f>MIN($A:$A)</f>
        <v>12</v>
      </c>
      <c r="E8" s="7">
        <f>MIN($B$1:$B$12)</f>
        <v>12</v>
      </c>
    </row>
    <row r="9" spans="1:5" x14ac:dyDescent="0.35">
      <c r="A9" s="7">
        <v>73</v>
      </c>
      <c r="B9" s="7">
        <v>16</v>
      </c>
      <c r="C9" s="7" t="s">
        <v>8</v>
      </c>
      <c r="D9" s="7">
        <f>QUARTILE($A:$A, 1)</f>
        <v>29</v>
      </c>
      <c r="E9" s="7">
        <f>QUARTILE($B$1:$B$12, 1)</f>
        <v>23.5</v>
      </c>
    </row>
    <row r="10" spans="1:5" x14ac:dyDescent="0.35">
      <c r="A10" s="7">
        <v>64</v>
      </c>
      <c r="B10" s="7">
        <v>53</v>
      </c>
      <c r="C10" s="7" t="s">
        <v>9</v>
      </c>
      <c r="D10" s="7">
        <f>QUARTILE($A:$A, 2)</f>
        <v>53</v>
      </c>
      <c r="E10" s="7">
        <f>QUARTILE($B$1:$B$12, 2)</f>
        <v>53</v>
      </c>
    </row>
    <row r="11" spans="1:5" x14ac:dyDescent="0.35">
      <c r="A11" s="7"/>
      <c r="B11" s="7">
        <v>67</v>
      </c>
      <c r="C11" s="7" t="s">
        <v>10</v>
      </c>
      <c r="D11" s="7">
        <f>QUARTILE($A:$A, 3)</f>
        <v>64</v>
      </c>
      <c r="E11" s="7">
        <f>QUARTILE($B$1:$B$12, 3)</f>
        <v>78.5</v>
      </c>
    </row>
    <row r="12" spans="1:5" x14ac:dyDescent="0.35">
      <c r="A12" s="7"/>
      <c r="B12" s="7">
        <v>90</v>
      </c>
      <c r="C12" s="7" t="s">
        <v>11</v>
      </c>
      <c r="D12" s="7">
        <f>MAX($A:$A)</f>
        <v>84</v>
      </c>
      <c r="E12" s="7">
        <f>MAX($B$1:$B$12)</f>
        <v>90</v>
      </c>
    </row>
    <row r="13" spans="1:5" x14ac:dyDescent="0.35">
      <c r="A13" s="7"/>
      <c r="B1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Data</vt:lpstr>
      <vt:lpstr>Graph</vt:lpstr>
      <vt:lpstr>Feuil1</vt:lpstr>
    </vt:vector>
  </TitlesOfParts>
  <Company>Airbus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BAZIN, Pierre</dc:creator>
  <cp:lastModifiedBy>Cindy DOLOMIEU</cp:lastModifiedBy>
  <dcterms:created xsi:type="dcterms:W3CDTF">2018-06-01T08:36:35Z</dcterms:created>
  <dcterms:modified xsi:type="dcterms:W3CDTF">2018-07-11T13:38:33Z</dcterms:modified>
</cp:coreProperties>
</file>