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321-2\"/>
    </mc:Choice>
  </mc:AlternateContent>
  <xr:revisionPtr revIDLastSave="0" documentId="13_ncr:1_{9786E3F2-2098-44BD-96C6-00D523BCC97C}" xr6:coauthVersionLast="41" xr6:coauthVersionMax="41" xr10:uidLastSave="{00000000-0000-0000-0000-000000000000}"/>
  <bookViews>
    <workbookView xWindow="-110" yWindow="-110" windowWidth="19420" windowHeight="10420" tabRatio="882" xr2:uid="{00000000-000D-0000-FFFF-FFFF00000000}"/>
  </bookViews>
  <sheets>
    <sheet name="Récap" sheetId="3" r:id="rId1"/>
    <sheet name="Chambon" sheetId="1" r:id="rId2"/>
    <sheet name="Dupont" sheetId="4" r:id="rId3"/>
    <sheet name="Feuil3" sheetId="5" r:id="rId4"/>
    <sheet name="Feuil4" sheetId="6" r:id="rId5"/>
    <sheet name="Feuil5" sheetId="7" r:id="rId6"/>
    <sheet name="Feuil6" sheetId="8" r:id="rId7"/>
    <sheet name="Feuil7" sheetId="9" r:id="rId8"/>
    <sheet name="Feuil8" sheetId="10" r:id="rId9"/>
    <sheet name="Feuil9" sheetId="11" r:id="rId10"/>
    <sheet name="Feuil10" sheetId="12" r:id="rId11"/>
    <sheet name="Feuil11" sheetId="13" r:id="rId12"/>
    <sheet name="Feuil12" sheetId="14" r:id="rId13"/>
    <sheet name="Feuil13" sheetId="15" r:id="rId14"/>
    <sheet name="Feuil14" sheetId="16" r:id="rId15"/>
    <sheet name="Feuil15" sheetId="17" r:id="rId16"/>
    <sheet name="Feuil16" sheetId="18" r:id="rId17"/>
    <sheet name="Feuil17" sheetId="19" r:id="rId18"/>
    <sheet name="Feuil18" sheetId="20" r:id="rId19"/>
    <sheet name="Feuil19" sheetId="21" r:id="rId20"/>
    <sheet name="Feuil20" sheetId="22" r:id="rId21"/>
  </sheets>
  <definedNames>
    <definedName name="_xlnm._FilterDatabase" localSheetId="0" hidden="1">Récap!$A$3:$H$3</definedName>
    <definedName name="_xlnm.Print_Area" localSheetId="1">Chambon!$A:$H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" l="1"/>
  <c r="H29" i="20"/>
  <c r="F29" i="20"/>
  <c r="D29" i="20"/>
  <c r="C6" i="20" s="1"/>
  <c r="D6" i="20"/>
  <c r="D7" i="20" s="1"/>
  <c r="C5" i="20"/>
  <c r="H29" i="21"/>
  <c r="F29" i="21"/>
  <c r="D29" i="21"/>
  <c r="H5" i="21" s="1"/>
  <c r="D7" i="21"/>
  <c r="D6" i="21"/>
  <c r="C5" i="21"/>
  <c r="H29" i="22"/>
  <c r="H5" i="22" s="1"/>
  <c r="F29" i="22"/>
  <c r="D6" i="22" s="1"/>
  <c r="D7" i="22" s="1"/>
  <c r="D29" i="22"/>
  <c r="C6" i="22"/>
  <c r="C7" i="22" s="1"/>
  <c r="C5" i="22"/>
  <c r="H29" i="19"/>
  <c r="F29" i="19"/>
  <c r="D6" i="19" s="1"/>
  <c r="D7" i="19" s="1"/>
  <c r="D29" i="19"/>
  <c r="C6" i="19" s="1"/>
  <c r="C5" i="19"/>
  <c r="H29" i="16"/>
  <c r="F29" i="16"/>
  <c r="D6" i="16" s="1"/>
  <c r="D7" i="16" s="1"/>
  <c r="D29" i="16"/>
  <c r="C6" i="16" s="1"/>
  <c r="C5" i="16"/>
  <c r="H29" i="17"/>
  <c r="H5" i="17" s="1"/>
  <c r="F29" i="17"/>
  <c r="D29" i="17"/>
  <c r="D6" i="17"/>
  <c r="D7" i="17" s="1"/>
  <c r="C6" i="17"/>
  <c r="C7" i="17" s="1"/>
  <c r="C5" i="17"/>
  <c r="H29" i="18"/>
  <c r="F29" i="18"/>
  <c r="D6" i="18" s="1"/>
  <c r="D7" i="18" s="1"/>
  <c r="D29" i="18"/>
  <c r="C6" i="18"/>
  <c r="C7" i="18" s="1"/>
  <c r="H5" i="18"/>
  <c r="C5" i="18"/>
  <c r="H29" i="15"/>
  <c r="F29" i="15"/>
  <c r="D6" i="15" s="1"/>
  <c r="D7" i="15" s="1"/>
  <c r="D29" i="15"/>
  <c r="C6" i="15" s="1"/>
  <c r="C5" i="15"/>
  <c r="H29" i="12"/>
  <c r="F29" i="12"/>
  <c r="D6" i="12" s="1"/>
  <c r="D7" i="12" s="1"/>
  <c r="D29" i="12"/>
  <c r="C6" i="12" s="1"/>
  <c r="C5" i="12"/>
  <c r="H29" i="13"/>
  <c r="F29" i="13"/>
  <c r="D6" i="13" s="1"/>
  <c r="D7" i="13" s="1"/>
  <c r="D29" i="13"/>
  <c r="C6" i="13"/>
  <c r="C7" i="13" s="1"/>
  <c r="C5" i="13"/>
  <c r="H29" i="14"/>
  <c r="F29" i="14"/>
  <c r="D6" i="14" s="1"/>
  <c r="D7" i="14" s="1"/>
  <c r="D29" i="14"/>
  <c r="H5" i="14" s="1"/>
  <c r="C5" i="14"/>
  <c r="H29" i="11"/>
  <c r="F29" i="11"/>
  <c r="D6" i="11" s="1"/>
  <c r="D7" i="11" s="1"/>
  <c r="D29" i="11"/>
  <c r="C6" i="11" s="1"/>
  <c r="C5" i="11"/>
  <c r="H29" i="7"/>
  <c r="F29" i="7"/>
  <c r="D29" i="7"/>
  <c r="C6" i="7" s="1"/>
  <c r="D6" i="7"/>
  <c r="D7" i="7" s="1"/>
  <c r="C5" i="7"/>
  <c r="H29" i="8"/>
  <c r="F29" i="8"/>
  <c r="D6" i="8" s="1"/>
  <c r="D7" i="8" s="1"/>
  <c r="D29" i="8"/>
  <c r="H5" i="8" s="1"/>
  <c r="C5" i="8"/>
  <c r="H29" i="9"/>
  <c r="F29" i="9"/>
  <c r="D6" i="9" s="1"/>
  <c r="D7" i="9" s="1"/>
  <c r="D29" i="9"/>
  <c r="C6" i="9" s="1"/>
  <c r="C7" i="9" s="1"/>
  <c r="C5" i="9"/>
  <c r="H29" i="10"/>
  <c r="F29" i="10"/>
  <c r="D6" i="10" s="1"/>
  <c r="D7" i="10" s="1"/>
  <c r="D29" i="10"/>
  <c r="C5" i="10"/>
  <c r="H29" i="6"/>
  <c r="F29" i="6"/>
  <c r="D29" i="6"/>
  <c r="C6" i="6" s="1"/>
  <c r="D6" i="6"/>
  <c r="D7" i="6" s="1"/>
  <c r="C5" i="6"/>
  <c r="H29" i="5"/>
  <c r="F29" i="5"/>
  <c r="D29" i="5"/>
  <c r="C6" i="5" s="1"/>
  <c r="D6" i="5"/>
  <c r="D7" i="5" s="1"/>
  <c r="C5" i="5"/>
  <c r="H29" i="4"/>
  <c r="F29" i="4"/>
  <c r="D6" i="4" s="1"/>
  <c r="D7" i="4" s="1"/>
  <c r="D29" i="4"/>
  <c r="C6" i="4" s="1"/>
  <c r="C5" i="4"/>
  <c r="C5" i="1"/>
  <c r="H5" i="10" l="1"/>
  <c r="H5" i="9"/>
  <c r="C6" i="14"/>
  <c r="C7" i="14" s="1"/>
  <c r="C6" i="21"/>
  <c r="C7" i="21" s="1"/>
  <c r="C6" i="8"/>
  <c r="C7" i="8" s="1"/>
  <c r="H5" i="13"/>
  <c r="C7" i="20"/>
  <c r="E6" i="20"/>
  <c r="E7" i="20" s="1"/>
  <c r="E6" i="19"/>
  <c r="E7" i="19" s="1"/>
  <c r="C7" i="19"/>
  <c r="E6" i="22"/>
  <c r="E7" i="22" s="1"/>
  <c r="H5" i="19"/>
  <c r="H5" i="20"/>
  <c r="E6" i="16"/>
  <c r="E7" i="16" s="1"/>
  <c r="C7" i="16"/>
  <c r="C7" i="15"/>
  <c r="E6" i="15"/>
  <c r="E7" i="15" s="1"/>
  <c r="E6" i="18"/>
  <c r="E7" i="18" s="1"/>
  <c r="H5" i="15"/>
  <c r="E6" i="17"/>
  <c r="E7" i="17" s="1"/>
  <c r="H5" i="16"/>
  <c r="C7" i="12"/>
  <c r="E6" i="12"/>
  <c r="E7" i="12" s="1"/>
  <c r="C7" i="11"/>
  <c r="E6" i="11"/>
  <c r="E7" i="11" s="1"/>
  <c r="E6" i="14"/>
  <c r="E7" i="14" s="1"/>
  <c r="H5" i="11"/>
  <c r="E6" i="13"/>
  <c r="E7" i="13" s="1"/>
  <c r="H5" i="12"/>
  <c r="C7" i="7"/>
  <c r="E6" i="7"/>
  <c r="E7" i="7" s="1"/>
  <c r="E6" i="6"/>
  <c r="E7" i="6" s="1"/>
  <c r="C7" i="6"/>
  <c r="E6" i="9"/>
  <c r="E7" i="9" s="1"/>
  <c r="H5" i="6"/>
  <c r="C6" i="10"/>
  <c r="E6" i="8"/>
  <c r="E7" i="8" s="1"/>
  <c r="H5" i="7"/>
  <c r="C7" i="5"/>
  <c r="E6" i="5"/>
  <c r="E7" i="5" s="1"/>
  <c r="H5" i="5"/>
  <c r="C7" i="4"/>
  <c r="E6" i="4"/>
  <c r="E7" i="4" s="1"/>
  <c r="H5" i="4"/>
  <c r="E6" i="21" l="1"/>
  <c r="E7" i="21" s="1"/>
  <c r="C7" i="10"/>
  <c r="E6" i="10"/>
  <c r="E7" i="10" s="1"/>
  <c r="A23" i="3" l="1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E5" i="3" l="1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9" i="1" l="1"/>
  <c r="F4" i="3" s="1"/>
  <c r="F29" i="1"/>
  <c r="D29" i="1"/>
  <c r="D6" i="1" l="1"/>
  <c r="D7" i="1" s="1"/>
  <c r="D4" i="3"/>
  <c r="H4" i="3" s="1"/>
  <c r="C6" i="1"/>
  <c r="C4" i="3"/>
  <c r="E4" i="3"/>
  <c r="H5" i="1"/>
  <c r="G4" i="3" l="1"/>
  <c r="E6" i="1"/>
  <c r="E7" i="1" s="1"/>
  <c r="C7" i="1"/>
</calcChain>
</file>

<file path=xl/sharedStrings.xml><?xml version="1.0" encoding="utf-8"?>
<sst xmlns="http://schemas.openxmlformats.org/spreadsheetml/2006/main" count="474" uniqueCount="31">
  <si>
    <t>Date</t>
  </si>
  <si>
    <t>N°</t>
  </si>
  <si>
    <t>Montant</t>
  </si>
  <si>
    <t>Reste à payer</t>
  </si>
  <si>
    <t>Fournisseur</t>
  </si>
  <si>
    <t>TOTAUX</t>
  </si>
  <si>
    <t>Caillot</t>
  </si>
  <si>
    <t>Factures fournitures</t>
  </si>
  <si>
    <t>Acomptes</t>
  </si>
  <si>
    <t>Devis initial :</t>
  </si>
  <si>
    <t>Client :</t>
  </si>
  <si>
    <t>RECAPITULATIF</t>
  </si>
  <si>
    <t>Devis intitial</t>
  </si>
  <si>
    <t>Accomptes</t>
  </si>
  <si>
    <t>Ecarts devis/factures</t>
  </si>
  <si>
    <t>RSI</t>
  </si>
  <si>
    <t>Factures
main-d'œuvre</t>
  </si>
  <si>
    <t>Factures main d'œuvre</t>
  </si>
  <si>
    <t>Chambon</t>
  </si>
  <si>
    <t>Dupont</t>
  </si>
  <si>
    <t>Lampion</t>
  </si>
  <si>
    <t>Nom</t>
  </si>
  <si>
    <t>Prénom</t>
  </si>
  <si>
    <t>Fournitures</t>
  </si>
  <si>
    <t>Main d'œuvre</t>
  </si>
  <si>
    <t>Total</t>
  </si>
  <si>
    <t>Marc</t>
  </si>
  <si>
    <t>Total des factures :</t>
  </si>
  <si>
    <t>Ecart :</t>
  </si>
  <si>
    <t>Clients</t>
  </si>
  <si>
    <t>Retour vers onglet 'Récap'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</si>
</sst>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" fontId="1" fillId="2" borderId="6" xfId="0" applyNumberFormat="1" applyFon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4" fontId="1" fillId="3" borderId="6" xfId="0" applyNumberFormat="1" applyFont="1" applyFill="1" applyBorder="1" applyAlignment="1">
      <alignment horizontal="center" vertical="center"/>
    </xf>
    <xf numFmtId="0" fontId="2" fillId="6" borderId="7" xfId="0" applyFont="1" applyFill="1" applyBorder="1" applyAlignment="1">
      <alignment vertical="center"/>
    </xf>
    <xf numFmtId="4" fontId="2" fillId="3" borderId="9" xfId="0" applyNumberFormat="1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4" fontId="1" fillId="4" borderId="6" xfId="0" applyNumberFormat="1" applyFont="1" applyFill="1" applyBorder="1" applyAlignment="1">
      <alignment horizontal="center" vertical="center"/>
    </xf>
    <xf numFmtId="4" fontId="2" fillId="4" borderId="9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" fontId="1" fillId="9" borderId="1" xfId="0" applyNumberFormat="1" applyFont="1" applyFill="1" applyBorder="1" applyAlignment="1">
      <alignment horizontal="center" vertical="center" wrapText="1"/>
    </xf>
    <xf numFmtId="4" fontId="1" fillId="8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4" fontId="5" fillId="0" borderId="1" xfId="0" applyNumberFormat="1" applyFont="1" applyBorder="1" applyAlignment="1">
      <alignment vertical="center"/>
    </xf>
    <xf numFmtId="4" fontId="5" fillId="9" borderId="1" xfId="0" applyNumberFormat="1" applyFont="1" applyFill="1" applyBorder="1" applyAlignment="1">
      <alignment vertical="center"/>
    </xf>
    <xf numFmtId="4" fontId="5" fillId="8" borderId="1" xfId="0" applyNumberFormat="1" applyFont="1" applyFill="1" applyBorder="1" applyAlignment="1">
      <alignment vertical="center"/>
    </xf>
    <xf numFmtId="4" fontId="5" fillId="3" borderId="1" xfId="0" applyNumberFormat="1" applyFont="1" applyFill="1" applyBorder="1" applyAlignment="1">
      <alignment vertical="center"/>
    </xf>
    <xf numFmtId="4" fontId="5" fillId="0" borderId="0" xfId="0" applyNumberFormat="1" applyFont="1" applyAlignment="1">
      <alignment vertical="center"/>
    </xf>
    <xf numFmtId="4" fontId="0" fillId="10" borderId="1" xfId="0" applyNumberFormat="1" applyFill="1" applyBorder="1" applyAlignment="1">
      <alignment vertical="center"/>
    </xf>
    <xf numFmtId="4" fontId="1" fillId="10" borderId="9" xfId="0" applyNumberFormat="1" applyFont="1" applyFill="1" applyBorder="1" applyAlignment="1">
      <alignment vertical="center"/>
    </xf>
    <xf numFmtId="0" fontId="0" fillId="2" borderId="5" xfId="0" applyFill="1" applyBorder="1" applyAlignment="1" applyProtection="1">
      <alignment vertical="center"/>
      <protection locked="0"/>
    </xf>
    <xf numFmtId="14" fontId="0" fillId="2" borderId="1" xfId="0" applyNumberForma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6" xfId="0" applyNumberFormat="1" applyFill="1" applyBorder="1" applyAlignment="1" applyProtection="1">
      <alignment vertical="center"/>
      <protection locked="0"/>
    </xf>
    <xf numFmtId="14" fontId="0" fillId="3" borderId="5" xfId="0" applyNumberFormat="1" applyFill="1" applyBorder="1" applyAlignment="1" applyProtection="1">
      <alignment vertical="center"/>
      <protection locked="0"/>
    </xf>
    <xf numFmtId="4" fontId="0" fillId="3" borderId="6" xfId="0" applyNumberFormat="1" applyFill="1" applyBorder="1" applyAlignment="1" applyProtection="1">
      <alignment vertical="center"/>
      <protection locked="0"/>
    </xf>
    <xf numFmtId="14" fontId="0" fillId="4" borderId="5" xfId="0" applyNumberFormat="1" applyFill="1" applyBorder="1" applyAlignment="1" applyProtection="1">
      <alignment vertical="center"/>
      <protection locked="0"/>
    </xf>
    <xf numFmtId="4" fontId="0" fillId="4" borderId="6" xfId="0" applyNumberFormat="1" applyFill="1" applyBorder="1" applyAlignment="1" applyProtection="1">
      <alignment vertical="center"/>
      <protection locked="0"/>
    </xf>
    <xf numFmtId="0" fontId="5" fillId="0" borderId="22" xfId="0" applyFont="1" applyBorder="1" applyAlignment="1">
      <alignment horizontal="center" vertical="center"/>
    </xf>
    <xf numFmtId="4" fontId="5" fillId="0" borderId="22" xfId="0" applyNumberFormat="1" applyFont="1" applyBorder="1" applyAlignment="1">
      <alignment horizontal="center" vertical="center"/>
    </xf>
    <xf numFmtId="4" fontId="0" fillId="10" borderId="3" xfId="0" applyNumberFormat="1" applyFill="1" applyBorder="1" applyAlignment="1">
      <alignment vertical="center"/>
    </xf>
    <xf numFmtId="4" fontId="0" fillId="0" borderId="3" xfId="0" applyNumberFormat="1" applyBorder="1" applyAlignment="1" applyProtection="1">
      <alignment vertical="center"/>
      <protection locked="0"/>
    </xf>
    <xf numFmtId="4" fontId="0" fillId="0" borderId="4" xfId="0" applyNumberFormat="1" applyBorder="1" applyAlignment="1" applyProtection="1">
      <alignment vertical="center"/>
      <protection locked="0"/>
    </xf>
    <xf numFmtId="4" fontId="0" fillId="10" borderId="6" xfId="0" applyNumberFormat="1" applyFill="1" applyBorder="1" applyAlignment="1">
      <alignment vertical="center"/>
    </xf>
    <xf numFmtId="4" fontId="1" fillId="10" borderId="8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9" borderId="23" xfId="1" applyFont="1" applyFill="1" applyBorder="1" applyAlignment="1">
      <alignment horizontal="center" vertical="center"/>
    </xf>
    <xf numFmtId="0" fontId="7" fillId="9" borderId="24" xfId="1" applyFont="1" applyFill="1" applyBorder="1" applyAlignment="1">
      <alignment horizontal="center" vertical="center"/>
    </xf>
    <xf numFmtId="0" fontId="7" fillId="9" borderId="25" xfId="1" applyFont="1" applyFill="1" applyBorder="1" applyAlignment="1">
      <alignment horizontal="center" vertical="center"/>
    </xf>
    <xf numFmtId="0" fontId="7" fillId="9" borderId="26" xfId="1" applyFont="1" applyFill="1" applyBorder="1" applyAlignment="1">
      <alignment horizontal="center" vertical="center"/>
    </xf>
    <xf numFmtId="0" fontId="7" fillId="9" borderId="27" xfId="1" applyFont="1" applyFill="1" applyBorder="1" applyAlignment="1">
      <alignment horizontal="center" vertical="center"/>
    </xf>
    <xf numFmtId="0" fontId="7" fillId="9" borderId="28" xfId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5" borderId="12" xfId="0" applyFont="1" applyFill="1" applyBorder="1" applyAlignment="1">
      <alignment horizontal="right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4" fontId="1" fillId="0" borderId="4" xfId="0" applyNumberFormat="1" applyFont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4" fontId="1" fillId="0" borderId="9" xfId="0" applyNumberFormat="1" applyFont="1" applyBorder="1" applyAlignment="1">
      <alignment vertical="center"/>
    </xf>
    <xf numFmtId="4" fontId="1" fillId="10" borderId="3" xfId="0" applyNumberFormat="1" applyFont="1" applyFill="1" applyBorder="1" applyAlignment="1">
      <alignment horizontal="center" vertical="center"/>
    </xf>
    <xf numFmtId="4" fontId="1" fillId="10" borderId="4" xfId="0" applyNumberFormat="1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10" borderId="7" xfId="0" applyFont="1" applyFill="1" applyBorder="1" applyAlignment="1">
      <alignment vertical="center"/>
    </xf>
    <xf numFmtId="0" fontId="1" fillId="10" borderId="8" xfId="0" applyFont="1" applyFill="1" applyBorder="1" applyAlignment="1">
      <alignment vertical="center"/>
    </xf>
    <xf numFmtId="0" fontId="1" fillId="7" borderId="5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</cellXfs>
  <cellStyles count="2">
    <cellStyle name="Lien hypertexte" xfId="1" builtinId="8"/>
    <cellStyle name="Normal" xfId="0" builtinId="0"/>
  </cellStyles>
  <dxfs count="81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249977111117893"/>
    <pageSetUpPr fitToPage="1"/>
  </sheetPr>
  <dimension ref="A1:H24"/>
  <sheetViews>
    <sheetView showZeros="0" tabSelected="1" workbookViewId="0">
      <pane ySplit="3" topLeftCell="A4" activePane="bottomLeft" state="frozen"/>
      <selection pane="bottomLeft" activeCell="A10" sqref="A10"/>
    </sheetView>
  </sheetViews>
  <sheetFormatPr baseColWidth="10" defaultColWidth="11.453125" defaultRowHeight="14.5" x14ac:dyDescent="0.35"/>
  <cols>
    <col min="1" max="1" width="11.453125" style="24"/>
    <col min="2" max="2" width="12.1796875" style="29" bestFit="1" customWidth="1"/>
    <col min="3" max="3" width="13.26953125" style="29" customWidth="1"/>
    <col min="4" max="4" width="15.1796875" style="29" customWidth="1"/>
    <col min="5" max="5" width="14.81640625" style="29" customWidth="1"/>
    <col min="6" max="6" width="13.1796875" style="29" customWidth="1"/>
    <col min="7" max="7" width="12.453125" style="29" customWidth="1"/>
    <col min="8" max="8" width="11.453125" style="29"/>
    <col min="9" max="16384" width="11.453125" style="24"/>
  </cols>
  <sheetData>
    <row r="1" spans="1:8" ht="19" thickBot="1" x14ac:dyDescent="0.4">
      <c r="A1" s="49" t="s">
        <v>11</v>
      </c>
      <c r="B1" s="50"/>
      <c r="C1" s="50"/>
      <c r="D1" s="50"/>
      <c r="E1" s="50"/>
      <c r="F1" s="50"/>
      <c r="G1" s="50"/>
      <c r="H1" s="51"/>
    </row>
    <row r="3" spans="1:8" s="17" customFormat="1" ht="54" customHeight="1" x14ac:dyDescent="0.35">
      <c r="A3" s="18" t="s">
        <v>29</v>
      </c>
      <c r="B3" s="19" t="s">
        <v>12</v>
      </c>
      <c r="C3" s="19" t="s">
        <v>7</v>
      </c>
      <c r="D3" s="19" t="s">
        <v>16</v>
      </c>
      <c r="E3" s="21" t="s">
        <v>14</v>
      </c>
      <c r="F3" s="19" t="s">
        <v>13</v>
      </c>
      <c r="G3" s="22" t="s">
        <v>3</v>
      </c>
      <c r="H3" s="20" t="s">
        <v>15</v>
      </c>
    </row>
    <row r="4" spans="1:8" x14ac:dyDescent="0.35">
      <c r="A4" s="48" t="str">
        <f ca="1">MID(CELL("filename",Chambon!$B$2),FIND("]",CELL("filename",Chambon!$B$2))+1,32)</f>
        <v>Chambon</v>
      </c>
      <c r="B4" s="25">
        <f>Chambon!$E$5</f>
        <v>2000</v>
      </c>
      <c r="C4" s="25">
        <f>Chambon!$D$29</f>
        <v>200.89</v>
      </c>
      <c r="D4" s="25">
        <f>Chambon!$F$29</f>
        <v>900</v>
      </c>
      <c r="E4" s="26">
        <f>B4-(C4+D4)</f>
        <v>899.11000000000013</v>
      </c>
      <c r="F4" s="25">
        <f>Chambon!$H$29</f>
        <v>760</v>
      </c>
      <c r="G4" s="27">
        <f>-(C4+D4-F4)</f>
        <v>-340.88999999999987</v>
      </c>
      <c r="H4" s="28">
        <f>D4*26%</f>
        <v>234</v>
      </c>
    </row>
    <row r="5" spans="1:8" x14ac:dyDescent="0.35">
      <c r="A5" s="48" t="str">
        <f ca="1">MID(CELL("filename",Dupont!$B$1),FIND("]",CELL("filename",Dupont!$B$1))+1,32)</f>
        <v>Dupont</v>
      </c>
      <c r="B5" s="25"/>
      <c r="C5" s="25"/>
      <c r="D5" s="25"/>
      <c r="E5" s="26">
        <f t="shared" ref="E5:E24" si="0">B5-(C5+D5)</f>
        <v>0</v>
      </c>
      <c r="F5" s="25"/>
      <c r="G5" s="27">
        <f t="shared" ref="G5:G24" si="1">-(C5+D5-F5)</f>
        <v>0</v>
      </c>
      <c r="H5" s="28">
        <f t="shared" ref="H5:H24" si="2">D5*26%</f>
        <v>0</v>
      </c>
    </row>
    <row r="6" spans="1:8" x14ac:dyDescent="0.35">
      <c r="A6" s="23" t="str">
        <f ca="1">MID(CELL("filename",Feuil3!$B$1),FIND("]",CELL("filename",Feuil3!$B$1))+1,32)</f>
        <v>Feuil3</v>
      </c>
      <c r="B6" s="25"/>
      <c r="C6" s="25"/>
      <c r="D6" s="25"/>
      <c r="E6" s="26">
        <f t="shared" si="0"/>
        <v>0</v>
      </c>
      <c r="F6" s="25"/>
      <c r="G6" s="27">
        <f t="shared" si="1"/>
        <v>0</v>
      </c>
      <c r="H6" s="28">
        <f t="shared" si="2"/>
        <v>0</v>
      </c>
    </row>
    <row r="7" spans="1:8" x14ac:dyDescent="0.35">
      <c r="A7" s="23" t="str">
        <f ca="1">MID(CELL("filename",Feuil4!$B$1),FIND("]",CELL("filename",Feuil4!$B$1))+1,32)</f>
        <v>Feuil4</v>
      </c>
      <c r="B7" s="25"/>
      <c r="C7" s="25"/>
      <c r="D7" s="25"/>
      <c r="E7" s="26">
        <f t="shared" si="0"/>
        <v>0</v>
      </c>
      <c r="F7" s="25"/>
      <c r="G7" s="27">
        <f t="shared" si="1"/>
        <v>0</v>
      </c>
      <c r="H7" s="28">
        <f t="shared" si="2"/>
        <v>0</v>
      </c>
    </row>
    <row r="8" spans="1:8" x14ac:dyDescent="0.35">
      <c r="A8" s="23" t="str">
        <f ca="1">MID(CELL("filename",Feuil5!$B$1),FIND("]",CELL("filename",Feuil5!$B$1))+1,32)</f>
        <v>Feuil5</v>
      </c>
      <c r="B8" s="25"/>
      <c r="C8" s="25"/>
      <c r="D8" s="25"/>
      <c r="E8" s="26">
        <f t="shared" si="0"/>
        <v>0</v>
      </c>
      <c r="F8" s="25"/>
      <c r="G8" s="27">
        <f t="shared" si="1"/>
        <v>0</v>
      </c>
      <c r="H8" s="28">
        <f t="shared" si="2"/>
        <v>0</v>
      </c>
    </row>
    <row r="9" spans="1:8" x14ac:dyDescent="0.35">
      <c r="A9" s="23" t="str">
        <f ca="1">MID(CELL("filename",Feuil6!$B$1),FIND("]",CELL("filename",Feuil6!$B$1))+1,32)</f>
        <v>Feuil6</v>
      </c>
      <c r="B9" s="25"/>
      <c r="C9" s="25"/>
      <c r="D9" s="25"/>
      <c r="E9" s="26">
        <f t="shared" si="0"/>
        <v>0</v>
      </c>
      <c r="F9" s="25"/>
      <c r="G9" s="27">
        <f t="shared" si="1"/>
        <v>0</v>
      </c>
      <c r="H9" s="28">
        <f t="shared" si="2"/>
        <v>0</v>
      </c>
    </row>
    <row r="10" spans="1:8" x14ac:dyDescent="0.35">
      <c r="A10" s="23" t="str">
        <f ca="1">MID(CELL("filename",Feuil7!$B$1),FIND("]",CELL("filename",Feuil7!$B$1))+1,32)</f>
        <v>Feuil7</v>
      </c>
      <c r="B10" s="25"/>
      <c r="C10" s="25"/>
      <c r="D10" s="25"/>
      <c r="E10" s="26">
        <f t="shared" si="0"/>
        <v>0</v>
      </c>
      <c r="F10" s="25"/>
      <c r="G10" s="27">
        <f t="shared" si="1"/>
        <v>0</v>
      </c>
      <c r="H10" s="28">
        <f t="shared" si="2"/>
        <v>0</v>
      </c>
    </row>
    <row r="11" spans="1:8" x14ac:dyDescent="0.35">
      <c r="A11" s="23" t="str">
        <f ca="1">MID(CELL("filename",Feuil8!$B$1),FIND("]",CELL("filename",Feuil8!$B$1))+1,32)</f>
        <v>Feuil8</v>
      </c>
      <c r="B11" s="25"/>
      <c r="C11" s="25"/>
      <c r="D11" s="25"/>
      <c r="E11" s="26">
        <f t="shared" si="0"/>
        <v>0</v>
      </c>
      <c r="F11" s="25"/>
      <c r="G11" s="27">
        <f t="shared" si="1"/>
        <v>0</v>
      </c>
      <c r="H11" s="28">
        <f t="shared" si="2"/>
        <v>0</v>
      </c>
    </row>
    <row r="12" spans="1:8" x14ac:dyDescent="0.35">
      <c r="A12" s="23" t="str">
        <f ca="1">MID(CELL("filename",Feuil9!$B$1),FIND("]",CELL("filename",Feuil9!$B$1))+1,32)</f>
        <v>Feuil9</v>
      </c>
      <c r="B12" s="25"/>
      <c r="C12" s="25"/>
      <c r="D12" s="25"/>
      <c r="E12" s="26">
        <f t="shared" si="0"/>
        <v>0</v>
      </c>
      <c r="F12" s="25"/>
      <c r="G12" s="27">
        <f t="shared" si="1"/>
        <v>0</v>
      </c>
      <c r="H12" s="28">
        <f t="shared" si="2"/>
        <v>0</v>
      </c>
    </row>
    <row r="13" spans="1:8" x14ac:dyDescent="0.35">
      <c r="A13" s="23" t="str">
        <f ca="1">MID(CELL("filename",Feuil10!$B$1),FIND("]",CELL("filename",Feuil10!$B$1))+1,32)</f>
        <v>Feuil10</v>
      </c>
      <c r="B13" s="25"/>
      <c r="C13" s="25"/>
      <c r="D13" s="25"/>
      <c r="E13" s="26">
        <f t="shared" si="0"/>
        <v>0</v>
      </c>
      <c r="F13" s="25"/>
      <c r="G13" s="27">
        <f t="shared" si="1"/>
        <v>0</v>
      </c>
      <c r="H13" s="28">
        <f t="shared" si="2"/>
        <v>0</v>
      </c>
    </row>
    <row r="14" spans="1:8" x14ac:dyDescent="0.35">
      <c r="A14" s="23" t="str">
        <f ca="1">MID(CELL("filename",Feuil11!$B$1),FIND("]",CELL("filename",Feuil11!$B$1))+1,32)</f>
        <v>Feuil11</v>
      </c>
      <c r="B14" s="25"/>
      <c r="C14" s="25"/>
      <c r="D14" s="25"/>
      <c r="E14" s="26">
        <f t="shared" si="0"/>
        <v>0</v>
      </c>
      <c r="F14" s="25"/>
      <c r="G14" s="27">
        <f t="shared" si="1"/>
        <v>0</v>
      </c>
      <c r="H14" s="28">
        <f t="shared" si="2"/>
        <v>0</v>
      </c>
    </row>
    <row r="15" spans="1:8" x14ac:dyDescent="0.35">
      <c r="A15" s="23" t="str">
        <f ca="1">MID(CELL("filename",Feuil12!$B$1),FIND("]",CELL("filename",Feuil12!$B$1))+1,32)</f>
        <v>Feuil12</v>
      </c>
      <c r="B15" s="25"/>
      <c r="C15" s="25"/>
      <c r="D15" s="25"/>
      <c r="E15" s="26">
        <f t="shared" si="0"/>
        <v>0</v>
      </c>
      <c r="F15" s="25"/>
      <c r="G15" s="27">
        <f t="shared" si="1"/>
        <v>0</v>
      </c>
      <c r="H15" s="28">
        <f t="shared" si="2"/>
        <v>0</v>
      </c>
    </row>
    <row r="16" spans="1:8" x14ac:dyDescent="0.35">
      <c r="A16" s="23" t="str">
        <f ca="1">MID(CELL("filename",Feuil13!$B$1),FIND("]",CELL("filename",Feuil13!$B$1))+1,32)</f>
        <v>Feuil13</v>
      </c>
      <c r="B16" s="25"/>
      <c r="C16" s="25"/>
      <c r="D16" s="25"/>
      <c r="E16" s="26">
        <f t="shared" si="0"/>
        <v>0</v>
      </c>
      <c r="F16" s="25"/>
      <c r="G16" s="27">
        <f t="shared" si="1"/>
        <v>0</v>
      </c>
      <c r="H16" s="28">
        <f t="shared" si="2"/>
        <v>0</v>
      </c>
    </row>
    <row r="17" spans="1:8" x14ac:dyDescent="0.35">
      <c r="A17" s="23" t="str">
        <f ca="1">MID(CELL("filename",Feuil14!$B$1),FIND("]",CELL("filename",Feuil14!$B$1))+1,32)</f>
        <v>Feuil14</v>
      </c>
      <c r="B17" s="25"/>
      <c r="C17" s="25"/>
      <c r="D17" s="25"/>
      <c r="E17" s="26">
        <f t="shared" si="0"/>
        <v>0</v>
      </c>
      <c r="F17" s="25"/>
      <c r="G17" s="27">
        <f t="shared" si="1"/>
        <v>0</v>
      </c>
      <c r="H17" s="28">
        <f t="shared" si="2"/>
        <v>0</v>
      </c>
    </row>
    <row r="18" spans="1:8" x14ac:dyDescent="0.35">
      <c r="A18" s="23" t="str">
        <f ca="1">MID(CELL("filename",Feuil15!$B$1),FIND("]",CELL("filename",Feuil15!$B$1))+1,32)</f>
        <v>Feuil15</v>
      </c>
      <c r="B18" s="25"/>
      <c r="C18" s="25"/>
      <c r="D18" s="25"/>
      <c r="E18" s="26">
        <f t="shared" si="0"/>
        <v>0</v>
      </c>
      <c r="F18" s="25"/>
      <c r="G18" s="27">
        <f t="shared" si="1"/>
        <v>0</v>
      </c>
      <c r="H18" s="28">
        <f t="shared" si="2"/>
        <v>0</v>
      </c>
    </row>
    <row r="19" spans="1:8" x14ac:dyDescent="0.35">
      <c r="A19" s="23" t="str">
        <f ca="1">MID(CELL("filename",Feuil16!$B$1),FIND("]",CELL("filename",Feuil16!$B$1))+1,32)</f>
        <v>Feuil16</v>
      </c>
      <c r="B19" s="25"/>
      <c r="C19" s="25"/>
      <c r="D19" s="25"/>
      <c r="E19" s="26">
        <f t="shared" si="0"/>
        <v>0</v>
      </c>
      <c r="F19" s="25"/>
      <c r="G19" s="27">
        <f t="shared" si="1"/>
        <v>0</v>
      </c>
      <c r="H19" s="28">
        <f t="shared" si="2"/>
        <v>0</v>
      </c>
    </row>
    <row r="20" spans="1:8" x14ac:dyDescent="0.35">
      <c r="A20" s="23" t="str">
        <f ca="1">MID(CELL("filename",Feuil17!$B$1),FIND("]",CELL("filename",Feuil17!$B$1))+1,32)</f>
        <v>Feuil17</v>
      </c>
      <c r="B20" s="25"/>
      <c r="C20" s="25"/>
      <c r="D20" s="25"/>
      <c r="E20" s="26">
        <f t="shared" si="0"/>
        <v>0</v>
      </c>
      <c r="F20" s="25"/>
      <c r="G20" s="27">
        <f t="shared" si="1"/>
        <v>0</v>
      </c>
      <c r="H20" s="28">
        <f t="shared" si="2"/>
        <v>0</v>
      </c>
    </row>
    <row r="21" spans="1:8" x14ac:dyDescent="0.35">
      <c r="A21" s="23" t="str">
        <f ca="1">MID(CELL("filename",Feuil18!$B$1),FIND("]",CELL("filename",Feuil18!$B$1))+1,32)</f>
        <v>Feuil18</v>
      </c>
      <c r="B21" s="25"/>
      <c r="C21" s="25"/>
      <c r="D21" s="25"/>
      <c r="E21" s="26">
        <f t="shared" si="0"/>
        <v>0</v>
      </c>
      <c r="F21" s="25"/>
      <c r="G21" s="27">
        <f t="shared" si="1"/>
        <v>0</v>
      </c>
      <c r="H21" s="28">
        <f t="shared" si="2"/>
        <v>0</v>
      </c>
    </row>
    <row r="22" spans="1:8" x14ac:dyDescent="0.35">
      <c r="A22" s="23" t="str">
        <f ca="1">MID(CELL("filename",Feuil19!$B$1),FIND("]",CELL("filename",Feuil19!$B$1))+1,32)</f>
        <v>Feuil19</v>
      </c>
      <c r="B22" s="25"/>
      <c r="C22" s="25"/>
      <c r="D22" s="25"/>
      <c r="E22" s="26">
        <f t="shared" si="0"/>
        <v>0</v>
      </c>
      <c r="F22" s="25"/>
      <c r="G22" s="27">
        <f t="shared" si="1"/>
        <v>0</v>
      </c>
      <c r="H22" s="28">
        <f t="shared" si="2"/>
        <v>0</v>
      </c>
    </row>
    <row r="23" spans="1:8" x14ac:dyDescent="0.35">
      <c r="A23" s="23" t="str">
        <f ca="1">MID(CELL("filename",Feuil20!$B$1),FIND("]",CELL("filename",Feuil20!$B$1))+1,32)</f>
        <v>Feuil20</v>
      </c>
      <c r="B23" s="25"/>
      <c r="C23" s="25"/>
      <c r="D23" s="25"/>
      <c r="E23" s="26">
        <f t="shared" si="0"/>
        <v>0</v>
      </c>
      <c r="F23" s="25"/>
      <c r="G23" s="27">
        <f t="shared" si="1"/>
        <v>0</v>
      </c>
      <c r="H23" s="28">
        <f t="shared" si="2"/>
        <v>0</v>
      </c>
    </row>
    <row r="24" spans="1:8" x14ac:dyDescent="0.35">
      <c r="A24" s="23"/>
      <c r="B24" s="25"/>
      <c r="C24" s="25"/>
      <c r="D24" s="25"/>
      <c r="E24" s="26">
        <f t="shared" si="0"/>
        <v>0</v>
      </c>
      <c r="F24" s="25"/>
      <c r="G24" s="27">
        <f t="shared" si="1"/>
        <v>0</v>
      </c>
      <c r="H24" s="28">
        <f t="shared" si="2"/>
        <v>0</v>
      </c>
    </row>
  </sheetData>
  <autoFilter ref="A3:H3" xr:uid="{00000000-0009-0000-0000-000000000000}"/>
  <mergeCells count="1">
    <mergeCell ref="A1:H1"/>
  </mergeCells>
  <conditionalFormatting sqref="G4:G24 E4:E24">
    <cfRule type="cellIs" dxfId="80" priority="2" operator="lessThan">
      <formula>0</formula>
    </cfRule>
  </conditionalFormatting>
  <hyperlinks>
    <hyperlink ref="A4" location="Feuil1!A1" display="Feuil1!A1" xr:uid="{00000000-0004-0000-0000-000000000000}"/>
    <hyperlink ref="A5" location="Feuil2!A1" display="Feuil2!A1" xr:uid="{00000000-0004-0000-0000-000001000000}"/>
  </hyperlinks>
  <pageMargins left="0.25" right="0.25" top="0.75" bottom="0.75" header="0.3" footer="0.3"/>
  <pageSetup paperSize="9" scale="97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M29"/>
  <sheetViews>
    <sheetView showZeros="0" workbookViewId="0">
      <pane ySplit="10" topLeftCell="A11" activePane="bottomLeft" state="frozen"/>
      <selection activeCell="A8" sqref="A8"/>
      <selection pane="bottomLeft" activeCell="B3" sqref="B3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 t="s">
        <v>18</v>
      </c>
      <c r="C2" s="85"/>
      <c r="D2" s="85"/>
      <c r="E2" s="85"/>
      <c r="F2" s="85" t="s">
        <v>26</v>
      </c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1000</v>
      </c>
      <c r="D5" s="43">
        <v>1000</v>
      </c>
      <c r="E5" s="44">
        <v>2000</v>
      </c>
      <c r="F5" s="2"/>
      <c r="G5" s="76" t="s">
        <v>3</v>
      </c>
      <c r="H5" s="68">
        <f>-(D29+F29-H29)</f>
        <v>-340.88999999999987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200.89</v>
      </c>
      <c r="D6" s="30">
        <f>F29</f>
        <v>900</v>
      </c>
      <c r="E6" s="45">
        <f>SUM(C6:D6)</f>
        <v>1100.8899999999999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799.11</v>
      </c>
      <c r="D7" s="46">
        <f t="shared" ref="D7:E7" si="0">-D6+D5</f>
        <v>100</v>
      </c>
      <c r="E7" s="31">
        <f t="shared" si="0"/>
        <v>899.11000000000013</v>
      </c>
      <c r="F7" s="2"/>
      <c r="G7" s="78"/>
      <c r="H7" s="70"/>
      <c r="K7" s="47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 t="s">
        <v>6</v>
      </c>
      <c r="B11" s="33">
        <v>43496</v>
      </c>
      <c r="C11" s="34">
        <v>2184758</v>
      </c>
      <c r="D11" s="35">
        <v>200.89</v>
      </c>
      <c r="E11" s="36">
        <v>43496</v>
      </c>
      <c r="F11" s="37">
        <v>500</v>
      </c>
      <c r="G11" s="38">
        <v>43506</v>
      </c>
      <c r="H11" s="39">
        <v>320</v>
      </c>
      <c r="I11" s="5"/>
    </row>
    <row r="12" spans="1:13" ht="15.5" x14ac:dyDescent="0.35">
      <c r="A12" s="32"/>
      <c r="B12" s="33"/>
      <c r="C12" s="34"/>
      <c r="D12" s="35"/>
      <c r="E12" s="36">
        <v>43544</v>
      </c>
      <c r="F12" s="37">
        <v>400</v>
      </c>
      <c r="G12" s="38">
        <v>43544</v>
      </c>
      <c r="H12" s="39">
        <v>440</v>
      </c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200.89</v>
      </c>
      <c r="E29" s="12"/>
      <c r="F29" s="13">
        <f>SUM(F11:F28)</f>
        <v>900</v>
      </c>
      <c r="G29" s="12"/>
      <c r="H29" s="16">
        <f>SUM(H11:H28)</f>
        <v>760</v>
      </c>
    </row>
  </sheetData>
  <mergeCells count="15">
    <mergeCell ref="F1:H1"/>
    <mergeCell ref="B1:E1"/>
    <mergeCell ref="A1:A2"/>
    <mergeCell ref="G5:G7"/>
    <mergeCell ref="A7:B7"/>
    <mergeCell ref="A6:B6"/>
    <mergeCell ref="A5:B5"/>
    <mergeCell ref="F2:H2"/>
    <mergeCell ref="B2:E2"/>
    <mergeCell ref="K4:M5"/>
    <mergeCell ref="A29:C29"/>
    <mergeCell ref="E9:F9"/>
    <mergeCell ref="G9:H9"/>
    <mergeCell ref="A9:D9"/>
    <mergeCell ref="H5:H7"/>
  </mergeCells>
  <conditionalFormatting sqref="H5">
    <cfRule type="cellIs" dxfId="79" priority="5" operator="lessThan">
      <formula>0</formula>
    </cfRule>
  </conditionalFormatting>
  <conditionalFormatting sqref="A7">
    <cfRule type="expression" dxfId="78" priority="2">
      <formula>$E$7&lt;0</formula>
    </cfRule>
  </conditionalFormatting>
  <conditionalFormatting sqref="G5">
    <cfRule type="expression" dxfId="77" priority="6">
      <formula>$H$5&lt;0</formula>
    </cfRule>
  </conditionalFormatting>
  <conditionalFormatting sqref="C7:E7">
    <cfRule type="cellIs" dxfId="76" priority="1" operator="lessThan">
      <formula>0</formula>
    </cfRule>
  </conditionalFormatting>
  <hyperlinks>
    <hyperlink ref="K4" location="Récap!A1" display="Retour vers onglet 'Récap'" xr:uid="{00000000-0004-0000-01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M29"/>
  <sheetViews>
    <sheetView showZeros="0" workbookViewId="0">
      <selection activeCell="B3" sqref="B3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 t="s">
        <v>19</v>
      </c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75" priority="3" operator="lessThan">
      <formula>0</formula>
    </cfRule>
  </conditionalFormatting>
  <conditionalFormatting sqref="A7">
    <cfRule type="expression" dxfId="74" priority="2">
      <formula>$E$7&lt;0</formula>
    </cfRule>
  </conditionalFormatting>
  <conditionalFormatting sqref="G5">
    <cfRule type="expression" dxfId="73" priority="4">
      <formula>$H$5&lt;0</formula>
    </cfRule>
  </conditionalFormatting>
  <conditionalFormatting sqref="C7:E7">
    <cfRule type="cellIs" dxfId="72" priority="1" operator="lessThan">
      <formula>0</formula>
    </cfRule>
  </conditionalFormatting>
  <hyperlinks>
    <hyperlink ref="K4" location="Récap!A1" display="Retour vers onglet 'Récap'" xr:uid="{00000000-0004-0000-02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M29"/>
  <sheetViews>
    <sheetView showZeros="0" workbookViewId="0">
      <selection activeCell="K4" sqref="K4:M5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 t="s">
        <v>20</v>
      </c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71" priority="3" operator="lessThan">
      <formula>0</formula>
    </cfRule>
  </conditionalFormatting>
  <conditionalFormatting sqref="A7">
    <cfRule type="expression" dxfId="70" priority="2">
      <formula>$E$7&lt;0</formula>
    </cfRule>
  </conditionalFormatting>
  <conditionalFormatting sqref="G5">
    <cfRule type="expression" dxfId="69" priority="4">
      <formula>$H$5&lt;0</formula>
    </cfRule>
  </conditionalFormatting>
  <conditionalFormatting sqref="C7:E7">
    <cfRule type="cellIs" dxfId="68" priority="1" operator="lessThan">
      <formula>0</formula>
    </cfRule>
  </conditionalFormatting>
  <hyperlinks>
    <hyperlink ref="K4" location="Récap!A1" display="Retour vers onglet 'Récap'" xr:uid="{00000000-0004-0000-03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M29"/>
  <sheetViews>
    <sheetView showZeros="0" workbookViewId="0">
      <selection activeCell="K4" sqref="K4:M5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67" priority="3" operator="lessThan">
      <formula>0</formula>
    </cfRule>
  </conditionalFormatting>
  <conditionalFormatting sqref="A7">
    <cfRule type="expression" dxfId="66" priority="2">
      <formula>$E$7&lt;0</formula>
    </cfRule>
  </conditionalFormatting>
  <conditionalFormatting sqref="G5">
    <cfRule type="expression" dxfId="65" priority="4">
      <formula>$H$5&lt;0</formula>
    </cfRule>
  </conditionalFormatting>
  <conditionalFormatting sqref="C7:E7">
    <cfRule type="cellIs" dxfId="64" priority="1" operator="lessThan">
      <formula>0</formula>
    </cfRule>
  </conditionalFormatting>
  <hyperlinks>
    <hyperlink ref="K4" location="Récap!A1" display="Retour vers onglet 'Récap'" xr:uid="{00000000-0004-0000-04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1:M29"/>
  <sheetViews>
    <sheetView showZeros="0" workbookViewId="0">
      <selection activeCell="K4" sqref="K4:M5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63" priority="3" operator="lessThan">
      <formula>0</formula>
    </cfRule>
  </conditionalFormatting>
  <conditionalFormatting sqref="A7">
    <cfRule type="expression" dxfId="62" priority="2">
      <formula>$E$7&lt;0</formula>
    </cfRule>
  </conditionalFormatting>
  <conditionalFormatting sqref="G5">
    <cfRule type="expression" dxfId="61" priority="4">
      <formula>$H$5&lt;0</formula>
    </cfRule>
  </conditionalFormatting>
  <conditionalFormatting sqref="C7:E7">
    <cfRule type="cellIs" dxfId="60" priority="1" operator="lessThan">
      <formula>0</formula>
    </cfRule>
  </conditionalFormatting>
  <hyperlinks>
    <hyperlink ref="K4" location="Récap!A1" display="Retour vers onglet 'Récap'" xr:uid="{00000000-0004-0000-05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M29"/>
  <sheetViews>
    <sheetView showZeros="0" workbookViewId="0">
      <selection activeCell="K4" sqref="K4:M5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59" priority="3" operator="lessThan">
      <formula>0</formula>
    </cfRule>
  </conditionalFormatting>
  <conditionalFormatting sqref="A7">
    <cfRule type="expression" dxfId="58" priority="2">
      <formula>$E$7&lt;0</formula>
    </cfRule>
  </conditionalFormatting>
  <conditionalFormatting sqref="G5">
    <cfRule type="expression" dxfId="57" priority="4">
      <formula>$H$5&lt;0</formula>
    </cfRule>
  </conditionalFormatting>
  <conditionalFormatting sqref="C7:E7">
    <cfRule type="cellIs" dxfId="56" priority="1" operator="lessThan">
      <formula>0</formula>
    </cfRule>
  </conditionalFormatting>
  <hyperlinks>
    <hyperlink ref="K4" location="Récap!A1" display="Retour vers onglet 'Récap'" xr:uid="{00000000-0004-0000-06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M29"/>
  <sheetViews>
    <sheetView showZeros="0" workbookViewId="0">
      <selection activeCell="K4" sqref="K4:M5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55" priority="3" operator="lessThan">
      <formula>0</formula>
    </cfRule>
  </conditionalFormatting>
  <conditionalFormatting sqref="A7">
    <cfRule type="expression" dxfId="54" priority="2">
      <formula>$E$7&lt;0</formula>
    </cfRule>
  </conditionalFormatting>
  <conditionalFormatting sqref="G5">
    <cfRule type="expression" dxfId="53" priority="4">
      <formula>$H$5&lt;0</formula>
    </cfRule>
  </conditionalFormatting>
  <conditionalFormatting sqref="C7:E7">
    <cfRule type="cellIs" dxfId="52" priority="1" operator="lessThan">
      <formula>0</formula>
    </cfRule>
  </conditionalFormatting>
  <hyperlinks>
    <hyperlink ref="K4" location="Récap!A1" display="Retour vers onglet 'Récap'" xr:uid="{00000000-0004-0000-07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pageSetUpPr fitToPage="1"/>
  </sheetPr>
  <dimension ref="A1:M29"/>
  <sheetViews>
    <sheetView showZeros="0" workbookViewId="0">
      <selection activeCell="K4" sqref="K4:M5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51" priority="3" operator="lessThan">
      <formula>0</formula>
    </cfRule>
  </conditionalFormatting>
  <conditionalFormatting sqref="A7">
    <cfRule type="expression" dxfId="50" priority="2">
      <formula>$E$7&lt;0</formula>
    </cfRule>
  </conditionalFormatting>
  <conditionalFormatting sqref="G5">
    <cfRule type="expression" dxfId="49" priority="4">
      <formula>$H$5&lt;0</formula>
    </cfRule>
  </conditionalFormatting>
  <conditionalFormatting sqref="C7:E7">
    <cfRule type="cellIs" dxfId="48" priority="1" operator="lessThan">
      <formula>0</formula>
    </cfRule>
  </conditionalFormatting>
  <hyperlinks>
    <hyperlink ref="K4" location="Récap!A1" display="Retour vers onglet 'Récap'" xr:uid="{00000000-0004-0000-08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A1:M29"/>
  <sheetViews>
    <sheetView showZeros="0" workbookViewId="0">
      <selection activeCell="K4" sqref="K4:M5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47" priority="3" operator="lessThan">
      <formula>0</formula>
    </cfRule>
  </conditionalFormatting>
  <conditionalFormatting sqref="A7">
    <cfRule type="expression" dxfId="46" priority="2">
      <formula>$E$7&lt;0</formula>
    </cfRule>
  </conditionalFormatting>
  <conditionalFormatting sqref="G5">
    <cfRule type="expression" dxfId="45" priority="4">
      <formula>$H$5&lt;0</formula>
    </cfRule>
  </conditionalFormatting>
  <conditionalFormatting sqref="C7:E7">
    <cfRule type="cellIs" dxfId="44" priority="1" operator="lessThan">
      <formula>0</formula>
    </cfRule>
  </conditionalFormatting>
  <hyperlinks>
    <hyperlink ref="K4" location="Récap!A1" display="Retour vers onglet 'Récap'" xr:uid="{00000000-0004-0000-09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pageSetUpPr fitToPage="1"/>
  </sheetPr>
  <dimension ref="A1:M29"/>
  <sheetViews>
    <sheetView showZeros="0" workbookViewId="0">
      <selection activeCell="K4" sqref="K4:M5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43" priority="3" operator="lessThan">
      <formula>0</formula>
    </cfRule>
  </conditionalFormatting>
  <conditionalFormatting sqref="A7">
    <cfRule type="expression" dxfId="42" priority="2">
      <formula>$E$7&lt;0</formula>
    </cfRule>
  </conditionalFormatting>
  <conditionalFormatting sqref="G5">
    <cfRule type="expression" dxfId="41" priority="4">
      <formula>$H$5&lt;0</formula>
    </cfRule>
  </conditionalFormatting>
  <conditionalFormatting sqref="C7:E7">
    <cfRule type="cellIs" dxfId="40" priority="1" operator="lessThan">
      <formula>0</formula>
    </cfRule>
  </conditionalFormatting>
  <hyperlinks>
    <hyperlink ref="K4" location="Récap!A1" display="Retour vers onglet 'Récap'" xr:uid="{00000000-0004-0000-0A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pageSetUpPr fitToPage="1"/>
  </sheetPr>
  <dimension ref="A1:M29"/>
  <sheetViews>
    <sheetView showZeros="0" workbookViewId="0">
      <selection sqref="A1:H2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39" priority="3" operator="lessThan">
      <formula>0</formula>
    </cfRule>
  </conditionalFormatting>
  <conditionalFormatting sqref="A7">
    <cfRule type="expression" dxfId="38" priority="2">
      <formula>$E$7&lt;0</formula>
    </cfRule>
  </conditionalFormatting>
  <conditionalFormatting sqref="G5">
    <cfRule type="expression" dxfId="37" priority="4">
      <formula>$H$5&lt;0</formula>
    </cfRule>
  </conditionalFormatting>
  <conditionalFormatting sqref="C7:E7">
    <cfRule type="cellIs" dxfId="36" priority="1" operator="lessThan">
      <formula>0</formula>
    </cfRule>
  </conditionalFormatting>
  <hyperlinks>
    <hyperlink ref="K4" location="Récap!A1" display="Retour vers onglet 'Récap'" xr:uid="{00000000-0004-0000-0B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A1:M29"/>
  <sheetViews>
    <sheetView showZeros="0" workbookViewId="0">
      <selection sqref="A1:H1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35" priority="3" operator="lessThan">
      <formula>0</formula>
    </cfRule>
  </conditionalFormatting>
  <conditionalFormatting sqref="A7">
    <cfRule type="expression" dxfId="34" priority="2">
      <formula>$E$7&lt;0</formula>
    </cfRule>
  </conditionalFormatting>
  <conditionalFormatting sqref="G5">
    <cfRule type="expression" dxfId="33" priority="4">
      <formula>$H$5&lt;0</formula>
    </cfRule>
  </conditionalFormatting>
  <conditionalFormatting sqref="C7:E7">
    <cfRule type="cellIs" dxfId="32" priority="1" operator="lessThan">
      <formula>0</formula>
    </cfRule>
  </conditionalFormatting>
  <hyperlinks>
    <hyperlink ref="K4" location="Récap!A1" display="Retour vers onglet 'Récap'" xr:uid="{00000000-0004-0000-0C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pageSetUpPr fitToPage="1"/>
  </sheetPr>
  <dimension ref="A1:M29"/>
  <sheetViews>
    <sheetView showZeros="0" workbookViewId="0">
      <selection sqref="A1:H2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31" priority="3" operator="lessThan">
      <formula>0</formula>
    </cfRule>
  </conditionalFormatting>
  <conditionalFormatting sqref="A7">
    <cfRule type="expression" dxfId="30" priority="2">
      <formula>$E$7&lt;0</formula>
    </cfRule>
  </conditionalFormatting>
  <conditionalFormatting sqref="G5">
    <cfRule type="expression" dxfId="29" priority="4">
      <formula>$H$5&lt;0</formula>
    </cfRule>
  </conditionalFormatting>
  <conditionalFormatting sqref="C7:E7">
    <cfRule type="cellIs" dxfId="28" priority="1" operator="lessThan">
      <formula>0</formula>
    </cfRule>
  </conditionalFormatting>
  <hyperlinks>
    <hyperlink ref="K4" location="Récap!A1" display="Retour vers onglet 'Récap'" xr:uid="{00000000-0004-0000-0D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pageSetUpPr fitToPage="1"/>
  </sheetPr>
  <dimension ref="A1:M29"/>
  <sheetViews>
    <sheetView showZeros="0" workbookViewId="0">
      <selection sqref="A1:H2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27" priority="3" operator="lessThan">
      <formula>0</formula>
    </cfRule>
  </conditionalFormatting>
  <conditionalFormatting sqref="A7">
    <cfRule type="expression" dxfId="26" priority="2">
      <formula>$E$7&lt;0</formula>
    </cfRule>
  </conditionalFormatting>
  <conditionalFormatting sqref="G5">
    <cfRule type="expression" dxfId="25" priority="4">
      <formula>$H$5&lt;0</formula>
    </cfRule>
  </conditionalFormatting>
  <conditionalFormatting sqref="C7:E7">
    <cfRule type="cellIs" dxfId="24" priority="1" operator="lessThan">
      <formula>0</formula>
    </cfRule>
  </conditionalFormatting>
  <hyperlinks>
    <hyperlink ref="K4" location="Récap!A1" display="Retour vers onglet 'Récap'" xr:uid="{00000000-0004-0000-0E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>
    <pageSetUpPr fitToPage="1"/>
  </sheetPr>
  <dimension ref="A1:M29"/>
  <sheetViews>
    <sheetView showZeros="0" workbookViewId="0">
      <selection sqref="A1:H2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23" priority="3" operator="lessThan">
      <formula>0</formula>
    </cfRule>
  </conditionalFormatting>
  <conditionalFormatting sqref="A7">
    <cfRule type="expression" dxfId="22" priority="2">
      <formula>$E$7&lt;0</formula>
    </cfRule>
  </conditionalFormatting>
  <conditionalFormatting sqref="G5">
    <cfRule type="expression" dxfId="21" priority="4">
      <formula>$H$5&lt;0</formula>
    </cfRule>
  </conditionalFormatting>
  <conditionalFormatting sqref="C7:E7">
    <cfRule type="cellIs" dxfId="20" priority="1" operator="lessThan">
      <formula>0</formula>
    </cfRule>
  </conditionalFormatting>
  <hyperlinks>
    <hyperlink ref="K4" location="Récap!A1" display="Retour vers onglet 'Récap'" xr:uid="{00000000-0004-0000-0F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>
    <pageSetUpPr fitToPage="1"/>
  </sheetPr>
  <dimension ref="A1:M29"/>
  <sheetViews>
    <sheetView showZeros="0" workbookViewId="0">
      <selection sqref="A1:H1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19" priority="3" operator="lessThan">
      <formula>0</formula>
    </cfRule>
  </conditionalFormatting>
  <conditionalFormatting sqref="A7">
    <cfRule type="expression" dxfId="18" priority="2">
      <formula>$E$7&lt;0</formula>
    </cfRule>
  </conditionalFormatting>
  <conditionalFormatting sqref="G5">
    <cfRule type="expression" dxfId="17" priority="4">
      <formula>$H$5&lt;0</formula>
    </cfRule>
  </conditionalFormatting>
  <conditionalFormatting sqref="C7:E7">
    <cfRule type="cellIs" dxfId="16" priority="1" operator="lessThan">
      <formula>0</formula>
    </cfRule>
  </conditionalFormatting>
  <hyperlinks>
    <hyperlink ref="K4" location="Récap!A1" display="Retour vers onglet 'Récap'" xr:uid="{00000000-0004-0000-10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>
    <pageSetUpPr fitToPage="1"/>
  </sheetPr>
  <dimension ref="A1:M29"/>
  <sheetViews>
    <sheetView showZeros="0" workbookViewId="0">
      <selection sqref="A1:H1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15" priority="3" operator="lessThan">
      <formula>0</formula>
    </cfRule>
  </conditionalFormatting>
  <conditionalFormatting sqref="A7">
    <cfRule type="expression" dxfId="14" priority="2">
      <formula>$E$7&lt;0</formula>
    </cfRule>
  </conditionalFormatting>
  <conditionalFormatting sqref="G5">
    <cfRule type="expression" dxfId="13" priority="4">
      <formula>$H$5&lt;0</formula>
    </cfRule>
  </conditionalFormatting>
  <conditionalFormatting sqref="C7:E7">
    <cfRule type="cellIs" dxfId="12" priority="1" operator="lessThan">
      <formula>0</formula>
    </cfRule>
  </conditionalFormatting>
  <hyperlinks>
    <hyperlink ref="K4" location="Récap!A1" display="Retour vers onglet 'Récap'" xr:uid="{00000000-0004-0000-11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>
    <pageSetUpPr fitToPage="1"/>
  </sheetPr>
  <dimension ref="A1:M29"/>
  <sheetViews>
    <sheetView showZeros="0" workbookViewId="0">
      <selection sqref="A1:H1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11" priority="3" operator="lessThan">
      <formula>0</formula>
    </cfRule>
  </conditionalFormatting>
  <conditionalFormatting sqref="A7">
    <cfRule type="expression" dxfId="10" priority="2">
      <formula>$E$7&lt;0</formula>
    </cfRule>
  </conditionalFormatting>
  <conditionalFormatting sqref="G5">
    <cfRule type="expression" dxfId="9" priority="4">
      <formula>$H$5&lt;0</formula>
    </cfRule>
  </conditionalFormatting>
  <conditionalFormatting sqref="C7:E7">
    <cfRule type="cellIs" dxfId="8" priority="1" operator="lessThan">
      <formula>0</formula>
    </cfRule>
  </conditionalFormatting>
  <hyperlinks>
    <hyperlink ref="K4" location="Récap!A1" display="Retour vers onglet 'Récap'" xr:uid="{00000000-0004-0000-12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>
    <pageSetUpPr fitToPage="1"/>
  </sheetPr>
  <dimension ref="A1:M29"/>
  <sheetViews>
    <sheetView showZeros="0" workbookViewId="0">
      <selection sqref="A1:H1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7" priority="3" operator="lessThan">
      <formula>0</formula>
    </cfRule>
  </conditionalFormatting>
  <conditionalFormatting sqref="A7">
    <cfRule type="expression" dxfId="6" priority="2">
      <formula>$E$7&lt;0</formula>
    </cfRule>
  </conditionalFormatting>
  <conditionalFormatting sqref="G5">
    <cfRule type="expression" dxfId="5" priority="4">
      <formula>$H$5&lt;0</formula>
    </cfRule>
  </conditionalFormatting>
  <conditionalFormatting sqref="C7:E7">
    <cfRule type="cellIs" dxfId="4" priority="1" operator="lessThan">
      <formula>0</formula>
    </cfRule>
  </conditionalFormatting>
  <hyperlinks>
    <hyperlink ref="K4" location="Récap!A1" display="Retour vers onglet 'Récap'" xr:uid="{00000000-0004-0000-13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>
    <pageSetUpPr fitToPage="1"/>
  </sheetPr>
  <dimension ref="A1:M29"/>
  <sheetViews>
    <sheetView showZeros="0" workbookViewId="0">
      <selection sqref="A1:H1"/>
    </sheetView>
  </sheetViews>
  <sheetFormatPr baseColWidth="10" defaultColWidth="11.453125" defaultRowHeight="14.5" x14ac:dyDescent="0.35"/>
  <cols>
    <col min="1" max="1" width="14.7265625" style="2" customWidth="1"/>
    <col min="2" max="2" width="11.453125" style="2"/>
    <col min="3" max="3" width="13.7265625" style="3" customWidth="1"/>
    <col min="4" max="4" width="13.7265625" style="4" customWidth="1"/>
    <col min="5" max="5" width="13.7265625" style="2" customWidth="1"/>
    <col min="6" max="6" width="13.7265625" style="4" customWidth="1"/>
    <col min="7" max="7" width="11.453125" style="2"/>
    <col min="8" max="8" width="13.7265625" style="4" customWidth="1"/>
    <col min="9" max="16384" width="11.453125" style="2"/>
  </cols>
  <sheetData>
    <row r="1" spans="1:13" ht="15.5" x14ac:dyDescent="0.35">
      <c r="A1" s="74" t="s">
        <v>10</v>
      </c>
      <c r="B1" s="73" t="s">
        <v>21</v>
      </c>
      <c r="C1" s="73"/>
      <c r="D1" s="73"/>
      <c r="E1" s="73"/>
      <c r="F1" s="71" t="s">
        <v>22</v>
      </c>
      <c r="G1" s="71"/>
      <c r="H1" s="72"/>
    </row>
    <row r="2" spans="1:13" s="1" customFormat="1" ht="19" thickBot="1" x14ac:dyDescent="0.4">
      <c r="A2" s="75"/>
      <c r="B2" s="85"/>
      <c r="C2" s="85"/>
      <c r="D2" s="85"/>
      <c r="E2" s="85"/>
      <c r="F2" s="85"/>
      <c r="G2" s="85"/>
      <c r="H2" s="86"/>
    </row>
    <row r="3" spans="1:13" ht="9" customHeight="1" thickBot="1" x14ac:dyDescent="0.4"/>
    <row r="4" spans="1:13" ht="15.5" thickTop="1" thickBot="1" x14ac:dyDescent="0.4">
      <c r="C4" s="40" t="s">
        <v>23</v>
      </c>
      <c r="D4" s="41" t="s">
        <v>24</v>
      </c>
      <c r="E4" s="40" t="s">
        <v>25</v>
      </c>
      <c r="K4" s="52" t="s">
        <v>30</v>
      </c>
      <c r="L4" s="53"/>
      <c r="M4" s="54"/>
    </row>
    <row r="5" spans="1:13" ht="15.75" customHeight="1" thickBot="1" x14ac:dyDescent="0.4">
      <c r="A5" s="83" t="s">
        <v>9</v>
      </c>
      <c r="B5" s="84"/>
      <c r="C5" s="42">
        <f>E5-D5</f>
        <v>0</v>
      </c>
      <c r="D5" s="43"/>
      <c r="E5" s="44"/>
      <c r="F5" s="2"/>
      <c r="G5" s="76" t="s">
        <v>3</v>
      </c>
      <c r="H5" s="68">
        <f>-(D29+F29-H29)</f>
        <v>0</v>
      </c>
      <c r="K5" s="55"/>
      <c r="L5" s="56"/>
      <c r="M5" s="57"/>
    </row>
    <row r="6" spans="1:13" ht="15.75" customHeight="1" thickTop="1" x14ac:dyDescent="0.35">
      <c r="A6" s="81" t="s">
        <v>27</v>
      </c>
      <c r="B6" s="82"/>
      <c r="C6" s="30">
        <f>D29</f>
        <v>0</v>
      </c>
      <c r="D6" s="30">
        <f>F29</f>
        <v>0</v>
      </c>
      <c r="E6" s="45">
        <f>SUM(C6:D6)</f>
        <v>0</v>
      </c>
      <c r="F6" s="2"/>
      <c r="G6" s="77"/>
      <c r="H6" s="69"/>
    </row>
    <row r="7" spans="1:13" ht="15.75" customHeight="1" thickBot="1" x14ac:dyDescent="0.4">
      <c r="A7" s="79" t="s">
        <v>28</v>
      </c>
      <c r="B7" s="80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78"/>
      <c r="H7" s="70"/>
    </row>
    <row r="8" spans="1:13" ht="9" customHeight="1" thickBot="1" x14ac:dyDescent="0.4"/>
    <row r="9" spans="1:13" s="5" customFormat="1" ht="15.5" x14ac:dyDescent="0.35">
      <c r="A9" s="65" t="s">
        <v>7</v>
      </c>
      <c r="B9" s="66"/>
      <c r="C9" s="66"/>
      <c r="D9" s="67"/>
      <c r="E9" s="61" t="s">
        <v>17</v>
      </c>
      <c r="F9" s="62"/>
      <c r="G9" s="63" t="s">
        <v>8</v>
      </c>
      <c r="H9" s="64"/>
    </row>
    <row r="10" spans="1:13" s="5" customFormat="1" ht="15.5" x14ac:dyDescent="0.3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5" x14ac:dyDescent="0.3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5" x14ac:dyDescent="0.3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5" x14ac:dyDescent="0.3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35">
      <c r="A14" s="32"/>
      <c r="B14" s="33"/>
      <c r="C14" s="34"/>
      <c r="D14" s="35"/>
      <c r="E14" s="36"/>
      <c r="F14" s="37"/>
      <c r="G14" s="38"/>
      <c r="H14" s="39"/>
    </row>
    <row r="15" spans="1:13" x14ac:dyDescent="0.35">
      <c r="A15" s="32"/>
      <c r="B15" s="33"/>
      <c r="C15" s="34"/>
      <c r="D15" s="35"/>
      <c r="E15" s="36"/>
      <c r="F15" s="37"/>
      <c r="G15" s="38"/>
      <c r="H15" s="39"/>
    </row>
    <row r="16" spans="1:13" x14ac:dyDescent="0.35">
      <c r="A16" s="32"/>
      <c r="B16" s="33"/>
      <c r="C16" s="34"/>
      <c r="D16" s="35"/>
      <c r="E16" s="36"/>
      <c r="F16" s="37"/>
      <c r="G16" s="38"/>
      <c r="H16" s="39"/>
    </row>
    <row r="17" spans="1:8" x14ac:dyDescent="0.35">
      <c r="A17" s="32"/>
      <c r="B17" s="33"/>
      <c r="C17" s="34"/>
      <c r="D17" s="35"/>
      <c r="E17" s="36"/>
      <c r="F17" s="37"/>
      <c r="G17" s="38"/>
      <c r="H17" s="39"/>
    </row>
    <row r="18" spans="1:8" x14ac:dyDescent="0.35">
      <c r="A18" s="32"/>
      <c r="B18" s="33"/>
      <c r="C18" s="34"/>
      <c r="D18" s="35"/>
      <c r="E18" s="36"/>
      <c r="F18" s="37"/>
      <c r="G18" s="38"/>
      <c r="H18" s="39"/>
    </row>
    <row r="19" spans="1:8" x14ac:dyDescent="0.35">
      <c r="A19" s="32"/>
      <c r="B19" s="33"/>
      <c r="C19" s="34"/>
      <c r="D19" s="35"/>
      <c r="E19" s="36"/>
      <c r="F19" s="37"/>
      <c r="G19" s="38"/>
      <c r="H19" s="39"/>
    </row>
    <row r="20" spans="1:8" x14ac:dyDescent="0.35">
      <c r="A20" s="32"/>
      <c r="B20" s="33"/>
      <c r="C20" s="34"/>
      <c r="D20" s="35"/>
      <c r="E20" s="36"/>
      <c r="F20" s="37"/>
      <c r="G20" s="38"/>
      <c r="H20" s="39"/>
    </row>
    <row r="21" spans="1:8" x14ac:dyDescent="0.35">
      <c r="A21" s="32"/>
      <c r="B21" s="33"/>
      <c r="C21" s="34"/>
      <c r="D21" s="35"/>
      <c r="E21" s="36"/>
      <c r="F21" s="37"/>
      <c r="G21" s="38"/>
      <c r="H21" s="39"/>
    </row>
    <row r="22" spans="1:8" x14ac:dyDescent="0.35">
      <c r="A22" s="32"/>
      <c r="B22" s="33"/>
      <c r="C22" s="34"/>
      <c r="D22" s="35"/>
      <c r="E22" s="36"/>
      <c r="F22" s="37"/>
      <c r="G22" s="38"/>
      <c r="H22" s="39"/>
    </row>
    <row r="23" spans="1:8" x14ac:dyDescent="0.35">
      <c r="A23" s="32"/>
      <c r="B23" s="33"/>
      <c r="C23" s="34"/>
      <c r="D23" s="35"/>
      <c r="E23" s="36"/>
      <c r="F23" s="37"/>
      <c r="G23" s="38"/>
      <c r="H23" s="39"/>
    </row>
    <row r="24" spans="1:8" x14ac:dyDescent="0.35">
      <c r="A24" s="32"/>
      <c r="B24" s="33"/>
      <c r="C24" s="34"/>
      <c r="D24" s="35"/>
      <c r="E24" s="36"/>
      <c r="F24" s="37"/>
      <c r="G24" s="38"/>
      <c r="H24" s="39"/>
    </row>
    <row r="25" spans="1:8" x14ac:dyDescent="0.35">
      <c r="A25" s="32"/>
      <c r="B25" s="33"/>
      <c r="C25" s="34"/>
      <c r="D25" s="35"/>
      <c r="E25" s="36"/>
      <c r="F25" s="37"/>
      <c r="G25" s="38"/>
      <c r="H25" s="39"/>
    </row>
    <row r="26" spans="1:8" x14ac:dyDescent="0.35">
      <c r="A26" s="32"/>
      <c r="B26" s="33"/>
      <c r="C26" s="34"/>
      <c r="D26" s="35"/>
      <c r="E26" s="36"/>
      <c r="F26" s="37"/>
      <c r="G26" s="38"/>
      <c r="H26" s="39"/>
    </row>
    <row r="27" spans="1:8" x14ac:dyDescent="0.35">
      <c r="A27" s="32"/>
      <c r="B27" s="33"/>
      <c r="C27" s="34"/>
      <c r="D27" s="35"/>
      <c r="E27" s="36"/>
      <c r="F27" s="37"/>
      <c r="G27" s="38"/>
      <c r="H27" s="39"/>
    </row>
    <row r="28" spans="1:8" x14ac:dyDescent="0.3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" thickBot="1" x14ac:dyDescent="0.4">
      <c r="A29" s="58" t="s">
        <v>5</v>
      </c>
      <c r="B29" s="59"/>
      <c r="C29" s="60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A29:C29"/>
    <mergeCell ref="G5:G7"/>
    <mergeCell ref="H5:H7"/>
    <mergeCell ref="A6:B6"/>
    <mergeCell ref="A7:B7"/>
    <mergeCell ref="A9:D9"/>
    <mergeCell ref="E9:F9"/>
    <mergeCell ref="G9:H9"/>
    <mergeCell ref="A5:B5"/>
    <mergeCell ref="K4:M5"/>
    <mergeCell ref="A1:A2"/>
    <mergeCell ref="B1:E1"/>
    <mergeCell ref="F1:H1"/>
    <mergeCell ref="B2:E2"/>
    <mergeCell ref="F2:H2"/>
  </mergeCells>
  <conditionalFormatting sqref="H5">
    <cfRule type="cellIs" dxfId="3" priority="3" operator="lessThan">
      <formula>0</formula>
    </cfRule>
  </conditionalFormatting>
  <conditionalFormatting sqref="A7">
    <cfRule type="expression" dxfId="2" priority="2">
      <formula>$E$7&lt;0</formula>
    </cfRule>
  </conditionalFormatting>
  <conditionalFormatting sqref="G5">
    <cfRule type="expression" dxfId="1" priority="4">
      <formula>$H$5&lt;0</formula>
    </cfRule>
  </conditionalFormatting>
  <conditionalFormatting sqref="C7:E7">
    <cfRule type="cellIs" dxfId="0" priority="1" operator="lessThan">
      <formula>0</formula>
    </cfRule>
  </conditionalFormatting>
  <hyperlinks>
    <hyperlink ref="K4" location="Récap!A1" display="Retour vers onglet 'Récap'" xr:uid="{00000000-0004-0000-1400-000000000000}"/>
  </hyperlinks>
  <pageMargins left="0.25" right="0.25" top="0.75" bottom="0.75" header="0.3" footer="0.3"/>
  <pageSetup paperSize="9" scale="95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1</vt:i4>
      </vt:variant>
    </vt:vector>
  </HeadingPairs>
  <TitlesOfParts>
    <vt:vector size="22" baseType="lpstr">
      <vt:lpstr>Récap</vt:lpstr>
      <vt:lpstr>Chambon</vt:lpstr>
      <vt:lpstr>Dupont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Chambon!Zone_d_impression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Cindy DOLOMIEU</cp:lastModifiedBy>
  <cp:lastPrinted>2019-03-21T14:54:14Z</cp:lastPrinted>
  <dcterms:created xsi:type="dcterms:W3CDTF">2019-03-20T09:34:33Z</dcterms:created>
  <dcterms:modified xsi:type="dcterms:W3CDTF">2019-03-21T17:54:06Z</dcterms:modified>
</cp:coreProperties>
</file>