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81029-1\"/>
    </mc:Choice>
  </mc:AlternateContent>
  <xr:revisionPtr revIDLastSave="0" documentId="13_ncr:1_{D1C94056-93F6-4203-9DE8-CD64F647B260}" xr6:coauthVersionLast="37" xr6:coauthVersionMax="37" xr10:uidLastSave="{00000000-0000-0000-0000-000000000000}"/>
  <bookViews>
    <workbookView xWindow="0" yWindow="0" windowWidth="19200" windowHeight="6650" xr2:uid="{00000000-000D-0000-FFFF-FFFF00000000}"/>
  </bookViews>
  <sheets>
    <sheet name="RECAP ZONE" sheetId="1" r:id="rId1"/>
    <sheet name="RECAP MARQUE" sheetId="10" r:id="rId2"/>
    <sheet name="Garage A" sheetId="2" r:id="rId3"/>
    <sheet name="Garage B" sheetId="3" r:id="rId4"/>
    <sheet name="Garage C" sheetId="4" r:id="rId5"/>
    <sheet name="Garage D" sheetId="8" r:id="rId6"/>
    <sheet name="Garage E" sheetId="9" r:id="rId7"/>
    <sheet name="Liste garages" sheetId="5" r:id="rId8"/>
    <sheet name="Paramètres" sheetId="6" r:id="rId9"/>
  </sheets>
  <calcPr calcId="162913"/>
</workbook>
</file>

<file path=xl/calcChain.xml><?xml version="1.0" encoding="utf-8"?>
<calcChain xmlns="http://schemas.openxmlformats.org/spreadsheetml/2006/main">
  <c r="P9" i="9" l="1"/>
  <c r="P8" i="9"/>
  <c r="P7" i="9"/>
  <c r="B2" i="8"/>
  <c r="C3" i="8" s="1"/>
  <c r="B2" i="4"/>
  <c r="C3" i="4" s="1"/>
  <c r="B2" i="3"/>
  <c r="E3" i="3" s="1"/>
  <c r="B2" i="2"/>
  <c r="E3" i="2" s="1"/>
  <c r="B2" i="9"/>
  <c r="C3" i="9" s="1"/>
  <c r="P8" i="8"/>
  <c r="P7" i="8"/>
  <c r="G2" i="6"/>
  <c r="G1" i="6"/>
  <c r="E3" i="8" l="1"/>
  <c r="E3" i="4"/>
  <c r="C3" i="3"/>
  <c r="C3" i="2"/>
  <c r="E3" i="9"/>
  <c r="P9" i="4"/>
  <c r="P8" i="4"/>
  <c r="P7" i="4"/>
  <c r="P9" i="3"/>
  <c r="P8" i="3"/>
  <c r="P7" i="3"/>
  <c r="P8" i="2"/>
  <c r="P9" i="2"/>
  <c r="P10" i="2"/>
  <c r="P7" i="2"/>
</calcChain>
</file>

<file path=xl/sharedStrings.xml><?xml version="1.0" encoding="utf-8"?>
<sst xmlns="http://schemas.openxmlformats.org/spreadsheetml/2006/main" count="193" uniqueCount="59">
  <si>
    <t>Megane</t>
  </si>
  <si>
    <t>Clio</t>
  </si>
  <si>
    <t>A3</t>
  </si>
  <si>
    <t>Vanquish</t>
  </si>
  <si>
    <t>ZONE:</t>
  </si>
  <si>
    <t>NORD-OUEST</t>
  </si>
  <si>
    <t>SUD-OUEST</t>
  </si>
  <si>
    <t>IDF</t>
  </si>
  <si>
    <t>NORD-EST</t>
  </si>
  <si>
    <t>SUD-EST</t>
  </si>
  <si>
    <t>FIN 2018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</si>
  <si>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</si>
  <si>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</si>
  <si>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</si>
  <si>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</si>
  <si>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</si>
  <si>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</si>
  <si>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</si>
  <si>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</si>
  <si>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</si>
  <si>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</si>
  <si>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</si>
  <si>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</si>
  <si>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</si>
  <si>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Avantime</t>
  </si>
  <si>
    <t>DS</t>
  </si>
  <si>
    <t>MARQUE:</t>
  </si>
  <si>
    <t>RENAULT</t>
  </si>
  <si>
    <t>PEUGEOT</t>
  </si>
  <si>
    <t>ASTON MARTIN</t>
  </si>
  <si>
    <t>AUDI</t>
  </si>
  <si>
    <t>CITROEN</t>
  </si>
  <si>
    <t>Zone:</t>
  </si>
  <si>
    <t>Marque:</t>
  </si>
  <si>
    <t>&lt; 2019</t>
  </si>
  <si>
    <t>JANV</t>
  </si>
  <si>
    <t>FÉV</t>
  </si>
  <si>
    <t>AVR</t>
  </si>
  <si>
    <t>JUIL</t>
  </si>
  <si>
    <t>SEPT</t>
  </si>
  <si>
    <t>OCT</t>
  </si>
  <si>
    <t>NOV</t>
  </si>
  <si>
    <t>DÉC</t>
  </si>
  <si>
    <t>VEHICULE</t>
  </si>
  <si>
    <t>Ventes prévues en 2019</t>
  </si>
  <si>
    <t>Garage</t>
  </si>
  <si>
    <t>Zone</t>
  </si>
  <si>
    <t>Marque</t>
  </si>
  <si>
    <t>Garage A</t>
  </si>
  <si>
    <t>Garage B</t>
  </si>
  <si>
    <t>Garage C</t>
  </si>
  <si>
    <t>ZONES</t>
  </si>
  <si>
    <t>MARQUES</t>
  </si>
  <si>
    <t>Nombre de zones</t>
  </si>
  <si>
    <t>Nombre de marques</t>
  </si>
  <si>
    <t>MARQUE</t>
  </si>
  <si>
    <t>Garage D</t>
  </si>
  <si>
    <t>Garage E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</si>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</sst>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1" fillId="0" borderId="0"/>
  </cellStyleXfs>
  <cellXfs count="3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17" xfId="0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164" fontId="0" fillId="4" borderId="14" xfId="0" applyNumberFormat="1" applyFill="1" applyBorder="1" applyAlignment="1">
      <alignment horizontal="center" vertical="center"/>
    </xf>
    <xf numFmtId="164" fontId="0" fillId="4" borderId="15" xfId="0" applyNumberFormat="1" applyFill="1" applyBorder="1" applyAlignment="1">
      <alignment horizontal="center" vertical="center"/>
    </xf>
    <xf numFmtId="164" fontId="0" fillId="4" borderId="16" xfId="0" applyNumberFormat="1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164" fontId="0" fillId="4" borderId="19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4" fontId="0" fillId="4" borderId="20" xfId="0" applyNumberFormat="1" applyFill="1" applyBorder="1" applyAlignment="1">
      <alignment horizontal="center" vertical="center"/>
    </xf>
    <xf numFmtId="164" fontId="0" fillId="4" borderId="13" xfId="0" applyNumberFormat="1" applyFill="1" applyBorder="1" applyAlignment="1">
      <alignment horizontal="center" vertical="center"/>
    </xf>
    <xf numFmtId="164" fontId="0" fillId="4" borderId="18" xfId="0" applyNumberForma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0" fillId="0" borderId="21" xfId="0" applyBorder="1"/>
    <xf numFmtId="0" fontId="5" fillId="0" borderId="8" xfId="0" applyFont="1" applyBorder="1"/>
    <xf numFmtId="0" fontId="5" fillId="0" borderId="12" xfId="0" applyFont="1" applyBorder="1"/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/>
    </xf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1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</dxf>
    <dxf>
      <border outline="0">
        <bottom style="thin">
          <color rgb="FF000000"/>
        </bottom>
      </border>
    </dxf>
    <dxf>
      <border outline="0">
        <top style="thin">
          <color rgb="FF000000"/>
        </top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0</xdr:row>
          <xdr:rowOff>171450</xdr:rowOff>
        </xdr:from>
        <xdr:to>
          <xdr:col>6</xdr:col>
          <xdr:colOff>6350</xdr:colOff>
          <xdr:row>2</xdr:row>
          <xdr:rowOff>6350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57534E08-DE0F-4159-8740-840FA329DD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0</xdr:row>
          <xdr:rowOff>171450</xdr:rowOff>
        </xdr:from>
        <xdr:to>
          <xdr:col>6</xdr:col>
          <xdr:colOff>6350</xdr:colOff>
          <xdr:row>2</xdr:row>
          <xdr:rowOff>6350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1A7BB7CC-BE65-4C86-9907-8FCDBBDB46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ACA0EEB-2404-4E70-AE09-60E88C5840CA}" name="Tableau2" displayName="Tableau2" ref="A4:P10" totalsRowShown="0" headerRowDxfId="9" headerRowBorderDxfId="10" tableBorderDxfId="11">
  <autoFilter ref="A4:P10" xr:uid="{344703C5-8928-42AF-A2D5-7D131CAE5444}"/>
  <tableColumns count="16">
    <tableColumn id="1" xr3:uid="{1C60C266-2592-468E-99E0-293D2F0CCF27}" name="MARQUE"/>
    <tableColumn id="2" xr3:uid="{705F972D-F868-4CD2-9F8B-3352DD7A8AFB}" name="VEHICULE"/>
    <tableColumn id="3" xr3:uid="{86F59785-65B8-4DD8-B0CC-8FF7B20F8108}" name="FIN 2018"/>
    <tableColumn id="4" xr3:uid="{39C5AA4A-1EA9-4B8C-AA68-3946AB37DE93}" name="JANVIER"/>
    <tableColumn id="5" xr3:uid="{898DE5F1-5122-4B74-B2B7-954DEBBB0EEE}" name="FEVRIER"/>
    <tableColumn id="6" xr3:uid="{8A32D0BA-DD7A-433D-BA5B-EAAAAB9E9528}" name="MARS"/>
    <tableColumn id="7" xr3:uid="{30889CDD-DFBC-45AD-B4AC-D21799F34CE7}" name="AVRIL"/>
    <tableColumn id="8" xr3:uid="{3CD1DBD6-88D8-4557-8C9B-0E9C5784DC72}" name="MAI"/>
    <tableColumn id="9" xr3:uid="{FC42EE26-D102-4169-B04A-7AECD154EEE5}" name="JUIN"/>
    <tableColumn id="10" xr3:uid="{E20FB553-0830-4C6E-BF84-B2D88345F1B9}" name="JUILLET"/>
    <tableColumn id="11" xr3:uid="{B2152001-90BC-46D3-8844-3BFA7A4A6524}" name="AOÛT"/>
    <tableColumn id="12" xr3:uid="{9CD4DAA1-68C9-4610-8F2E-781F8F9D8747}" name="SEPTEMBRE"/>
    <tableColumn id="13" xr3:uid="{389AE63E-2DFC-48C4-927E-C6BFEE25AFF7}" name="OCTOBRE"/>
    <tableColumn id="14" xr3:uid="{001F9287-CECE-4437-B8CA-88AAD0EA04B1}" name="NOVEMBRE"/>
    <tableColumn id="15" xr3:uid="{239A2747-0F2F-413A-A957-D074742FDA0E}" name="DÉCEMBRE"/>
    <tableColumn id="16" xr3:uid="{071D7062-39D8-4A5C-9102-E3680E14C919}" name="TOT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035B9B9-CDFD-42B5-B439-8460EB8F5211}" name="Tableau24" displayName="Tableau24" ref="A4:P8" totalsRowShown="0" headerRowDxfId="8" headerRowBorderDxfId="6" tableBorderDxfId="7">
  <autoFilter ref="A4:P8" xr:uid="{344703C5-8928-42AF-A2D5-7D131CAE5444}"/>
  <tableColumns count="16">
    <tableColumn id="1" xr3:uid="{B436CFF7-78EE-4218-B647-2E0DC67CDCD2}" name="MARQUE"/>
    <tableColumn id="2" xr3:uid="{49B5BD5F-321B-4312-802B-15CFA3C85992}" name="VEHICULE"/>
    <tableColumn id="3" xr3:uid="{3765659D-6E00-4CFE-961A-9403BA47BB29}" name="FIN 2018"/>
    <tableColumn id="4" xr3:uid="{D8D977A4-7B84-406C-BAF3-818D993FC3AA}" name="JANVIER"/>
    <tableColumn id="5" xr3:uid="{E4A432D2-97A6-496B-9C3C-9F6AC0C2B6D8}" name="FEVRIER"/>
    <tableColumn id="6" xr3:uid="{AD440B08-A8D6-4F42-8DEB-C8F30830D818}" name="MARS"/>
    <tableColumn id="7" xr3:uid="{62362B60-7658-4024-800D-22827C1033EA}" name="AVRIL"/>
    <tableColumn id="8" xr3:uid="{362F1AE2-6499-4714-94DC-E6275DAE1758}" name="MAI"/>
    <tableColumn id="9" xr3:uid="{7BAF43EF-7FEE-4F67-A060-AB27438BABC5}" name="JUIN"/>
    <tableColumn id="10" xr3:uid="{CAE992FD-A24F-4872-A7E0-0DC92D0858FA}" name="JUILLET"/>
    <tableColumn id="11" xr3:uid="{B718D01A-F8A7-4B5D-84AF-573C87E87724}" name="AOÛT"/>
    <tableColumn id="12" xr3:uid="{8BF56D0F-2A96-4CEA-A513-35F3F5BB18B9}" name="SEPTEMBRE"/>
    <tableColumn id="13" xr3:uid="{77720955-FEDC-4EF4-9337-86FBD6CCF2AD}" name="OCTOBRE"/>
    <tableColumn id="14" xr3:uid="{B14CBE23-5BF2-45A6-9667-6E8E4D042BDD}" name="NOVEMBRE"/>
    <tableColumn id="15" xr3:uid="{EACB6F8A-01CA-4AB9-BE2E-4DCDB2BD267F}" name="DÉCEMBRE"/>
    <tableColumn id="16" xr3:uid="{D1F56AFA-CDF6-4019-9FBF-3DBB15187D35}" name="TOTA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B93576-E7BD-409F-AE81-7A52C11047FE}" name="Tableau1" displayName="Tableau1" ref="A1:C6" totalsRowShown="0" headerRowDxfId="12">
  <autoFilter ref="A1:C6" xr:uid="{077EDDC6-F1DC-4DFA-B1A0-F8BA0760361F}"/>
  <tableColumns count="3">
    <tableColumn id="1" xr3:uid="{0FFA619B-3305-4D51-9D67-5EEE4F8B8725}" name="Garage"/>
    <tableColumn id="2" xr3:uid="{C792EF59-B6F1-4252-A3F2-55DD566A74B1}" name="Zone"/>
    <tableColumn id="3" xr3:uid="{20321A50-1E77-4B5C-B05E-B83F617E5E4A}" name="Marque"/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92EC23F-E639-486F-BEF3-4B9CB4246606}" name="Tableau4" displayName="Tableau4" ref="A1:A6" totalsRowShown="0" headerRowDxfId="1" dataDxfId="4">
  <autoFilter ref="A1:A6" xr:uid="{F888F271-D367-42E3-8679-CF75184B931B}"/>
  <tableColumns count="1">
    <tableColumn id="1" xr3:uid="{2F1FA443-3456-4D9B-8034-464C45B6E4A2}" name="ZONES" dataDxfId="5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702D6A9-AC0E-4BCC-B69E-45C70B4DE850}" name="Tableau5" displayName="Tableau5" ref="C1:C6" totalsRowShown="0" headerRowDxfId="0" dataDxfId="2">
  <autoFilter ref="C1:C6" xr:uid="{37EBCBBF-BA38-4E18-9C79-5DAD50A928CF}"/>
  <tableColumns count="1">
    <tableColumn id="1" xr3:uid="{DABDE344-C980-49D3-B7B0-82027A2AD734}" name="MARQUES" dataDxfId="3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P10"/>
  <sheetViews>
    <sheetView tabSelected="1" workbookViewId="0">
      <selection activeCell="U1" sqref="U1:U1048576"/>
    </sheetView>
  </sheetViews>
  <sheetFormatPr baseColWidth="10" defaultRowHeight="14.5" x14ac:dyDescent="0.35"/>
  <cols>
    <col min="3" max="3" width="12" bestFit="1" customWidth="1"/>
    <col min="12" max="12" width="12.6328125" customWidth="1"/>
    <col min="14" max="14" width="12.453125" customWidth="1"/>
    <col min="15" max="15" width="12.08984375" customWidth="1"/>
  </cols>
  <sheetData>
    <row r="2" spans="1:16" x14ac:dyDescent="0.35">
      <c r="B2" t="s">
        <v>4</v>
      </c>
      <c r="C2" s="1" t="s">
        <v>5</v>
      </c>
    </row>
    <row r="4" spans="1:16" x14ac:dyDescent="0.35">
      <c r="A4" s="29" t="s">
        <v>55</v>
      </c>
      <c r="B4" s="29" t="s">
        <v>43</v>
      </c>
      <c r="C4" s="29" t="s">
        <v>10</v>
      </c>
      <c r="D4" s="29" t="s">
        <v>11</v>
      </c>
      <c r="E4" s="29" t="s">
        <v>12</v>
      </c>
      <c r="F4" s="29" t="s">
        <v>13</v>
      </c>
      <c r="G4" s="29" t="s">
        <v>14</v>
      </c>
      <c r="H4" s="29" t="s">
        <v>15</v>
      </c>
      <c r="I4" s="29" t="s">
        <v>16</v>
      </c>
      <c r="J4" s="29" t="s">
        <v>17</v>
      </c>
      <c r="K4" s="29" t="s">
        <v>18</v>
      </c>
      <c r="L4" s="29" t="s">
        <v>19</v>
      </c>
      <c r="M4" s="29" t="s">
        <v>20</v>
      </c>
      <c r="N4" s="29" t="s">
        <v>21</v>
      </c>
      <c r="O4" s="29" t="s">
        <v>22</v>
      </c>
      <c r="P4" s="29" t="s">
        <v>23</v>
      </c>
    </row>
    <row r="5" spans="1:16" x14ac:dyDescent="0.35">
      <c r="A5" t="s">
        <v>27</v>
      </c>
      <c r="B5" t="s">
        <v>0</v>
      </c>
      <c r="C5">
        <v>10</v>
      </c>
      <c r="D5">
        <v>0</v>
      </c>
      <c r="E5">
        <v>0</v>
      </c>
      <c r="F5">
        <v>0</v>
      </c>
      <c r="G5">
        <v>0</v>
      </c>
      <c r="H5">
        <v>60</v>
      </c>
      <c r="I5">
        <v>0</v>
      </c>
      <c r="J5">
        <v>0</v>
      </c>
      <c r="K5">
        <v>5</v>
      </c>
      <c r="L5">
        <v>0</v>
      </c>
      <c r="M5">
        <v>0</v>
      </c>
      <c r="N5">
        <v>15</v>
      </c>
      <c r="O5">
        <v>0</v>
      </c>
      <c r="P5">
        <v>90</v>
      </c>
    </row>
    <row r="6" spans="1:16" x14ac:dyDescent="0.35">
      <c r="A6" t="s">
        <v>27</v>
      </c>
      <c r="B6" t="s">
        <v>1</v>
      </c>
      <c r="C6">
        <v>6</v>
      </c>
      <c r="D6">
        <v>0</v>
      </c>
      <c r="E6">
        <v>0</v>
      </c>
      <c r="F6">
        <v>20</v>
      </c>
      <c r="G6">
        <v>0</v>
      </c>
      <c r="H6">
        <v>0</v>
      </c>
      <c r="I6">
        <v>0</v>
      </c>
      <c r="J6">
        <v>10</v>
      </c>
      <c r="K6">
        <v>0</v>
      </c>
      <c r="L6">
        <v>0</v>
      </c>
      <c r="M6">
        <v>0</v>
      </c>
      <c r="N6">
        <v>0</v>
      </c>
      <c r="O6">
        <v>0</v>
      </c>
      <c r="P6">
        <v>36</v>
      </c>
    </row>
    <row r="7" spans="1:16" x14ac:dyDescent="0.35">
      <c r="A7" t="s">
        <v>27</v>
      </c>
      <c r="B7" t="s">
        <v>24</v>
      </c>
      <c r="C7">
        <v>2</v>
      </c>
      <c r="D7">
        <v>0</v>
      </c>
      <c r="E7">
        <v>2</v>
      </c>
      <c r="F7">
        <v>5</v>
      </c>
      <c r="G7">
        <v>0</v>
      </c>
      <c r="H7">
        <v>0</v>
      </c>
      <c r="I7">
        <v>0</v>
      </c>
      <c r="J7">
        <v>0</v>
      </c>
      <c r="K7">
        <v>0</v>
      </c>
      <c r="L7">
        <v>3</v>
      </c>
      <c r="M7">
        <v>1</v>
      </c>
      <c r="N7">
        <v>2</v>
      </c>
      <c r="O7">
        <v>0</v>
      </c>
      <c r="P7">
        <v>15</v>
      </c>
    </row>
    <row r="8" spans="1:16" x14ac:dyDescent="0.35">
      <c r="A8" t="s">
        <v>30</v>
      </c>
      <c r="B8" t="s">
        <v>3</v>
      </c>
      <c r="C8">
        <v>0</v>
      </c>
      <c r="D8">
        <v>0</v>
      </c>
      <c r="E8">
        <v>3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2</v>
      </c>
      <c r="P8">
        <v>5</v>
      </c>
    </row>
    <row r="9" spans="1:16" x14ac:dyDescent="0.35">
      <c r="A9" t="s">
        <v>30</v>
      </c>
      <c r="B9" t="s">
        <v>25</v>
      </c>
      <c r="C9">
        <v>0</v>
      </c>
      <c r="D9">
        <v>2</v>
      </c>
      <c r="E9">
        <v>0</v>
      </c>
      <c r="F9">
        <v>0</v>
      </c>
      <c r="G9">
        <v>4</v>
      </c>
      <c r="H9">
        <v>0</v>
      </c>
      <c r="I9">
        <v>0</v>
      </c>
      <c r="J9">
        <v>0</v>
      </c>
      <c r="K9">
        <v>0</v>
      </c>
      <c r="L9">
        <v>8</v>
      </c>
      <c r="M9">
        <v>0</v>
      </c>
      <c r="N9">
        <v>5</v>
      </c>
      <c r="O9">
        <v>0</v>
      </c>
      <c r="P9">
        <v>19</v>
      </c>
    </row>
    <row r="10" spans="1:16" x14ac:dyDescent="0.35">
      <c r="A10" t="s">
        <v>30</v>
      </c>
      <c r="B10" t="s">
        <v>58</v>
      </c>
      <c r="C10">
        <v>1</v>
      </c>
      <c r="D10">
        <v>0</v>
      </c>
      <c r="E10">
        <v>0</v>
      </c>
      <c r="F10">
        <v>0</v>
      </c>
      <c r="G10">
        <v>0</v>
      </c>
      <c r="H10">
        <v>2</v>
      </c>
      <c r="I10">
        <v>0</v>
      </c>
      <c r="J10">
        <v>3</v>
      </c>
      <c r="K10">
        <v>0</v>
      </c>
      <c r="L10">
        <v>0</v>
      </c>
      <c r="M10">
        <v>0</v>
      </c>
      <c r="N10">
        <v>0</v>
      </c>
      <c r="O10">
        <v>0</v>
      </c>
      <c r="P10">
        <v>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3" name="Button 8">
              <controlPr defaultSize="0" print="0" autoFill="0" autoPict="0" macro="[0]!Feuil2.RecapZone">
                <anchor moveWithCells="1" sizeWithCells="1">
                  <from>
                    <xdr:col>4</xdr:col>
                    <xdr:colOff>0</xdr:colOff>
                    <xdr:row>0</xdr:row>
                    <xdr:rowOff>171450</xdr:rowOff>
                  </from>
                  <to>
                    <xdr:col>6</xdr:col>
                    <xdr:colOff>6350</xdr:colOff>
                    <xdr:row>2</xdr:row>
                    <xdr:rowOff>6350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OFFSET(Paramètres!$A$2,0,0,Paramètres!$G$1)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707E38-0C8A-443C-98AA-ED81339E4C90}">
  <sheetPr codeName="Feuil10"/>
  <dimension ref="A2:P8"/>
  <sheetViews>
    <sheetView topLeftCell="G1" workbookViewId="0">
      <selection activeCell="U1" sqref="U1:U1048576"/>
    </sheetView>
  </sheetViews>
  <sheetFormatPr baseColWidth="10" defaultRowHeight="14.5" x14ac:dyDescent="0.35"/>
  <cols>
    <col min="3" max="3" width="12" bestFit="1" customWidth="1"/>
    <col min="12" max="12" width="12.6328125" customWidth="1"/>
    <col min="14" max="14" width="12.453125" customWidth="1"/>
    <col min="15" max="15" width="12.08984375" customWidth="1"/>
  </cols>
  <sheetData>
    <row r="2" spans="1:16" x14ac:dyDescent="0.35">
      <c r="B2" t="s">
        <v>26</v>
      </c>
      <c r="C2" s="1" t="s">
        <v>30</v>
      </c>
    </row>
    <row r="4" spans="1:16" x14ac:dyDescent="0.35">
      <c r="A4" s="29" t="s">
        <v>55</v>
      </c>
      <c r="B4" s="29" t="s">
        <v>43</v>
      </c>
      <c r="C4" s="29" t="s">
        <v>10</v>
      </c>
      <c r="D4" s="29" t="s">
        <v>11</v>
      </c>
      <c r="E4" s="29" t="s">
        <v>12</v>
      </c>
      <c r="F4" s="29" t="s">
        <v>13</v>
      </c>
      <c r="G4" s="29" t="s">
        <v>14</v>
      </c>
      <c r="H4" s="29" t="s">
        <v>15</v>
      </c>
      <c r="I4" s="29" t="s">
        <v>16</v>
      </c>
      <c r="J4" s="29" t="s">
        <v>17</v>
      </c>
      <c r="K4" s="29" t="s">
        <v>18</v>
      </c>
      <c r="L4" s="29" t="s">
        <v>19</v>
      </c>
      <c r="M4" s="29" t="s">
        <v>20</v>
      </c>
      <c r="N4" s="29" t="s">
        <v>21</v>
      </c>
      <c r="O4" s="29" t="s">
        <v>22</v>
      </c>
      <c r="P4" s="29" t="s">
        <v>23</v>
      </c>
    </row>
    <row r="5" spans="1:16" x14ac:dyDescent="0.35">
      <c r="A5" t="s">
        <v>30</v>
      </c>
      <c r="B5" t="s">
        <v>2</v>
      </c>
      <c r="C5">
        <v>10</v>
      </c>
      <c r="D5">
        <v>0</v>
      </c>
      <c r="E5">
        <v>0</v>
      </c>
      <c r="F5">
        <v>10</v>
      </c>
      <c r="G5">
        <v>0</v>
      </c>
      <c r="H5">
        <v>0</v>
      </c>
      <c r="I5">
        <v>5</v>
      </c>
      <c r="J5">
        <v>0</v>
      </c>
      <c r="K5">
        <v>0</v>
      </c>
      <c r="L5">
        <v>0</v>
      </c>
      <c r="M5">
        <v>7</v>
      </c>
      <c r="N5">
        <v>0</v>
      </c>
      <c r="O5">
        <v>0</v>
      </c>
      <c r="P5">
        <v>32</v>
      </c>
    </row>
    <row r="6" spans="1:16" x14ac:dyDescent="0.35">
      <c r="A6" t="s">
        <v>30</v>
      </c>
      <c r="B6" t="s">
        <v>3</v>
      </c>
      <c r="C6">
        <v>0</v>
      </c>
      <c r="D6">
        <v>0</v>
      </c>
      <c r="E6">
        <v>6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4</v>
      </c>
      <c r="P6">
        <v>10</v>
      </c>
    </row>
    <row r="7" spans="1:16" x14ac:dyDescent="0.35">
      <c r="A7" t="s">
        <v>30</v>
      </c>
      <c r="B7" t="s">
        <v>25</v>
      </c>
      <c r="C7">
        <v>0</v>
      </c>
      <c r="D7">
        <v>4</v>
      </c>
      <c r="E7">
        <v>0</v>
      </c>
      <c r="F7">
        <v>0</v>
      </c>
      <c r="G7">
        <v>8</v>
      </c>
      <c r="H7">
        <v>0</v>
      </c>
      <c r="I7">
        <v>0</v>
      </c>
      <c r="J7">
        <v>0</v>
      </c>
      <c r="K7">
        <v>0</v>
      </c>
      <c r="L7">
        <v>16</v>
      </c>
      <c r="M7">
        <v>0</v>
      </c>
      <c r="N7">
        <v>10</v>
      </c>
      <c r="O7">
        <v>0</v>
      </c>
      <c r="P7">
        <v>38</v>
      </c>
    </row>
    <row r="8" spans="1:16" x14ac:dyDescent="0.35">
      <c r="A8" t="s">
        <v>30</v>
      </c>
      <c r="B8" t="s">
        <v>58</v>
      </c>
      <c r="C8">
        <v>1</v>
      </c>
      <c r="D8">
        <v>0</v>
      </c>
      <c r="E8">
        <v>0</v>
      </c>
      <c r="F8">
        <v>0</v>
      </c>
      <c r="G8">
        <v>0</v>
      </c>
      <c r="H8">
        <v>2</v>
      </c>
      <c r="I8">
        <v>0</v>
      </c>
      <c r="J8">
        <v>3</v>
      </c>
      <c r="K8">
        <v>0</v>
      </c>
      <c r="L8">
        <v>0</v>
      </c>
      <c r="M8">
        <v>0</v>
      </c>
      <c r="N8">
        <v>0</v>
      </c>
      <c r="O8">
        <v>0</v>
      </c>
      <c r="P8">
        <v>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Feuil10.RecapMarque">
                <anchor moveWithCells="1" sizeWithCells="1">
                  <from>
                    <xdr:col>4</xdr:col>
                    <xdr:colOff>0</xdr:colOff>
                    <xdr:row>0</xdr:row>
                    <xdr:rowOff>171450</xdr:rowOff>
                  </from>
                  <to>
                    <xdr:col>6</xdr:col>
                    <xdr:colOff>6350</xdr:colOff>
                    <xdr:row>2</xdr:row>
                    <xdr:rowOff>6350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C4E7FFF-11E6-433F-9E9B-159E8CF67D54}">
          <x14:formula1>
            <xm:f>OFFSET(Paramètres!$C$2,0,0,Paramètres!$G$2)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2:P10"/>
  <sheetViews>
    <sheetView workbookViewId="0">
      <selection activeCell="C14" sqref="C14"/>
    </sheetView>
  </sheetViews>
  <sheetFormatPr baseColWidth="10" defaultRowHeight="14.5" x14ac:dyDescent="0.35"/>
  <cols>
    <col min="2" max="5" width="14.26953125" customWidth="1"/>
  </cols>
  <sheetData>
    <row r="2" spans="2:16" ht="18.5" x14ac:dyDescent="0.45">
      <c r="B2" s="19" t="str">
        <f ca="1">RIGHT(CELL("nomfichier",A1),LEN(CELL("nomfichier",A1))-FIND("]",CELL("nomfichier",A1)))</f>
        <v>Garage A</v>
      </c>
      <c r="C2" s="19"/>
      <c r="D2" s="19"/>
      <c r="E2" s="19"/>
    </row>
    <row r="3" spans="2:16" x14ac:dyDescent="0.35">
      <c r="B3" t="s">
        <v>32</v>
      </c>
      <c r="C3" t="str">
        <f ca="1">VLOOKUP(B2,'Liste garages'!A:C,2,FALSE)</f>
        <v>SUD-OUEST</v>
      </c>
      <c r="D3" t="s">
        <v>33</v>
      </c>
      <c r="E3" t="str">
        <f ca="1">VLOOKUP(B2,'Liste garages'!A:C,3,FALSE)</f>
        <v>ASTON MARTIN</v>
      </c>
    </row>
    <row r="4" spans="2:16" ht="15" thickBot="1" x14ac:dyDescent="0.4"/>
    <row r="5" spans="2:16" ht="19" thickBot="1" x14ac:dyDescent="0.4">
      <c r="B5" s="20" t="s">
        <v>43</v>
      </c>
      <c r="C5" s="22" t="s">
        <v>34</v>
      </c>
      <c r="D5" s="24" t="s">
        <v>44</v>
      </c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6"/>
    </row>
    <row r="6" spans="2:16" ht="15" thickBot="1" x14ac:dyDescent="0.4">
      <c r="B6" s="21"/>
      <c r="C6" s="23"/>
      <c r="D6" s="4" t="s">
        <v>35</v>
      </c>
      <c r="E6" s="5" t="s">
        <v>36</v>
      </c>
      <c r="F6" s="5" t="s">
        <v>13</v>
      </c>
      <c r="G6" s="5" t="s">
        <v>37</v>
      </c>
      <c r="H6" s="5" t="s">
        <v>15</v>
      </c>
      <c r="I6" s="5" t="s">
        <v>16</v>
      </c>
      <c r="J6" s="5" t="s">
        <v>38</v>
      </c>
      <c r="K6" s="5" t="s">
        <v>18</v>
      </c>
      <c r="L6" s="5" t="s">
        <v>39</v>
      </c>
      <c r="M6" s="5" t="s">
        <v>40</v>
      </c>
      <c r="N6" s="5" t="s">
        <v>41</v>
      </c>
      <c r="O6" s="6" t="s">
        <v>42</v>
      </c>
      <c r="P6" s="7" t="s">
        <v>23</v>
      </c>
    </row>
    <row r="7" spans="2:16" x14ac:dyDescent="0.35">
      <c r="B7" s="8" t="s">
        <v>3</v>
      </c>
      <c r="C7" s="9"/>
      <c r="D7" s="10">
        <v>12</v>
      </c>
      <c r="E7" s="11"/>
      <c r="F7" s="11"/>
      <c r="G7" s="11"/>
      <c r="H7" s="11"/>
      <c r="I7" s="11"/>
      <c r="J7" s="11"/>
      <c r="K7" s="11"/>
      <c r="L7" s="11">
        <v>50</v>
      </c>
      <c r="M7" s="11"/>
      <c r="N7" s="11"/>
      <c r="O7" s="12"/>
      <c r="P7" s="17">
        <f>SUM(C7:O7)</f>
        <v>62</v>
      </c>
    </row>
    <row r="8" spans="2:16" x14ac:dyDescent="0.35">
      <c r="B8" s="3" t="s">
        <v>24</v>
      </c>
      <c r="C8" s="13">
        <v>4</v>
      </c>
      <c r="D8" s="14"/>
      <c r="E8" s="15"/>
      <c r="F8" s="15"/>
      <c r="G8" s="15"/>
      <c r="H8" s="15"/>
      <c r="I8" s="15"/>
      <c r="J8" s="15">
        <v>4</v>
      </c>
      <c r="K8" s="15"/>
      <c r="L8" s="15"/>
      <c r="M8" s="15"/>
      <c r="N8" s="15"/>
      <c r="O8" s="16"/>
      <c r="P8" s="18">
        <f t="shared" ref="P8:P10" si="0">SUM(C8:O8)</f>
        <v>8</v>
      </c>
    </row>
    <row r="9" spans="2:16" x14ac:dyDescent="0.35">
      <c r="B9" s="3" t="s">
        <v>25</v>
      </c>
      <c r="C9" s="13"/>
      <c r="D9" s="14"/>
      <c r="E9" s="15">
        <v>8</v>
      </c>
      <c r="F9" s="15"/>
      <c r="G9" s="15"/>
      <c r="H9" s="15"/>
      <c r="I9" s="15"/>
      <c r="J9" s="15"/>
      <c r="K9" s="15"/>
      <c r="L9" s="15"/>
      <c r="M9" s="15"/>
      <c r="N9" s="15"/>
      <c r="O9" s="16"/>
      <c r="P9" s="18">
        <f t="shared" si="0"/>
        <v>8</v>
      </c>
    </row>
    <row r="10" spans="2:16" x14ac:dyDescent="0.35">
      <c r="B10" s="3" t="s">
        <v>2</v>
      </c>
      <c r="C10" s="13"/>
      <c r="D10" s="14"/>
      <c r="E10" s="15"/>
      <c r="F10" s="15"/>
      <c r="G10" s="15">
        <v>9</v>
      </c>
      <c r="H10" s="15"/>
      <c r="I10" s="15"/>
      <c r="J10" s="15"/>
      <c r="K10" s="15"/>
      <c r="L10" s="15"/>
      <c r="M10" s="15"/>
      <c r="N10" s="15"/>
      <c r="O10" s="16"/>
      <c r="P10" s="18">
        <f t="shared" si="0"/>
        <v>9</v>
      </c>
    </row>
  </sheetData>
  <mergeCells count="4">
    <mergeCell ref="B2:E2"/>
    <mergeCell ref="B5:B6"/>
    <mergeCell ref="C5:C6"/>
    <mergeCell ref="D5:P5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B2:P9"/>
  <sheetViews>
    <sheetView workbookViewId="0">
      <selection activeCell="B2" sqref="B2:E2"/>
    </sheetView>
  </sheetViews>
  <sheetFormatPr baseColWidth="10" defaultRowHeight="14.5" x14ac:dyDescent="0.35"/>
  <cols>
    <col min="2" max="5" width="14.26953125" customWidth="1"/>
  </cols>
  <sheetData>
    <row r="2" spans="2:16" ht="18.5" x14ac:dyDescent="0.45">
      <c r="B2" s="19" t="str">
        <f ca="1">RIGHT(CELL("nomfichier",A1),LEN(CELL("nomfichier",A1))-FIND("]",CELL("nomfichier",A1)))</f>
        <v>Garage B</v>
      </c>
      <c r="C2" s="19"/>
      <c r="D2" s="19"/>
      <c r="E2" s="19"/>
    </row>
    <row r="3" spans="2:16" x14ac:dyDescent="0.35">
      <c r="B3" t="s">
        <v>32</v>
      </c>
      <c r="C3" t="str">
        <f ca="1">VLOOKUP(B2,'Liste garages'!A:C,2,FALSE)</f>
        <v>NORD-OUEST</v>
      </c>
      <c r="D3" t="s">
        <v>33</v>
      </c>
      <c r="E3" t="str">
        <f ca="1">VLOOKUP(B2,'Liste garages'!A:C,3,FALSE)</f>
        <v>RENAULT</v>
      </c>
    </row>
    <row r="4" spans="2:16" ht="15" thickBot="1" x14ac:dyDescent="0.4"/>
    <row r="5" spans="2:16" ht="19" thickBot="1" x14ac:dyDescent="0.4">
      <c r="B5" s="20" t="s">
        <v>43</v>
      </c>
      <c r="C5" s="22" t="s">
        <v>34</v>
      </c>
      <c r="D5" s="24" t="s">
        <v>44</v>
      </c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6"/>
    </row>
    <row r="6" spans="2:16" ht="15" thickBot="1" x14ac:dyDescent="0.4">
      <c r="B6" s="21"/>
      <c r="C6" s="23"/>
      <c r="D6" s="4" t="s">
        <v>35</v>
      </c>
      <c r="E6" s="5" t="s">
        <v>36</v>
      </c>
      <c r="F6" s="5" t="s">
        <v>13</v>
      </c>
      <c r="G6" s="5" t="s">
        <v>37</v>
      </c>
      <c r="H6" s="5" t="s">
        <v>15</v>
      </c>
      <c r="I6" s="5" t="s">
        <v>16</v>
      </c>
      <c r="J6" s="5" t="s">
        <v>38</v>
      </c>
      <c r="K6" s="5" t="s">
        <v>18</v>
      </c>
      <c r="L6" s="5" t="s">
        <v>39</v>
      </c>
      <c r="M6" s="5" t="s">
        <v>40</v>
      </c>
      <c r="N6" s="5" t="s">
        <v>41</v>
      </c>
      <c r="O6" s="6" t="s">
        <v>42</v>
      </c>
      <c r="P6" s="7" t="s">
        <v>23</v>
      </c>
    </row>
    <row r="7" spans="2:16" x14ac:dyDescent="0.35">
      <c r="B7" s="8" t="s">
        <v>0</v>
      </c>
      <c r="C7" s="9">
        <v>5</v>
      </c>
      <c r="D7" s="10"/>
      <c r="E7" s="11"/>
      <c r="F7" s="11"/>
      <c r="G7" s="11"/>
      <c r="H7" s="11">
        <v>50</v>
      </c>
      <c r="I7" s="11"/>
      <c r="J7" s="11"/>
      <c r="K7" s="11"/>
      <c r="L7" s="11"/>
      <c r="M7" s="11"/>
      <c r="N7" s="11">
        <v>15</v>
      </c>
      <c r="O7" s="12"/>
      <c r="P7" s="17">
        <f>SUM(C7:O7)</f>
        <v>70</v>
      </c>
    </row>
    <row r="8" spans="2:16" x14ac:dyDescent="0.35">
      <c r="B8" s="3" t="s">
        <v>1</v>
      </c>
      <c r="C8" s="13">
        <v>6</v>
      </c>
      <c r="D8" s="14"/>
      <c r="E8" s="15"/>
      <c r="F8" s="15">
        <v>20</v>
      </c>
      <c r="G8" s="15"/>
      <c r="H8" s="15"/>
      <c r="I8" s="15"/>
      <c r="J8" s="15">
        <v>10</v>
      </c>
      <c r="K8" s="15"/>
      <c r="L8" s="15"/>
      <c r="M8" s="15"/>
      <c r="N8" s="15"/>
      <c r="O8" s="16"/>
      <c r="P8" s="18">
        <f t="shared" ref="P8:P9" si="0">SUM(C8:O8)</f>
        <v>36</v>
      </c>
    </row>
    <row r="9" spans="2:16" x14ac:dyDescent="0.35">
      <c r="B9" s="3" t="s">
        <v>24</v>
      </c>
      <c r="C9" s="13">
        <v>1</v>
      </c>
      <c r="D9" s="14"/>
      <c r="E9" s="15">
        <v>2</v>
      </c>
      <c r="F9" s="15"/>
      <c r="G9" s="15"/>
      <c r="H9" s="15"/>
      <c r="I9" s="15"/>
      <c r="J9" s="15"/>
      <c r="K9" s="15"/>
      <c r="L9" s="15"/>
      <c r="M9" s="15">
        <v>1</v>
      </c>
      <c r="N9" s="15"/>
      <c r="O9" s="16"/>
      <c r="P9" s="18">
        <f t="shared" si="0"/>
        <v>4</v>
      </c>
    </row>
  </sheetData>
  <mergeCells count="4">
    <mergeCell ref="B2:E2"/>
    <mergeCell ref="B5:B6"/>
    <mergeCell ref="C5:C6"/>
    <mergeCell ref="D5:P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B2:P9"/>
  <sheetViews>
    <sheetView workbookViewId="0">
      <selection activeCell="F14" sqref="F14"/>
    </sheetView>
  </sheetViews>
  <sheetFormatPr baseColWidth="10" defaultRowHeight="14.5" x14ac:dyDescent="0.35"/>
  <cols>
    <col min="2" max="5" width="14.26953125" customWidth="1"/>
  </cols>
  <sheetData>
    <row r="2" spans="2:16" ht="18.5" x14ac:dyDescent="0.45">
      <c r="B2" s="19" t="str">
        <f ca="1">RIGHT(CELL("nomfichier",A1),LEN(CELL("nomfichier",A1))-FIND("]",CELL("nomfichier",A1)))</f>
        <v>Garage C</v>
      </c>
      <c r="C2" s="19"/>
      <c r="D2" s="19"/>
      <c r="E2" s="19"/>
    </row>
    <row r="3" spans="2:16" x14ac:dyDescent="0.35">
      <c r="B3" t="s">
        <v>32</v>
      </c>
      <c r="C3" t="str">
        <f ca="1">VLOOKUP(B2,'Liste garages'!A:C,2,FALSE)</f>
        <v>IDF</v>
      </c>
      <c r="D3" t="s">
        <v>33</v>
      </c>
      <c r="E3" t="str">
        <f ca="1">VLOOKUP(B2,'Liste garages'!A:C,3,FALSE)</f>
        <v>AUDI</v>
      </c>
    </row>
    <row r="4" spans="2:16" ht="15" thickBot="1" x14ac:dyDescent="0.4"/>
    <row r="5" spans="2:16" ht="19" thickBot="1" x14ac:dyDescent="0.4">
      <c r="B5" s="20" t="s">
        <v>43</v>
      </c>
      <c r="C5" s="22" t="s">
        <v>34</v>
      </c>
      <c r="D5" s="24" t="s">
        <v>44</v>
      </c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6"/>
    </row>
    <row r="6" spans="2:16" ht="15" thickBot="1" x14ac:dyDescent="0.4">
      <c r="B6" s="21"/>
      <c r="C6" s="23"/>
      <c r="D6" s="4" t="s">
        <v>35</v>
      </c>
      <c r="E6" s="5" t="s">
        <v>36</v>
      </c>
      <c r="F6" s="5" t="s">
        <v>13</v>
      </c>
      <c r="G6" s="5" t="s">
        <v>37</v>
      </c>
      <c r="H6" s="5" t="s">
        <v>15</v>
      </c>
      <c r="I6" s="5" t="s">
        <v>16</v>
      </c>
      <c r="J6" s="5" t="s">
        <v>38</v>
      </c>
      <c r="K6" s="5" t="s">
        <v>18</v>
      </c>
      <c r="L6" s="5" t="s">
        <v>39</v>
      </c>
      <c r="M6" s="5" t="s">
        <v>40</v>
      </c>
      <c r="N6" s="5" t="s">
        <v>41</v>
      </c>
      <c r="O6" s="6" t="s">
        <v>42</v>
      </c>
      <c r="P6" s="7" t="s">
        <v>23</v>
      </c>
    </row>
    <row r="7" spans="2:16" x14ac:dyDescent="0.35">
      <c r="B7" s="8" t="s">
        <v>2</v>
      </c>
      <c r="C7" s="9">
        <v>10</v>
      </c>
      <c r="D7" s="10"/>
      <c r="E7" s="11"/>
      <c r="F7" s="11">
        <v>10</v>
      </c>
      <c r="G7" s="11"/>
      <c r="H7" s="11"/>
      <c r="I7" s="11">
        <v>5</v>
      </c>
      <c r="J7" s="11"/>
      <c r="K7" s="11"/>
      <c r="L7" s="11"/>
      <c r="M7" s="11">
        <v>7</v>
      </c>
      <c r="N7" s="11"/>
      <c r="O7" s="12"/>
      <c r="P7" s="17">
        <f>SUM(C7:O7)</f>
        <v>32</v>
      </c>
    </row>
    <row r="8" spans="2:16" x14ac:dyDescent="0.35">
      <c r="B8" s="3" t="s">
        <v>3</v>
      </c>
      <c r="C8" s="13"/>
      <c r="D8" s="14"/>
      <c r="E8" s="15">
        <v>3</v>
      </c>
      <c r="F8" s="15"/>
      <c r="G8" s="15"/>
      <c r="H8" s="15"/>
      <c r="I8" s="15"/>
      <c r="J8" s="15"/>
      <c r="K8" s="15"/>
      <c r="L8" s="15"/>
      <c r="M8" s="15"/>
      <c r="N8" s="15"/>
      <c r="O8" s="16">
        <v>2</v>
      </c>
      <c r="P8" s="18">
        <f t="shared" ref="P8:P9" si="0">SUM(C8:O8)</f>
        <v>5</v>
      </c>
    </row>
    <row r="9" spans="2:16" x14ac:dyDescent="0.35">
      <c r="B9" s="3" t="s">
        <v>25</v>
      </c>
      <c r="C9" s="13"/>
      <c r="D9" s="14">
        <v>2</v>
      </c>
      <c r="E9" s="15"/>
      <c r="F9" s="15"/>
      <c r="G9" s="15">
        <v>4</v>
      </c>
      <c r="H9" s="15"/>
      <c r="I9" s="15"/>
      <c r="J9" s="15"/>
      <c r="K9" s="15"/>
      <c r="L9" s="15">
        <v>8</v>
      </c>
      <c r="M9" s="15"/>
      <c r="N9" s="15">
        <v>5</v>
      </c>
      <c r="O9" s="16"/>
      <c r="P9" s="18">
        <f t="shared" si="0"/>
        <v>19</v>
      </c>
    </row>
  </sheetData>
  <mergeCells count="4">
    <mergeCell ref="B2:E2"/>
    <mergeCell ref="B5:B6"/>
    <mergeCell ref="C5:C6"/>
    <mergeCell ref="D5:P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44E77-55F9-4864-94DF-F5EB8B33B679}">
  <sheetPr codeName="Feuil6"/>
  <dimension ref="B2:P8"/>
  <sheetViews>
    <sheetView workbookViewId="0">
      <selection activeCell="M8" sqref="M8"/>
    </sheetView>
  </sheetViews>
  <sheetFormatPr baseColWidth="10" defaultRowHeight="14.5" x14ac:dyDescent="0.35"/>
  <cols>
    <col min="2" max="5" width="14.26953125" customWidth="1"/>
  </cols>
  <sheetData>
    <row r="2" spans="2:16" ht="18.5" x14ac:dyDescent="0.45">
      <c r="B2" s="19" t="str">
        <f ca="1">RIGHT(CELL("nomfichier",A1),LEN(CELL("nomfichier",A1))-FIND("]",CELL("nomfichier",A1)))</f>
        <v>Garage D</v>
      </c>
      <c r="C2" s="19"/>
      <c r="D2" s="19"/>
      <c r="E2" s="19"/>
    </row>
    <row r="3" spans="2:16" x14ac:dyDescent="0.35">
      <c r="B3" t="s">
        <v>32</v>
      </c>
      <c r="C3" t="str">
        <f ca="1">VLOOKUP(B2,'Liste garages'!A:C,2,FALSE)</f>
        <v>NORD-OUEST</v>
      </c>
      <c r="D3" t="s">
        <v>33</v>
      </c>
      <c r="E3" t="str">
        <f ca="1">VLOOKUP(B2,'Liste garages'!A:C,3,FALSE)</f>
        <v>RENAULT</v>
      </c>
    </row>
    <row r="4" spans="2:16" ht="15" thickBot="1" x14ac:dyDescent="0.4"/>
    <row r="5" spans="2:16" ht="19" thickBot="1" x14ac:dyDescent="0.4">
      <c r="B5" s="20" t="s">
        <v>43</v>
      </c>
      <c r="C5" s="22" t="s">
        <v>34</v>
      </c>
      <c r="D5" s="24" t="s">
        <v>44</v>
      </c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6"/>
    </row>
    <row r="6" spans="2:16" ht="15" thickBot="1" x14ac:dyDescent="0.4">
      <c r="B6" s="21"/>
      <c r="C6" s="23"/>
      <c r="D6" s="4" t="s">
        <v>35</v>
      </c>
      <c r="E6" s="5" t="s">
        <v>36</v>
      </c>
      <c r="F6" s="5" t="s">
        <v>13</v>
      </c>
      <c r="G6" s="5" t="s">
        <v>37</v>
      </c>
      <c r="H6" s="5" t="s">
        <v>15</v>
      </c>
      <c r="I6" s="5" t="s">
        <v>16</v>
      </c>
      <c r="J6" s="5" t="s">
        <v>38</v>
      </c>
      <c r="K6" s="5" t="s">
        <v>18</v>
      </c>
      <c r="L6" s="5" t="s">
        <v>39</v>
      </c>
      <c r="M6" s="5" t="s">
        <v>40</v>
      </c>
      <c r="N6" s="5" t="s">
        <v>41</v>
      </c>
      <c r="O6" s="6" t="s">
        <v>42</v>
      </c>
      <c r="P6" s="7" t="s">
        <v>23</v>
      </c>
    </row>
    <row r="7" spans="2:16" x14ac:dyDescent="0.35">
      <c r="B7" s="8" t="s">
        <v>0</v>
      </c>
      <c r="C7" s="9">
        <v>5</v>
      </c>
      <c r="D7" s="10"/>
      <c r="E7" s="11"/>
      <c r="F7" s="11"/>
      <c r="G7" s="11"/>
      <c r="H7" s="11">
        <v>10</v>
      </c>
      <c r="I7" s="11"/>
      <c r="J7" s="11"/>
      <c r="K7" s="11">
        <v>5</v>
      </c>
      <c r="L7" s="11"/>
      <c r="M7" s="11"/>
      <c r="N7" s="11"/>
      <c r="O7" s="12"/>
      <c r="P7" s="17">
        <f>SUM(C7:O7)</f>
        <v>20</v>
      </c>
    </row>
    <row r="8" spans="2:16" x14ac:dyDescent="0.35">
      <c r="B8" s="3" t="s">
        <v>24</v>
      </c>
      <c r="C8" s="13">
        <v>1</v>
      </c>
      <c r="D8" s="14"/>
      <c r="E8" s="15"/>
      <c r="F8" s="15">
        <v>5</v>
      </c>
      <c r="G8" s="15"/>
      <c r="H8" s="15"/>
      <c r="I8" s="15"/>
      <c r="J8" s="15"/>
      <c r="K8" s="15"/>
      <c r="L8" s="15">
        <v>3</v>
      </c>
      <c r="M8" s="15"/>
      <c r="N8" s="15">
        <v>2</v>
      </c>
      <c r="O8" s="16"/>
      <c r="P8" s="18">
        <f t="shared" ref="P8" si="0">SUM(C8:O8)</f>
        <v>11</v>
      </c>
    </row>
  </sheetData>
  <mergeCells count="4">
    <mergeCell ref="B2:E2"/>
    <mergeCell ref="B5:B6"/>
    <mergeCell ref="C5:C6"/>
    <mergeCell ref="D5:P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4D0074-D85A-4AFF-BDA3-6B3CCAC4E96C}">
  <sheetPr codeName="Feuil7"/>
  <dimension ref="B2:P9"/>
  <sheetViews>
    <sheetView workbookViewId="0">
      <selection activeCell="P9" sqref="P9"/>
    </sheetView>
  </sheetViews>
  <sheetFormatPr baseColWidth="10" defaultRowHeight="14.5" x14ac:dyDescent="0.35"/>
  <cols>
    <col min="2" max="5" width="14.26953125" customWidth="1"/>
  </cols>
  <sheetData>
    <row r="2" spans="2:16" ht="18.5" x14ac:dyDescent="0.45">
      <c r="B2" s="19" t="str">
        <f ca="1">RIGHT(CELL("nomfichier",A1),LEN(CELL("nomfichier",A1))-FIND("]",CELL("nomfichier",A1)))</f>
        <v>Garage E</v>
      </c>
      <c r="C2" s="19"/>
      <c r="D2" s="19"/>
      <c r="E2" s="19"/>
    </row>
    <row r="3" spans="2:16" x14ac:dyDescent="0.35">
      <c r="B3" t="s">
        <v>32</v>
      </c>
      <c r="C3" t="str">
        <f ca="1">VLOOKUP(B2,'Liste garages'!A:C,2,FALSE)</f>
        <v>NORD-OUEST</v>
      </c>
      <c r="D3" t="s">
        <v>33</v>
      </c>
      <c r="E3" t="str">
        <f ca="1">VLOOKUP(B2,'Liste garages'!A:C,3,FALSE)</f>
        <v>AUDI</v>
      </c>
    </row>
    <row r="4" spans="2:16" ht="15" thickBot="1" x14ac:dyDescent="0.4"/>
    <row r="5" spans="2:16" ht="19" thickBot="1" x14ac:dyDescent="0.4">
      <c r="B5" s="20" t="s">
        <v>43</v>
      </c>
      <c r="C5" s="22" t="s">
        <v>34</v>
      </c>
      <c r="D5" s="24" t="s">
        <v>44</v>
      </c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6"/>
    </row>
    <row r="6" spans="2:16" ht="15" thickBot="1" x14ac:dyDescent="0.4">
      <c r="B6" s="21"/>
      <c r="C6" s="23"/>
      <c r="D6" s="4" t="s">
        <v>35</v>
      </c>
      <c r="E6" s="5" t="s">
        <v>36</v>
      </c>
      <c r="F6" s="5" t="s">
        <v>13</v>
      </c>
      <c r="G6" s="5" t="s">
        <v>37</v>
      </c>
      <c r="H6" s="5" t="s">
        <v>15</v>
      </c>
      <c r="I6" s="5" t="s">
        <v>16</v>
      </c>
      <c r="J6" s="5" t="s">
        <v>38</v>
      </c>
      <c r="K6" s="5" t="s">
        <v>18</v>
      </c>
      <c r="L6" s="5" t="s">
        <v>39</v>
      </c>
      <c r="M6" s="5" t="s">
        <v>40</v>
      </c>
      <c r="N6" s="5" t="s">
        <v>41</v>
      </c>
      <c r="O6" s="6" t="s">
        <v>42</v>
      </c>
      <c r="P6" s="7" t="s">
        <v>23</v>
      </c>
    </row>
    <row r="7" spans="2:16" x14ac:dyDescent="0.35">
      <c r="B7" s="3" t="s">
        <v>3</v>
      </c>
      <c r="C7" s="13"/>
      <c r="D7" s="14"/>
      <c r="E7" s="15">
        <v>3</v>
      </c>
      <c r="F7" s="15"/>
      <c r="G7" s="15"/>
      <c r="H7" s="15"/>
      <c r="I7" s="15"/>
      <c r="J7" s="15"/>
      <c r="K7" s="15"/>
      <c r="L7" s="15"/>
      <c r="M7" s="15"/>
      <c r="N7" s="15"/>
      <c r="O7" s="16">
        <v>2</v>
      </c>
      <c r="P7" s="18">
        <f t="shared" ref="P7:P9" si="0">SUM(C7:O7)</f>
        <v>5</v>
      </c>
    </row>
    <row r="8" spans="2:16" x14ac:dyDescent="0.35">
      <c r="B8" s="3" t="s">
        <v>25</v>
      </c>
      <c r="C8" s="13"/>
      <c r="D8" s="14">
        <v>2</v>
      </c>
      <c r="E8" s="15"/>
      <c r="F8" s="15"/>
      <c r="G8" s="15">
        <v>4</v>
      </c>
      <c r="H8" s="15"/>
      <c r="I8" s="15"/>
      <c r="J8" s="15"/>
      <c r="K8" s="15"/>
      <c r="L8" s="15">
        <v>8</v>
      </c>
      <c r="M8" s="15"/>
      <c r="N8" s="15">
        <v>5</v>
      </c>
      <c r="O8" s="16"/>
      <c r="P8" s="18">
        <f t="shared" si="0"/>
        <v>19</v>
      </c>
    </row>
    <row r="9" spans="2:16" x14ac:dyDescent="0.35">
      <c r="B9" s="3" t="s">
        <v>58</v>
      </c>
      <c r="C9" s="13">
        <v>1</v>
      </c>
      <c r="D9" s="14"/>
      <c r="E9" s="15"/>
      <c r="F9" s="15"/>
      <c r="G9" s="15"/>
      <c r="H9" s="15">
        <v>2</v>
      </c>
      <c r="I9" s="15"/>
      <c r="J9" s="15">
        <v>3</v>
      </c>
      <c r="K9" s="15"/>
      <c r="L9" s="15"/>
      <c r="M9" s="15"/>
      <c r="N9" s="15"/>
      <c r="O9" s="16"/>
      <c r="P9" s="18">
        <f t="shared" si="0"/>
        <v>6</v>
      </c>
    </row>
  </sheetData>
  <mergeCells count="4">
    <mergeCell ref="B2:E2"/>
    <mergeCell ref="B5:B6"/>
    <mergeCell ref="C5:C6"/>
    <mergeCell ref="D5:P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E6A01B-E322-4AC5-B349-97B58594F89E}">
  <sheetPr codeName="Feuil8">
    <tabColor rgb="FFC00000"/>
  </sheetPr>
  <dimension ref="A1:C6"/>
  <sheetViews>
    <sheetView workbookViewId="0">
      <selection activeCell="C2" sqref="C2"/>
    </sheetView>
  </sheetViews>
  <sheetFormatPr baseColWidth="10" defaultRowHeight="14.5" x14ac:dyDescent="0.35"/>
  <cols>
    <col min="2" max="2" width="12" bestFit="1" customWidth="1"/>
    <col min="3" max="3" width="13.81640625" bestFit="1" customWidth="1"/>
  </cols>
  <sheetData>
    <row r="1" spans="1:3" x14ac:dyDescent="0.35">
      <c r="A1" s="28" t="s">
        <v>45</v>
      </c>
      <c r="B1" s="28" t="s">
        <v>46</v>
      </c>
      <c r="C1" s="28" t="s">
        <v>47</v>
      </c>
    </row>
    <row r="2" spans="1:3" x14ac:dyDescent="0.35">
      <c r="A2" t="s">
        <v>48</v>
      </c>
      <c r="B2" t="s">
        <v>6</v>
      </c>
      <c r="C2" t="s">
        <v>29</v>
      </c>
    </row>
    <row r="3" spans="1:3" x14ac:dyDescent="0.35">
      <c r="A3" t="s">
        <v>49</v>
      </c>
      <c r="B3" t="s">
        <v>5</v>
      </c>
      <c r="C3" t="s">
        <v>27</v>
      </c>
    </row>
    <row r="4" spans="1:3" x14ac:dyDescent="0.35">
      <c r="A4" t="s">
        <v>50</v>
      </c>
      <c r="B4" t="s">
        <v>7</v>
      </c>
      <c r="C4" t="s">
        <v>30</v>
      </c>
    </row>
    <row r="5" spans="1:3" x14ac:dyDescent="0.35">
      <c r="A5" t="s">
        <v>56</v>
      </c>
      <c r="B5" t="s">
        <v>5</v>
      </c>
      <c r="C5" t="s">
        <v>27</v>
      </c>
    </row>
    <row r="6" spans="1:3" x14ac:dyDescent="0.35">
      <c r="A6" t="s">
        <v>57</v>
      </c>
      <c r="B6" t="s">
        <v>5</v>
      </c>
      <c r="C6" t="s">
        <v>30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4BB57A3-AB38-4D27-ADAD-351E947739B8}">
          <x14:formula1>
            <xm:f>OFFSET(Paramètres!$A$2,0,0,Paramètres!$G$1)</xm:f>
          </x14:formula1>
          <xm:sqref>B2:B6</xm:sqref>
        </x14:dataValidation>
        <x14:dataValidation type="list" allowBlank="1" showInputMessage="1" showErrorMessage="1" xr:uid="{F0B0EE28-17EB-4E5A-AF7E-6F15AA23DE69}">
          <x14:formula1>
            <xm:f>OFFSET(Paramètres!$C$2,0,0,Paramètres!$G$2)</xm:f>
          </x14:formula1>
          <xm:sqref>C3:C6 C2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2FBB5-6AD0-4155-8B15-0CAA608690ED}">
  <sheetPr codeName="Feuil9">
    <tabColor rgb="FFC00000"/>
  </sheetPr>
  <dimension ref="A1:G6"/>
  <sheetViews>
    <sheetView workbookViewId="0">
      <selection activeCell="F18" sqref="F18"/>
    </sheetView>
  </sheetViews>
  <sheetFormatPr baseColWidth="10" defaultRowHeight="14.5" x14ac:dyDescent="0.35"/>
  <cols>
    <col min="1" max="1" width="12" bestFit="1" customWidth="1"/>
    <col min="3" max="3" width="13.81640625" bestFit="1" customWidth="1"/>
    <col min="6" max="6" width="18.08984375" bestFit="1" customWidth="1"/>
  </cols>
  <sheetData>
    <row r="1" spans="1:7" ht="15" thickBot="1" x14ac:dyDescent="0.4">
      <c r="A1" s="27" t="s">
        <v>51</v>
      </c>
      <c r="B1" s="27"/>
      <c r="C1" s="27" t="s">
        <v>52</v>
      </c>
      <c r="F1" s="31" t="s">
        <v>53</v>
      </c>
      <c r="G1" s="32">
        <f>MATCH(LOOKUP("zzz",A:A),A:A)-1</f>
        <v>5</v>
      </c>
    </row>
    <row r="2" spans="1:7" ht="15" thickBot="1" x14ac:dyDescent="0.4">
      <c r="A2" s="2" t="s">
        <v>5</v>
      </c>
      <c r="C2" s="2" t="s">
        <v>27</v>
      </c>
      <c r="F2" s="30" t="s">
        <v>54</v>
      </c>
      <c r="G2" s="33">
        <f>MATCH(LOOKUP("zzz",C:C),C:C)-1</f>
        <v>5</v>
      </c>
    </row>
    <row r="3" spans="1:7" x14ac:dyDescent="0.35">
      <c r="A3" s="2" t="s">
        <v>6</v>
      </c>
      <c r="C3" s="2" t="s">
        <v>28</v>
      </c>
    </row>
    <row r="4" spans="1:7" x14ac:dyDescent="0.35">
      <c r="A4" s="2" t="s">
        <v>7</v>
      </c>
      <c r="C4" s="2" t="s">
        <v>29</v>
      </c>
    </row>
    <row r="5" spans="1:7" x14ac:dyDescent="0.35">
      <c r="A5" s="2" t="s">
        <v>8</v>
      </c>
      <c r="C5" s="2" t="s">
        <v>30</v>
      </c>
    </row>
    <row r="6" spans="1:7" x14ac:dyDescent="0.35">
      <c r="A6" s="2" t="s">
        <v>9</v>
      </c>
      <c r="C6" s="2" t="s">
        <v>31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RECAP ZONE</vt:lpstr>
      <vt:lpstr>RECAP MARQUE</vt:lpstr>
      <vt:lpstr>Garage A</vt:lpstr>
      <vt:lpstr>Garage B</vt:lpstr>
      <vt:lpstr>Garage C</vt:lpstr>
      <vt:lpstr>Garage D</vt:lpstr>
      <vt:lpstr>Garage E</vt:lpstr>
      <vt:lpstr>Liste garages</vt:lpstr>
      <vt:lpstr>Paramètres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 MONTET Xavier</dc:creator>
  <cp:lastModifiedBy>Cindy DOLOMIEU</cp:lastModifiedBy>
  <dcterms:created xsi:type="dcterms:W3CDTF">2018-10-29T13:02:55Z</dcterms:created>
  <dcterms:modified xsi:type="dcterms:W3CDTF">2018-10-29T15:49:16Z</dcterms:modified>
</cp:coreProperties>
</file>