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1700" firstSheet="5" activeTab="6"/>
  </bookViews>
  <sheets>
    <sheet name="Paramétrage_1" sheetId="13" state="hidden" r:id="rId1"/>
    <sheet name="Paramétrage_2" sheetId="9" state="hidden" r:id="rId2"/>
    <sheet name="Paramétrage_3" sheetId="10" state="hidden" r:id="rId3"/>
    <sheet name="Paramétrage_4" sheetId="11" state="hidden" r:id="rId4"/>
    <sheet name="Paramétrage_5" sheetId="12" state="hidden" r:id="rId5"/>
    <sheet name="Suivi_des_commandes" sheetId="8" r:id="rId6"/>
    <sheet name="Formulaire_de_saisie" sheetId="15" r:id="rId7"/>
    <sheet name="Bon_de_commande" sheetId="4" state="hidden" r:id="rId8"/>
  </sheets>
  <definedNames>
    <definedName name="_xlnm._FilterDatabase" localSheetId="0" hidden="1">Paramétrage_1!$A$1:$D$180</definedName>
    <definedName name="LISTEDEMANDEUR">Tableau29[PRÉPATEUR.TRICE]</definedName>
    <definedName name="LISTEDESIGNATION">Tableau3[DÉSIGNATION]</definedName>
    <definedName name="LISTEFOURNISSEUR">Tableau1[Nom]</definedName>
    <definedName name="LISTEMARCHES">Tableau5[MARCHÉS]</definedName>
    <definedName name="Tableau2" localSheetId="6">Tableau29[]</definedName>
    <definedName name="Tableau2">Tableau29[]</definedName>
    <definedName name="Tableau8" localSheetId="6">#REF!</definedName>
    <definedName name="Tableau8">#REF!</definedName>
  </definedNames>
  <calcPr calcId="145621"/>
</workbook>
</file>

<file path=xl/calcChain.xml><?xml version="1.0" encoding="utf-8"?>
<calcChain xmlns="http://schemas.openxmlformats.org/spreadsheetml/2006/main">
  <c r="A33" i="4" l="1"/>
  <c r="B26" i="4" l="1"/>
  <c r="D8" i="4" l="1"/>
  <c r="E3" i="4" s="1"/>
  <c r="B28" i="4" l="1"/>
  <c r="G36" i="4" l="1"/>
  <c r="G35" i="4"/>
  <c r="I36" i="4" l="1"/>
  <c r="J36" i="4" s="1"/>
  <c r="I35" i="4"/>
  <c r="J35" i="4" s="1"/>
  <c r="B25" i="4"/>
  <c r="B24" i="4"/>
  <c r="B33" i="4" s="1"/>
  <c r="B18" i="4" l="1"/>
  <c r="A39" i="4" s="1"/>
  <c r="B20" i="4"/>
  <c r="B22" i="4" s="1"/>
  <c r="B21" i="4" l="1"/>
  <c r="E19" i="4"/>
  <c r="G34" i="4"/>
  <c r="I34" i="4" s="1"/>
  <c r="G33" i="4"/>
  <c r="I33" i="4" l="1"/>
  <c r="J38" i="4" s="1"/>
  <c r="J37" i="4"/>
  <c r="J34" i="4"/>
  <c r="J33" i="4" l="1"/>
  <c r="J39" i="4" s="1"/>
  <c r="D11" i="4"/>
  <c r="E15" i="4" l="1"/>
  <c r="E14" i="4"/>
  <c r="E16" i="4"/>
</calcChain>
</file>

<file path=xl/sharedStrings.xml><?xml version="1.0" encoding="utf-8"?>
<sst xmlns="http://schemas.openxmlformats.org/spreadsheetml/2006/main" count="1233" uniqueCount="1091">
  <si>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</si>
  <si>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</si>
  <si>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</si>
  <si>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</si>
  <si>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</si>
  <si>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</si>
  <si>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</si>
  <si>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</si>
  <si>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</si>
  <si>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</si>
  <si>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</si>
  <si>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</si>
  <si>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</si>
  <si>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</si>
  <si>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</si>
  <si>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</si>
  <si>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</si>
  <si>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</si>
  <si>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</si>
  <si>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PRÉPATEUR.TRICE</t>
  </si>
  <si>
    <t>N° de Siret</t>
  </si>
  <si>
    <t>Nom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</si>
  <si>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</si>
  <si>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</si>
  <si>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</si>
  <si>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</si>
  <si>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</si>
  <si>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</si>
  <si>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</si>
  <si>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</si>
  <si>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</si>
  <si>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</si>
  <si>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SOCIETE DES PETROLES SHELL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</si>
  <si>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</si>
  <si>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</si>
  <si>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</si>
  <si>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</si>
  <si>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</si>
  <si>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</si>
  <si>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</si>
  <si>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</si>
  <si>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</si>
  <si>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</si>
  <si>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</si>
  <si>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</si>
  <si>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</si>
  <si>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</si>
  <si>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</si>
  <si>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</si>
  <si>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</si>
  <si>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</si>
  <si>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</si>
  <si>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</si>
  <si>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</si>
  <si>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</si>
  <si>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57172266900264</t>
  </si>
  <si>
    <t>000561</t>
  </si>
  <si>
    <t>LYRECO FRANCE</t>
  </si>
  <si>
    <t>47879667500021</t>
  </si>
  <si>
    <t>000056921</t>
  </si>
  <si>
    <t>CHAPELLE</t>
  </si>
  <si>
    <t>69203692402736</t>
  </si>
  <si>
    <t>000075071</t>
  </si>
  <si>
    <t>CARLSON WAGONLIT TRAVEL</t>
  </si>
  <si>
    <t>40492695800020</t>
  </si>
  <si>
    <t>000092196</t>
  </si>
  <si>
    <t>TERRITORIAL</t>
  </si>
  <si>
    <t>LA POSTE</t>
  </si>
  <si>
    <t>39110422100034</t>
  </si>
  <si>
    <t>000087630</t>
  </si>
  <si>
    <t>MICHEL MARKEY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</si>
  <si>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</si>
  <si>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</si>
  <si>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</si>
  <si>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</si>
  <si>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</si>
  <si>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</si>
  <si>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</si>
  <si>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</si>
  <si>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</si>
  <si>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53467200100011</t>
  </si>
  <si>
    <t>000862</t>
  </si>
  <si>
    <t>ABONN'ESCIENT</t>
  </si>
  <si>
    <t>33396645500037</t>
  </si>
  <si>
    <t>80276811900017</t>
  </si>
  <si>
    <t>000899</t>
  </si>
  <si>
    <t>VPW</t>
  </si>
  <si>
    <t>40308082300228</t>
  </si>
  <si>
    <t>000091467</t>
  </si>
  <si>
    <t>GROUPE MONITEUR</t>
  </si>
  <si>
    <t>45750726700013</t>
  </si>
  <si>
    <t>000056166</t>
  </si>
  <si>
    <t>LA VOIX DU NORD</t>
  </si>
  <si>
    <t>32560078100042</t>
  </si>
  <si>
    <t>000073820</t>
  </si>
  <si>
    <t>EDITIONS ESKA</t>
  </si>
  <si>
    <t>77572464400023</t>
  </si>
  <si>
    <t>000078530</t>
  </si>
  <si>
    <t>CTRE DEVEL INFO FORMA PERMANEN</t>
  </si>
  <si>
    <t>78471845400027</t>
  </si>
  <si>
    <t>000080398</t>
  </si>
  <si>
    <t>MAIRES DE FRANCE</t>
  </si>
  <si>
    <t>18591150000675</t>
  </si>
  <si>
    <t>000088278</t>
  </si>
  <si>
    <t>CROUS DE LILLE</t>
  </si>
  <si>
    <t>34775475600026</t>
  </si>
  <si>
    <t>000079888</t>
  </si>
  <si>
    <t>OFFICEXPRESS</t>
  </si>
  <si>
    <t>34273124700025</t>
  </si>
  <si>
    <t>000078707</t>
  </si>
  <si>
    <t>VICTOIRES EDITIONS</t>
  </si>
  <si>
    <t>77569790700068</t>
  </si>
  <si>
    <t>000078420</t>
  </si>
  <si>
    <t>UNION NATIONALE FEDERATION HLM</t>
  </si>
  <si>
    <t>57212900500078</t>
  </si>
  <si>
    <t>000073991</t>
  </si>
  <si>
    <t>TOPIX MEDIAS</t>
  </si>
  <si>
    <t>12006701200027</t>
  </si>
  <si>
    <t>000058111</t>
  </si>
  <si>
    <t>MINISTERE EQUIPEMENT TRANSPORT</t>
  </si>
  <si>
    <t>49791455600020</t>
  </si>
  <si>
    <t>000062551</t>
  </si>
  <si>
    <t>IDEAL CONNAISSANCES</t>
  </si>
  <si>
    <t>79948395300011</t>
  </si>
  <si>
    <t>001941</t>
  </si>
  <si>
    <t>FGH INVEST</t>
  </si>
  <si>
    <t>42220686200019</t>
  </si>
  <si>
    <t>001067</t>
  </si>
  <si>
    <t>EDITIONS SORMANS</t>
  </si>
  <si>
    <t>58209332400025</t>
  </si>
  <si>
    <t>000074177</t>
  </si>
  <si>
    <t>32578521000015</t>
  </si>
  <si>
    <t>000073845</t>
  </si>
  <si>
    <t>ELECTRE</t>
  </si>
  <si>
    <t>33905853900034</t>
  </si>
  <si>
    <t>002252</t>
  </si>
  <si>
    <t>SOCIÉTÉ NOUVELLE NORD LITTORAL</t>
  </si>
  <si>
    <t>51822566900028</t>
  </si>
  <si>
    <t>002317</t>
  </si>
  <si>
    <t>ASS LES AMI-E-S DE CLARK KENT</t>
  </si>
  <si>
    <t>19593559800019</t>
  </si>
  <si>
    <t>000053057</t>
  </si>
  <si>
    <t>UNIV SCIEN TECH LILLE FLANDRES</t>
  </si>
  <si>
    <t>57207017500060</t>
  </si>
  <si>
    <t>000073931</t>
  </si>
  <si>
    <t>PUBLICAT°ARCHITECTURE URBANISM</t>
  </si>
  <si>
    <t>44312642000019</t>
  </si>
  <si>
    <t>000103312</t>
  </si>
  <si>
    <t>LEONTINE</t>
  </si>
  <si>
    <t>52304999700027</t>
  </si>
  <si>
    <t>000069344</t>
  </si>
  <si>
    <t>ALL SUITES APPART HOTEL</t>
  </si>
  <si>
    <t>38168386100037</t>
  </si>
  <si>
    <t>000084611</t>
  </si>
  <si>
    <t>EDITION PUBLIQUE</t>
  </si>
  <si>
    <t>43389185000045</t>
  </si>
  <si>
    <t>000100151</t>
  </si>
  <si>
    <t>SOCIETE EDITRICE DU MONDE</t>
  </si>
  <si>
    <t>54207775500131</t>
  </si>
  <si>
    <t>000072812</t>
  </si>
  <si>
    <t>LE FIGARO</t>
  </si>
  <si>
    <t>65201594200087</t>
  </si>
  <si>
    <t>000074767</t>
  </si>
  <si>
    <t>LE NOUVEL OBSERVATEUR</t>
  </si>
  <si>
    <t>37804750001325</t>
  </si>
  <si>
    <t>M831-000403</t>
  </si>
  <si>
    <t>80234766600017</t>
  </si>
  <si>
    <t>002829</t>
  </si>
  <si>
    <t>RENOV PROTECT</t>
  </si>
  <si>
    <t>45227915100040</t>
  </si>
  <si>
    <t>000055526</t>
  </si>
  <si>
    <t>LA VOIX MEDIAS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</si>
  <si>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</si>
  <si>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</si>
  <si>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</si>
  <si>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</si>
  <si>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</si>
  <si>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</si>
  <si>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</si>
  <si>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</si>
  <si>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</si>
  <si>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75580064600233</t>
  </si>
  <si>
    <t>000076900</t>
  </si>
  <si>
    <t>BERGER LEVRAULT</t>
  </si>
  <si>
    <t>32908595500030</t>
  </si>
  <si>
    <t>000104476</t>
  </si>
  <si>
    <t>SEREL</t>
  </si>
  <si>
    <t>32585802500027</t>
  </si>
  <si>
    <t>003337</t>
  </si>
  <si>
    <t>ASLER DIFFUSION</t>
  </si>
  <si>
    <t>31451513100014</t>
  </si>
  <si>
    <t>000071134</t>
  </si>
  <si>
    <t>LA GAZETTE NORD PAS DE CALAIS</t>
  </si>
  <si>
    <t>78914804600012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</si>
  <si>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</si>
  <si>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</si>
  <si>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</si>
  <si>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</si>
  <si>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</si>
  <si>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</si>
  <si>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</si>
  <si>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</si>
  <si>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</si>
  <si>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</si>
  <si>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</si>
  <si>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</si>
  <si>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</si>
  <si>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IEJUC</t>
  </si>
  <si>
    <t>50459926700037</t>
  </si>
  <si>
    <t>005103</t>
  </si>
  <si>
    <t>BROCELIAND</t>
  </si>
  <si>
    <t>40439806700037</t>
  </si>
  <si>
    <t>000092050</t>
  </si>
  <si>
    <t>34054176200043</t>
  </si>
  <si>
    <t>000078046</t>
  </si>
  <si>
    <t>FUTURIBLES</t>
  </si>
  <si>
    <t>47905185600041</t>
  </si>
  <si>
    <t>005361</t>
  </si>
  <si>
    <t>EDITIONS DE L'ATTRIBUT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</si>
  <si>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</si>
  <si>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</si>
  <si>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</si>
  <si>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</si>
  <si>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</si>
  <si>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</si>
  <si>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</si>
  <si>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</si>
  <si>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</si>
  <si>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</si>
  <si>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</si>
  <si>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</si>
  <si>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</si>
  <si>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</si>
  <si>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</si>
  <si>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</si>
  <si>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</si>
  <si>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</si>
  <si>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</si>
  <si>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</si>
  <si>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51202557800018</t>
  </si>
  <si>
    <t>000066861</t>
  </si>
  <si>
    <t>HCL PUBLICATIONS</t>
  </si>
  <si>
    <t>33039447900043</t>
  </si>
  <si>
    <t>000075194</t>
  </si>
  <si>
    <t>ALTERNATIVES ECONOMIQUES</t>
  </si>
  <si>
    <t>39872820400031</t>
  </si>
  <si>
    <t>000089828</t>
  </si>
  <si>
    <t>INFORMATION DOCUMENTATION PRES</t>
  </si>
  <si>
    <t>37986597500039</t>
  </si>
  <si>
    <t>000083523</t>
  </si>
  <si>
    <t>34476186100071</t>
  </si>
  <si>
    <t>002735</t>
  </si>
  <si>
    <t>COURRIER INTERNATIONAL</t>
  </si>
  <si>
    <t>57219555000098</t>
  </si>
  <si>
    <t>000074030</t>
  </si>
  <si>
    <t>EDITIONS DALLOZ</t>
  </si>
  <si>
    <t>000076341</t>
  </si>
  <si>
    <t>DIFFUSION EDUCATION PERMANENTE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</si>
  <si>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</si>
  <si>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</si>
  <si>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</si>
  <si>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</si>
  <si>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</si>
  <si>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</si>
  <si>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</si>
  <si>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</si>
  <si>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</si>
  <si>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</si>
  <si>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</si>
  <si>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</si>
  <si>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</si>
  <si>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</si>
  <si>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</si>
  <si>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</si>
  <si>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</si>
  <si>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</si>
  <si>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51812699000010</t>
  </si>
  <si>
    <t>012680</t>
  </si>
  <si>
    <t>DG URBANS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</si>
  <si>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</si>
  <si>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</si>
  <si>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</si>
  <si>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</si>
  <si>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</si>
  <si>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</si>
  <si>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</si>
  <si>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</si>
  <si>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</si>
  <si>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79739834400029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</si>
  <si>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</si>
  <si>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</si>
  <si>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</si>
  <si>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</si>
  <si>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</si>
  <si>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</si>
  <si>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</si>
  <si>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</si>
  <si>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40492695800046</t>
  </si>
  <si>
    <t>010007</t>
  </si>
  <si>
    <t>GROUPE TERRITORIAL</t>
  </si>
  <si>
    <t>39905703300017</t>
  </si>
  <si>
    <t>014877</t>
  </si>
  <si>
    <t>GERMENOY</t>
  </si>
  <si>
    <t>53406578400025</t>
  </si>
  <si>
    <t>015017</t>
  </si>
  <si>
    <t>13EME AVENUE BY MARTINE COLOOS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</si>
  <si>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</si>
  <si>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</si>
  <si>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</si>
  <si>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</si>
  <si>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</si>
  <si>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</si>
  <si>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</si>
  <si>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</si>
  <si>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</si>
  <si>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</si>
  <si>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</si>
  <si>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</si>
  <si>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</si>
  <si>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</si>
  <si>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</si>
  <si>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</si>
  <si>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</si>
  <si>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</si>
  <si>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</si>
  <si>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M MEDIAS</t>
  </si>
  <si>
    <t>CHATEAUFORM PARIS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</si>
  <si>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</si>
  <si>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</si>
  <si>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</si>
  <si>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</si>
  <si>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</si>
  <si>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</si>
  <si>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</si>
  <si>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</si>
  <si>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</si>
  <si>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</si>
  <si>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</si>
  <si>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</si>
  <si>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34465739000045</t>
  </si>
  <si>
    <t>016093</t>
  </si>
  <si>
    <t>EDITIONS TOURISTIQUES EUROPEENNES</t>
  </si>
  <si>
    <t>38285479200027</t>
  </si>
  <si>
    <t>017449</t>
  </si>
  <si>
    <t>TOUTAIN FABRIQUE A IDEES</t>
  </si>
  <si>
    <t>50177535700020</t>
  </si>
  <si>
    <t>000870</t>
  </si>
  <si>
    <t>ESPACE LA ROCHEFOUCAULD</t>
  </si>
  <si>
    <t>51083433600016</t>
  </si>
  <si>
    <t>017770</t>
  </si>
  <si>
    <t>EVOLUTION 4S CARON</t>
  </si>
  <si>
    <t>49170590100032</t>
  </si>
  <si>
    <t>001785</t>
  </si>
  <si>
    <t>GOVAERT TRAITEUR</t>
  </si>
  <si>
    <t>LITTORAL NORD AUTOCARS</t>
  </si>
  <si>
    <t>80466204700021</t>
  </si>
  <si>
    <t>017979</t>
  </si>
  <si>
    <t>CABARET VALERIE MARIE-ANDREE</t>
  </si>
  <si>
    <t>48881913700040</t>
  </si>
  <si>
    <t>018003</t>
  </si>
  <si>
    <t>TP MEDIA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</si>
  <si>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</si>
  <si>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</si>
  <si>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</si>
  <si>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</si>
  <si>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</si>
  <si>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</si>
  <si>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</si>
  <si>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</si>
  <si>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</si>
  <si>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</si>
  <si>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</si>
  <si>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</si>
  <si>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</si>
  <si>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</si>
  <si>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</si>
  <si>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</si>
  <si>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</si>
  <si>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80320602800026</t>
  </si>
  <si>
    <t>007469</t>
  </si>
  <si>
    <t>55201868100163</t>
  </si>
  <si>
    <t>000073116</t>
  </si>
  <si>
    <t>GROUPE EXPRESS EXPANSION</t>
  </si>
  <si>
    <t>33044098300055</t>
  </si>
  <si>
    <t>017676</t>
  </si>
  <si>
    <t>INAPA FRANCE</t>
  </si>
  <si>
    <t>82144889100019</t>
  </si>
  <si>
    <t>018280</t>
  </si>
  <si>
    <t>SARL MAISON PAILLARD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</si>
  <si>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</si>
  <si>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</si>
  <si>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</si>
  <si>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</si>
  <si>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</si>
  <si>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</si>
  <si>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</si>
  <si>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</si>
  <si>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HÔTEL LE SAINT FERREOL</t>
  </si>
  <si>
    <t>06580366000029</t>
  </si>
  <si>
    <t>018508</t>
  </si>
  <si>
    <t>AUTOCARS PROVENCE TOURISME PROTOUR</t>
  </si>
  <si>
    <t>95780032900014</t>
  </si>
  <si>
    <t>018506</t>
  </si>
  <si>
    <t>HÔTEL L'OASIS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</si>
  <si>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</si>
  <si>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</si>
  <si>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</si>
  <si>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</si>
  <si>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</si>
  <si>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</si>
  <si>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</si>
  <si>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</si>
  <si>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50294625400047</t>
  </si>
  <si>
    <t>018637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</si>
  <si>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</si>
  <si>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</si>
  <si>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</si>
  <si>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</si>
  <si>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</si>
  <si>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</si>
  <si>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</si>
  <si>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</si>
  <si>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</si>
  <si>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</si>
  <si>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</si>
  <si>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49512262400028</t>
  </si>
  <si>
    <t>017575</t>
  </si>
  <si>
    <t>MEDIACUT</t>
  </si>
  <si>
    <t>47762469600035</t>
  </si>
  <si>
    <t>018620</t>
  </si>
  <si>
    <t>MISTERFRAICHEUR CHRISTOPHE DERVILLE</t>
  </si>
  <si>
    <t>82514889300019</t>
  </si>
  <si>
    <t>019248</t>
  </si>
  <si>
    <t>ESCALE ARTES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</si>
  <si>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</si>
  <si>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</si>
  <si>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</si>
  <si>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</si>
  <si>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</si>
  <si>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</si>
  <si>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</si>
  <si>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</si>
  <si>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</si>
  <si>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</si>
  <si>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</si>
  <si>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</si>
  <si>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</si>
  <si>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</si>
  <si>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</si>
  <si>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</si>
  <si>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</si>
  <si>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</si>
  <si>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78441339500038</t>
  </si>
  <si>
    <t>000080234</t>
  </si>
  <si>
    <t>ANATEEP</t>
  </si>
  <si>
    <t>33413012700015</t>
  </si>
  <si>
    <t>000076407</t>
  </si>
  <si>
    <t>LES EDITIONS DE LA VIE DU RAIL</t>
  </si>
  <si>
    <t>32975402200039</t>
  </si>
  <si>
    <t>019755</t>
  </si>
  <si>
    <t>JANIN</t>
  </si>
  <si>
    <t>51186744200044</t>
  </si>
  <si>
    <t>019754</t>
  </si>
  <si>
    <t>PAPREC NORD</t>
  </si>
  <si>
    <t>79464630700023</t>
  </si>
  <si>
    <t>002411</t>
  </si>
  <si>
    <t>SCIC ECOSSIMO</t>
  </si>
  <si>
    <t>37895188300016</t>
  </si>
  <si>
    <t>019743</t>
  </si>
  <si>
    <t>LE PHENIX HOTEL</t>
  </si>
  <si>
    <t>31077549900034</t>
  </si>
  <si>
    <t>020605</t>
  </si>
  <si>
    <t>BS INFORMATIQUE</t>
  </si>
  <si>
    <t>38202819900026</t>
  </si>
  <si>
    <t>018633</t>
  </si>
  <si>
    <t>LIBERATION ABONNEMENTS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</si>
  <si>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</si>
  <si>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</si>
  <si>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</si>
  <si>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</si>
  <si>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</si>
  <si>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</si>
  <si>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</si>
  <si>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</si>
  <si>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</si>
  <si>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</si>
  <si>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</si>
  <si>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</si>
  <si>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</si>
  <si>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</si>
  <si>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</si>
  <si>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</si>
  <si>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HOTEL LE MORAND</t>
  </si>
  <si>
    <t>31535016500041</t>
  </si>
  <si>
    <t>000071316</t>
  </si>
  <si>
    <t>COMPAGNIE AUTOCARS DE TOURAINE</t>
  </si>
  <si>
    <t>45850166500053</t>
  </si>
  <si>
    <t>000056198</t>
  </si>
  <si>
    <t>51363598700136</t>
  </si>
  <si>
    <t>000067297</t>
  </si>
  <si>
    <t>PV-CP CITY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</si>
  <si>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</si>
  <si>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</si>
  <si>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</si>
  <si>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</si>
  <si>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</si>
  <si>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</si>
  <si>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</si>
  <si>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</si>
  <si>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</si>
  <si>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</si>
  <si>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</si>
  <si>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</si>
  <si>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</si>
  <si>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</si>
  <si>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82898615800024</t>
  </si>
  <si>
    <t>021204</t>
  </si>
  <si>
    <t>LINK MEDIA GROUP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</si>
  <si>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</si>
  <si>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</si>
  <si>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</si>
  <si>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</si>
  <si>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</si>
  <si>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</si>
  <si>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</si>
  <si>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</si>
  <si>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</si>
  <si>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LE CANARD ENCHAÎNÉ</t>
  </si>
  <si>
    <t>LA VILLA TOSCA</t>
  </si>
  <si>
    <t>COMPAGNIE D'ÉDITION FONCIÉRE</t>
  </si>
  <si>
    <t>3D DUO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</si>
  <si>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</si>
  <si>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</si>
  <si>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</si>
  <si>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</si>
  <si>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</si>
  <si>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</si>
  <si>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</si>
  <si>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</si>
  <si>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</si>
  <si>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</si>
  <si>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</si>
  <si>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</si>
  <si>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</si>
  <si>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</si>
  <si>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</si>
  <si>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</si>
  <si>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</si>
  <si>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</si>
  <si>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</si>
  <si>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</si>
  <si>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</si>
  <si>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</si>
  <si>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</si>
  <si>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</si>
  <si>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</si>
  <si>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Adresse</t>
  </si>
  <si>
    <t>Code postal</t>
  </si>
  <si>
    <t>Ville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</si>
  <si>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</si>
  <si>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</si>
  <si>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</si>
  <si>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</si>
  <si>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</si>
  <si>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</si>
  <si>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</si>
  <si>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</si>
  <si>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</si>
  <si>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CELLULE S2 RESIDENCE MARTIN LUTHER KING</t>
  </si>
  <si>
    <t>GRANDE SYNTHE</t>
  </si>
  <si>
    <t>8 RUE EDOUARD LOCKROY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</si>
  <si>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</si>
  <si>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</si>
  <si>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</si>
  <si>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</si>
  <si>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</si>
  <si>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12 RUE DU CAP VERT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</si>
  <si>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</si>
  <si>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</si>
  <si>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</si>
  <si>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</si>
  <si>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</si>
  <si>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</si>
  <si>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</si>
  <si>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</si>
  <si>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</si>
  <si>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</si>
  <si>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</si>
  <si>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</si>
  <si>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21805</t>
  </si>
  <si>
    <t>75011</t>
  </si>
  <si>
    <t>62840</t>
  </si>
  <si>
    <t>13003</t>
  </si>
  <si>
    <t>37000</t>
  </si>
  <si>
    <t>69530</t>
  </si>
  <si>
    <t>93100</t>
  </si>
  <si>
    <t>75014</t>
  </si>
  <si>
    <t>13010</t>
  </si>
  <si>
    <t>72100</t>
  </si>
  <si>
    <t>56 RUE DU ROCHER</t>
  </si>
  <si>
    <t>9 RUE FRANÇOIS DEBERGUE</t>
  </si>
  <si>
    <t>BUCHELAY</t>
  </si>
  <si>
    <t>PARIS</t>
  </si>
  <si>
    <t>PARIS 15</t>
  </si>
  <si>
    <t>ARMENTIERES</t>
  </si>
  <si>
    <t>DUNKERQUE</t>
  </si>
  <si>
    <t>QUETIGNY CEDEX</t>
  </si>
  <si>
    <t>LAVENTIE</t>
  </si>
  <si>
    <t>MARSEILLE</t>
  </si>
  <si>
    <t>TOURS</t>
  </si>
  <si>
    <t>BRIGNAIS</t>
  </si>
  <si>
    <t>MONTREUIL</t>
  </si>
  <si>
    <t>LE MANS</t>
  </si>
  <si>
    <t>PLACE DE LA GARE 
15 RUE BELLEVUE</t>
  </si>
  <si>
    <t>37 RUE MADELEINE ODRU</t>
  </si>
  <si>
    <t>ROMAINVILLE</t>
  </si>
  <si>
    <t>525 RUE ANDRE AMPERE</t>
  </si>
  <si>
    <t>CHAMPIGNEULLES</t>
  </si>
  <si>
    <t>BREST</t>
  </si>
  <si>
    <t>1 PLACE DE STRASBOURG</t>
  </si>
  <si>
    <t>5, ALLEE DU PARC DE GARLANDE</t>
  </si>
  <si>
    <t>BAGNEUX</t>
  </si>
  <si>
    <t>CENTRE COMMERCIAL AUCHAN</t>
  </si>
  <si>
    <t>94 AVENUE LEDRU ROLLIN</t>
  </si>
  <si>
    <t xml:space="preserve">42 RUE LEUGHENAER </t>
  </si>
  <si>
    <t>11 - 15 RUE COURAT</t>
  </si>
  <si>
    <t>1 RUE DES GASSES</t>
  </si>
  <si>
    <t>69450</t>
  </si>
  <si>
    <t>ST CYR AU MONT D OR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</si>
  <si>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</si>
  <si>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</si>
  <si>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</si>
  <si>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</si>
  <si>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</si>
  <si>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</si>
  <si>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</si>
  <si>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</si>
  <si>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</si>
  <si>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</si>
  <si>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</si>
  <si>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</si>
  <si>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</si>
  <si>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</si>
  <si>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</si>
  <si>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5 rue de Charonne</t>
  </si>
  <si>
    <t>8 RUE DE LA FONTAINE</t>
  </si>
  <si>
    <t>07520</t>
  </si>
  <si>
    <t>LALOUVESC</t>
  </si>
  <si>
    <t>6 RUE JEAN ANTOINE DE BAIF</t>
  </si>
  <si>
    <t>75013</t>
  </si>
  <si>
    <t>19 RUE NICOLAS LEBLANC</t>
  </si>
  <si>
    <t>59000</t>
  </si>
  <si>
    <t>LILLE</t>
  </si>
  <si>
    <t>59650</t>
  </si>
  <si>
    <t>VILLENEUVE D'ASCQ</t>
  </si>
  <si>
    <t xml:space="preserve"> AVENUE PAUL LANGEVIN</t>
  </si>
  <si>
    <t>4 AVENUE DU STADE DE FRANCE</t>
  </si>
  <si>
    <t>93218</t>
  </si>
  <si>
    <t>LA PLAINE SAINT DENIS CEDEX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</si>
  <si>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</si>
  <si>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</si>
  <si>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</si>
  <si>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</si>
  <si>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</si>
  <si>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</si>
  <si>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</si>
  <si>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</si>
  <si>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</si>
  <si>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105 B RUE DE TOLBIAC</t>
  </si>
  <si>
    <t>16 RUE BERTHOLLET</t>
  </si>
  <si>
    <t>ARCUEIL</t>
  </si>
  <si>
    <t>26 RUE DESAIX</t>
  </si>
  <si>
    <t>DOURGES</t>
  </si>
  <si>
    <t>8 MARIE MADELEINE</t>
  </si>
  <si>
    <t>12 ALLEE DUQUESNE</t>
  </si>
  <si>
    <t>44000</t>
  </si>
  <si>
    <t>NANTES</t>
  </si>
  <si>
    <t>7-9 7 RUE AUGUSTE GERVAIS</t>
  </si>
  <si>
    <t>ISSY LES MOULINEAUX</t>
  </si>
  <si>
    <t>PARIS CEDEX 14</t>
  </si>
  <si>
    <t>31-35 RUE FROIDEVAUX</t>
  </si>
  <si>
    <t>10 RUE DES FRENES</t>
  </si>
  <si>
    <t>TOULOUSE</t>
  </si>
  <si>
    <t>12 RUE DU QUATRE SEPTEMBRE</t>
  </si>
  <si>
    <t>75002</t>
  </si>
  <si>
    <t>3 ROUTE DE CORMEILLES</t>
  </si>
  <si>
    <t>27230</t>
  </si>
  <si>
    <t>PIENCOURT</t>
  </si>
  <si>
    <t>20260</t>
  </si>
  <si>
    <t>CALVI</t>
  </si>
  <si>
    <t>RES CAROLINE III       
AVENUE CHRISTOPHE COLOMB</t>
  </si>
  <si>
    <t>35 RUE GREGOIRE DE TOURS</t>
  </si>
  <si>
    <t>75279</t>
  </si>
  <si>
    <t>PARIS CEDEX 06</t>
  </si>
  <si>
    <t>92-98 BOULEVARD VICTOR HUGO</t>
  </si>
  <si>
    <t>92110</t>
  </si>
  <si>
    <t>CLICHY</t>
  </si>
  <si>
    <t>132 BOULEVARD DE LA LIBERTE</t>
  </si>
  <si>
    <t>59800</t>
  </si>
  <si>
    <t>75009</t>
  </si>
  <si>
    <t>11 RUE DE LA ROCHEFOUCAUD</t>
  </si>
  <si>
    <t>25 RUE DES JEUNEURS</t>
  </si>
  <si>
    <t>201 CHEMIN DES RUELLES</t>
  </si>
  <si>
    <t>62750</t>
  </si>
  <si>
    <t>LOOS EN GOHELLE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</si>
  <si>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</si>
  <si>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</si>
  <si>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</si>
  <si>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</si>
  <si>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</si>
  <si>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</si>
  <si>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</si>
  <si>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</si>
  <si>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</si>
  <si>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LES QUATRE CHENES
RUE DU GENERAL FRIANT</t>
  </si>
  <si>
    <t>47 RUE DE BABYLONE</t>
  </si>
  <si>
    <t>75007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</si>
  <si>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</si>
  <si>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</si>
  <si>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</si>
  <si>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</si>
  <si>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</si>
  <si>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</si>
  <si>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</si>
  <si>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</si>
  <si>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</si>
  <si>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</si>
  <si>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29 RUE DE CHATEAUDUN</t>
  </si>
  <si>
    <t>75308</t>
  </si>
  <si>
    <t>PARIS CEDEX 09</t>
  </si>
  <si>
    <t>92186</t>
  </si>
  <si>
    <t>ANTONY CEDEX</t>
  </si>
  <si>
    <t>10 PLACE DU GENERAL DE GAULLE</t>
  </si>
  <si>
    <t>92160</t>
  </si>
  <si>
    <t>ANTONY</t>
  </si>
  <si>
    <t>31 RUE DE VILLENEUVE</t>
  </si>
  <si>
    <t>SUCY-EN-BRIE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</si>
  <si>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</si>
  <si>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</si>
  <si>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</si>
  <si>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</si>
  <si>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</si>
  <si>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</si>
  <si>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</si>
  <si>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</si>
  <si>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</si>
  <si>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</si>
  <si>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</si>
  <si>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</si>
  <si>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</si>
  <si>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</si>
  <si>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</si>
  <si>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</si>
  <si>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</si>
  <si>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</si>
  <si>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</si>
  <si>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</si>
  <si>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</si>
  <si>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211, RUE DE CHARENTON ET 
209, BOULEVARD DE REUILLY</t>
  </si>
  <si>
    <t>94410</t>
  </si>
  <si>
    <t>12 RUE DU MARECHAL LECLERC</t>
  </si>
  <si>
    <t>HOTEL RESTAURANT KYRIAD PARIS</t>
  </si>
  <si>
    <t>SAINT MAURICE</t>
  </si>
  <si>
    <t>26 RUE MICHEL ANGE</t>
  </si>
  <si>
    <t>06100</t>
  </si>
  <si>
    <t>91-97 AVENUE DE FONTAINEBLEAU</t>
  </si>
  <si>
    <t>KREMLIN BICETRE</t>
  </si>
  <si>
    <t>UNIVERSITE DE TOULOUSE 1</t>
  </si>
  <si>
    <t>11 rue de la Nacelle</t>
  </si>
  <si>
    <t>91813</t>
  </si>
  <si>
    <t>CORBEIL ESSONNES CEDEX</t>
  </si>
  <si>
    <t>24, RUE DE MILAN</t>
  </si>
  <si>
    <t>59016</t>
  </si>
  <si>
    <t>LILLE CEDEX</t>
  </si>
  <si>
    <t>60, BOULEVARD VAUBAN</t>
  </si>
  <si>
    <t>SAINT POL SUR MER</t>
  </si>
  <si>
    <t>260 RUE DE LA REPUBLIQUE</t>
  </si>
  <si>
    <t>35, BOULEVARD RAIMBALDI</t>
  </si>
  <si>
    <t>35 RUE DE LA JUSTICE</t>
  </si>
  <si>
    <t>NEANT</t>
  </si>
  <si>
    <t>Ville :</t>
  </si>
  <si>
    <t>Code postal :</t>
  </si>
  <si>
    <t>7 RUE JACQUEMARS GIELEE</t>
  </si>
  <si>
    <t>9 RUE DU COLONEL PIERRE AVIA</t>
  </si>
  <si>
    <t>7 RUE HOCHE</t>
  </si>
  <si>
    <t>CANNES</t>
  </si>
  <si>
    <t>06400</t>
  </si>
  <si>
    <t>8 PLACE GENERAL DE GAULLE</t>
  </si>
  <si>
    <t>59023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</si>
  <si>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</si>
  <si>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</si>
  <si>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</si>
  <si>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</si>
  <si>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</si>
  <si>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</si>
  <si>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</si>
  <si>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</si>
  <si>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173 RUE SAINT HONORE</t>
  </si>
  <si>
    <t>75001</t>
  </si>
  <si>
    <t>14 BOULEVARD HAUSSMAN</t>
  </si>
  <si>
    <t>37 RUE JULES GUESDE</t>
  </si>
  <si>
    <t>59463</t>
  </si>
  <si>
    <t>LOMME CEDEX</t>
  </si>
  <si>
    <t>9 ROUTE DE DUNKERQUE</t>
  </si>
  <si>
    <t>142 RUE MONTMARTRE</t>
  </si>
  <si>
    <t>7 QUAI DE BONDY</t>
  </si>
  <si>
    <t>69005</t>
  </si>
  <si>
    <t>ROUTE DE GENERAC</t>
  </si>
  <si>
    <t>30900</t>
  </si>
  <si>
    <t>17 RUE POIRON</t>
  </si>
  <si>
    <t>162 RUE KLEBER</t>
  </si>
  <si>
    <t>59170</t>
  </si>
  <si>
    <t>CROIX</t>
  </si>
  <si>
    <t>22 RUE DE CALAIS</t>
  </si>
  <si>
    <t>CENTRE CLE AUCHAN ROUTE NATIONALE 1</t>
  </si>
  <si>
    <t>11 RUE DE MILAN</t>
  </si>
  <si>
    <t>75440</t>
  </si>
  <si>
    <t>4 RUE DE MOUCHY</t>
  </si>
  <si>
    <t>60438</t>
  </si>
  <si>
    <t>NOAILLES CEDEX</t>
  </si>
  <si>
    <t>68 RUE DU FAUBOURG SAINT HONORE</t>
  </si>
  <si>
    <t>251 AVENUE HENRI RAVISSE 
ZAC TRANSMARCK</t>
  </si>
  <si>
    <t>62730</t>
  </si>
  <si>
    <t>MARCK</t>
  </si>
  <si>
    <t>9 RUE PIERRE BOURDAN</t>
  </si>
  <si>
    <t>RUE ALPHONSE TERROIR</t>
  </si>
  <si>
    <t>59770</t>
  </si>
  <si>
    <t>MARLY</t>
  </si>
  <si>
    <t>11 RUE DES OLIVETTES</t>
  </si>
  <si>
    <t>41 QUAI D'ORSAY</t>
  </si>
  <si>
    <t>551 RUE DE LA REPUBLIQUE</t>
  </si>
  <si>
    <t>59430</t>
  </si>
  <si>
    <t>191 RUE DES CINQ VOIES</t>
  </si>
  <si>
    <t>59200</t>
  </si>
  <si>
    <t>TOURCOING</t>
  </si>
  <si>
    <t>81 RUE HOOGHE PORTE</t>
  </si>
  <si>
    <t>59180</t>
  </si>
  <si>
    <t>CAPPELLE LA GRANDE</t>
  </si>
  <si>
    <t>ARCHE DE LA DEFENSE</t>
  </si>
  <si>
    <t>92055</t>
  </si>
  <si>
    <t>LA DEFENSE CEDEX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</si>
  <si>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</si>
  <si>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</si>
  <si>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</si>
  <si>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</si>
  <si>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</si>
  <si>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</si>
  <si>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</si>
  <si>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</si>
  <si>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</si>
  <si>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</si>
  <si>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</si>
  <si>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</si>
  <si>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</si>
  <si>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</si>
  <si>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</si>
  <si>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</si>
  <si>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</si>
  <si>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</si>
  <si>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</si>
  <si>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</si>
  <si>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</si>
  <si>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176 RUE DU TEMPLE</t>
  </si>
  <si>
    <t>75003</t>
  </si>
  <si>
    <t>37 T AVENUE ETIENNE BILLIERES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</si>
  <si>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</si>
  <si>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</si>
  <si>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</si>
  <si>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</si>
  <si>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</si>
  <si>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</si>
  <si>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</si>
  <si>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</si>
  <si>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</si>
  <si>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</si>
  <si>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</si>
  <si>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</si>
  <si>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</si>
  <si>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</si>
  <si>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</si>
  <si>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</si>
  <si>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N°</t>
  </si>
  <si>
    <t>SCIENCES HUMAINES COMMUNICATION</t>
  </si>
  <si>
    <t>7 RUE LEON BLUM</t>
  </si>
  <si>
    <t>44200</t>
  </si>
  <si>
    <t>8 RUE SAINT DOMINGUE
LE SOLILAB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</si>
  <si>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</si>
  <si>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</si>
  <si>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</si>
  <si>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</si>
  <si>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</si>
  <si>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</si>
  <si>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</si>
  <si>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</si>
  <si>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</si>
  <si>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</si>
  <si>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</si>
  <si>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</si>
  <si>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</si>
  <si>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</si>
  <si>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</si>
  <si>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80 BOULEVARD AUGUSTE BLANQUI</t>
  </si>
  <si>
    <t>75707</t>
  </si>
  <si>
    <t>PARIS CEDEX 13</t>
  </si>
  <si>
    <t>91 BOULEVARD JACQUARD</t>
  </si>
  <si>
    <t>62100</t>
  </si>
  <si>
    <t>CALAIS</t>
  </si>
  <si>
    <t>39 RUE DE BOURGOGNE</t>
  </si>
  <si>
    <t>24 RUE CLEMENCEAU</t>
  </si>
  <si>
    <t>3 ALLEE DES ECURIES</t>
  </si>
  <si>
    <t xml:space="preserve">59650 </t>
  </si>
  <si>
    <t>38506</t>
  </si>
  <si>
    <t>VOIRON CEDEX</t>
  </si>
  <si>
    <t>23B RUE DANJOU</t>
  </si>
  <si>
    <t>92100</t>
  </si>
  <si>
    <t>BOULOGNE BILLANCOURT</t>
  </si>
  <si>
    <t>11 ESPLANADE COMPANS CAFFARELL</t>
  </si>
  <si>
    <t>31000</t>
  </si>
  <si>
    <t>64600</t>
  </si>
  <si>
    <t>ANGLET</t>
  </si>
  <si>
    <t>2 RUE DES PETITES ECURIES</t>
  </si>
  <si>
    <t>8 RUE ALBERT LEDENT</t>
  </si>
  <si>
    <t>02580</t>
  </si>
  <si>
    <t>ETREAUPONT</t>
  </si>
  <si>
    <t>9 RUE DU CHEMIN VERT</t>
  </si>
  <si>
    <t>77444</t>
  </si>
  <si>
    <t>MARNE LA VALLEE CEDEX 2</t>
  </si>
  <si>
    <t>14 RUE LORD BYRON</t>
  </si>
  <si>
    <t>75384</t>
  </si>
  <si>
    <t>PARIS CEDEX 8</t>
  </si>
  <si>
    <t>CITE SCIENTIFIQUE</t>
  </si>
  <si>
    <t>59655</t>
  </si>
  <si>
    <t>VILLENEUVE D'ASCQ CEDEX</t>
  </si>
  <si>
    <t>38 RUE CROIX DES PETITS CHAMPS</t>
  </si>
  <si>
    <t>130 ALLÉE DES GRIVES</t>
  </si>
  <si>
    <t>34170</t>
  </si>
  <si>
    <t>CASTELNAU LE LEZ</t>
  </si>
  <si>
    <t>199 RUE HELENE BOUCHER</t>
  </si>
  <si>
    <t>37 RUE DU PRESIDENT POINCARE</t>
  </si>
  <si>
    <t>022262</t>
  </si>
  <si>
    <t>ELIZA PRINCESS ELISABETH</t>
  </si>
  <si>
    <t>QUAI DE L'ESTACADE</t>
  </si>
  <si>
    <t>82872836000029</t>
  </si>
  <si>
    <t>ESPACE SEVE 58 COURS BECQUART CASTELBON</t>
  </si>
  <si>
    <t>1 BD ARCHIMEDE CHAMPS / MARNE</t>
  </si>
  <si>
    <t>11  RUE MARYSE BASTIE P.A. DE MAIGNON</t>
  </si>
  <si>
    <t>7 - 9 PARC D'AFFAIRES SILIC 
7 AVENUE ROBERT SCHUMAN</t>
  </si>
  <si>
    <t>DEMANDEUR</t>
  </si>
  <si>
    <t>DATE</t>
  </si>
  <si>
    <t xml:space="preserve">SERVICE </t>
  </si>
  <si>
    <t>MAR-000010538</t>
  </si>
  <si>
    <t>MAR-000010540</t>
  </si>
  <si>
    <t>MAR-000010637</t>
  </si>
  <si>
    <t>MAR-000010884</t>
  </si>
  <si>
    <t>MAR-000010334</t>
  </si>
  <si>
    <t>MAR-000010885</t>
  </si>
  <si>
    <t>MAR-000009762</t>
  </si>
  <si>
    <t>MAR-000008889</t>
  </si>
  <si>
    <t>MAR-000003570</t>
  </si>
  <si>
    <t>MAR-000011754</t>
  </si>
  <si>
    <t>MAR-000005903</t>
  </si>
  <si>
    <t>MAR-000010541</t>
  </si>
  <si>
    <t>MAR-000010655</t>
  </si>
  <si>
    <t>MAR-000010680</t>
  </si>
  <si>
    <t>MAR-000011078</t>
  </si>
  <si>
    <t>MAR-000010654</t>
  </si>
  <si>
    <t>MAR-000011616</t>
  </si>
  <si>
    <t>MAR-000010734</t>
  </si>
  <si>
    <t>MAR-000010736</t>
  </si>
  <si>
    <t>MAR-000011081</t>
  </si>
  <si>
    <t>MAR-000009412</t>
  </si>
  <si>
    <t>MAR-000011154</t>
  </si>
  <si>
    <t>ARTICLES DESTINÉS À LA COCONCEPTION</t>
  </si>
  <si>
    <t>FRAIS LIÉS AUX COLLOQUES, RÉUNIONS ET SÉMINAIRES</t>
  </si>
  <si>
    <t>MAINTENANCE SANITAIRE</t>
  </si>
  <si>
    <t>MAINTENANCE INFORMATIQUE</t>
  </si>
  <si>
    <t>QUANTITÉS</t>
  </si>
  <si>
    <t>MARCHÉS</t>
  </si>
  <si>
    <t>FOURNISSEUR</t>
  </si>
  <si>
    <t>CARLIER Michel</t>
  </si>
  <si>
    <t>TAXES DE SÉJOUR</t>
  </si>
  <si>
    <t>DATES</t>
  </si>
  <si>
    <t>DATE(S)</t>
  </si>
  <si>
    <t>Initial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</si>
  <si>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</si>
  <si>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</si>
  <si>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</si>
  <si>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</si>
  <si>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</si>
  <si>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</si>
  <si>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</si>
  <si>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</si>
  <si>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</si>
  <si>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</si>
  <si>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VISA DU CHEF DE SERVICE</t>
  </si>
  <si>
    <t>MARCHÉ</t>
  </si>
  <si>
    <t>CMD-</t>
  </si>
  <si>
    <t>ENG-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</si>
  <si>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</si>
  <si>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</si>
  <si>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</si>
  <si>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</si>
  <si>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</si>
  <si>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</si>
  <si>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</si>
  <si>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</si>
  <si>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Ibis Bruxelles</t>
  </si>
  <si>
    <t>Inapa</t>
  </si>
  <si>
    <t>Jemmapes</t>
  </si>
  <si>
    <t>Konica</t>
  </si>
  <si>
    <t>Kyriad</t>
  </si>
  <si>
    <t>Lyreco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</si>
  <si>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</si>
  <si>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</si>
  <si>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</si>
  <si>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</si>
  <si>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</si>
  <si>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</si>
  <si>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</si>
  <si>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</si>
  <si>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</si>
  <si>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Afeji Laverie Bailleul</t>
  </si>
  <si>
    <t>Charenton (Lot n°1)</t>
  </si>
  <si>
    <t>Charenton (Lot n°3)</t>
  </si>
  <si>
    <t>AFEJI LAVERIE BAILLEUL</t>
  </si>
  <si>
    <t>CONTACT</t>
  </si>
  <si>
    <t>EMAIL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</si>
  <si>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</si>
  <si>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</si>
  <si>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</si>
  <si>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</si>
  <si>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</si>
  <si>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</si>
  <si>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</si>
  <si>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</si>
  <si>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</si>
  <si>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</si>
  <si>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</si>
  <si>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</si>
  <si>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</si>
  <si>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</si>
  <si>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</si>
  <si>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</si>
  <si>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</si>
  <si>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</si>
  <si>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</si>
  <si>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</si>
  <si>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</si>
  <si>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</si>
  <si>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</si>
  <si>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</si>
  <si>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</si>
  <si>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</si>
  <si>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</si>
  <si>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</si>
  <si>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</si>
  <si>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</si>
  <si>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</si>
  <si>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</si>
  <si>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</si>
  <si>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</si>
  <si>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</si>
  <si>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HOTEL DU CHÂTEAU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</si>
  <si>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</si>
  <si>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</si>
  <si>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</si>
  <si>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</si>
  <si>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</si>
  <si>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</si>
  <si>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</si>
  <si>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</si>
  <si>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</si>
  <si>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</si>
  <si>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</si>
  <si>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</si>
  <si>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</si>
  <si>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</si>
  <si>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</si>
  <si>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</si>
  <si>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</si>
  <si>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</si>
  <si>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</si>
  <si>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</si>
  <si>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</si>
  <si>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</si>
  <si>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</si>
  <si>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</si>
  <si>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</si>
  <si>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</si>
  <si>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SERVICES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</si>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</sst>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u/>
      <sz val="10"/>
      <color theme="3" tint="-0.249977111117893"/>
      <name val="Calibri"/>
      <family val="2"/>
      <scheme val="minor"/>
    </font>
    <font>
      <b/>
      <u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165" fontId="5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55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vertical="top" wrapText="1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49" fontId="0" fillId="0" borderId="14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8" fillId="0" borderId="0" xfId="0" applyFont="1" applyBorder="1"/>
    <xf numFmtId="49" fontId="9" fillId="0" borderId="0" xfId="0" applyNumberFormat="1" applyFont="1" applyBorder="1" applyAlignment="1">
      <alignment vertical="top"/>
    </xf>
    <xf numFmtId="49" fontId="9" fillId="0" borderId="0" xfId="0" applyNumberFormat="1" applyFont="1" applyBorder="1" applyAlignment="1">
      <alignment vertical="top" wrapText="1"/>
    </xf>
    <xf numFmtId="1" fontId="0" fillId="0" borderId="15" xfId="0" applyNumberForma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14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1" fillId="0" borderId="0" xfId="0" applyFont="1" applyBorder="1"/>
    <xf numFmtId="49" fontId="2" fillId="0" borderId="19" xfId="0" applyNumberFormat="1" applyFon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 vertical="top" wrapText="1"/>
    </xf>
    <xf numFmtId="49" fontId="0" fillId="0" borderId="1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2" fillId="4" borderId="2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9" fontId="0" fillId="0" borderId="0" xfId="0" applyNumberFormat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4" fontId="0" fillId="0" borderId="25" xfId="0" applyNumberFormat="1" applyBorder="1" applyAlignment="1">
      <alignment vertical="center"/>
    </xf>
    <xf numFmtId="0" fontId="4" fillId="0" borderId="0" xfId="0" applyFont="1" applyBorder="1" applyAlignment="1" applyProtection="1">
      <alignment horizontal="left" vertical="top" wrapText="1"/>
      <protection locked="0"/>
    </xf>
    <xf numFmtId="166" fontId="15" fillId="0" borderId="0" xfId="0" applyNumberFormat="1" applyFont="1" applyBorder="1" applyAlignment="1" applyProtection="1">
      <alignment horizontal="left" vertical="center"/>
      <protection hidden="1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6" fillId="0" borderId="13" xfId="3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14" xfId="0" applyFont="1" applyBorder="1" applyAlignment="1">
      <alignment horizontal="center" vertical="center"/>
    </xf>
    <xf numFmtId="0" fontId="16" fillId="0" borderId="12" xfId="3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7" fillId="2" borderId="15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49" fontId="17" fillId="2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4" fillId="0" borderId="0" xfId="0" applyFont="1" applyAlignment="1" applyProtection="1">
      <alignment horizontal="center" vertical="center"/>
      <protection hidden="1"/>
    </xf>
    <xf numFmtId="164" fontId="8" fillId="0" borderId="0" xfId="0" applyNumberFormat="1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right" vertical="center"/>
    </xf>
    <xf numFmtId="0" fontId="18" fillId="0" borderId="0" xfId="0" applyFont="1" applyBorder="1"/>
    <xf numFmtId="0" fontId="19" fillId="0" borderId="0" xfId="0" applyFont="1" applyBorder="1"/>
    <xf numFmtId="2" fontId="22" fillId="0" borderId="1" xfId="0" applyNumberFormat="1" applyFont="1" applyBorder="1" applyAlignment="1" applyProtection="1">
      <alignment horizontal="center" vertical="center"/>
      <protection locked="0"/>
    </xf>
    <xf numFmtId="164" fontId="22" fillId="4" borderId="1" xfId="0" applyNumberFormat="1" applyFont="1" applyFill="1" applyBorder="1" applyAlignment="1" applyProtection="1">
      <alignment horizontal="right" vertical="center"/>
      <protection locked="0"/>
    </xf>
    <xf numFmtId="10" fontId="22" fillId="0" borderId="1" xfId="0" applyNumberFormat="1" applyFont="1" applyBorder="1" applyAlignment="1" applyProtection="1">
      <alignment horizontal="right" vertical="center"/>
      <protection locked="0"/>
    </xf>
    <xf numFmtId="49" fontId="23" fillId="0" borderId="0" xfId="0" applyNumberFormat="1" applyFont="1" applyBorder="1" applyAlignment="1">
      <alignment horizontal="center" vertical="center"/>
    </xf>
    <xf numFmtId="4" fontId="22" fillId="0" borderId="0" xfId="0" applyNumberFormat="1" applyFont="1" applyBorder="1" applyAlignment="1">
      <alignment horizontal="center" vertical="center"/>
    </xf>
    <xf numFmtId="0" fontId="22" fillId="0" borderId="0" xfId="0" applyFont="1" applyBorder="1"/>
    <xf numFmtId="49" fontId="25" fillId="0" borderId="0" xfId="0" applyNumberFormat="1" applyFont="1" applyBorder="1" applyAlignment="1">
      <alignment vertical="top"/>
    </xf>
    <xf numFmtId="49" fontId="26" fillId="0" borderId="0" xfId="0" applyNumberFormat="1" applyFont="1" applyBorder="1" applyAlignment="1">
      <alignment vertical="top"/>
    </xf>
    <xf numFmtId="0" fontId="27" fillId="0" borderId="0" xfId="0" applyFont="1" applyAlignment="1" applyProtection="1">
      <alignment horizontal="center" vertical="center"/>
      <protection hidden="1"/>
    </xf>
    <xf numFmtId="49" fontId="26" fillId="0" borderId="0" xfId="0" applyNumberFormat="1" applyFont="1" applyBorder="1" applyAlignment="1">
      <alignment vertical="top" wrapText="1"/>
    </xf>
    <xf numFmtId="0" fontId="24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/>
    <xf numFmtId="0" fontId="18" fillId="0" borderId="0" xfId="0" applyFont="1" applyFill="1" applyBorder="1" applyAlignment="1">
      <alignment horizontal="center" vertical="center"/>
    </xf>
    <xf numFmtId="0" fontId="28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/>
    <xf numFmtId="0" fontId="30" fillId="0" borderId="0" xfId="0" applyFont="1" applyBorder="1" applyAlignment="1">
      <alignment horizontal="left"/>
    </xf>
    <xf numFmtId="0" fontId="28" fillId="0" borderId="0" xfId="0" applyNumberFormat="1" applyFont="1" applyBorder="1" applyAlignment="1">
      <alignment horizontal="center" vertical="center"/>
    </xf>
    <xf numFmtId="0" fontId="18" fillId="0" borderId="0" xfId="0" applyFont="1"/>
    <xf numFmtId="0" fontId="18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left"/>
    </xf>
    <xf numFmtId="0" fontId="32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33" fillId="0" borderId="0" xfId="0" applyFont="1" applyFill="1" applyBorder="1" applyAlignment="1">
      <alignment vertical="center" wrapText="1"/>
    </xf>
    <xf numFmtId="0" fontId="18" fillId="0" borderId="0" xfId="0" applyFont="1" applyAlignment="1">
      <alignment horizontal="center"/>
    </xf>
    <xf numFmtId="0" fontId="34" fillId="0" borderId="0" xfId="0" applyFont="1" applyFill="1" applyBorder="1" applyAlignment="1">
      <alignment horizontal="center" vertical="center" wrapText="1"/>
    </xf>
    <xf numFmtId="0" fontId="29" fillId="0" borderId="0" xfId="0" applyFont="1" applyBorder="1"/>
    <xf numFmtId="0" fontId="20" fillId="0" borderId="0" xfId="0" applyFont="1" applyBorder="1"/>
    <xf numFmtId="0" fontId="18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166" fontId="35" fillId="0" borderId="0" xfId="3" applyNumberFormat="1" applyFont="1" applyBorder="1" applyAlignment="1" applyProtection="1">
      <alignment horizontal="left" vertical="center"/>
      <protection hidden="1"/>
    </xf>
    <xf numFmtId="0" fontId="18" fillId="0" borderId="0" xfId="0" applyFont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25" xfId="0" applyFont="1" applyBorder="1" applyAlignment="1">
      <alignment vertical="center"/>
    </xf>
    <xf numFmtId="0" fontId="18" fillId="0" borderId="25" xfId="0" applyFont="1" applyBorder="1" applyAlignment="1">
      <alignment vertical="center" wrapText="1"/>
    </xf>
    <xf numFmtId="0" fontId="18" fillId="0" borderId="25" xfId="0" applyFont="1" applyBorder="1" applyAlignment="1">
      <alignment horizontal="left" vertical="center"/>
    </xf>
    <xf numFmtId="0" fontId="18" fillId="0" borderId="27" xfId="0" applyFont="1" applyBorder="1" applyAlignment="1">
      <alignment horizontal="left" vertical="center"/>
    </xf>
    <xf numFmtId="166" fontId="22" fillId="0" borderId="1" xfId="0" applyNumberFormat="1" applyFont="1" applyBorder="1" applyAlignment="1" applyProtection="1">
      <alignment horizontal="center" vertical="center" wrapText="1"/>
      <protection hidden="1"/>
    </xf>
    <xf numFmtId="0" fontId="22" fillId="0" borderId="1" xfId="0" applyFont="1" applyBorder="1" applyAlignment="1" applyProtection="1">
      <alignment horizontal="center" vertical="center"/>
      <protection hidden="1"/>
    </xf>
    <xf numFmtId="4" fontId="22" fillId="0" borderId="1" xfId="0" applyNumberFormat="1" applyFont="1" applyBorder="1" applyAlignment="1" applyProtection="1">
      <alignment horizontal="center" vertical="center"/>
      <protection locked="0"/>
    </xf>
    <xf numFmtId="49" fontId="23" fillId="0" borderId="1" xfId="0" applyNumberFormat="1" applyFont="1" applyBorder="1" applyAlignment="1" applyProtection="1">
      <alignment horizontal="center" vertical="center" wrapText="1"/>
      <protection locked="0"/>
    </xf>
    <xf numFmtId="49" fontId="23" fillId="0" borderId="1" xfId="0" applyNumberFormat="1" applyFont="1" applyBorder="1" applyAlignment="1" applyProtection="1">
      <alignment horizontal="center" vertical="center"/>
      <protection locked="0"/>
    </xf>
    <xf numFmtId="0" fontId="37" fillId="0" borderId="0" xfId="0" applyFont="1" applyAlignment="1">
      <alignment horizontal="center" vertical="center"/>
    </xf>
    <xf numFmtId="166" fontId="20" fillId="0" borderId="0" xfId="0" applyNumberFormat="1" applyFont="1" applyBorder="1" applyAlignment="1">
      <alignment horizontal="left" vertical="center"/>
    </xf>
    <xf numFmtId="0" fontId="19" fillId="0" borderId="0" xfId="0" applyFont="1" applyBorder="1" applyAlignment="1" applyProtection="1">
      <alignment horizontal="left" vertical="center"/>
      <protection hidden="1"/>
    </xf>
    <xf numFmtId="164" fontId="22" fillId="0" borderId="1" xfId="0" applyNumberFormat="1" applyFont="1" applyBorder="1" applyAlignment="1" applyProtection="1">
      <alignment vertical="center"/>
      <protection hidden="1"/>
    </xf>
    <xf numFmtId="164" fontId="22" fillId="0" borderId="1" xfId="0" applyNumberFormat="1" applyFont="1" applyBorder="1" applyAlignment="1" applyProtection="1">
      <alignment horizontal="right" vertical="center"/>
      <protection hidden="1"/>
    </xf>
    <xf numFmtId="164" fontId="24" fillId="0" borderId="7" xfId="0" applyNumberFormat="1" applyFont="1" applyBorder="1" applyAlignment="1" applyProtection="1">
      <alignment horizontal="right" vertical="center"/>
      <protection hidden="1"/>
    </xf>
    <xf numFmtId="164" fontId="24" fillId="0" borderId="8" xfId="0" applyNumberFormat="1" applyFont="1" applyFill="1" applyBorder="1" applyAlignment="1" applyProtection="1">
      <alignment horizontal="right" vertical="center"/>
      <protection hidden="1"/>
    </xf>
    <xf numFmtId="164" fontId="24" fillId="0" borderId="11" xfId="0" applyNumberFormat="1" applyFont="1" applyBorder="1" applyAlignment="1" applyProtection="1">
      <alignment horizontal="right" vertical="center"/>
      <protection hidden="1"/>
    </xf>
    <xf numFmtId="0" fontId="39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Border="1" applyAlignment="1" applyProtection="1">
      <alignment horizontal="left" vertical="top" wrapText="1"/>
    </xf>
    <xf numFmtId="0" fontId="18" fillId="0" borderId="0" xfId="0" applyFont="1" applyBorder="1" applyAlignment="1">
      <alignment horizontal="center" vertical="center"/>
    </xf>
    <xf numFmtId="0" fontId="28" fillId="0" borderId="0" xfId="0" applyNumberFormat="1" applyFont="1" applyBorder="1" applyAlignment="1" applyProtection="1">
      <alignment horizontal="center" vertical="center"/>
      <protection hidden="1"/>
    </xf>
    <xf numFmtId="0" fontId="38" fillId="0" borderId="0" xfId="0" applyFont="1" applyAlignment="1">
      <alignment horizontal="center" vertical="center"/>
    </xf>
    <xf numFmtId="0" fontId="19" fillId="0" borderId="0" xfId="0" applyFont="1" applyBorder="1" applyAlignment="1" applyProtection="1">
      <alignment horizontal="left" vertical="center"/>
      <protection hidden="1"/>
    </xf>
    <xf numFmtId="0" fontId="19" fillId="0" borderId="0" xfId="0" applyFont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>
      <alignment horizontal="center"/>
    </xf>
    <xf numFmtId="49" fontId="36" fillId="0" borderId="0" xfId="0" applyNumberFormat="1" applyFont="1" applyBorder="1" applyAlignment="1" applyProtection="1">
      <alignment horizontal="left" vertical="center"/>
      <protection locked="0"/>
    </xf>
    <xf numFmtId="49" fontId="36" fillId="0" borderId="26" xfId="0" applyNumberFormat="1" applyFont="1" applyBorder="1" applyAlignment="1" applyProtection="1">
      <alignment horizontal="left" vertical="center"/>
      <protection locked="0"/>
    </xf>
    <xf numFmtId="49" fontId="36" fillId="0" borderId="28" xfId="0" applyNumberFormat="1" applyFont="1" applyBorder="1" applyAlignment="1" applyProtection="1">
      <alignment horizontal="left" vertical="center"/>
      <protection locked="0"/>
    </xf>
    <xf numFmtId="49" fontId="36" fillId="0" borderId="29" xfId="0" applyNumberFormat="1" applyFont="1" applyBorder="1" applyAlignment="1" applyProtection="1">
      <alignment horizontal="left" vertical="center"/>
      <protection locked="0"/>
    </xf>
    <xf numFmtId="166" fontId="21" fillId="0" borderId="0" xfId="0" applyNumberFormat="1" applyFont="1" applyBorder="1" applyAlignment="1" applyProtection="1">
      <alignment horizontal="left" vertical="center"/>
      <protection hidden="1"/>
    </xf>
    <xf numFmtId="166" fontId="21" fillId="0" borderId="26" xfId="0" applyNumberFormat="1" applyFont="1" applyBorder="1" applyAlignment="1" applyProtection="1">
      <alignment horizontal="left" vertical="center"/>
      <protection hidden="1"/>
    </xf>
    <xf numFmtId="166" fontId="20" fillId="0" borderId="0" xfId="0" applyNumberFormat="1" applyFont="1" applyBorder="1" applyAlignment="1" applyProtection="1">
      <alignment horizontal="left" vertical="center"/>
      <protection hidden="1"/>
    </xf>
    <xf numFmtId="166" fontId="21" fillId="0" borderId="23" xfId="0" applyNumberFormat="1" applyFont="1" applyBorder="1" applyAlignment="1" applyProtection="1">
      <alignment horizontal="left" vertical="center"/>
      <protection hidden="1"/>
    </xf>
    <xf numFmtId="166" fontId="21" fillId="0" borderId="24" xfId="0" applyNumberFormat="1" applyFont="1" applyBorder="1" applyAlignment="1" applyProtection="1">
      <alignment horizontal="left" vertical="center"/>
      <protection hidden="1"/>
    </xf>
    <xf numFmtId="0" fontId="24" fillId="0" borderId="30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164" fontId="24" fillId="0" borderId="9" xfId="0" applyNumberFormat="1" applyFont="1" applyBorder="1" applyAlignment="1">
      <alignment horizontal="center" vertical="center"/>
    </xf>
    <xf numFmtId="164" fontId="24" fillId="0" borderId="10" xfId="0" applyNumberFormat="1" applyFont="1" applyBorder="1" applyAlignment="1">
      <alignment horizontal="center" vertical="center"/>
    </xf>
    <xf numFmtId="164" fontId="24" fillId="0" borderId="5" xfId="0" applyNumberFormat="1" applyFont="1" applyBorder="1" applyAlignment="1">
      <alignment horizontal="center" vertical="center"/>
    </xf>
    <xf numFmtId="164" fontId="24" fillId="0" borderId="6" xfId="0" applyNumberFormat="1" applyFont="1" applyBorder="1" applyAlignment="1">
      <alignment horizontal="center" vertical="center"/>
    </xf>
    <xf numFmtId="14" fontId="31" fillId="0" borderId="0" xfId="0" applyNumberFormat="1" applyFont="1" applyBorder="1" applyAlignment="1" applyProtection="1">
      <alignment horizontal="center" vertical="center"/>
      <protection hidden="1"/>
    </xf>
    <xf numFmtId="0" fontId="18" fillId="0" borderId="25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57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6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0</xdr:row>
      <xdr:rowOff>66674</xdr:rowOff>
    </xdr:from>
    <xdr:to>
      <xdr:col>1</xdr:col>
      <xdr:colOff>1095375</xdr:colOff>
      <xdr:row>0</xdr:row>
      <xdr:rowOff>723899</xdr:rowOff>
    </xdr:to>
    <xdr:sp macro="[0]!OuvreFormulaire" textlink="">
      <xdr:nvSpPr>
        <xdr:cNvPr id="2" name="Rectangle à coins arrondis 1"/>
        <xdr:cNvSpPr/>
      </xdr:nvSpPr>
      <xdr:spPr>
        <a:xfrm>
          <a:off x="361950" y="66674"/>
          <a:ext cx="2181225" cy="657225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266700</xdr:colOff>
      <xdr:row>13</xdr:row>
      <xdr:rowOff>66675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2343150</xdr:colOff>
          <xdr:row>37</xdr:row>
          <xdr:rowOff>0</xdr:rowOff>
        </xdr:from>
        <xdr:to>
          <xdr:col>2</xdr:col>
          <xdr:colOff>0</xdr:colOff>
          <xdr:row>39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42</xdr:row>
          <xdr:rowOff>123825</xdr:rowOff>
        </xdr:from>
        <xdr:to>
          <xdr:col>0</xdr:col>
          <xdr:colOff>1743075</xdr:colOff>
          <xdr:row>44</xdr:row>
          <xdr:rowOff>133350</xdr:rowOff>
        </xdr:to>
        <xdr:sp macro="" textlink="">
          <xdr:nvSpPr>
            <xdr:cNvPr id="1062" name="BoutonCRF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46</xdr:row>
          <xdr:rowOff>180975</xdr:rowOff>
        </xdr:from>
        <xdr:to>
          <xdr:col>0</xdr:col>
          <xdr:colOff>1743075</xdr:colOff>
          <xdr:row>49</xdr:row>
          <xdr:rowOff>0</xdr:rowOff>
        </xdr:to>
        <xdr:sp macro="" textlink="">
          <xdr:nvSpPr>
            <xdr:cNvPr id="1063" name="BoutonLogistique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2219325</xdr:colOff>
          <xdr:row>45</xdr:row>
          <xdr:rowOff>0</xdr:rowOff>
        </xdr:from>
        <xdr:to>
          <xdr:col>1</xdr:col>
          <xdr:colOff>1257300</xdr:colOff>
          <xdr:row>47</xdr:row>
          <xdr:rowOff>9525</xdr:rowOff>
        </xdr:to>
        <xdr:sp macro="" textlink="">
          <xdr:nvSpPr>
            <xdr:cNvPr id="1064" name="BoutonInformatique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2028825</xdr:colOff>
          <xdr:row>2</xdr:row>
          <xdr:rowOff>0</xdr:rowOff>
        </xdr:from>
        <xdr:to>
          <xdr:col>1</xdr:col>
          <xdr:colOff>9525</xdr:colOff>
          <xdr:row>5</xdr:row>
          <xdr:rowOff>9525</xdr:rowOff>
        </xdr:to>
        <xdr:sp macro="" textlink="">
          <xdr:nvSpPr>
            <xdr:cNvPr id="1086" name="Group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41</xdr:row>
          <xdr:rowOff>0</xdr:rowOff>
        </xdr:from>
        <xdr:to>
          <xdr:col>10</xdr:col>
          <xdr:colOff>9525</xdr:colOff>
          <xdr:row>50</xdr:row>
          <xdr:rowOff>9525</xdr:rowOff>
        </xdr:to>
        <xdr:sp macro="" textlink="">
          <xdr:nvSpPr>
            <xdr:cNvPr id="1088" name="Group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Directeur de l'INSET de Dunkerque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42</xdr:row>
          <xdr:rowOff>133350</xdr:rowOff>
        </xdr:from>
        <xdr:to>
          <xdr:col>3</xdr:col>
          <xdr:colOff>1400175</xdr:colOff>
          <xdr:row>44</xdr:row>
          <xdr:rowOff>161925</xdr:rowOff>
        </xdr:to>
        <xdr:sp macro="" textlink="">
          <xdr:nvSpPr>
            <xdr:cNvPr id="1095" name="BoutonCmdInitial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0</xdr:rowOff>
        </xdr:from>
        <xdr:to>
          <xdr:col>2</xdr:col>
          <xdr:colOff>161925</xdr:colOff>
          <xdr:row>50</xdr:row>
          <xdr:rowOff>19050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Opérationnels - Approbation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1133475</xdr:colOff>
          <xdr:row>41</xdr:row>
          <xdr:rowOff>0</xdr:rowOff>
        </xdr:from>
        <xdr:to>
          <xdr:col>6</xdr:col>
          <xdr:colOff>66675</xdr:colOff>
          <xdr:row>50</xdr:row>
          <xdr:rowOff>0</xdr:rowOff>
        </xdr:to>
        <xdr:sp macro="" textlink="">
          <xdr:nvSpPr>
            <xdr:cNvPr id="1097" name="Group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Finances - Transmission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1390650</xdr:colOff>
          <xdr:row>46</xdr:row>
          <xdr:rowOff>152400</xdr:rowOff>
        </xdr:from>
        <xdr:to>
          <xdr:col>3</xdr:col>
          <xdr:colOff>1419225</xdr:colOff>
          <xdr:row>48</xdr:row>
          <xdr:rowOff>180975</xdr:rowOff>
        </xdr:to>
        <xdr:sp macro="" textlink="">
          <xdr:nvSpPr>
            <xdr:cNvPr id="1100" name="BoutonCmdModification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44</xdr:row>
          <xdr:rowOff>180975</xdr:rowOff>
        </xdr:from>
        <xdr:to>
          <xdr:col>5</xdr:col>
          <xdr:colOff>828675</xdr:colOff>
          <xdr:row>47</xdr:row>
          <xdr:rowOff>19050</xdr:rowOff>
        </xdr:to>
        <xdr:sp macro="" textlink="">
          <xdr:nvSpPr>
            <xdr:cNvPr id="1101" name="BoutonCmdAnnulation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2</xdr:row>
          <xdr:rowOff>57150</xdr:rowOff>
        </xdr:from>
        <xdr:to>
          <xdr:col>0</xdr:col>
          <xdr:colOff>2333625</xdr:colOff>
          <xdr:row>2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180" totalsRowShown="0" headerRowDxfId="56" dataDxfId="55" tableBorderDxfId="54">
  <autoFilter ref="A1:F180"/>
  <sortState ref="A2:G177">
    <sortCondition ref="C2"/>
  </sortState>
  <tableColumns count="6">
    <tableColumn id="1" name="CODE FOURNISSEUR" dataDxfId="53"/>
    <tableColumn id="2" name="N° de Siret" dataDxfId="52"/>
    <tableColumn id="3" name="Nom" dataDxfId="51"/>
    <tableColumn id="4" name="Adresse" dataDxfId="50"/>
    <tableColumn id="5" name="Code postal" dataDxfId="49"/>
    <tableColumn id="6" name="Ville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29" displayName="Tableau29" ref="A1:C13" totalsRowShown="0" headerRowDxfId="47" dataDxfId="45" headerRowBorderDxfId="46" tableBorderDxfId="44" totalsRowBorderDxfId="43">
  <autoFilter ref="A1:C13"/>
  <sortState ref="A2:A13">
    <sortCondition ref="A2"/>
  </sortState>
  <tableColumns count="3">
    <tableColumn id="1" name="PRÉPATEUR.TRICE" dataDxfId="42"/>
    <tableColumn id="3" name="CONTACT" dataDxfId="41"/>
    <tableColumn id="2" name="EMAIL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LISTESERVICES" displayName="LISTESERVICES" ref="A15:A18" totalsRowShown="0" headerRowDxfId="39" dataDxfId="38">
  <autoFilter ref="A15:A18"/>
  <tableColumns count="1">
    <tableColumn id="1" name="SERVICES" dataDxfId="3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A32" totalsRowShown="0" headerRowDxfId="36" dataDxfId="34" headerRowBorderDxfId="35" tableBorderDxfId="33" totalsRowBorderDxfId="32">
  <autoFilter ref="A1:A32"/>
  <sortState ref="A2:A29">
    <sortCondition ref="A2"/>
  </sortState>
  <tableColumns count="1">
    <tableColumn id="1" name="DÉSIGNATION" dataDxfId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A202" totalsRowShown="0" headerRowDxfId="30" dataDxfId="28" headerRowBorderDxfId="29" tableBorderDxfId="27" totalsRowBorderDxfId="26">
  <autoFilter ref="A1:A202"/>
  <tableColumns count="1">
    <tableColumn id="1" name="QUANTITÉS" dataDxfId="2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C1:C17" totalsRowShown="0" headerRowDxfId="24" dataDxfId="22" headerRowBorderDxfId="23">
  <autoFilter ref="C1:C17"/>
  <tableColumns count="1">
    <tableColumn id="1" name="REMISE" dataDxfId="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A1:B26" totalsRowShown="0" headerRowDxfId="20" headerRowBorderDxfId="19" tableBorderDxfId="18" totalsRowBorderDxfId="17">
  <autoFilter ref="A1:B26"/>
  <sortState ref="A2:A26">
    <sortCondition ref="A2:A26"/>
  </sortState>
  <tableColumns count="2">
    <tableColumn id="1" name="MARCHÉS" dataDxfId="16"/>
    <tableColumn id="2" name="FOURNISSEUR" dataDxfId="1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A1:J201" totalsRowShown="0" headerRowDxfId="14" dataDxfId="12" headerRowBorderDxfId="13" tableBorderDxfId="11" totalsRowBorderDxfId="10">
  <autoFilter ref="A1:J201"/>
  <tableColumns count="10">
    <tableColumn id="1" name="N°" dataDxfId="9"/>
    <tableColumn id="2" name="DATE" dataDxfId="8">
      <calculatedColumnFormula>TODAY()</calculatedColumnFormula>
    </tableColumn>
    <tableColumn id="3" name="SERVICE " dataDxfId="7"/>
    <tableColumn id="4" name="DEMANDEUR" dataDxfId="6"/>
    <tableColumn id="5" name="FOURNISSEUR" dataDxfId="5"/>
    <tableColumn id="8" name="CODE ACTION" dataDxfId="4"/>
    <tableColumn id="9" name="CODE SESSION" dataDxfId="3"/>
    <tableColumn id="10" name="DATES" dataDxfId="2"/>
    <tableColumn id="6" name="MARCHÉ" dataDxfId="1"/>
    <tableColumn id="7" name="DÉ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5" Type="http://schemas.openxmlformats.org/officeDocument/2006/relationships/table" Target="../tables/table3.xm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ctrlProp" Target="../ctrlProps/ctrlProp4.xml"/><Relationship Id="rId3" Type="http://schemas.openxmlformats.org/officeDocument/2006/relationships/drawing" Target="../drawings/drawing2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ctrlProp" Target="../ctrlProps/ctrlProp2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trlProp" Target="../ctrlProps/ctrlProp1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0"/>
  <sheetViews>
    <sheetView workbookViewId="0">
      <pane xSplit="1" ySplit="1" topLeftCell="B2" activePane="bottomRight" state="frozen"/>
      <selection activeCell="C2" sqref="C2:C180"/>
      <selection pane="topRight" activeCell="C2" sqref="C2:C180"/>
      <selection pane="bottomLeft" activeCell="C2" sqref="C2:C180"/>
      <selection pane="bottomRight" activeCell="C2" sqref="C2:C180"/>
    </sheetView>
  </sheetViews>
  <sheetFormatPr baseColWidth="10" defaultRowHeight="15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6.7109375" style="2" customWidth="1"/>
    <col min="6" max="6" width="29.7109375" style="6" customWidth="1"/>
    <col min="7" max="16384" width="11.42578125" style="3"/>
  </cols>
  <sheetData>
    <row r="1" spans="1:6" ht="30" customHeight="1" x14ac:dyDescent="0.25">
      <c r="A1" s="69" t="s">
        <v>554</v>
      </c>
      <c r="B1" s="70" t="s">
        <v>20</v>
      </c>
      <c r="C1" s="70" t="s">
        <v>21</v>
      </c>
      <c r="D1" s="70" t="s">
        <v>556</v>
      </c>
      <c r="E1" s="71" t="s">
        <v>557</v>
      </c>
      <c r="F1" s="72" t="s">
        <v>558</v>
      </c>
    </row>
    <row r="2" spans="1:6" x14ac:dyDescent="0.25">
      <c r="A2" s="19" t="s">
        <v>304</v>
      </c>
      <c r="B2" s="4" t="s">
        <v>303</v>
      </c>
      <c r="C2" s="4" t="s">
        <v>305</v>
      </c>
      <c r="D2" s="4" t="s">
        <v>568</v>
      </c>
      <c r="E2" s="4">
        <v>59760</v>
      </c>
      <c r="F2" s="5" t="s">
        <v>569</v>
      </c>
    </row>
    <row r="3" spans="1:6" x14ac:dyDescent="0.25">
      <c r="A3" s="19" t="s">
        <v>413</v>
      </c>
      <c r="B3" s="4" t="s">
        <v>412</v>
      </c>
      <c r="C3" s="4" t="s">
        <v>530</v>
      </c>
      <c r="D3" s="4" t="s">
        <v>778</v>
      </c>
      <c r="E3" s="4">
        <v>59000</v>
      </c>
      <c r="F3" s="5" t="s">
        <v>652</v>
      </c>
    </row>
    <row r="4" spans="1:6" x14ac:dyDescent="0.25">
      <c r="A4" s="19" t="s">
        <v>75</v>
      </c>
      <c r="B4" s="4" t="s">
        <v>74</v>
      </c>
      <c r="C4" s="4" t="s">
        <v>76</v>
      </c>
      <c r="D4" s="10" t="s">
        <v>580</v>
      </c>
      <c r="E4" s="4" t="s">
        <v>584</v>
      </c>
      <c r="F4" s="4" t="s">
        <v>601</v>
      </c>
    </row>
    <row r="5" spans="1:6" x14ac:dyDescent="0.25">
      <c r="A5" s="19" t="s">
        <v>81</v>
      </c>
      <c r="B5" s="4" t="s">
        <v>80</v>
      </c>
      <c r="C5" s="4" t="s">
        <v>82</v>
      </c>
      <c r="D5" s="10" t="s">
        <v>599</v>
      </c>
      <c r="E5" s="4" t="s">
        <v>585</v>
      </c>
      <c r="F5" s="4" t="s">
        <v>602</v>
      </c>
    </row>
    <row r="6" spans="1:6" x14ac:dyDescent="0.25">
      <c r="A6" s="19" t="s">
        <v>226</v>
      </c>
      <c r="B6" s="4" t="s">
        <v>225</v>
      </c>
      <c r="C6" s="4" t="s">
        <v>227</v>
      </c>
      <c r="D6" s="10" t="s">
        <v>579</v>
      </c>
      <c r="E6" s="4" t="s">
        <v>586</v>
      </c>
      <c r="F6" s="4" t="s">
        <v>603</v>
      </c>
    </row>
    <row r="7" spans="1:6" x14ac:dyDescent="0.25">
      <c r="A7" s="19" t="s">
        <v>25</v>
      </c>
      <c r="B7" s="4" t="s">
        <v>24</v>
      </c>
      <c r="C7" s="4" t="s">
        <v>26</v>
      </c>
      <c r="D7" s="10" t="s">
        <v>581</v>
      </c>
      <c r="E7" s="4" t="s">
        <v>587</v>
      </c>
      <c r="F7" s="4" t="s">
        <v>604</v>
      </c>
    </row>
    <row r="8" spans="1:6" x14ac:dyDescent="0.25">
      <c r="A8" s="19" t="s">
        <v>39</v>
      </c>
      <c r="B8" s="4" t="s">
        <v>38</v>
      </c>
      <c r="C8" s="4" t="s">
        <v>1024</v>
      </c>
      <c r="D8" s="10" t="s">
        <v>578</v>
      </c>
      <c r="E8" s="4" t="s">
        <v>588</v>
      </c>
      <c r="F8" s="4" t="s">
        <v>605</v>
      </c>
    </row>
    <row r="9" spans="1:6" x14ac:dyDescent="0.25">
      <c r="A9" s="19" t="s">
        <v>150</v>
      </c>
      <c r="B9" s="4" t="s">
        <v>149</v>
      </c>
      <c r="C9" s="4" t="s">
        <v>151</v>
      </c>
      <c r="D9" s="10" t="s">
        <v>577</v>
      </c>
      <c r="E9" s="4" t="s">
        <v>588</v>
      </c>
      <c r="F9" s="4" t="s">
        <v>605</v>
      </c>
    </row>
    <row r="10" spans="1:6" x14ac:dyDescent="0.25">
      <c r="A10" s="19" t="s">
        <v>243</v>
      </c>
      <c r="B10" s="4" t="s">
        <v>242</v>
      </c>
      <c r="C10" s="4" t="s">
        <v>244</v>
      </c>
      <c r="D10" s="10" t="s">
        <v>576</v>
      </c>
      <c r="E10" s="4" t="s">
        <v>589</v>
      </c>
      <c r="F10" s="4" t="s">
        <v>606</v>
      </c>
    </row>
    <row r="11" spans="1:6" x14ac:dyDescent="0.25">
      <c r="A11" s="19" t="s">
        <v>453</v>
      </c>
      <c r="B11" s="4" t="s">
        <v>452</v>
      </c>
      <c r="C11" s="4" t="s">
        <v>454</v>
      </c>
      <c r="D11" s="10" t="s">
        <v>570</v>
      </c>
      <c r="E11" s="4" t="s">
        <v>590</v>
      </c>
      <c r="F11" s="4" t="s">
        <v>602</v>
      </c>
    </row>
    <row r="12" spans="1:6" x14ac:dyDescent="0.25">
      <c r="A12" s="19" t="s">
        <v>328</v>
      </c>
      <c r="B12" s="4" t="s">
        <v>327</v>
      </c>
      <c r="C12" s="4" t="s">
        <v>329</v>
      </c>
      <c r="D12" s="10" t="s">
        <v>571</v>
      </c>
      <c r="E12" s="4" t="s">
        <v>591</v>
      </c>
      <c r="F12" s="4" t="s">
        <v>607</v>
      </c>
    </row>
    <row r="13" spans="1:6" x14ac:dyDescent="0.25">
      <c r="A13" s="19" t="s">
        <v>514</v>
      </c>
      <c r="B13" s="4" t="s">
        <v>513</v>
      </c>
      <c r="C13" s="4" t="s">
        <v>987</v>
      </c>
      <c r="D13" s="10" t="s">
        <v>572</v>
      </c>
      <c r="E13" s="4" t="s">
        <v>592</v>
      </c>
      <c r="F13" s="4" t="s">
        <v>608</v>
      </c>
    </row>
    <row r="14" spans="1:6" x14ac:dyDescent="0.25">
      <c r="A14" s="19" t="s">
        <v>988</v>
      </c>
      <c r="B14" s="4" t="s">
        <v>989</v>
      </c>
      <c r="C14" s="4" t="s">
        <v>990</v>
      </c>
      <c r="D14" s="45" t="s">
        <v>991</v>
      </c>
      <c r="E14" s="4" t="s">
        <v>992</v>
      </c>
      <c r="F14" s="4" t="s">
        <v>993</v>
      </c>
    </row>
    <row r="15" spans="1:6" x14ac:dyDescent="0.25">
      <c r="A15" s="19" t="s">
        <v>485</v>
      </c>
      <c r="B15" s="4" t="s">
        <v>484</v>
      </c>
      <c r="C15" s="4" t="s">
        <v>486</v>
      </c>
      <c r="D15" s="10" t="s">
        <v>583</v>
      </c>
      <c r="E15" s="4" t="s">
        <v>593</v>
      </c>
      <c r="F15" s="4" t="s">
        <v>609</v>
      </c>
    </row>
    <row r="16" spans="1:6" x14ac:dyDescent="0.25">
      <c r="A16" s="19" t="s">
        <v>188</v>
      </c>
      <c r="B16" s="4" t="s">
        <v>187</v>
      </c>
      <c r="C16" s="4" t="s">
        <v>189</v>
      </c>
      <c r="D16" s="10" t="s">
        <v>582</v>
      </c>
      <c r="E16" s="4" t="s">
        <v>594</v>
      </c>
      <c r="F16" s="4" t="s">
        <v>610</v>
      </c>
    </row>
    <row r="17" spans="1:6" x14ac:dyDescent="0.25">
      <c r="A17" s="19" t="s">
        <v>138</v>
      </c>
      <c r="B17" s="4" t="s">
        <v>137</v>
      </c>
      <c r="C17" s="4" t="s">
        <v>139</v>
      </c>
      <c r="D17" s="10" t="s">
        <v>600</v>
      </c>
      <c r="E17" s="4" t="s">
        <v>595</v>
      </c>
      <c r="F17" s="4" t="s">
        <v>611</v>
      </c>
    </row>
    <row r="18" spans="1:6" x14ac:dyDescent="0.25">
      <c r="A18" s="19" t="s">
        <v>78</v>
      </c>
      <c r="B18" s="4" t="s">
        <v>77</v>
      </c>
      <c r="C18" s="4" t="s">
        <v>79</v>
      </c>
      <c r="D18" s="10" t="s">
        <v>575</v>
      </c>
      <c r="E18" s="4" t="s">
        <v>596</v>
      </c>
      <c r="F18" s="4" t="s">
        <v>602</v>
      </c>
    </row>
    <row r="19" spans="1:6" x14ac:dyDescent="0.25">
      <c r="A19" s="19" t="s">
        <v>399</v>
      </c>
      <c r="B19" s="4" t="s">
        <v>398</v>
      </c>
      <c r="C19" s="4" t="s">
        <v>400</v>
      </c>
      <c r="D19" s="10" t="s">
        <v>573</v>
      </c>
      <c r="E19" s="4" t="s">
        <v>597</v>
      </c>
      <c r="F19" s="4" t="s">
        <v>608</v>
      </c>
    </row>
    <row r="20" spans="1:6" ht="45" x14ac:dyDescent="0.25">
      <c r="A20" s="19" t="s">
        <v>280</v>
      </c>
      <c r="B20" s="4" t="s">
        <v>279</v>
      </c>
      <c r="C20" s="4" t="s">
        <v>281</v>
      </c>
      <c r="D20" s="10" t="s">
        <v>574</v>
      </c>
      <c r="E20" s="4" t="s">
        <v>598</v>
      </c>
      <c r="F20" s="4" t="s">
        <v>612</v>
      </c>
    </row>
    <row r="21" spans="1:6" ht="30" x14ac:dyDescent="0.25">
      <c r="A21" s="19" t="s">
        <v>165</v>
      </c>
      <c r="B21" s="4" t="s">
        <v>164</v>
      </c>
      <c r="C21" s="4" t="s">
        <v>560</v>
      </c>
      <c r="D21" s="9" t="s">
        <v>613</v>
      </c>
      <c r="E21" s="4">
        <v>59140</v>
      </c>
      <c r="F21" s="5" t="s">
        <v>605</v>
      </c>
    </row>
    <row r="22" spans="1:6" x14ac:dyDescent="0.25">
      <c r="A22" s="19" t="s">
        <v>408</v>
      </c>
      <c r="B22" s="4" t="s">
        <v>407</v>
      </c>
      <c r="C22" s="4" t="s">
        <v>409</v>
      </c>
      <c r="D22" s="4" t="s">
        <v>614</v>
      </c>
      <c r="E22" s="4">
        <v>93230</v>
      </c>
      <c r="F22" s="5" t="s">
        <v>615</v>
      </c>
    </row>
    <row r="23" spans="1:6" x14ac:dyDescent="0.25">
      <c r="A23" s="19" t="s">
        <v>182</v>
      </c>
      <c r="B23" s="4" t="s">
        <v>181</v>
      </c>
      <c r="C23" s="4" t="s">
        <v>183</v>
      </c>
      <c r="D23" s="4" t="s">
        <v>616</v>
      </c>
      <c r="E23" s="4">
        <v>54250</v>
      </c>
      <c r="F23" s="4" t="s">
        <v>617</v>
      </c>
    </row>
    <row r="24" spans="1:6" x14ac:dyDescent="0.25">
      <c r="A24" s="19" t="s">
        <v>477</v>
      </c>
      <c r="B24" s="4" t="s">
        <v>476</v>
      </c>
      <c r="C24" s="4" t="s">
        <v>478</v>
      </c>
      <c r="D24" s="4" t="s">
        <v>619</v>
      </c>
      <c r="E24" s="4">
        <v>29200</v>
      </c>
      <c r="F24" s="5" t="s">
        <v>618</v>
      </c>
    </row>
    <row r="25" spans="1:6" x14ac:dyDescent="0.25">
      <c r="A25" s="19" t="s">
        <v>194</v>
      </c>
      <c r="B25" s="4" t="s">
        <v>193</v>
      </c>
      <c r="C25" s="4" t="s">
        <v>195</v>
      </c>
      <c r="D25" s="4" t="s">
        <v>620</v>
      </c>
      <c r="E25" s="4">
        <v>92220</v>
      </c>
      <c r="F25" s="5" t="s">
        <v>621</v>
      </c>
    </row>
    <row r="26" spans="1:6" x14ac:dyDescent="0.25">
      <c r="A26" s="19" t="s">
        <v>203</v>
      </c>
      <c r="B26" s="4" t="s">
        <v>202</v>
      </c>
      <c r="C26" s="4" t="s">
        <v>204</v>
      </c>
      <c r="D26" s="4" t="s">
        <v>622</v>
      </c>
      <c r="E26" s="4">
        <v>59760</v>
      </c>
      <c r="F26" s="5" t="s">
        <v>569</v>
      </c>
    </row>
    <row r="27" spans="1:6" x14ac:dyDescent="0.25">
      <c r="A27" s="19" t="s">
        <v>209</v>
      </c>
      <c r="B27" s="4" t="s">
        <v>208</v>
      </c>
      <c r="C27" s="4" t="s">
        <v>210</v>
      </c>
      <c r="D27" s="4" t="s">
        <v>623</v>
      </c>
      <c r="E27" s="4">
        <v>75011</v>
      </c>
      <c r="F27" s="5" t="s">
        <v>602</v>
      </c>
    </row>
    <row r="28" spans="1:6" x14ac:dyDescent="0.25">
      <c r="A28" s="19" t="s">
        <v>471</v>
      </c>
      <c r="B28" s="4" t="s">
        <v>470</v>
      </c>
      <c r="C28" s="4" t="s">
        <v>472</v>
      </c>
      <c r="D28" s="4" t="s">
        <v>624</v>
      </c>
      <c r="E28" s="4">
        <v>59140</v>
      </c>
      <c r="F28" s="5" t="s">
        <v>605</v>
      </c>
    </row>
    <row r="29" spans="1:6" x14ac:dyDescent="0.25">
      <c r="A29" s="19" t="s">
        <v>47</v>
      </c>
      <c r="B29" s="4" t="s">
        <v>46</v>
      </c>
      <c r="C29" s="4" t="s">
        <v>48</v>
      </c>
      <c r="D29" s="4" t="s">
        <v>625</v>
      </c>
      <c r="E29" s="4">
        <v>75020</v>
      </c>
      <c r="F29" s="5" t="s">
        <v>602</v>
      </c>
    </row>
    <row r="30" spans="1:6" x14ac:dyDescent="0.25">
      <c r="A30" s="19" t="s">
        <v>356</v>
      </c>
      <c r="B30" s="4" t="s">
        <v>355</v>
      </c>
      <c r="C30" s="4" t="s">
        <v>357</v>
      </c>
      <c r="D30" s="4" t="s">
        <v>626</v>
      </c>
      <c r="E30" s="4" t="s">
        <v>627</v>
      </c>
      <c r="F30" s="4" t="s">
        <v>628</v>
      </c>
    </row>
    <row r="31" spans="1:6" ht="30" x14ac:dyDescent="0.25">
      <c r="A31" s="19" t="s">
        <v>508</v>
      </c>
      <c r="B31" s="4" t="s">
        <v>507</v>
      </c>
      <c r="C31" s="4" t="s">
        <v>509</v>
      </c>
      <c r="D31" s="11" t="s">
        <v>630</v>
      </c>
      <c r="E31" s="4">
        <v>30900</v>
      </c>
      <c r="F31" s="5" t="s">
        <v>629</v>
      </c>
    </row>
    <row r="32" spans="1:6" x14ac:dyDescent="0.25">
      <c r="A32" s="19" t="s">
        <v>28</v>
      </c>
      <c r="B32" s="4" t="s">
        <v>27</v>
      </c>
      <c r="C32" s="4" t="s">
        <v>29</v>
      </c>
      <c r="D32" s="5" t="s">
        <v>631</v>
      </c>
      <c r="E32" s="4">
        <v>59510</v>
      </c>
      <c r="F32" s="5" t="s">
        <v>632</v>
      </c>
    </row>
    <row r="33" spans="1:6" x14ac:dyDescent="0.25">
      <c r="A33" s="19" t="s">
        <v>62</v>
      </c>
      <c r="B33" s="4" t="s">
        <v>61</v>
      </c>
      <c r="C33" s="4" t="s">
        <v>63</v>
      </c>
      <c r="D33" s="4" t="s">
        <v>633</v>
      </c>
      <c r="E33" s="4">
        <v>75015</v>
      </c>
      <c r="F33" s="5" t="s">
        <v>602</v>
      </c>
    </row>
    <row r="34" spans="1:6" x14ac:dyDescent="0.25">
      <c r="A34" s="19" t="s">
        <v>44</v>
      </c>
      <c r="B34" s="4" t="s">
        <v>43</v>
      </c>
      <c r="C34" s="4" t="s">
        <v>45</v>
      </c>
      <c r="D34" s="4" t="s">
        <v>634</v>
      </c>
      <c r="E34" s="4">
        <v>59140</v>
      </c>
      <c r="F34" s="5" t="s">
        <v>605</v>
      </c>
    </row>
    <row r="35" spans="1:6" x14ac:dyDescent="0.25">
      <c r="A35" s="19" t="s">
        <v>497</v>
      </c>
      <c r="B35" s="4" t="s">
        <v>496</v>
      </c>
      <c r="C35" s="4" t="s">
        <v>525</v>
      </c>
      <c r="D35" s="4" t="s">
        <v>635</v>
      </c>
      <c r="E35" s="4">
        <v>59840</v>
      </c>
      <c r="F35" s="5" t="s">
        <v>636</v>
      </c>
    </row>
    <row r="36" spans="1:6" x14ac:dyDescent="0.25">
      <c r="A36" s="19" t="s">
        <v>59</v>
      </c>
      <c r="B36" s="4" t="s">
        <v>58</v>
      </c>
      <c r="C36" s="4" t="s">
        <v>60</v>
      </c>
      <c r="D36" s="4" t="s">
        <v>637</v>
      </c>
      <c r="E36" s="4">
        <v>59140</v>
      </c>
      <c r="F36" s="5" t="s">
        <v>605</v>
      </c>
    </row>
    <row r="37" spans="1:6" x14ac:dyDescent="0.25">
      <c r="A37" s="19" t="s">
        <v>295</v>
      </c>
      <c r="B37" s="4" t="s">
        <v>294</v>
      </c>
      <c r="C37" s="4" t="s">
        <v>326</v>
      </c>
      <c r="D37" s="4" t="s">
        <v>638</v>
      </c>
      <c r="E37" s="4">
        <v>75009</v>
      </c>
      <c r="F37" s="5" t="s">
        <v>602</v>
      </c>
    </row>
    <row r="38" spans="1:6" x14ac:dyDescent="0.25">
      <c r="A38" s="19" t="s">
        <v>334</v>
      </c>
      <c r="B38" s="4" t="s">
        <v>333</v>
      </c>
      <c r="C38" s="4" t="s">
        <v>335</v>
      </c>
      <c r="D38" s="4" t="s">
        <v>639</v>
      </c>
      <c r="E38" s="4">
        <v>59240</v>
      </c>
      <c r="F38" s="5" t="s">
        <v>605</v>
      </c>
    </row>
    <row r="39" spans="1:6" x14ac:dyDescent="0.25">
      <c r="A39" s="19" t="s">
        <v>72</v>
      </c>
      <c r="B39" s="4" t="s">
        <v>71</v>
      </c>
      <c r="C39" s="4" t="s">
        <v>73</v>
      </c>
      <c r="D39" s="4" t="s">
        <v>640</v>
      </c>
      <c r="E39" s="4">
        <v>93698</v>
      </c>
      <c r="F39" s="5" t="s">
        <v>641</v>
      </c>
    </row>
    <row r="40" spans="1:6" ht="30" x14ac:dyDescent="0.25">
      <c r="A40" s="19" t="s">
        <v>479</v>
      </c>
      <c r="B40" s="4" t="s">
        <v>1052</v>
      </c>
      <c r="C40" s="4" t="s">
        <v>480</v>
      </c>
      <c r="D40" s="9" t="s">
        <v>1053</v>
      </c>
      <c r="E40" s="4" t="s">
        <v>1054</v>
      </c>
      <c r="F40" s="5" t="s">
        <v>932</v>
      </c>
    </row>
    <row r="41" spans="1:6" ht="30" x14ac:dyDescent="0.25">
      <c r="A41" s="19" t="s">
        <v>494</v>
      </c>
      <c r="B41" s="4" t="s">
        <v>493</v>
      </c>
      <c r="C41" s="4" t="s">
        <v>495</v>
      </c>
      <c r="D41" s="9" t="s">
        <v>643</v>
      </c>
      <c r="E41" s="4">
        <v>37005</v>
      </c>
      <c r="F41" s="5" t="s">
        <v>642</v>
      </c>
    </row>
    <row r="42" spans="1:6" x14ac:dyDescent="0.25">
      <c r="A42" s="19" t="s">
        <v>379</v>
      </c>
      <c r="B42" s="4" t="s">
        <v>378</v>
      </c>
      <c r="C42" s="4" t="s">
        <v>529</v>
      </c>
      <c r="D42" s="4" t="s">
        <v>644</v>
      </c>
      <c r="E42" s="4">
        <v>75011</v>
      </c>
      <c r="F42" s="5" t="s">
        <v>602</v>
      </c>
    </row>
    <row r="43" spans="1:6" x14ac:dyDescent="0.25">
      <c r="A43" s="19" t="s">
        <v>376</v>
      </c>
      <c r="B43" s="4" t="s">
        <v>375</v>
      </c>
      <c r="C43" s="4" t="s">
        <v>377</v>
      </c>
      <c r="D43" s="4" t="s">
        <v>645</v>
      </c>
      <c r="E43" s="4" t="s">
        <v>646</v>
      </c>
      <c r="F43" s="5" t="s">
        <v>647</v>
      </c>
    </row>
    <row r="44" spans="1:6" x14ac:dyDescent="0.25">
      <c r="A44" s="19" t="s">
        <v>251</v>
      </c>
      <c r="B44" s="4" t="s">
        <v>250</v>
      </c>
      <c r="C44" s="4" t="s">
        <v>252</v>
      </c>
      <c r="D44" s="4" t="s">
        <v>648</v>
      </c>
      <c r="E44" s="4" t="s">
        <v>649</v>
      </c>
      <c r="F44" s="5" t="s">
        <v>602</v>
      </c>
    </row>
    <row r="45" spans="1:6" x14ac:dyDescent="0.25">
      <c r="A45" s="19" t="s">
        <v>223</v>
      </c>
      <c r="B45" s="4" t="s">
        <v>222</v>
      </c>
      <c r="C45" s="4" t="s">
        <v>224</v>
      </c>
      <c r="D45" s="5" t="s">
        <v>650</v>
      </c>
      <c r="E45" s="4" t="s">
        <v>651</v>
      </c>
      <c r="F45" s="5" t="s">
        <v>652</v>
      </c>
    </row>
    <row r="46" spans="1:6" x14ac:dyDescent="0.25">
      <c r="A46" s="19" t="s">
        <v>103</v>
      </c>
      <c r="B46" s="4" t="s">
        <v>102</v>
      </c>
      <c r="C46" s="4" t="s">
        <v>104</v>
      </c>
      <c r="D46" s="46" t="s">
        <v>655</v>
      </c>
      <c r="E46" s="4" t="s">
        <v>653</v>
      </c>
      <c r="F46" s="5" t="s">
        <v>654</v>
      </c>
    </row>
    <row r="47" spans="1:6" x14ac:dyDescent="0.25">
      <c r="A47" s="19" t="s">
        <v>97</v>
      </c>
      <c r="B47" s="4" t="s">
        <v>96</v>
      </c>
      <c r="C47" s="4" t="s">
        <v>98</v>
      </c>
      <c r="D47" s="4" t="s">
        <v>656</v>
      </c>
      <c r="E47" s="4" t="s">
        <v>657</v>
      </c>
      <c r="F47" s="5" t="s">
        <v>658</v>
      </c>
    </row>
    <row r="48" spans="1:6" ht="30" x14ac:dyDescent="0.25">
      <c r="A48" s="19" t="s">
        <v>316</v>
      </c>
      <c r="B48" s="4" t="s">
        <v>315</v>
      </c>
      <c r="C48" s="4" t="s">
        <v>317</v>
      </c>
      <c r="D48" s="9" t="s">
        <v>660</v>
      </c>
      <c r="E48" s="4">
        <v>93150</v>
      </c>
      <c r="F48" s="5" t="s">
        <v>659</v>
      </c>
    </row>
    <row r="49" spans="1:6" ht="30" x14ac:dyDescent="0.25">
      <c r="A49" s="19" t="s">
        <v>271</v>
      </c>
      <c r="B49" s="4" t="s">
        <v>270</v>
      </c>
      <c r="C49" s="4" t="s">
        <v>272</v>
      </c>
      <c r="D49" s="9" t="s">
        <v>662</v>
      </c>
      <c r="E49" s="4">
        <v>59948</v>
      </c>
      <c r="F49" s="5" t="s">
        <v>661</v>
      </c>
    </row>
    <row r="50" spans="1:6" ht="30" x14ac:dyDescent="0.25">
      <c r="A50" s="19" t="s">
        <v>519</v>
      </c>
      <c r="B50" s="4" t="s">
        <v>518</v>
      </c>
      <c r="C50" s="4" t="s">
        <v>520</v>
      </c>
      <c r="D50" s="9" t="s">
        <v>663</v>
      </c>
      <c r="E50" s="4">
        <v>59760</v>
      </c>
      <c r="F50" s="5" t="s">
        <v>569</v>
      </c>
    </row>
    <row r="51" spans="1:6" ht="30" x14ac:dyDescent="0.25">
      <c r="A51" s="19" t="s">
        <v>237</v>
      </c>
      <c r="B51" s="4" t="s">
        <v>236</v>
      </c>
      <c r="C51" s="4" t="s">
        <v>238</v>
      </c>
      <c r="D51" s="9" t="s">
        <v>665</v>
      </c>
      <c r="E51" s="4">
        <v>59229</v>
      </c>
      <c r="F51" s="5" t="s">
        <v>664</v>
      </c>
    </row>
    <row r="52" spans="1:6" ht="30" x14ac:dyDescent="0.25">
      <c r="A52" s="19" t="s">
        <v>370</v>
      </c>
      <c r="B52" s="4" t="s">
        <v>369</v>
      </c>
      <c r="C52" s="4" t="s">
        <v>371</v>
      </c>
      <c r="D52" s="9" t="s">
        <v>666</v>
      </c>
      <c r="E52" s="4">
        <v>59930</v>
      </c>
      <c r="F52" s="4" t="s">
        <v>667</v>
      </c>
    </row>
    <row r="53" spans="1:6" x14ac:dyDescent="0.25">
      <c r="A53" s="19" t="s">
        <v>277</v>
      </c>
      <c r="B53" s="4" t="s">
        <v>276</v>
      </c>
      <c r="C53" s="4" t="s">
        <v>278</v>
      </c>
      <c r="D53" s="4" t="s">
        <v>668</v>
      </c>
      <c r="E53" s="4">
        <v>75013</v>
      </c>
      <c r="F53" s="5" t="s">
        <v>602</v>
      </c>
    </row>
    <row r="54" spans="1:6" x14ac:dyDescent="0.25">
      <c r="A54" s="19" t="s">
        <v>256</v>
      </c>
      <c r="B54" s="4" t="s">
        <v>83</v>
      </c>
      <c r="C54" s="4" t="s">
        <v>257</v>
      </c>
      <c r="D54" s="4" t="s">
        <v>669</v>
      </c>
      <c r="E54" s="4">
        <v>94113</v>
      </c>
      <c r="F54" s="5" t="s">
        <v>670</v>
      </c>
    </row>
    <row r="55" spans="1:6" x14ac:dyDescent="0.25">
      <c r="A55" s="19" t="s">
        <v>234</v>
      </c>
      <c r="B55" s="4" t="s">
        <v>233</v>
      </c>
      <c r="C55" s="4" t="s">
        <v>235</v>
      </c>
      <c r="D55" s="4" t="s">
        <v>671</v>
      </c>
      <c r="E55" s="4">
        <v>75015</v>
      </c>
      <c r="F55" s="5" t="s">
        <v>602</v>
      </c>
    </row>
    <row r="56" spans="1:6" x14ac:dyDescent="0.25">
      <c r="A56" s="19" t="s">
        <v>176</v>
      </c>
      <c r="B56" s="4" t="s">
        <v>175</v>
      </c>
      <c r="C56" s="4" t="s">
        <v>177</v>
      </c>
      <c r="D56" s="4" t="s">
        <v>673</v>
      </c>
      <c r="E56" s="4">
        <v>62119</v>
      </c>
      <c r="F56" s="5" t="s">
        <v>672</v>
      </c>
    </row>
    <row r="57" spans="1:6" x14ac:dyDescent="0.25">
      <c r="A57" s="19" t="s">
        <v>447</v>
      </c>
      <c r="B57" s="4" t="s">
        <v>446</v>
      </c>
      <c r="C57" s="4" t="s">
        <v>448</v>
      </c>
      <c r="D57" s="4" t="s">
        <v>674</v>
      </c>
      <c r="E57" s="4">
        <v>44000</v>
      </c>
      <c r="F57" s="5" t="s">
        <v>676</v>
      </c>
    </row>
    <row r="58" spans="1:6" x14ac:dyDescent="0.25">
      <c r="A58" s="19" t="s">
        <v>153</v>
      </c>
      <c r="B58" s="4" t="s">
        <v>152</v>
      </c>
      <c r="C58" s="4" t="s">
        <v>154</v>
      </c>
      <c r="D58" s="4" t="s">
        <v>677</v>
      </c>
      <c r="E58" s="4">
        <v>92130</v>
      </c>
      <c r="F58" s="4" t="s">
        <v>678</v>
      </c>
    </row>
    <row r="59" spans="1:6" x14ac:dyDescent="0.25">
      <c r="A59" s="19" t="s">
        <v>254</v>
      </c>
      <c r="B59" s="4" t="s">
        <v>253</v>
      </c>
      <c r="C59" s="4" t="s">
        <v>255</v>
      </c>
      <c r="D59" s="4" t="s">
        <v>680</v>
      </c>
      <c r="E59" s="4">
        <v>75685</v>
      </c>
      <c r="F59" s="4" t="s">
        <v>679</v>
      </c>
    </row>
    <row r="60" spans="1:6" x14ac:dyDescent="0.25">
      <c r="A60" s="19" t="s">
        <v>217</v>
      </c>
      <c r="B60" s="4" t="s">
        <v>216</v>
      </c>
      <c r="C60" s="4" t="s">
        <v>218</v>
      </c>
      <c r="D60" s="4" t="s">
        <v>681</v>
      </c>
      <c r="E60" s="4">
        <v>31400</v>
      </c>
      <c r="F60" s="4" t="s">
        <v>682</v>
      </c>
    </row>
    <row r="61" spans="1:6" x14ac:dyDescent="0.25">
      <c r="A61" s="19" t="s">
        <v>94</v>
      </c>
      <c r="B61" s="4" t="s">
        <v>93</v>
      </c>
      <c r="C61" s="4" t="s">
        <v>95</v>
      </c>
      <c r="D61" s="4" t="s">
        <v>683</v>
      </c>
      <c r="E61" s="4" t="s">
        <v>684</v>
      </c>
      <c r="F61" s="5" t="s">
        <v>602</v>
      </c>
    </row>
    <row r="62" spans="1:6" x14ac:dyDescent="0.25">
      <c r="A62" s="19" t="s">
        <v>127</v>
      </c>
      <c r="B62" s="4" t="s">
        <v>126</v>
      </c>
      <c r="C62" s="4" t="s">
        <v>128</v>
      </c>
      <c r="D62" s="4" t="s">
        <v>685</v>
      </c>
      <c r="E62" s="4" t="s">
        <v>686</v>
      </c>
      <c r="F62" s="4" t="s">
        <v>687</v>
      </c>
    </row>
    <row r="63" spans="1:6" ht="30" x14ac:dyDescent="0.25">
      <c r="A63" s="19" t="s">
        <v>340</v>
      </c>
      <c r="B63" s="4" t="s">
        <v>339</v>
      </c>
      <c r="C63" s="4" t="s">
        <v>341</v>
      </c>
      <c r="D63" s="9" t="s">
        <v>690</v>
      </c>
      <c r="E63" s="4" t="s">
        <v>688</v>
      </c>
      <c r="F63" s="5" t="s">
        <v>689</v>
      </c>
    </row>
    <row r="64" spans="1:6" x14ac:dyDescent="0.25">
      <c r="A64" s="19" t="s">
        <v>132</v>
      </c>
      <c r="B64" s="4" t="s">
        <v>131</v>
      </c>
      <c r="C64" s="4" t="s">
        <v>133</v>
      </c>
      <c r="D64" s="4" t="s">
        <v>691</v>
      </c>
      <c r="E64" s="4" t="s">
        <v>692</v>
      </c>
      <c r="F64" s="4" t="s">
        <v>693</v>
      </c>
    </row>
    <row r="65" spans="1:6" x14ac:dyDescent="0.25">
      <c r="A65" s="19" t="s">
        <v>36</v>
      </c>
      <c r="B65" s="4" t="s">
        <v>35</v>
      </c>
      <c r="C65" s="4" t="s">
        <v>37</v>
      </c>
      <c r="D65" s="4" t="s">
        <v>694</v>
      </c>
      <c r="E65" s="4" t="s">
        <v>695</v>
      </c>
      <c r="F65" s="5" t="s">
        <v>696</v>
      </c>
    </row>
    <row r="66" spans="1:6" x14ac:dyDescent="0.25">
      <c r="A66" s="19" t="s">
        <v>939</v>
      </c>
      <c r="B66" s="4" t="s">
        <v>942</v>
      </c>
      <c r="C66" s="4" t="s">
        <v>940</v>
      </c>
      <c r="D66" s="4" t="s">
        <v>941</v>
      </c>
      <c r="E66" s="4" t="s">
        <v>588</v>
      </c>
      <c r="F66" s="5" t="s">
        <v>605</v>
      </c>
    </row>
    <row r="67" spans="1:6" x14ac:dyDescent="0.25">
      <c r="A67" s="19" t="s">
        <v>432</v>
      </c>
      <c r="B67" s="4" t="s">
        <v>431</v>
      </c>
      <c r="C67" s="4" t="s">
        <v>433</v>
      </c>
      <c r="D67" s="4" t="s">
        <v>697</v>
      </c>
      <c r="E67" s="4" t="s">
        <v>698</v>
      </c>
      <c r="F67" s="5" t="s">
        <v>652</v>
      </c>
    </row>
    <row r="68" spans="1:6" x14ac:dyDescent="0.25">
      <c r="A68" s="19" t="s">
        <v>346</v>
      </c>
      <c r="B68" s="4" t="s">
        <v>345</v>
      </c>
      <c r="C68" s="4" t="s">
        <v>347</v>
      </c>
      <c r="D68" s="4" t="s">
        <v>700</v>
      </c>
      <c r="E68" s="4" t="s">
        <v>699</v>
      </c>
      <c r="F68" s="4" t="s">
        <v>602</v>
      </c>
    </row>
    <row r="69" spans="1:6" x14ac:dyDescent="0.25">
      <c r="A69" s="19" t="s">
        <v>286</v>
      </c>
      <c r="B69" s="4" t="s">
        <v>285</v>
      </c>
      <c r="C69" s="4" t="s">
        <v>287</v>
      </c>
      <c r="D69" s="4" t="s">
        <v>701</v>
      </c>
      <c r="E69" s="4" t="s">
        <v>684</v>
      </c>
      <c r="F69" s="5" t="s">
        <v>602</v>
      </c>
    </row>
    <row r="70" spans="1:6" x14ac:dyDescent="0.25">
      <c r="A70" s="19" t="s">
        <v>295</v>
      </c>
      <c r="B70" s="4" t="s">
        <v>294</v>
      </c>
      <c r="C70" s="4" t="s">
        <v>296</v>
      </c>
      <c r="D70" s="4" t="s">
        <v>638</v>
      </c>
      <c r="E70" s="4" t="s">
        <v>699</v>
      </c>
      <c r="F70" s="5" t="s">
        <v>602</v>
      </c>
    </row>
    <row r="71" spans="1:6" x14ac:dyDescent="0.25">
      <c r="A71" s="19" t="s">
        <v>349</v>
      </c>
      <c r="B71" s="4" t="s">
        <v>348</v>
      </c>
      <c r="C71" s="4" t="s">
        <v>350</v>
      </c>
      <c r="D71" s="4" t="s">
        <v>702</v>
      </c>
      <c r="E71" s="4" t="s">
        <v>703</v>
      </c>
      <c r="F71" s="5" t="s">
        <v>704</v>
      </c>
    </row>
    <row r="72" spans="1:6" x14ac:dyDescent="0.25">
      <c r="A72" s="19" t="s">
        <v>450</v>
      </c>
      <c r="B72" s="4" t="s">
        <v>449</v>
      </c>
      <c r="C72" s="4" t="s">
        <v>451</v>
      </c>
      <c r="D72" s="4" t="s">
        <v>705</v>
      </c>
      <c r="E72" s="4">
        <v>94300</v>
      </c>
      <c r="F72" s="4" t="s">
        <v>706</v>
      </c>
    </row>
    <row r="73" spans="1:6" x14ac:dyDescent="0.25">
      <c r="A73" s="19" t="s">
        <v>124</v>
      </c>
      <c r="B73" s="4" t="s">
        <v>123</v>
      </c>
      <c r="C73" s="4" t="s">
        <v>125</v>
      </c>
      <c r="D73" s="4" t="s">
        <v>707</v>
      </c>
      <c r="E73" s="4" t="s">
        <v>585</v>
      </c>
      <c r="F73" s="5" t="s">
        <v>602</v>
      </c>
    </row>
    <row r="74" spans="1:6" x14ac:dyDescent="0.25">
      <c r="A74" s="19" t="s">
        <v>310</v>
      </c>
      <c r="B74" s="4" t="s">
        <v>309</v>
      </c>
      <c r="C74" s="4" t="s">
        <v>311</v>
      </c>
      <c r="D74" s="4" t="s">
        <v>708</v>
      </c>
      <c r="E74" s="4" t="s">
        <v>709</v>
      </c>
      <c r="F74" s="5" t="s">
        <v>710</v>
      </c>
    </row>
    <row r="75" spans="1:6" x14ac:dyDescent="0.25">
      <c r="A75" s="19" t="s">
        <v>337</v>
      </c>
      <c r="B75" s="4" t="s">
        <v>336</v>
      </c>
      <c r="C75" s="4" t="s">
        <v>338</v>
      </c>
      <c r="D75" s="4" t="s">
        <v>622</v>
      </c>
      <c r="E75" s="4" t="s">
        <v>711</v>
      </c>
      <c r="F75" s="5" t="s">
        <v>569</v>
      </c>
    </row>
    <row r="76" spans="1:6" ht="30" x14ac:dyDescent="0.25">
      <c r="A76" s="19" t="s">
        <v>362</v>
      </c>
      <c r="B76" s="4" t="s">
        <v>361</v>
      </c>
      <c r="C76" s="4" t="s">
        <v>363</v>
      </c>
      <c r="D76" s="9" t="s">
        <v>714</v>
      </c>
      <c r="E76" s="4" t="s">
        <v>712</v>
      </c>
      <c r="F76" s="5" t="s">
        <v>713</v>
      </c>
    </row>
    <row r="77" spans="1:6" x14ac:dyDescent="0.25">
      <c r="A77" s="19" t="s">
        <v>214</v>
      </c>
      <c r="B77" s="4" t="s">
        <v>213</v>
      </c>
      <c r="C77" s="4" t="s">
        <v>215</v>
      </c>
      <c r="D77" s="4" t="s">
        <v>715</v>
      </c>
      <c r="E77" s="4" t="s">
        <v>716</v>
      </c>
      <c r="F77" s="5" t="s">
        <v>602</v>
      </c>
    </row>
    <row r="78" spans="1:6" x14ac:dyDescent="0.25">
      <c r="A78" s="19" t="s">
        <v>34</v>
      </c>
      <c r="B78" s="4" t="s">
        <v>33</v>
      </c>
      <c r="C78" s="4" t="s">
        <v>526</v>
      </c>
      <c r="D78" s="4" t="s">
        <v>717</v>
      </c>
      <c r="E78" s="4">
        <v>59240</v>
      </c>
      <c r="F78" s="5" t="s">
        <v>605</v>
      </c>
    </row>
    <row r="79" spans="1:6" x14ac:dyDescent="0.25">
      <c r="A79" s="19" t="s">
        <v>301</v>
      </c>
      <c r="B79" s="4" t="s">
        <v>300</v>
      </c>
      <c r="C79" s="4" t="s">
        <v>302</v>
      </c>
      <c r="D79" s="4" t="s">
        <v>718</v>
      </c>
      <c r="E79" s="4" t="s">
        <v>719</v>
      </c>
      <c r="F79" s="5" t="s">
        <v>720</v>
      </c>
    </row>
    <row r="80" spans="1:6" x14ac:dyDescent="0.25">
      <c r="A80" s="19" t="s">
        <v>352</v>
      </c>
      <c r="B80" s="4" t="s">
        <v>351</v>
      </c>
      <c r="C80" s="4" t="s">
        <v>353</v>
      </c>
      <c r="D80" s="4" t="s">
        <v>721</v>
      </c>
      <c r="E80" s="4" t="s">
        <v>722</v>
      </c>
      <c r="F80" s="5" t="s">
        <v>723</v>
      </c>
    </row>
    <row r="81" spans="1:6" x14ac:dyDescent="0.25">
      <c r="A81" s="19" t="s">
        <v>323</v>
      </c>
      <c r="B81" s="4" t="s">
        <v>322</v>
      </c>
      <c r="C81" s="4" t="s">
        <v>324</v>
      </c>
      <c r="D81" s="4" t="s">
        <v>724</v>
      </c>
      <c r="E81" s="4" t="s">
        <v>725</v>
      </c>
      <c r="F81" s="4" t="s">
        <v>726</v>
      </c>
    </row>
    <row r="82" spans="1:6" x14ac:dyDescent="0.25">
      <c r="A82" s="19" t="s">
        <v>381</v>
      </c>
      <c r="B82" s="4" t="s">
        <v>380</v>
      </c>
      <c r="C82" s="4" t="s">
        <v>382</v>
      </c>
      <c r="D82" s="4" t="s">
        <v>727</v>
      </c>
      <c r="E82" s="4" t="s">
        <v>728</v>
      </c>
      <c r="F82" s="5" t="s">
        <v>729</v>
      </c>
    </row>
    <row r="83" spans="1:6" x14ac:dyDescent="0.25">
      <c r="A83" s="19" t="s">
        <v>88</v>
      </c>
      <c r="B83" s="4" t="s">
        <v>87</v>
      </c>
      <c r="C83" s="4" t="s">
        <v>89</v>
      </c>
      <c r="D83" s="4" t="s">
        <v>732</v>
      </c>
      <c r="E83" s="4" t="s">
        <v>733</v>
      </c>
      <c r="F83" s="5" t="s">
        <v>734</v>
      </c>
    </row>
    <row r="84" spans="1:6" x14ac:dyDescent="0.25">
      <c r="A84" s="19" t="s">
        <v>298</v>
      </c>
      <c r="B84" s="4" t="s">
        <v>297</v>
      </c>
      <c r="C84" s="4" t="s">
        <v>299</v>
      </c>
      <c r="D84" s="4" t="s">
        <v>732</v>
      </c>
      <c r="E84" s="4" t="s">
        <v>730</v>
      </c>
      <c r="F84" s="5" t="s">
        <v>731</v>
      </c>
    </row>
    <row r="85" spans="1:6" x14ac:dyDescent="0.25">
      <c r="A85" s="19" t="s">
        <v>240</v>
      </c>
      <c r="B85" s="4" t="s">
        <v>239</v>
      </c>
      <c r="C85" s="4" t="s">
        <v>241</v>
      </c>
      <c r="D85" s="4" t="s">
        <v>735</v>
      </c>
      <c r="E85" s="4">
        <v>94370</v>
      </c>
      <c r="F85" s="5" t="s">
        <v>736</v>
      </c>
    </row>
    <row r="86" spans="1:6" ht="30" x14ac:dyDescent="0.25">
      <c r="A86" s="19" t="s">
        <v>410</v>
      </c>
      <c r="B86" s="5" t="s">
        <v>779</v>
      </c>
      <c r="C86" s="4" t="s">
        <v>411</v>
      </c>
      <c r="D86" s="4" t="s">
        <v>737</v>
      </c>
      <c r="E86" s="4" t="s">
        <v>738</v>
      </c>
      <c r="F86" s="11" t="s">
        <v>739</v>
      </c>
    </row>
    <row r="87" spans="1:6" ht="15" customHeight="1" x14ac:dyDescent="0.25">
      <c r="A87" s="19" t="s">
        <v>488</v>
      </c>
      <c r="B87" s="4" t="s">
        <v>487</v>
      </c>
      <c r="C87" s="4" t="s">
        <v>489</v>
      </c>
      <c r="D87" s="4" t="s">
        <v>740</v>
      </c>
      <c r="E87" s="4" t="s">
        <v>675</v>
      </c>
      <c r="F87" s="5" t="s">
        <v>676</v>
      </c>
    </row>
    <row r="88" spans="1:6" x14ac:dyDescent="0.25">
      <c r="A88" s="19" t="s">
        <v>1055</v>
      </c>
      <c r="B88" s="4" t="s">
        <v>1056</v>
      </c>
      <c r="C88" s="4" t="s">
        <v>1057</v>
      </c>
      <c r="D88" s="4" t="s">
        <v>1058</v>
      </c>
      <c r="E88" s="4" t="s">
        <v>1059</v>
      </c>
      <c r="F88" s="5" t="s">
        <v>1060</v>
      </c>
    </row>
    <row r="89" spans="1:6" x14ac:dyDescent="0.25">
      <c r="A89" s="19" t="s">
        <v>435</v>
      </c>
      <c r="B89" s="4" t="s">
        <v>434</v>
      </c>
      <c r="C89" s="4" t="s">
        <v>436</v>
      </c>
      <c r="D89" s="4" t="s">
        <v>741</v>
      </c>
      <c r="E89" s="4" t="s">
        <v>742</v>
      </c>
      <c r="F89" s="5" t="s">
        <v>743</v>
      </c>
    </row>
    <row r="90" spans="1:6" x14ac:dyDescent="0.25">
      <c r="A90" s="19" t="s">
        <v>1061</v>
      </c>
      <c r="B90" s="4"/>
      <c r="C90" s="4" t="s">
        <v>1062</v>
      </c>
      <c r="D90" s="4" t="s">
        <v>1063</v>
      </c>
      <c r="E90" s="4" t="s">
        <v>850</v>
      </c>
      <c r="F90" s="5" t="s">
        <v>849</v>
      </c>
    </row>
    <row r="91" spans="1:6" x14ac:dyDescent="0.25">
      <c r="A91" s="19" t="s">
        <v>522</v>
      </c>
      <c r="B91" s="4" t="s">
        <v>521</v>
      </c>
      <c r="C91" s="4" t="s">
        <v>523</v>
      </c>
      <c r="D91" s="4" t="s">
        <v>744</v>
      </c>
      <c r="E91" s="4" t="s">
        <v>745</v>
      </c>
      <c r="F91" s="5" t="s">
        <v>746</v>
      </c>
    </row>
    <row r="92" spans="1:6" x14ac:dyDescent="0.25">
      <c r="A92" s="19" t="s">
        <v>314</v>
      </c>
      <c r="B92" s="4" t="s">
        <v>313</v>
      </c>
      <c r="C92" s="4" t="s">
        <v>747</v>
      </c>
      <c r="D92" s="4" t="s">
        <v>748</v>
      </c>
      <c r="E92" s="4" t="s">
        <v>593</v>
      </c>
      <c r="F92" s="5" t="s">
        <v>609</v>
      </c>
    </row>
    <row r="93" spans="1:6" x14ac:dyDescent="0.25">
      <c r="A93" s="19" t="s">
        <v>491</v>
      </c>
      <c r="B93" s="4" t="s">
        <v>490</v>
      </c>
      <c r="C93" s="4" t="s">
        <v>492</v>
      </c>
      <c r="D93" s="4" t="s">
        <v>749</v>
      </c>
      <c r="E93" s="4" t="s">
        <v>750</v>
      </c>
      <c r="F93" s="5" t="s">
        <v>751</v>
      </c>
    </row>
    <row r="94" spans="1:6" x14ac:dyDescent="0.25">
      <c r="A94" s="19" t="s">
        <v>396</v>
      </c>
      <c r="B94" s="4" t="s">
        <v>395</v>
      </c>
      <c r="C94" s="4" t="s">
        <v>397</v>
      </c>
      <c r="D94" s="4" t="s">
        <v>752</v>
      </c>
      <c r="E94" s="4" t="s">
        <v>753</v>
      </c>
      <c r="F94" s="5" t="s">
        <v>608</v>
      </c>
    </row>
    <row r="95" spans="1:6" x14ac:dyDescent="0.25">
      <c r="A95" s="19" t="s">
        <v>402</v>
      </c>
      <c r="B95" s="4" t="s">
        <v>401</v>
      </c>
      <c r="C95" s="4" t="s">
        <v>403</v>
      </c>
      <c r="D95" s="4" t="s">
        <v>754</v>
      </c>
      <c r="E95" s="4" t="s">
        <v>755</v>
      </c>
      <c r="F95" s="5" t="s">
        <v>756</v>
      </c>
    </row>
    <row r="96" spans="1:6" ht="30" x14ac:dyDescent="0.25">
      <c r="A96" s="19" t="s">
        <v>393</v>
      </c>
      <c r="B96" s="4" t="s">
        <v>392</v>
      </c>
      <c r="C96" s="4" t="s">
        <v>394</v>
      </c>
      <c r="D96" s="9" t="s">
        <v>758</v>
      </c>
      <c r="E96" s="4" t="s">
        <v>757</v>
      </c>
      <c r="F96" s="5" t="s">
        <v>602</v>
      </c>
    </row>
    <row r="97" spans="1:6" x14ac:dyDescent="0.25">
      <c r="A97" s="19" t="s">
        <v>201</v>
      </c>
      <c r="B97" s="4" t="s">
        <v>200</v>
      </c>
      <c r="C97" s="4" t="s">
        <v>761</v>
      </c>
      <c r="D97" s="4" t="s">
        <v>760</v>
      </c>
      <c r="E97" s="4" t="s">
        <v>759</v>
      </c>
      <c r="F97" s="5" t="s">
        <v>762</v>
      </c>
    </row>
    <row r="98" spans="1:6" x14ac:dyDescent="0.25">
      <c r="A98" s="19" t="s">
        <v>511</v>
      </c>
      <c r="B98" s="4" t="s">
        <v>510</v>
      </c>
      <c r="C98" s="4" t="s">
        <v>512</v>
      </c>
      <c r="D98" s="4" t="s">
        <v>763</v>
      </c>
      <c r="E98" s="4" t="s">
        <v>764</v>
      </c>
      <c r="F98" s="5" t="s">
        <v>756</v>
      </c>
    </row>
    <row r="99" spans="1:6" x14ac:dyDescent="0.25">
      <c r="A99" s="19" t="s">
        <v>121</v>
      </c>
      <c r="B99" s="4" t="s">
        <v>120</v>
      </c>
      <c r="C99" s="4" t="s">
        <v>122</v>
      </c>
      <c r="D99" s="4" t="s">
        <v>765</v>
      </c>
      <c r="E99" s="4">
        <v>94270</v>
      </c>
      <c r="F99" s="4" t="s">
        <v>766</v>
      </c>
    </row>
    <row r="100" spans="1:6" x14ac:dyDescent="0.25">
      <c r="A100" s="19" t="s">
        <v>206</v>
      </c>
      <c r="B100" s="4" t="s">
        <v>205</v>
      </c>
      <c r="C100" s="4" t="s">
        <v>207</v>
      </c>
      <c r="D100" s="4" t="s">
        <v>767</v>
      </c>
      <c r="E100" s="4">
        <v>31000</v>
      </c>
      <c r="F100" s="5" t="s">
        <v>682</v>
      </c>
    </row>
    <row r="101" spans="1:6" x14ac:dyDescent="0.25">
      <c r="A101" s="19" t="s">
        <v>384</v>
      </c>
      <c r="B101" s="4" t="s">
        <v>383</v>
      </c>
      <c r="C101" s="4" t="s">
        <v>385</v>
      </c>
      <c r="D101" s="4" t="s">
        <v>768</v>
      </c>
      <c r="E101" s="4" t="s">
        <v>769</v>
      </c>
      <c r="F101" s="5" t="s">
        <v>770</v>
      </c>
    </row>
    <row r="102" spans="1:6" x14ac:dyDescent="0.25">
      <c r="A102" s="19" t="s">
        <v>246</v>
      </c>
      <c r="B102" s="4" t="s">
        <v>245</v>
      </c>
      <c r="C102" s="4" t="s">
        <v>247</v>
      </c>
      <c r="D102" s="4" t="s">
        <v>771</v>
      </c>
      <c r="E102" s="4" t="s">
        <v>699</v>
      </c>
      <c r="F102" s="5" t="s">
        <v>602</v>
      </c>
    </row>
    <row r="103" spans="1:6" x14ac:dyDescent="0.25">
      <c r="A103" s="19" t="s">
        <v>420</v>
      </c>
      <c r="B103" s="4" t="s">
        <v>419</v>
      </c>
      <c r="C103" s="4" t="s">
        <v>421</v>
      </c>
      <c r="D103" s="4" t="s">
        <v>774</v>
      </c>
      <c r="E103" s="4" t="s">
        <v>772</v>
      </c>
      <c r="F103" s="5" t="s">
        <v>773</v>
      </c>
    </row>
    <row r="104" spans="1:6" x14ac:dyDescent="0.25">
      <c r="A104" s="19" t="s">
        <v>459</v>
      </c>
      <c r="B104" s="4" t="s">
        <v>458</v>
      </c>
      <c r="C104" s="4" t="s">
        <v>460</v>
      </c>
      <c r="D104" s="4" t="s">
        <v>776</v>
      </c>
      <c r="E104" s="4">
        <v>59430</v>
      </c>
      <c r="F104" s="5" t="s">
        <v>775</v>
      </c>
    </row>
    <row r="105" spans="1:6" x14ac:dyDescent="0.25">
      <c r="A105" s="19" t="s">
        <v>321</v>
      </c>
      <c r="B105" s="4" t="s">
        <v>320</v>
      </c>
      <c r="C105" s="4" t="s">
        <v>1064</v>
      </c>
      <c r="D105" s="4" t="s">
        <v>777</v>
      </c>
      <c r="E105" s="4" t="s">
        <v>755</v>
      </c>
      <c r="F105" s="5" t="s">
        <v>756</v>
      </c>
    </row>
    <row r="106" spans="1:6" x14ac:dyDescent="0.25">
      <c r="A106" s="19" t="s">
        <v>191</v>
      </c>
      <c r="B106" s="4" t="s">
        <v>190</v>
      </c>
      <c r="C106" s="4" t="s">
        <v>192</v>
      </c>
      <c r="D106" s="4" t="s">
        <v>782</v>
      </c>
      <c r="E106" s="4" t="s">
        <v>698</v>
      </c>
      <c r="F106" s="5" t="s">
        <v>652</v>
      </c>
    </row>
    <row r="107" spans="1:6" x14ac:dyDescent="0.25">
      <c r="A107" s="19" t="s">
        <v>365</v>
      </c>
      <c r="B107" s="4" t="s">
        <v>364</v>
      </c>
      <c r="C107" s="4" t="s">
        <v>67</v>
      </c>
      <c r="D107" s="4" t="s">
        <v>783</v>
      </c>
      <c r="E107" s="4" t="s">
        <v>586</v>
      </c>
      <c r="F107" s="5" t="s">
        <v>602</v>
      </c>
    </row>
    <row r="108" spans="1:6" x14ac:dyDescent="0.25">
      <c r="A108" s="19" t="s">
        <v>319</v>
      </c>
      <c r="B108" s="4" t="s">
        <v>318</v>
      </c>
      <c r="C108" s="4" t="s">
        <v>528</v>
      </c>
      <c r="D108" s="4" t="s">
        <v>784</v>
      </c>
      <c r="E108" s="4" t="s">
        <v>786</v>
      </c>
      <c r="F108" s="5" t="s">
        <v>785</v>
      </c>
    </row>
    <row r="109" spans="1:6" x14ac:dyDescent="0.25">
      <c r="A109" s="19" t="s">
        <v>91</v>
      </c>
      <c r="B109" s="4" t="s">
        <v>90</v>
      </c>
      <c r="C109" s="4" t="s">
        <v>92</v>
      </c>
      <c r="D109" s="4" t="s">
        <v>787</v>
      </c>
      <c r="E109" s="4" t="s">
        <v>788</v>
      </c>
      <c r="F109" s="5" t="s">
        <v>773</v>
      </c>
    </row>
    <row r="110" spans="1:6" x14ac:dyDescent="0.25">
      <c r="A110" s="19" t="s">
        <v>170</v>
      </c>
      <c r="B110" s="4" t="s">
        <v>169</v>
      </c>
      <c r="C110" s="4" t="s">
        <v>171</v>
      </c>
      <c r="D110" s="4" t="s">
        <v>787</v>
      </c>
      <c r="E110" s="4" t="s">
        <v>698</v>
      </c>
      <c r="F110" s="5" t="s">
        <v>652</v>
      </c>
    </row>
    <row r="111" spans="1:6" x14ac:dyDescent="0.25">
      <c r="A111" s="19" t="s">
        <v>259</v>
      </c>
      <c r="B111" s="4" t="s">
        <v>258</v>
      </c>
      <c r="C111" s="4" t="s">
        <v>260</v>
      </c>
      <c r="D111" s="4" t="s">
        <v>789</v>
      </c>
      <c r="E111" s="4" t="s">
        <v>790</v>
      </c>
      <c r="F111" s="5" t="s">
        <v>791</v>
      </c>
    </row>
    <row r="112" spans="1:6" x14ac:dyDescent="0.25">
      <c r="A112" s="19" t="s">
        <v>265</v>
      </c>
      <c r="B112" s="4" t="s">
        <v>264</v>
      </c>
      <c r="C112" s="4" t="s">
        <v>266</v>
      </c>
      <c r="D112" s="4" t="s">
        <v>794</v>
      </c>
      <c r="E112" s="4" t="s">
        <v>792</v>
      </c>
      <c r="F112" s="5" t="s">
        <v>793</v>
      </c>
    </row>
    <row r="113" spans="1:6" x14ac:dyDescent="0.25">
      <c r="A113" s="19" t="s">
        <v>197</v>
      </c>
      <c r="B113" s="4" t="s">
        <v>196</v>
      </c>
      <c r="C113" s="4" t="s">
        <v>524</v>
      </c>
      <c r="D113" s="4" t="s">
        <v>795</v>
      </c>
      <c r="E113" s="4" t="s">
        <v>796</v>
      </c>
      <c r="F113" s="5" t="s">
        <v>605</v>
      </c>
    </row>
    <row r="114" spans="1:6" x14ac:dyDescent="0.25">
      <c r="A114" s="19" t="s">
        <v>130</v>
      </c>
      <c r="B114" s="4" t="s">
        <v>129</v>
      </c>
      <c r="C114" s="4" t="s">
        <v>527</v>
      </c>
      <c r="D114" s="4" t="s">
        <v>797</v>
      </c>
      <c r="E114" s="4" t="s">
        <v>798</v>
      </c>
      <c r="F114" s="5" t="s">
        <v>602</v>
      </c>
    </row>
    <row r="115" spans="1:6" x14ac:dyDescent="0.25">
      <c r="A115" s="19" t="s">
        <v>159</v>
      </c>
      <c r="B115" s="4" t="s">
        <v>158</v>
      </c>
      <c r="C115" s="4" t="s">
        <v>160</v>
      </c>
      <c r="D115" s="4" t="s">
        <v>799</v>
      </c>
      <c r="E115" s="4" t="s">
        <v>699</v>
      </c>
      <c r="F115" s="5" t="s">
        <v>602</v>
      </c>
    </row>
    <row r="116" spans="1:6" x14ac:dyDescent="0.25">
      <c r="A116" s="19" t="s">
        <v>50</v>
      </c>
      <c r="B116" s="4" t="s">
        <v>49</v>
      </c>
      <c r="C116" s="4" t="s">
        <v>51</v>
      </c>
      <c r="D116" s="4" t="s">
        <v>800</v>
      </c>
      <c r="E116" s="4" t="s">
        <v>801</v>
      </c>
      <c r="F116" s="5" t="s">
        <v>802</v>
      </c>
    </row>
    <row r="117" spans="1:6" x14ac:dyDescent="0.25">
      <c r="A117" s="19" t="s">
        <v>444</v>
      </c>
      <c r="B117" s="4" t="s">
        <v>443</v>
      </c>
      <c r="C117" s="4" t="s">
        <v>445</v>
      </c>
      <c r="D117" s="4" t="s">
        <v>803</v>
      </c>
      <c r="E117" s="4" t="s">
        <v>725</v>
      </c>
      <c r="F117" s="5" t="s">
        <v>726</v>
      </c>
    </row>
    <row r="118" spans="1:6" x14ac:dyDescent="0.25">
      <c r="A118" s="19" t="s">
        <v>162</v>
      </c>
      <c r="B118" s="4" t="s">
        <v>161</v>
      </c>
      <c r="C118" s="4" t="s">
        <v>163</v>
      </c>
      <c r="D118" s="4" t="s">
        <v>804</v>
      </c>
      <c r="E118" s="4" t="s">
        <v>684</v>
      </c>
      <c r="F118" s="5" t="s">
        <v>602</v>
      </c>
    </row>
    <row r="119" spans="1:6" x14ac:dyDescent="0.25">
      <c r="A119" s="19" t="s">
        <v>468</v>
      </c>
      <c r="B119" s="4" t="s">
        <v>467</v>
      </c>
      <c r="C119" s="4" t="s">
        <v>469</v>
      </c>
      <c r="D119" s="4" t="s">
        <v>805</v>
      </c>
      <c r="E119" s="4" t="s">
        <v>806</v>
      </c>
      <c r="F119" s="5" t="s">
        <v>751</v>
      </c>
    </row>
    <row r="120" spans="1:6" x14ac:dyDescent="0.25">
      <c r="A120" s="19" t="s">
        <v>502</v>
      </c>
      <c r="B120" s="4" t="s">
        <v>501</v>
      </c>
      <c r="C120" s="4" t="s">
        <v>503</v>
      </c>
      <c r="D120" s="4" t="s">
        <v>807</v>
      </c>
      <c r="E120" s="4" t="s">
        <v>808</v>
      </c>
      <c r="F120" s="5" t="s">
        <v>629</v>
      </c>
    </row>
    <row r="121" spans="1:6" x14ac:dyDescent="0.25">
      <c r="A121" s="19" t="s">
        <v>405</v>
      </c>
      <c r="B121" s="4" t="s">
        <v>404</v>
      </c>
      <c r="C121" s="4" t="s">
        <v>406</v>
      </c>
      <c r="D121" s="4" t="s">
        <v>809</v>
      </c>
      <c r="E121" s="4" t="s">
        <v>712</v>
      </c>
      <c r="F121" s="5" t="s">
        <v>713</v>
      </c>
    </row>
    <row r="122" spans="1:6" x14ac:dyDescent="0.25">
      <c r="A122" s="19" t="s">
        <v>289</v>
      </c>
      <c r="B122" s="4" t="s">
        <v>288</v>
      </c>
      <c r="C122" s="4" t="s">
        <v>290</v>
      </c>
      <c r="D122" s="4" t="s">
        <v>810</v>
      </c>
      <c r="E122" s="4" t="s">
        <v>811</v>
      </c>
      <c r="F122" s="5" t="s">
        <v>812</v>
      </c>
    </row>
    <row r="123" spans="1:6" x14ac:dyDescent="0.25">
      <c r="A123" s="19" t="s">
        <v>147</v>
      </c>
      <c r="B123" s="4" t="s">
        <v>146</v>
      </c>
      <c r="C123" s="4" t="s">
        <v>148</v>
      </c>
      <c r="D123" s="4" t="s">
        <v>813</v>
      </c>
      <c r="E123" s="4" t="s">
        <v>792</v>
      </c>
      <c r="F123" s="5" t="s">
        <v>793</v>
      </c>
    </row>
    <row r="124" spans="1:6" x14ac:dyDescent="0.25">
      <c r="A124" s="19" t="s">
        <v>268</v>
      </c>
      <c r="B124" s="4" t="s">
        <v>267</v>
      </c>
      <c r="C124" s="4" t="s">
        <v>269</v>
      </c>
      <c r="D124" s="4" t="s">
        <v>814</v>
      </c>
      <c r="E124" s="4" t="s">
        <v>711</v>
      </c>
      <c r="F124" s="5" t="s">
        <v>569</v>
      </c>
    </row>
    <row r="125" spans="1:6" x14ac:dyDescent="0.25">
      <c r="A125" s="19" t="s">
        <v>456</v>
      </c>
      <c r="B125" s="4" t="s">
        <v>455</v>
      </c>
      <c r="C125" s="4" t="s">
        <v>457</v>
      </c>
      <c r="D125" s="4" t="s">
        <v>815</v>
      </c>
      <c r="E125" s="4" t="s">
        <v>816</v>
      </c>
      <c r="F125" s="5" t="s">
        <v>729</v>
      </c>
    </row>
    <row r="126" spans="1:6" x14ac:dyDescent="0.25">
      <c r="A126" s="19" t="s">
        <v>474</v>
      </c>
      <c r="B126" s="4" t="s">
        <v>473</v>
      </c>
      <c r="C126" s="4" t="s">
        <v>475</v>
      </c>
      <c r="D126" s="4" t="s">
        <v>817</v>
      </c>
      <c r="E126" s="4" t="s">
        <v>818</v>
      </c>
      <c r="F126" s="5" t="s">
        <v>819</v>
      </c>
    </row>
    <row r="127" spans="1:6" x14ac:dyDescent="0.25">
      <c r="A127" s="19" t="s">
        <v>516</v>
      </c>
      <c r="B127" s="4" t="s">
        <v>515</v>
      </c>
      <c r="C127" s="4" t="s">
        <v>517</v>
      </c>
      <c r="D127" s="4" t="s">
        <v>820</v>
      </c>
      <c r="E127" s="4" t="s">
        <v>585</v>
      </c>
      <c r="F127" s="5" t="s">
        <v>602</v>
      </c>
    </row>
    <row r="128" spans="1:6" ht="30" x14ac:dyDescent="0.25">
      <c r="A128" s="19" t="s">
        <v>232</v>
      </c>
      <c r="B128" s="4" t="s">
        <v>231</v>
      </c>
      <c r="C128" s="4" t="s">
        <v>354</v>
      </c>
      <c r="D128" s="9" t="s">
        <v>821</v>
      </c>
      <c r="E128" s="4" t="s">
        <v>822</v>
      </c>
      <c r="F128" s="5" t="s">
        <v>823</v>
      </c>
    </row>
    <row r="129" spans="1:6" x14ac:dyDescent="0.25">
      <c r="A129" s="19" t="s">
        <v>415</v>
      </c>
      <c r="B129" s="4" t="s">
        <v>414</v>
      </c>
      <c r="C129" s="4" t="s">
        <v>416</v>
      </c>
      <c r="D129" s="4" t="s">
        <v>824</v>
      </c>
      <c r="E129" s="4" t="s">
        <v>757</v>
      </c>
      <c r="F129" s="5" t="s">
        <v>602</v>
      </c>
    </row>
    <row r="130" spans="1:6" x14ac:dyDescent="0.25">
      <c r="A130" s="19" t="s">
        <v>56</v>
      </c>
      <c r="B130" s="4" t="s">
        <v>55</v>
      </c>
      <c r="C130" s="4" t="s">
        <v>57</v>
      </c>
      <c r="D130" s="4" t="s">
        <v>825</v>
      </c>
      <c r="E130" s="4" t="s">
        <v>826</v>
      </c>
      <c r="F130" s="5" t="s">
        <v>827</v>
      </c>
    </row>
    <row r="131" spans="1:6" x14ac:dyDescent="0.25">
      <c r="A131" s="19" t="s">
        <v>212</v>
      </c>
      <c r="B131" s="4" t="s">
        <v>211</v>
      </c>
      <c r="C131" s="4" t="s">
        <v>325</v>
      </c>
      <c r="D131" s="4" t="s">
        <v>828</v>
      </c>
      <c r="E131" s="4" t="s">
        <v>675</v>
      </c>
      <c r="F131" s="5" t="s">
        <v>676</v>
      </c>
    </row>
    <row r="132" spans="1:6" x14ac:dyDescent="0.25">
      <c r="A132" s="19" t="s">
        <v>100</v>
      </c>
      <c r="B132" s="4" t="s">
        <v>99</v>
      </c>
      <c r="C132" s="4" t="s">
        <v>101</v>
      </c>
      <c r="D132" s="4" t="s">
        <v>829</v>
      </c>
      <c r="E132" s="4" t="s">
        <v>716</v>
      </c>
      <c r="F132" s="5" t="s">
        <v>602</v>
      </c>
    </row>
    <row r="133" spans="1:6" x14ac:dyDescent="0.25">
      <c r="A133" s="19" t="s">
        <v>441</v>
      </c>
      <c r="B133" s="4" t="s">
        <v>440</v>
      </c>
      <c r="C133" s="4" t="s">
        <v>442</v>
      </c>
      <c r="D133" s="4" t="s">
        <v>830</v>
      </c>
      <c r="E133" s="4" t="s">
        <v>831</v>
      </c>
      <c r="F133" s="5" t="s">
        <v>775</v>
      </c>
    </row>
    <row r="134" spans="1:6" x14ac:dyDescent="0.25">
      <c r="A134" s="19" t="s">
        <v>426</v>
      </c>
      <c r="B134" s="4" t="s">
        <v>425</v>
      </c>
      <c r="C134" s="4" t="s">
        <v>427</v>
      </c>
      <c r="D134" s="4" t="s">
        <v>832</v>
      </c>
      <c r="E134" s="4" t="s">
        <v>833</v>
      </c>
      <c r="F134" s="5" t="s">
        <v>834</v>
      </c>
    </row>
    <row r="135" spans="1:6" x14ac:dyDescent="0.25">
      <c r="A135" s="19" t="s">
        <v>69</v>
      </c>
      <c r="B135" s="4" t="s">
        <v>68</v>
      </c>
      <c r="C135" s="4" t="s">
        <v>70</v>
      </c>
      <c r="D135" s="4" t="s">
        <v>835</v>
      </c>
      <c r="E135" s="4" t="s">
        <v>836</v>
      </c>
      <c r="F135" s="5" t="s">
        <v>837</v>
      </c>
    </row>
    <row r="136" spans="1:6" x14ac:dyDescent="0.25">
      <c r="A136" s="19" t="s">
        <v>118</v>
      </c>
      <c r="B136" s="4" t="s">
        <v>117</v>
      </c>
      <c r="C136" s="4" t="s">
        <v>119</v>
      </c>
      <c r="D136" s="4" t="s">
        <v>838</v>
      </c>
      <c r="E136" s="4" t="s">
        <v>839</v>
      </c>
      <c r="F136" s="5" t="s">
        <v>840</v>
      </c>
    </row>
    <row r="137" spans="1:6" x14ac:dyDescent="0.25">
      <c r="A137" s="19" t="s">
        <v>429</v>
      </c>
      <c r="B137" s="4" t="s">
        <v>428</v>
      </c>
      <c r="C137" s="4" t="s">
        <v>430</v>
      </c>
      <c r="D137" s="4" t="s">
        <v>841</v>
      </c>
      <c r="E137" s="4" t="s">
        <v>842</v>
      </c>
      <c r="F137" s="5" t="s">
        <v>843</v>
      </c>
    </row>
    <row r="138" spans="1:6" x14ac:dyDescent="0.25">
      <c r="A138" s="19" t="s">
        <v>53</v>
      </c>
      <c r="B138" s="4" t="s">
        <v>52</v>
      </c>
      <c r="C138" s="4" t="s">
        <v>54</v>
      </c>
      <c r="D138" s="4" t="s">
        <v>844</v>
      </c>
      <c r="E138" s="4" t="s">
        <v>588</v>
      </c>
      <c r="F138" s="5" t="s">
        <v>605</v>
      </c>
    </row>
    <row r="139" spans="1:6" x14ac:dyDescent="0.25">
      <c r="A139" s="19" t="s">
        <v>373</v>
      </c>
      <c r="B139" s="4" t="s">
        <v>372</v>
      </c>
      <c r="C139" s="4" t="s">
        <v>374</v>
      </c>
      <c r="D139" s="4" t="s">
        <v>847</v>
      </c>
      <c r="E139" s="4" t="s">
        <v>845</v>
      </c>
      <c r="F139" s="5" t="s">
        <v>846</v>
      </c>
    </row>
    <row r="140" spans="1:6" x14ac:dyDescent="0.25">
      <c r="A140" s="19" t="s">
        <v>418</v>
      </c>
      <c r="B140" s="4" t="s">
        <v>417</v>
      </c>
      <c r="C140" s="4" t="s">
        <v>851</v>
      </c>
      <c r="D140" s="4" t="s">
        <v>848</v>
      </c>
      <c r="E140" s="4" t="s">
        <v>850</v>
      </c>
      <c r="F140" s="5" t="s">
        <v>849</v>
      </c>
    </row>
    <row r="141" spans="1:6" ht="30" x14ac:dyDescent="0.25">
      <c r="A141" s="19" t="s">
        <v>106</v>
      </c>
      <c r="B141" s="4" t="s">
        <v>105</v>
      </c>
      <c r="C141" s="4" t="s">
        <v>107</v>
      </c>
      <c r="D141" s="9" t="s">
        <v>852</v>
      </c>
      <c r="E141" s="4" t="s">
        <v>790</v>
      </c>
      <c r="F141" s="5" t="s">
        <v>791</v>
      </c>
    </row>
    <row r="142" spans="1:6" x14ac:dyDescent="0.25">
      <c r="A142" s="19" t="s">
        <v>23</v>
      </c>
      <c r="B142" s="4" t="s">
        <v>22</v>
      </c>
      <c r="C142" s="4" t="s">
        <v>312</v>
      </c>
      <c r="D142" s="4" t="s">
        <v>853</v>
      </c>
      <c r="E142" s="4" t="s">
        <v>854</v>
      </c>
      <c r="F142" s="5" t="s">
        <v>855</v>
      </c>
    </row>
    <row r="143" spans="1:6" x14ac:dyDescent="0.25">
      <c r="A143" s="19" t="s">
        <v>462</v>
      </c>
      <c r="B143" s="4" t="s">
        <v>461</v>
      </c>
      <c r="C143" s="4" t="s">
        <v>463</v>
      </c>
      <c r="D143" s="4" t="s">
        <v>856</v>
      </c>
      <c r="E143" s="4" t="s">
        <v>857</v>
      </c>
      <c r="F143" s="5" t="s">
        <v>602</v>
      </c>
    </row>
    <row r="144" spans="1:6" x14ac:dyDescent="0.25">
      <c r="A144" s="19" t="s">
        <v>292</v>
      </c>
      <c r="B144" s="4" t="s">
        <v>291</v>
      </c>
      <c r="C144" s="4" t="s">
        <v>293</v>
      </c>
      <c r="D144" s="4" t="s">
        <v>858</v>
      </c>
      <c r="E144" s="4" t="s">
        <v>649</v>
      </c>
      <c r="F144" s="5" t="s">
        <v>602</v>
      </c>
    </row>
    <row r="145" spans="1:6" x14ac:dyDescent="0.25">
      <c r="A145" s="19" t="s">
        <v>41</v>
      </c>
      <c r="B145" s="4" t="s">
        <v>40</v>
      </c>
      <c r="C145" s="4" t="s">
        <v>42</v>
      </c>
      <c r="D145" s="4" t="s">
        <v>859</v>
      </c>
      <c r="E145" s="4" t="s">
        <v>860</v>
      </c>
      <c r="F145" s="5" t="s">
        <v>861</v>
      </c>
    </row>
    <row r="146" spans="1:6" x14ac:dyDescent="0.25">
      <c r="A146" s="19" t="s">
        <v>144</v>
      </c>
      <c r="B146" s="4" t="s">
        <v>143</v>
      </c>
      <c r="C146" s="4" t="s">
        <v>145</v>
      </c>
      <c r="D146" s="4" t="s">
        <v>862</v>
      </c>
      <c r="E146" s="4" t="s">
        <v>863</v>
      </c>
      <c r="F146" s="5" t="s">
        <v>602</v>
      </c>
    </row>
    <row r="147" spans="1:6" x14ac:dyDescent="0.25">
      <c r="A147" s="19" t="s">
        <v>499</v>
      </c>
      <c r="B147" s="4" t="s">
        <v>498</v>
      </c>
      <c r="C147" s="4" t="s">
        <v>500</v>
      </c>
      <c r="D147" s="4" t="s">
        <v>864</v>
      </c>
      <c r="E147" s="4" t="s">
        <v>865</v>
      </c>
      <c r="F147" s="5" t="s">
        <v>682</v>
      </c>
    </row>
    <row r="148" spans="1:6" x14ac:dyDescent="0.25">
      <c r="A148" s="19" t="s">
        <v>262</v>
      </c>
      <c r="B148" s="4" t="s">
        <v>261</v>
      </c>
      <c r="C148" s="4" t="s">
        <v>263</v>
      </c>
      <c r="D148" s="4" t="s">
        <v>866</v>
      </c>
      <c r="E148" s="4" t="s">
        <v>867</v>
      </c>
      <c r="F148" s="5" t="s">
        <v>868</v>
      </c>
    </row>
    <row r="149" spans="1:6" x14ac:dyDescent="0.25">
      <c r="A149" s="19" t="s">
        <v>167</v>
      </c>
      <c r="B149" s="4" t="s">
        <v>166</v>
      </c>
      <c r="C149" s="4" t="s">
        <v>168</v>
      </c>
      <c r="D149" s="4" t="s">
        <v>869</v>
      </c>
      <c r="E149" s="4" t="s">
        <v>792</v>
      </c>
      <c r="F149" s="5" t="s">
        <v>793</v>
      </c>
    </row>
    <row r="150" spans="1:6" x14ac:dyDescent="0.25">
      <c r="A150" s="19" t="s">
        <v>367</v>
      </c>
      <c r="B150" s="4" t="s">
        <v>366</v>
      </c>
      <c r="C150" s="4" t="s">
        <v>368</v>
      </c>
      <c r="D150" s="4" t="s">
        <v>870</v>
      </c>
      <c r="E150" s="4" t="s">
        <v>865</v>
      </c>
      <c r="F150" s="5" t="s">
        <v>682</v>
      </c>
    </row>
    <row r="151" spans="1:6" ht="30" x14ac:dyDescent="0.25">
      <c r="A151" s="19" t="s">
        <v>390</v>
      </c>
      <c r="B151" s="4" t="s">
        <v>389</v>
      </c>
      <c r="C151" s="4" t="s">
        <v>391</v>
      </c>
      <c r="D151" s="9" t="s">
        <v>946</v>
      </c>
      <c r="E151" s="4" t="s">
        <v>871</v>
      </c>
      <c r="F151" s="5" t="s">
        <v>872</v>
      </c>
    </row>
    <row r="152" spans="1:6" x14ac:dyDescent="0.25">
      <c r="A152" s="19" t="s">
        <v>438</v>
      </c>
      <c r="B152" s="4" t="s">
        <v>437</v>
      </c>
      <c r="C152" s="4" t="s">
        <v>439</v>
      </c>
      <c r="D152" s="4" t="s">
        <v>873</v>
      </c>
      <c r="E152" s="4" t="s">
        <v>588</v>
      </c>
      <c r="F152" s="5" t="s">
        <v>605</v>
      </c>
    </row>
    <row r="153" spans="1:6" x14ac:dyDescent="0.25">
      <c r="A153" s="19" t="s">
        <v>387</v>
      </c>
      <c r="B153" s="4" t="s">
        <v>386</v>
      </c>
      <c r="C153" s="4" t="s">
        <v>388</v>
      </c>
      <c r="D153" s="4" t="s">
        <v>883</v>
      </c>
      <c r="E153" s="4" t="s">
        <v>792</v>
      </c>
      <c r="F153" s="5" t="s">
        <v>793</v>
      </c>
    </row>
    <row r="154" spans="1:6" ht="30" x14ac:dyDescent="0.25">
      <c r="A154" s="19" t="s">
        <v>1065</v>
      </c>
      <c r="B154" s="4" t="s">
        <v>1066</v>
      </c>
      <c r="C154" s="4" t="s">
        <v>1067</v>
      </c>
      <c r="D154" s="9" t="s">
        <v>1068</v>
      </c>
      <c r="E154" s="4" t="s">
        <v>651</v>
      </c>
      <c r="F154" s="5" t="s">
        <v>652</v>
      </c>
    </row>
    <row r="155" spans="1:6" ht="30" x14ac:dyDescent="0.25">
      <c r="A155" s="19" t="s">
        <v>465</v>
      </c>
      <c r="B155" s="4" t="s">
        <v>464</v>
      </c>
      <c r="C155" s="4" t="s">
        <v>466</v>
      </c>
      <c r="D155" s="9" t="s">
        <v>885</v>
      </c>
      <c r="E155" s="4" t="s">
        <v>884</v>
      </c>
      <c r="F155" s="5" t="s">
        <v>676</v>
      </c>
    </row>
    <row r="156" spans="1:6" x14ac:dyDescent="0.25">
      <c r="A156" s="19" t="s">
        <v>249</v>
      </c>
      <c r="B156" s="4" t="s">
        <v>248</v>
      </c>
      <c r="C156" s="4" t="s">
        <v>882</v>
      </c>
      <c r="D156" s="4" t="s">
        <v>886</v>
      </c>
      <c r="E156" s="4" t="s">
        <v>887</v>
      </c>
      <c r="F156" s="5" t="s">
        <v>888</v>
      </c>
    </row>
    <row r="157" spans="1:6" x14ac:dyDescent="0.25">
      <c r="A157" s="19" t="s">
        <v>283</v>
      </c>
      <c r="B157" s="4" t="s">
        <v>282</v>
      </c>
      <c r="C157" s="4" t="s">
        <v>284</v>
      </c>
      <c r="D157" s="4" t="s">
        <v>890</v>
      </c>
      <c r="E157" s="4" t="s">
        <v>889</v>
      </c>
      <c r="F157" s="5" t="s">
        <v>602</v>
      </c>
    </row>
    <row r="158" spans="1:6" x14ac:dyDescent="0.25">
      <c r="A158" s="19" t="s">
        <v>185</v>
      </c>
      <c r="B158" s="4" t="s">
        <v>184</v>
      </c>
      <c r="C158" s="4" t="s">
        <v>186</v>
      </c>
      <c r="D158" s="4" t="s">
        <v>893</v>
      </c>
      <c r="E158" s="4" t="s">
        <v>891</v>
      </c>
      <c r="F158" s="5" t="s">
        <v>892</v>
      </c>
    </row>
    <row r="159" spans="1:6" x14ac:dyDescent="0.25">
      <c r="A159" s="19" t="s">
        <v>307</v>
      </c>
      <c r="B159" s="4" t="s">
        <v>306</v>
      </c>
      <c r="C159" s="4" t="s">
        <v>308</v>
      </c>
      <c r="D159" s="4" t="s">
        <v>894</v>
      </c>
      <c r="E159" s="4" t="s">
        <v>895</v>
      </c>
      <c r="F159" s="5" t="s">
        <v>602</v>
      </c>
    </row>
    <row r="160" spans="1:6" x14ac:dyDescent="0.25">
      <c r="A160" s="19" t="s">
        <v>220</v>
      </c>
      <c r="B160" s="4" t="s">
        <v>219</v>
      </c>
      <c r="C160" s="4" t="s">
        <v>221</v>
      </c>
      <c r="D160" s="4" t="s">
        <v>896</v>
      </c>
      <c r="E160" s="4" t="s">
        <v>897</v>
      </c>
      <c r="F160" s="5" t="s">
        <v>605</v>
      </c>
    </row>
    <row r="161" spans="1:6" ht="30" x14ac:dyDescent="0.25">
      <c r="A161" s="19" t="s">
        <v>31</v>
      </c>
      <c r="B161" s="4" t="s">
        <v>30</v>
      </c>
      <c r="C161" s="4" t="s">
        <v>32</v>
      </c>
      <c r="D161" s="9" t="s">
        <v>900</v>
      </c>
      <c r="E161" s="4" t="s">
        <v>898</v>
      </c>
      <c r="F161" s="5" t="s">
        <v>899</v>
      </c>
    </row>
    <row r="162" spans="1:6" x14ac:dyDescent="0.25">
      <c r="A162" s="19" t="s">
        <v>156</v>
      </c>
      <c r="B162" s="4" t="s">
        <v>155</v>
      </c>
      <c r="C162" s="4" t="s">
        <v>157</v>
      </c>
      <c r="D162" s="4" t="s">
        <v>901</v>
      </c>
      <c r="E162" s="4" t="s">
        <v>902</v>
      </c>
      <c r="F162" s="5" t="s">
        <v>903</v>
      </c>
    </row>
    <row r="163" spans="1:6" x14ac:dyDescent="0.25">
      <c r="A163" s="19" t="s">
        <v>135</v>
      </c>
      <c r="B163" s="4" t="s">
        <v>134</v>
      </c>
      <c r="C163" s="4" t="s">
        <v>136</v>
      </c>
      <c r="D163" s="4" t="s">
        <v>904</v>
      </c>
      <c r="E163" s="4" t="s">
        <v>905</v>
      </c>
      <c r="F163" s="5" t="s">
        <v>906</v>
      </c>
    </row>
    <row r="164" spans="1:6" x14ac:dyDescent="0.25">
      <c r="A164" s="19" t="s">
        <v>179</v>
      </c>
      <c r="B164" s="4" t="s">
        <v>178</v>
      </c>
      <c r="C164" s="4" t="s">
        <v>180</v>
      </c>
      <c r="D164" s="4" t="s">
        <v>907</v>
      </c>
      <c r="E164" s="4" t="s">
        <v>588</v>
      </c>
      <c r="F164" s="5" t="s">
        <v>605</v>
      </c>
    </row>
    <row r="165" spans="1:6" x14ac:dyDescent="0.25">
      <c r="A165" s="19" t="s">
        <v>173</v>
      </c>
      <c r="B165" s="4" t="s">
        <v>172</v>
      </c>
      <c r="C165" s="4" t="s">
        <v>174</v>
      </c>
      <c r="D165" s="4" t="s">
        <v>908</v>
      </c>
      <c r="E165" s="4" t="s">
        <v>588</v>
      </c>
      <c r="F165" s="5" t="s">
        <v>605</v>
      </c>
    </row>
    <row r="166" spans="1:6" x14ac:dyDescent="0.25">
      <c r="A166" s="19" t="s">
        <v>274</v>
      </c>
      <c r="B166" s="4" t="s">
        <v>273</v>
      </c>
      <c r="C166" s="4" t="s">
        <v>275</v>
      </c>
      <c r="D166" s="4" t="s">
        <v>909</v>
      </c>
      <c r="E166" s="4" t="s">
        <v>910</v>
      </c>
      <c r="F166" s="5" t="s">
        <v>654</v>
      </c>
    </row>
    <row r="167" spans="1:6" x14ac:dyDescent="0.25">
      <c r="A167" s="19" t="s">
        <v>65</v>
      </c>
      <c r="B167" s="4" t="s">
        <v>64</v>
      </c>
      <c r="C167" s="4" t="s">
        <v>66</v>
      </c>
      <c r="D167" s="9" t="s">
        <v>943</v>
      </c>
      <c r="E167" s="4" t="s">
        <v>911</v>
      </c>
      <c r="F167" s="5" t="s">
        <v>912</v>
      </c>
    </row>
    <row r="168" spans="1:6" x14ac:dyDescent="0.25">
      <c r="A168" s="19" t="s">
        <v>115</v>
      </c>
      <c r="B168" s="4" t="s">
        <v>114</v>
      </c>
      <c r="C168" s="4" t="s">
        <v>116</v>
      </c>
      <c r="D168" s="4" t="s">
        <v>913</v>
      </c>
      <c r="E168" s="4" t="s">
        <v>914</v>
      </c>
      <c r="F168" s="4" t="s">
        <v>915</v>
      </c>
    </row>
    <row r="169" spans="1:6" x14ac:dyDescent="0.25">
      <c r="A169" s="19" t="s">
        <v>482</v>
      </c>
      <c r="B169" s="4" t="s">
        <v>481</v>
      </c>
      <c r="C169" s="4" t="s">
        <v>483</v>
      </c>
      <c r="D169" s="4" t="s">
        <v>916</v>
      </c>
      <c r="E169" s="4" t="s">
        <v>917</v>
      </c>
      <c r="F169" s="5" t="s">
        <v>682</v>
      </c>
    </row>
    <row r="170" spans="1:6" x14ac:dyDescent="0.25">
      <c r="A170" s="19" t="s">
        <v>343</v>
      </c>
      <c r="B170" s="4" t="s">
        <v>342</v>
      </c>
      <c r="C170" s="4" t="s">
        <v>344</v>
      </c>
      <c r="D170" s="9" t="s">
        <v>945</v>
      </c>
      <c r="E170" s="4" t="s">
        <v>918</v>
      </c>
      <c r="F170" s="5" t="s">
        <v>919</v>
      </c>
    </row>
    <row r="171" spans="1:6" x14ac:dyDescent="0.25">
      <c r="A171" s="19" t="s">
        <v>359</v>
      </c>
      <c r="B171" s="4" t="s">
        <v>358</v>
      </c>
      <c r="C171" s="4" t="s">
        <v>360</v>
      </c>
      <c r="D171" s="4" t="s">
        <v>920</v>
      </c>
      <c r="E171" s="4" t="s">
        <v>889</v>
      </c>
      <c r="F171" s="5" t="s">
        <v>602</v>
      </c>
    </row>
    <row r="172" spans="1:6" x14ac:dyDescent="0.25">
      <c r="A172" s="19" t="s">
        <v>331</v>
      </c>
      <c r="B172" s="4" t="s">
        <v>330</v>
      </c>
      <c r="C172" s="4" t="s">
        <v>332</v>
      </c>
      <c r="D172" s="4" t="s">
        <v>921</v>
      </c>
      <c r="E172" s="4" t="s">
        <v>922</v>
      </c>
      <c r="F172" s="5" t="s">
        <v>923</v>
      </c>
    </row>
    <row r="173" spans="1:6" x14ac:dyDescent="0.25">
      <c r="A173" s="19" t="s">
        <v>229</v>
      </c>
      <c r="B173" s="4" t="s">
        <v>228</v>
      </c>
      <c r="C173" s="4" t="s">
        <v>230</v>
      </c>
      <c r="D173" s="9" t="s">
        <v>944</v>
      </c>
      <c r="E173" s="4" t="s">
        <v>925</v>
      </c>
      <c r="F173" s="5" t="s">
        <v>926</v>
      </c>
    </row>
    <row r="174" spans="1:6" x14ac:dyDescent="0.25">
      <c r="A174" s="19" t="s">
        <v>199</v>
      </c>
      <c r="B174" s="4" t="s">
        <v>198</v>
      </c>
      <c r="C174" s="4" t="s">
        <v>559</v>
      </c>
      <c r="D174" s="4" t="s">
        <v>924</v>
      </c>
      <c r="E174" s="4" t="s">
        <v>590</v>
      </c>
      <c r="F174" s="5" t="s">
        <v>602</v>
      </c>
    </row>
    <row r="175" spans="1:6" x14ac:dyDescent="0.25">
      <c r="A175" s="19" t="s">
        <v>112</v>
      </c>
      <c r="B175" s="4" t="s">
        <v>111</v>
      </c>
      <c r="C175" s="4" t="s">
        <v>113</v>
      </c>
      <c r="D175" s="4" t="s">
        <v>927</v>
      </c>
      <c r="E175" s="4" t="s">
        <v>928</v>
      </c>
      <c r="F175" s="5" t="s">
        <v>929</v>
      </c>
    </row>
    <row r="176" spans="1:6" x14ac:dyDescent="0.25">
      <c r="A176" s="19" t="s">
        <v>141</v>
      </c>
      <c r="B176" s="4" t="s">
        <v>140</v>
      </c>
      <c r="C176" s="4" t="s">
        <v>142</v>
      </c>
      <c r="D176" s="4" t="s">
        <v>930</v>
      </c>
      <c r="E176" s="4" t="s">
        <v>931</v>
      </c>
      <c r="F176" s="5" t="s">
        <v>932</v>
      </c>
    </row>
    <row r="177" spans="1:6" x14ac:dyDescent="0.25">
      <c r="A177" s="19" t="s">
        <v>109</v>
      </c>
      <c r="B177" s="4" t="s">
        <v>108</v>
      </c>
      <c r="C177" s="4" t="s">
        <v>110</v>
      </c>
      <c r="D177" s="4" t="s">
        <v>933</v>
      </c>
      <c r="E177" s="4" t="s">
        <v>798</v>
      </c>
      <c r="F177" s="5" t="s">
        <v>602</v>
      </c>
    </row>
    <row r="178" spans="1:6" x14ac:dyDescent="0.25">
      <c r="A178" s="19" t="s">
        <v>505</v>
      </c>
      <c r="B178" s="4" t="s">
        <v>504</v>
      </c>
      <c r="C178" s="4" t="s">
        <v>506</v>
      </c>
      <c r="D178" s="4" t="s">
        <v>934</v>
      </c>
      <c r="E178" s="4" t="s">
        <v>935</v>
      </c>
      <c r="F178" s="5" t="s">
        <v>936</v>
      </c>
    </row>
    <row r="179" spans="1:6" x14ac:dyDescent="0.25">
      <c r="A179" s="19" t="s">
        <v>85</v>
      </c>
      <c r="B179" s="4" t="s">
        <v>84</v>
      </c>
      <c r="C179" s="4" t="s">
        <v>86</v>
      </c>
      <c r="D179" s="4" t="s">
        <v>937</v>
      </c>
      <c r="E179" s="4" t="s">
        <v>935</v>
      </c>
      <c r="F179" s="5" t="s">
        <v>936</v>
      </c>
    </row>
    <row r="180" spans="1:6" x14ac:dyDescent="0.25">
      <c r="A180" s="21" t="s">
        <v>423</v>
      </c>
      <c r="B180" s="18" t="s">
        <v>422</v>
      </c>
      <c r="C180" s="18" t="s">
        <v>424</v>
      </c>
      <c r="D180" s="18" t="s">
        <v>938</v>
      </c>
      <c r="E180" s="18" t="s">
        <v>588</v>
      </c>
      <c r="F180" s="22" t="s">
        <v>605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workbookViewId="0">
      <selection activeCell="F7" sqref="F7"/>
    </sheetView>
  </sheetViews>
  <sheetFormatPr baseColWidth="10" defaultRowHeight="15" x14ac:dyDescent="0.25"/>
  <cols>
    <col min="1" max="1" width="22.7109375" style="3" customWidth="1"/>
    <col min="2" max="2" width="20.7109375" style="3" customWidth="1"/>
    <col min="3" max="3" width="30.7109375" style="3" customWidth="1"/>
    <col min="4" max="16384" width="11.42578125" style="3"/>
  </cols>
  <sheetData>
    <row r="1" spans="1:3" ht="27" customHeight="1" x14ac:dyDescent="0.25">
      <c r="A1" s="6" t="s">
        <v>19</v>
      </c>
      <c r="B1" s="6" t="s">
        <v>1025</v>
      </c>
      <c r="C1" s="6" t="s">
        <v>1026</v>
      </c>
    </row>
    <row r="2" spans="1:3" ht="18" customHeight="1" x14ac:dyDescent="0.25">
      <c r="A2" s="59" t="s">
        <v>979</v>
      </c>
      <c r="B2" s="60" t="s">
        <v>1027</v>
      </c>
      <c r="C2" s="61" t="s">
        <v>1028</v>
      </c>
    </row>
    <row r="3" spans="1:3" ht="18" customHeight="1" x14ac:dyDescent="0.25">
      <c r="A3" s="59" t="s">
        <v>7</v>
      </c>
      <c r="B3" s="60" t="s">
        <v>1029</v>
      </c>
      <c r="C3" s="61" t="s">
        <v>1030</v>
      </c>
    </row>
    <row r="4" spans="1:3" ht="18" customHeight="1" x14ac:dyDescent="0.25">
      <c r="A4" s="59" t="s">
        <v>15</v>
      </c>
      <c r="B4" s="60" t="s">
        <v>1031</v>
      </c>
      <c r="C4" s="61" t="s">
        <v>1032</v>
      </c>
    </row>
    <row r="5" spans="1:3" ht="18" customHeight="1" x14ac:dyDescent="0.25">
      <c r="A5" s="59" t="s">
        <v>12</v>
      </c>
      <c r="B5" s="60" t="s">
        <v>1033</v>
      </c>
      <c r="C5" s="61" t="s">
        <v>1034</v>
      </c>
    </row>
    <row r="6" spans="1:3" ht="18" customHeight="1" x14ac:dyDescent="0.25">
      <c r="A6" s="59" t="s">
        <v>10</v>
      </c>
      <c r="B6" s="60" t="s">
        <v>1035</v>
      </c>
      <c r="C6" s="61" t="s">
        <v>1036</v>
      </c>
    </row>
    <row r="7" spans="1:3" ht="18" customHeight="1" x14ac:dyDescent="0.25">
      <c r="A7" s="59" t="s">
        <v>13</v>
      </c>
      <c r="B7" s="60" t="s">
        <v>1037</v>
      </c>
      <c r="C7" s="61" t="s">
        <v>1038</v>
      </c>
    </row>
    <row r="8" spans="1:3" ht="18" customHeight="1" x14ac:dyDescent="0.25">
      <c r="A8" s="59" t="s">
        <v>8</v>
      </c>
      <c r="B8" s="60" t="s">
        <v>1039</v>
      </c>
      <c r="C8" s="61" t="s">
        <v>1040</v>
      </c>
    </row>
    <row r="9" spans="1:3" ht="18" customHeight="1" x14ac:dyDescent="0.25">
      <c r="A9" s="59" t="s">
        <v>14</v>
      </c>
      <c r="B9" s="60" t="s">
        <v>1041</v>
      </c>
      <c r="C9" s="61" t="s">
        <v>1042</v>
      </c>
    </row>
    <row r="10" spans="1:3" ht="18" customHeight="1" x14ac:dyDescent="0.25">
      <c r="A10" s="59" t="s">
        <v>16</v>
      </c>
      <c r="B10" s="60" t="s">
        <v>1043</v>
      </c>
      <c r="C10" s="61" t="s">
        <v>1044</v>
      </c>
    </row>
    <row r="11" spans="1:3" ht="18" customHeight="1" x14ac:dyDescent="0.25">
      <c r="A11" s="59" t="s">
        <v>9</v>
      </c>
      <c r="B11" s="60" t="s">
        <v>1045</v>
      </c>
      <c r="C11" s="61" t="s">
        <v>1046</v>
      </c>
    </row>
    <row r="12" spans="1:3" ht="18" customHeight="1" x14ac:dyDescent="0.25">
      <c r="A12" s="59" t="s">
        <v>11</v>
      </c>
      <c r="B12" s="60" t="s">
        <v>1047</v>
      </c>
      <c r="C12" s="61" t="s">
        <v>1048</v>
      </c>
    </row>
    <row r="13" spans="1:3" x14ac:dyDescent="0.25">
      <c r="A13" s="62" t="s">
        <v>874</v>
      </c>
      <c r="B13" s="63" t="s">
        <v>1049</v>
      </c>
      <c r="C13" s="64" t="s">
        <v>1050</v>
      </c>
    </row>
    <row r="15" spans="1:3" ht="21.95" customHeight="1" x14ac:dyDescent="0.25">
      <c r="A15" s="6" t="s">
        <v>1089</v>
      </c>
    </row>
    <row r="16" spans="1:3" ht="21.95" customHeight="1" x14ac:dyDescent="0.25">
      <c r="A16" s="6" t="s">
        <v>1087</v>
      </c>
    </row>
    <row r="17" spans="1:1" ht="21.95" customHeight="1" x14ac:dyDescent="0.25">
      <c r="A17" s="6" t="s">
        <v>1088</v>
      </c>
    </row>
    <row r="18" spans="1:1" ht="21.95" customHeight="1" x14ac:dyDescent="0.25">
      <c r="A18" s="6" t="s">
        <v>1071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  <pageSetup paperSize="9" orientation="portrait" r:id="rId13"/>
  <tableParts count="2"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4"/>
  <sheetViews>
    <sheetView workbookViewId="0">
      <selection activeCell="A2" sqref="A2:A32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25" t="s">
        <v>532</v>
      </c>
    </row>
    <row r="2" spans="1:1" ht="18" customHeight="1" x14ac:dyDescent="0.25">
      <c r="A2" s="65" t="s">
        <v>547</v>
      </c>
    </row>
    <row r="3" spans="1:1" ht="18" customHeight="1" x14ac:dyDescent="0.25">
      <c r="A3" s="65" t="s">
        <v>536</v>
      </c>
    </row>
    <row r="4" spans="1:1" ht="18" customHeight="1" x14ac:dyDescent="0.25">
      <c r="A4" s="65" t="s">
        <v>538</v>
      </c>
    </row>
    <row r="5" spans="1:1" ht="18" customHeight="1" x14ac:dyDescent="0.25">
      <c r="A5" s="65" t="s">
        <v>972</v>
      </c>
    </row>
    <row r="6" spans="1:1" s="3" customFormat="1" ht="18" customHeight="1" x14ac:dyDescent="0.25">
      <c r="A6" s="65" t="s">
        <v>544</v>
      </c>
    </row>
    <row r="7" spans="1:1" ht="18" customHeight="1" x14ac:dyDescent="0.25">
      <c r="A7" s="65" t="s">
        <v>537</v>
      </c>
    </row>
    <row r="8" spans="1:1" ht="18" customHeight="1" x14ac:dyDescent="0.25">
      <c r="A8" s="65" t="s">
        <v>546</v>
      </c>
    </row>
    <row r="9" spans="1:1" ht="18" customHeight="1" x14ac:dyDescent="0.25">
      <c r="A9" s="65" t="s">
        <v>541</v>
      </c>
    </row>
    <row r="10" spans="1:1" ht="18" customHeight="1" x14ac:dyDescent="0.25">
      <c r="A10" s="65" t="s">
        <v>543</v>
      </c>
    </row>
    <row r="11" spans="1:1" ht="18" customHeight="1" x14ac:dyDescent="0.25">
      <c r="A11" s="65" t="s">
        <v>551</v>
      </c>
    </row>
    <row r="12" spans="1:1" ht="18" customHeight="1" x14ac:dyDescent="0.25">
      <c r="A12" s="65" t="s">
        <v>535</v>
      </c>
    </row>
    <row r="13" spans="1:1" ht="18" customHeight="1" x14ac:dyDescent="0.25">
      <c r="A13" s="65" t="s">
        <v>540</v>
      </c>
    </row>
    <row r="14" spans="1:1" ht="18" customHeight="1" x14ac:dyDescent="0.25">
      <c r="A14" s="65" t="s">
        <v>566</v>
      </c>
    </row>
    <row r="15" spans="1:1" ht="18" customHeight="1" x14ac:dyDescent="0.25">
      <c r="A15" s="65" t="s">
        <v>973</v>
      </c>
    </row>
    <row r="16" spans="1:1" ht="18" customHeight="1" x14ac:dyDescent="0.25">
      <c r="A16" s="65" t="s">
        <v>561</v>
      </c>
    </row>
    <row r="17" spans="1:1" ht="18" customHeight="1" x14ac:dyDescent="0.25">
      <c r="A17" s="65" t="s">
        <v>533</v>
      </c>
    </row>
    <row r="18" spans="1:1" ht="18" customHeight="1" x14ac:dyDescent="0.25">
      <c r="A18" s="65" t="s">
        <v>534</v>
      </c>
    </row>
    <row r="19" spans="1:1" ht="18" customHeight="1" x14ac:dyDescent="0.25">
      <c r="A19" s="65" t="s">
        <v>564</v>
      </c>
    </row>
    <row r="20" spans="1:1" ht="18" customHeight="1" x14ac:dyDescent="0.25">
      <c r="A20" s="65" t="s">
        <v>548</v>
      </c>
    </row>
    <row r="21" spans="1:1" ht="18" customHeight="1" x14ac:dyDescent="0.25">
      <c r="A21" s="66" t="s">
        <v>975</v>
      </c>
    </row>
    <row r="22" spans="1:1" ht="18" customHeight="1" x14ac:dyDescent="0.25">
      <c r="A22" s="67" t="s">
        <v>974</v>
      </c>
    </row>
    <row r="23" spans="1:1" ht="18" customHeight="1" x14ac:dyDescent="0.25">
      <c r="A23" s="65" t="s">
        <v>542</v>
      </c>
    </row>
    <row r="24" spans="1:1" ht="18" customHeight="1" x14ac:dyDescent="0.25">
      <c r="A24" s="65" t="s">
        <v>563</v>
      </c>
    </row>
    <row r="25" spans="1:1" ht="18" customHeight="1" x14ac:dyDescent="0.25">
      <c r="A25" s="65" t="s">
        <v>539</v>
      </c>
    </row>
    <row r="26" spans="1:1" ht="18" customHeight="1" x14ac:dyDescent="0.25">
      <c r="A26" s="65" t="s">
        <v>565</v>
      </c>
    </row>
    <row r="27" spans="1:1" ht="18" customHeight="1" x14ac:dyDescent="0.25">
      <c r="A27" s="68" t="s">
        <v>550</v>
      </c>
    </row>
    <row r="28" spans="1:1" ht="18" customHeight="1" x14ac:dyDescent="0.25">
      <c r="A28" s="68" t="s">
        <v>562</v>
      </c>
    </row>
    <row r="29" spans="1:1" s="3" customFormat="1" ht="18" customHeight="1" x14ac:dyDescent="0.25">
      <c r="A29" s="68" t="s">
        <v>549</v>
      </c>
    </row>
    <row r="30" spans="1:1" ht="18" customHeight="1" x14ac:dyDescent="0.25">
      <c r="A30" s="65" t="s">
        <v>980</v>
      </c>
    </row>
    <row r="31" spans="1:1" x14ac:dyDescent="0.25">
      <c r="A31" s="65" t="s">
        <v>1051</v>
      </c>
    </row>
    <row r="32" spans="1:1" x14ac:dyDescent="0.25">
      <c r="A32" s="68" t="s">
        <v>545</v>
      </c>
    </row>
    <row r="33" spans="1:1" x14ac:dyDescent="0.25">
      <c r="A33" s="24"/>
    </row>
    <row r="34" spans="1:1" x14ac:dyDescent="0.25">
      <c r="A34" s="24"/>
    </row>
    <row r="35" spans="1:1" x14ac:dyDescent="0.25">
      <c r="A35" s="24"/>
    </row>
    <row r="36" spans="1:1" x14ac:dyDescent="0.25">
      <c r="A36" s="24"/>
    </row>
    <row r="37" spans="1:1" x14ac:dyDescent="0.25">
      <c r="A37" s="24"/>
    </row>
    <row r="38" spans="1:1" x14ac:dyDescent="0.25">
      <c r="A38" s="24"/>
    </row>
    <row r="39" spans="1:1" x14ac:dyDescent="0.25">
      <c r="A39" s="24"/>
    </row>
    <row r="40" spans="1:1" x14ac:dyDescent="0.25">
      <c r="A40" s="24"/>
    </row>
    <row r="41" spans="1:1" x14ac:dyDescent="0.25">
      <c r="A41" s="24"/>
    </row>
    <row r="42" spans="1:1" x14ac:dyDescent="0.25">
      <c r="A42" s="24"/>
    </row>
    <row r="43" spans="1:1" x14ac:dyDescent="0.25">
      <c r="A43" s="24"/>
    </row>
    <row r="44" spans="1:1" x14ac:dyDescent="0.25">
      <c r="A44" s="24"/>
    </row>
    <row r="45" spans="1:1" x14ac:dyDescent="0.25">
      <c r="A45" s="24"/>
    </row>
    <row r="46" spans="1:1" x14ac:dyDescent="0.25">
      <c r="A46" s="24"/>
    </row>
    <row r="47" spans="1:1" x14ac:dyDescent="0.25">
      <c r="A47" s="24"/>
    </row>
    <row r="48" spans="1:1" x14ac:dyDescent="0.25">
      <c r="A48" s="24"/>
    </row>
    <row r="49" spans="1:1" x14ac:dyDescent="0.25">
      <c r="A49" s="24"/>
    </row>
    <row r="50" spans="1:1" x14ac:dyDescent="0.25">
      <c r="A50" s="24"/>
    </row>
    <row r="51" spans="1:1" x14ac:dyDescent="0.25">
      <c r="A51" s="24"/>
    </row>
    <row r="52" spans="1:1" x14ac:dyDescent="0.25">
      <c r="A52" s="24"/>
    </row>
    <row r="53" spans="1:1" x14ac:dyDescent="0.25">
      <c r="A53" s="24"/>
    </row>
    <row r="54" spans="1:1" x14ac:dyDescent="0.25">
      <c r="A54" s="2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02"/>
  <sheetViews>
    <sheetView workbookViewId="0">
      <selection activeCell="A2" sqref="A2:A177"/>
    </sheetView>
  </sheetViews>
  <sheetFormatPr baseColWidth="10" defaultRowHeight="15" x14ac:dyDescent="0.25"/>
  <cols>
    <col min="1" max="1" width="24.7109375" customWidth="1"/>
  </cols>
  <sheetData>
    <row r="1" spans="1:3" ht="27" customHeight="1" x14ac:dyDescent="0.25">
      <c r="A1" s="25" t="s">
        <v>976</v>
      </c>
      <c r="C1" s="25" t="s">
        <v>552</v>
      </c>
    </row>
    <row r="2" spans="1:3" x14ac:dyDescent="0.25">
      <c r="A2" s="26">
        <v>0</v>
      </c>
      <c r="C2" s="52">
        <v>0</v>
      </c>
    </row>
    <row r="3" spans="1:3" x14ac:dyDescent="0.25">
      <c r="A3" s="26">
        <v>1</v>
      </c>
      <c r="C3" s="52">
        <v>0.01</v>
      </c>
    </row>
    <row r="4" spans="1:3" x14ac:dyDescent="0.25">
      <c r="A4" s="26">
        <v>2</v>
      </c>
      <c r="C4" s="52">
        <v>0.02</v>
      </c>
    </row>
    <row r="5" spans="1:3" x14ac:dyDescent="0.25">
      <c r="A5" s="26">
        <v>3</v>
      </c>
      <c r="C5" s="52">
        <v>0.03</v>
      </c>
    </row>
    <row r="6" spans="1:3" x14ac:dyDescent="0.25">
      <c r="A6" s="26">
        <v>4</v>
      </c>
      <c r="C6" s="52">
        <v>0.04</v>
      </c>
    </row>
    <row r="7" spans="1:3" x14ac:dyDescent="0.25">
      <c r="A7" s="26">
        <v>5</v>
      </c>
      <c r="C7" s="52">
        <v>0.05</v>
      </c>
    </row>
    <row r="8" spans="1:3" x14ac:dyDescent="0.25">
      <c r="A8" s="26">
        <v>6</v>
      </c>
      <c r="C8" s="52">
        <v>0.06</v>
      </c>
    </row>
    <row r="9" spans="1:3" x14ac:dyDescent="0.25">
      <c r="A9" s="26">
        <v>7</v>
      </c>
      <c r="C9" s="52">
        <v>7.0000000000000007E-2</v>
      </c>
    </row>
    <row r="10" spans="1:3" x14ac:dyDescent="0.25">
      <c r="A10" s="26">
        <v>8</v>
      </c>
      <c r="C10" s="52">
        <v>0.08</v>
      </c>
    </row>
    <row r="11" spans="1:3" x14ac:dyDescent="0.25">
      <c r="A11" s="26">
        <v>9</v>
      </c>
      <c r="C11" s="52">
        <v>0.09</v>
      </c>
    </row>
    <row r="12" spans="1:3" x14ac:dyDescent="0.25">
      <c r="A12" s="26">
        <v>10</v>
      </c>
      <c r="C12" s="52">
        <v>0.1</v>
      </c>
    </row>
    <row r="13" spans="1:3" x14ac:dyDescent="0.25">
      <c r="A13" s="26">
        <v>11</v>
      </c>
      <c r="C13" s="52">
        <v>0.11</v>
      </c>
    </row>
    <row r="14" spans="1:3" x14ac:dyDescent="0.25">
      <c r="A14" s="26">
        <v>12</v>
      </c>
      <c r="C14" s="52">
        <v>0.12</v>
      </c>
    </row>
    <row r="15" spans="1:3" x14ac:dyDescent="0.25">
      <c r="A15" s="26">
        <v>13</v>
      </c>
      <c r="C15" s="52">
        <v>0.13</v>
      </c>
    </row>
    <row r="16" spans="1:3" x14ac:dyDescent="0.25">
      <c r="A16" s="26">
        <v>14</v>
      </c>
      <c r="C16" s="52">
        <v>0.14000000000000001</v>
      </c>
    </row>
    <row r="17" spans="1:3" x14ac:dyDescent="0.25">
      <c r="A17" s="26">
        <v>15</v>
      </c>
      <c r="C17" s="52">
        <v>0.15</v>
      </c>
    </row>
    <row r="18" spans="1:3" x14ac:dyDescent="0.25">
      <c r="A18" s="26">
        <v>16</v>
      </c>
    </row>
    <row r="19" spans="1:3" x14ac:dyDescent="0.25">
      <c r="A19" s="26">
        <v>17</v>
      </c>
    </row>
    <row r="20" spans="1:3" x14ac:dyDescent="0.25">
      <c r="A20" s="26">
        <v>18</v>
      </c>
    </row>
    <row r="21" spans="1:3" x14ac:dyDescent="0.25">
      <c r="A21" s="26">
        <v>19</v>
      </c>
    </row>
    <row r="22" spans="1:3" x14ac:dyDescent="0.25">
      <c r="A22" s="26">
        <v>20</v>
      </c>
    </row>
    <row r="23" spans="1:3" x14ac:dyDescent="0.25">
      <c r="A23" s="26">
        <v>21</v>
      </c>
    </row>
    <row r="24" spans="1:3" x14ac:dyDescent="0.25">
      <c r="A24" s="26">
        <v>22</v>
      </c>
    </row>
    <row r="25" spans="1:3" x14ac:dyDescent="0.25">
      <c r="A25" s="26">
        <v>23</v>
      </c>
    </row>
    <row r="26" spans="1:3" x14ac:dyDescent="0.25">
      <c r="A26" s="26">
        <v>24</v>
      </c>
    </row>
    <row r="27" spans="1:3" x14ac:dyDescent="0.25">
      <c r="A27" s="26">
        <v>25</v>
      </c>
    </row>
    <row r="28" spans="1:3" x14ac:dyDescent="0.25">
      <c r="A28" s="26">
        <v>26</v>
      </c>
    </row>
    <row r="29" spans="1:3" x14ac:dyDescent="0.25">
      <c r="A29" s="26">
        <v>27</v>
      </c>
    </row>
    <row r="30" spans="1:3" x14ac:dyDescent="0.25">
      <c r="A30" s="26">
        <v>28</v>
      </c>
    </row>
    <row r="31" spans="1:3" x14ac:dyDescent="0.25">
      <c r="A31" s="26">
        <v>29</v>
      </c>
    </row>
    <row r="32" spans="1:3" x14ac:dyDescent="0.25">
      <c r="A32" s="26">
        <v>30</v>
      </c>
    </row>
    <row r="33" spans="1:1" x14ac:dyDescent="0.25">
      <c r="A33" s="26">
        <v>31</v>
      </c>
    </row>
    <row r="34" spans="1:1" x14ac:dyDescent="0.25">
      <c r="A34" s="26">
        <v>32</v>
      </c>
    </row>
    <row r="35" spans="1:1" x14ac:dyDescent="0.25">
      <c r="A35" s="26">
        <v>33</v>
      </c>
    </row>
    <row r="36" spans="1:1" x14ac:dyDescent="0.25">
      <c r="A36" s="26">
        <v>34</v>
      </c>
    </row>
    <row r="37" spans="1:1" x14ac:dyDescent="0.25">
      <c r="A37" s="26">
        <v>35</v>
      </c>
    </row>
    <row r="38" spans="1:1" x14ac:dyDescent="0.25">
      <c r="A38" s="26">
        <v>36</v>
      </c>
    </row>
    <row r="39" spans="1:1" x14ac:dyDescent="0.25">
      <c r="A39" s="26">
        <v>37</v>
      </c>
    </row>
    <row r="40" spans="1:1" x14ac:dyDescent="0.25">
      <c r="A40" s="26">
        <v>38</v>
      </c>
    </row>
    <row r="41" spans="1:1" x14ac:dyDescent="0.25">
      <c r="A41" s="26">
        <v>39</v>
      </c>
    </row>
    <row r="42" spans="1:1" x14ac:dyDescent="0.25">
      <c r="A42" s="26">
        <v>40</v>
      </c>
    </row>
    <row r="43" spans="1:1" x14ac:dyDescent="0.25">
      <c r="A43" s="26">
        <v>41</v>
      </c>
    </row>
    <row r="44" spans="1:1" x14ac:dyDescent="0.25">
      <c r="A44" s="26">
        <v>42</v>
      </c>
    </row>
    <row r="45" spans="1:1" x14ac:dyDescent="0.25">
      <c r="A45" s="26">
        <v>43</v>
      </c>
    </row>
    <row r="46" spans="1:1" x14ac:dyDescent="0.25">
      <c r="A46" s="26">
        <v>44</v>
      </c>
    </row>
    <row r="47" spans="1:1" x14ac:dyDescent="0.25">
      <c r="A47" s="26">
        <v>45</v>
      </c>
    </row>
    <row r="48" spans="1:1" x14ac:dyDescent="0.25">
      <c r="A48" s="26">
        <v>46</v>
      </c>
    </row>
    <row r="49" spans="1:1" x14ac:dyDescent="0.25">
      <c r="A49" s="26">
        <v>47</v>
      </c>
    </row>
    <row r="50" spans="1:1" x14ac:dyDescent="0.25">
      <c r="A50" s="26">
        <v>48</v>
      </c>
    </row>
    <row r="51" spans="1:1" x14ac:dyDescent="0.25">
      <c r="A51" s="26">
        <v>49</v>
      </c>
    </row>
    <row r="52" spans="1:1" x14ac:dyDescent="0.25">
      <c r="A52" s="26">
        <v>50</v>
      </c>
    </row>
    <row r="53" spans="1:1" x14ac:dyDescent="0.25">
      <c r="A53" s="26">
        <v>51</v>
      </c>
    </row>
    <row r="54" spans="1:1" x14ac:dyDescent="0.25">
      <c r="A54" s="26">
        <v>52</v>
      </c>
    </row>
    <row r="55" spans="1:1" x14ac:dyDescent="0.25">
      <c r="A55" s="26">
        <v>53</v>
      </c>
    </row>
    <row r="56" spans="1:1" x14ac:dyDescent="0.25">
      <c r="A56" s="26">
        <v>54</v>
      </c>
    </row>
    <row r="57" spans="1:1" x14ac:dyDescent="0.25">
      <c r="A57" s="26">
        <v>55</v>
      </c>
    </row>
    <row r="58" spans="1:1" x14ac:dyDescent="0.25">
      <c r="A58" s="26">
        <v>56</v>
      </c>
    </row>
    <row r="59" spans="1:1" x14ac:dyDescent="0.25">
      <c r="A59" s="26">
        <v>57</v>
      </c>
    </row>
    <row r="60" spans="1:1" x14ac:dyDescent="0.25">
      <c r="A60" s="26">
        <v>58</v>
      </c>
    </row>
    <row r="61" spans="1:1" x14ac:dyDescent="0.25">
      <c r="A61" s="26">
        <v>59</v>
      </c>
    </row>
    <row r="62" spans="1:1" x14ac:dyDescent="0.25">
      <c r="A62" s="26">
        <v>60</v>
      </c>
    </row>
    <row r="63" spans="1:1" x14ac:dyDescent="0.25">
      <c r="A63" s="26">
        <v>61</v>
      </c>
    </row>
    <row r="64" spans="1:1" x14ac:dyDescent="0.25">
      <c r="A64" s="26">
        <v>62</v>
      </c>
    </row>
    <row r="65" spans="1:1" x14ac:dyDescent="0.25">
      <c r="A65" s="26">
        <v>63</v>
      </c>
    </row>
    <row r="66" spans="1:1" x14ac:dyDescent="0.25">
      <c r="A66" s="26">
        <v>64</v>
      </c>
    </row>
    <row r="67" spans="1:1" x14ac:dyDescent="0.25">
      <c r="A67" s="26">
        <v>65</v>
      </c>
    </row>
    <row r="68" spans="1:1" x14ac:dyDescent="0.25">
      <c r="A68" s="26">
        <v>66</v>
      </c>
    </row>
    <row r="69" spans="1:1" x14ac:dyDescent="0.25">
      <c r="A69" s="26">
        <v>67</v>
      </c>
    </row>
    <row r="70" spans="1:1" x14ac:dyDescent="0.25">
      <c r="A70" s="26">
        <v>68</v>
      </c>
    </row>
    <row r="71" spans="1:1" x14ac:dyDescent="0.25">
      <c r="A71" s="26">
        <v>69</v>
      </c>
    </row>
    <row r="72" spans="1:1" x14ac:dyDescent="0.25">
      <c r="A72" s="26">
        <v>70</v>
      </c>
    </row>
    <row r="73" spans="1:1" x14ac:dyDescent="0.25">
      <c r="A73" s="26">
        <v>71</v>
      </c>
    </row>
    <row r="74" spans="1:1" x14ac:dyDescent="0.25">
      <c r="A74" s="26">
        <v>72</v>
      </c>
    </row>
    <row r="75" spans="1:1" x14ac:dyDescent="0.25">
      <c r="A75" s="26">
        <v>73</v>
      </c>
    </row>
    <row r="76" spans="1:1" x14ac:dyDescent="0.25">
      <c r="A76" s="26">
        <v>74</v>
      </c>
    </row>
    <row r="77" spans="1:1" x14ac:dyDescent="0.25">
      <c r="A77" s="26">
        <v>75</v>
      </c>
    </row>
    <row r="78" spans="1:1" x14ac:dyDescent="0.25">
      <c r="A78" s="26">
        <v>76</v>
      </c>
    </row>
    <row r="79" spans="1:1" x14ac:dyDescent="0.25">
      <c r="A79" s="26">
        <v>77</v>
      </c>
    </row>
    <row r="80" spans="1:1" x14ac:dyDescent="0.25">
      <c r="A80" s="26">
        <v>78</v>
      </c>
    </row>
    <row r="81" spans="1:1" x14ac:dyDescent="0.25">
      <c r="A81" s="26">
        <v>79</v>
      </c>
    </row>
    <row r="82" spans="1:1" x14ac:dyDescent="0.25">
      <c r="A82" s="26">
        <v>80</v>
      </c>
    </row>
    <row r="83" spans="1:1" x14ac:dyDescent="0.25">
      <c r="A83" s="26">
        <v>81</v>
      </c>
    </row>
    <row r="84" spans="1:1" x14ac:dyDescent="0.25">
      <c r="A84" s="26">
        <v>82</v>
      </c>
    </row>
    <row r="85" spans="1:1" x14ac:dyDescent="0.25">
      <c r="A85" s="26">
        <v>83</v>
      </c>
    </row>
    <row r="86" spans="1:1" x14ac:dyDescent="0.25">
      <c r="A86" s="26">
        <v>84</v>
      </c>
    </row>
    <row r="87" spans="1:1" x14ac:dyDescent="0.25">
      <c r="A87" s="26">
        <v>85</v>
      </c>
    </row>
    <row r="88" spans="1:1" x14ac:dyDescent="0.25">
      <c r="A88" s="26">
        <v>86</v>
      </c>
    </row>
    <row r="89" spans="1:1" x14ac:dyDescent="0.25">
      <c r="A89" s="26">
        <v>87</v>
      </c>
    </row>
    <row r="90" spans="1:1" x14ac:dyDescent="0.25">
      <c r="A90" s="26">
        <v>88</v>
      </c>
    </row>
    <row r="91" spans="1:1" x14ac:dyDescent="0.25">
      <c r="A91" s="26">
        <v>89</v>
      </c>
    </row>
    <row r="92" spans="1:1" x14ac:dyDescent="0.25">
      <c r="A92" s="26">
        <v>90</v>
      </c>
    </row>
    <row r="93" spans="1:1" x14ac:dyDescent="0.25">
      <c r="A93" s="26">
        <v>91</v>
      </c>
    </row>
    <row r="94" spans="1:1" x14ac:dyDescent="0.25">
      <c r="A94" s="26">
        <v>92</v>
      </c>
    </row>
    <row r="95" spans="1:1" x14ac:dyDescent="0.25">
      <c r="A95" s="26">
        <v>93</v>
      </c>
    </row>
    <row r="96" spans="1:1" x14ac:dyDescent="0.25">
      <c r="A96" s="26">
        <v>94</v>
      </c>
    </row>
    <row r="97" spans="1:1" x14ac:dyDescent="0.25">
      <c r="A97" s="26">
        <v>95</v>
      </c>
    </row>
    <row r="98" spans="1:1" x14ac:dyDescent="0.25">
      <c r="A98" s="26">
        <v>96</v>
      </c>
    </row>
    <row r="99" spans="1:1" x14ac:dyDescent="0.25">
      <c r="A99" s="26">
        <v>97</v>
      </c>
    </row>
    <row r="100" spans="1:1" x14ac:dyDescent="0.25">
      <c r="A100" s="26">
        <v>98</v>
      </c>
    </row>
    <row r="101" spans="1:1" x14ac:dyDescent="0.25">
      <c r="A101" s="26">
        <v>99</v>
      </c>
    </row>
    <row r="102" spans="1:1" x14ac:dyDescent="0.25">
      <c r="A102" s="26">
        <v>100</v>
      </c>
    </row>
    <row r="103" spans="1:1" x14ac:dyDescent="0.25">
      <c r="A103" s="26">
        <v>101</v>
      </c>
    </row>
    <row r="104" spans="1:1" x14ac:dyDescent="0.25">
      <c r="A104" s="26">
        <v>102</v>
      </c>
    </row>
    <row r="105" spans="1:1" x14ac:dyDescent="0.25">
      <c r="A105" s="26">
        <v>103</v>
      </c>
    </row>
    <row r="106" spans="1:1" x14ac:dyDescent="0.25">
      <c r="A106" s="26">
        <v>104</v>
      </c>
    </row>
    <row r="107" spans="1:1" x14ac:dyDescent="0.25">
      <c r="A107" s="26">
        <v>105</v>
      </c>
    </row>
    <row r="108" spans="1:1" x14ac:dyDescent="0.25">
      <c r="A108" s="26">
        <v>106</v>
      </c>
    </row>
    <row r="109" spans="1:1" x14ac:dyDescent="0.25">
      <c r="A109" s="26">
        <v>107</v>
      </c>
    </row>
    <row r="110" spans="1:1" x14ac:dyDescent="0.25">
      <c r="A110" s="26">
        <v>108</v>
      </c>
    </row>
    <row r="111" spans="1:1" x14ac:dyDescent="0.25">
      <c r="A111" s="26">
        <v>109</v>
      </c>
    </row>
    <row r="112" spans="1:1" x14ac:dyDescent="0.25">
      <c r="A112" s="26">
        <v>110</v>
      </c>
    </row>
    <row r="113" spans="1:1" x14ac:dyDescent="0.25">
      <c r="A113" s="26">
        <v>111</v>
      </c>
    </row>
    <row r="114" spans="1:1" x14ac:dyDescent="0.25">
      <c r="A114" s="26">
        <v>112</v>
      </c>
    </row>
    <row r="115" spans="1:1" x14ac:dyDescent="0.25">
      <c r="A115" s="26">
        <v>113</v>
      </c>
    </row>
    <row r="116" spans="1:1" x14ac:dyDescent="0.25">
      <c r="A116" s="26">
        <v>114</v>
      </c>
    </row>
    <row r="117" spans="1:1" x14ac:dyDescent="0.25">
      <c r="A117" s="26">
        <v>115</v>
      </c>
    </row>
    <row r="118" spans="1:1" x14ac:dyDescent="0.25">
      <c r="A118" s="26">
        <v>116</v>
      </c>
    </row>
    <row r="119" spans="1:1" x14ac:dyDescent="0.25">
      <c r="A119" s="26">
        <v>117</v>
      </c>
    </row>
    <row r="120" spans="1:1" x14ac:dyDescent="0.25">
      <c r="A120" s="26">
        <v>118</v>
      </c>
    </row>
    <row r="121" spans="1:1" x14ac:dyDescent="0.25">
      <c r="A121" s="26">
        <v>119</v>
      </c>
    </row>
    <row r="122" spans="1:1" x14ac:dyDescent="0.25">
      <c r="A122" s="26">
        <v>120</v>
      </c>
    </row>
    <row r="123" spans="1:1" x14ac:dyDescent="0.25">
      <c r="A123" s="26">
        <v>121</v>
      </c>
    </row>
    <row r="124" spans="1:1" x14ac:dyDescent="0.25">
      <c r="A124" s="26">
        <v>122</v>
      </c>
    </row>
    <row r="125" spans="1:1" x14ac:dyDescent="0.25">
      <c r="A125" s="26">
        <v>123</v>
      </c>
    </row>
    <row r="126" spans="1:1" x14ac:dyDescent="0.25">
      <c r="A126" s="26">
        <v>124</v>
      </c>
    </row>
    <row r="127" spans="1:1" x14ac:dyDescent="0.25">
      <c r="A127" s="26">
        <v>125</v>
      </c>
    </row>
    <row r="128" spans="1:1" x14ac:dyDescent="0.25">
      <c r="A128" s="26">
        <v>126</v>
      </c>
    </row>
    <row r="129" spans="1:1" x14ac:dyDescent="0.25">
      <c r="A129" s="26">
        <v>127</v>
      </c>
    </row>
    <row r="130" spans="1:1" x14ac:dyDescent="0.25">
      <c r="A130" s="26">
        <v>128</v>
      </c>
    </row>
    <row r="131" spans="1:1" x14ac:dyDescent="0.25">
      <c r="A131" s="26">
        <v>129</v>
      </c>
    </row>
    <row r="132" spans="1:1" x14ac:dyDescent="0.25">
      <c r="A132" s="26">
        <v>130</v>
      </c>
    </row>
    <row r="133" spans="1:1" x14ac:dyDescent="0.25">
      <c r="A133" s="26">
        <v>131</v>
      </c>
    </row>
    <row r="134" spans="1:1" x14ac:dyDescent="0.25">
      <c r="A134" s="26">
        <v>132</v>
      </c>
    </row>
    <row r="135" spans="1:1" x14ac:dyDescent="0.25">
      <c r="A135" s="26">
        <v>133</v>
      </c>
    </row>
    <row r="136" spans="1:1" x14ac:dyDescent="0.25">
      <c r="A136" s="26">
        <v>134</v>
      </c>
    </row>
    <row r="137" spans="1:1" x14ac:dyDescent="0.25">
      <c r="A137" s="26">
        <v>135</v>
      </c>
    </row>
    <row r="138" spans="1:1" x14ac:dyDescent="0.25">
      <c r="A138" s="26">
        <v>136</v>
      </c>
    </row>
    <row r="139" spans="1:1" x14ac:dyDescent="0.25">
      <c r="A139" s="26">
        <v>137</v>
      </c>
    </row>
    <row r="140" spans="1:1" x14ac:dyDescent="0.25">
      <c r="A140" s="26">
        <v>138</v>
      </c>
    </row>
    <row r="141" spans="1:1" x14ac:dyDescent="0.25">
      <c r="A141" s="26">
        <v>139</v>
      </c>
    </row>
    <row r="142" spans="1:1" x14ac:dyDescent="0.25">
      <c r="A142" s="26">
        <v>140</v>
      </c>
    </row>
    <row r="143" spans="1:1" x14ac:dyDescent="0.25">
      <c r="A143" s="26">
        <v>141</v>
      </c>
    </row>
    <row r="144" spans="1:1" x14ac:dyDescent="0.25">
      <c r="A144" s="26">
        <v>142</v>
      </c>
    </row>
    <row r="145" spans="1:1" x14ac:dyDescent="0.25">
      <c r="A145" s="26">
        <v>143</v>
      </c>
    </row>
    <row r="146" spans="1:1" x14ac:dyDescent="0.25">
      <c r="A146" s="26">
        <v>144</v>
      </c>
    </row>
    <row r="147" spans="1:1" x14ac:dyDescent="0.25">
      <c r="A147" s="26">
        <v>145</v>
      </c>
    </row>
    <row r="148" spans="1:1" x14ac:dyDescent="0.25">
      <c r="A148" s="26">
        <v>146</v>
      </c>
    </row>
    <row r="149" spans="1:1" x14ac:dyDescent="0.25">
      <c r="A149" s="26">
        <v>147</v>
      </c>
    </row>
    <row r="150" spans="1:1" x14ac:dyDescent="0.25">
      <c r="A150" s="26">
        <v>148</v>
      </c>
    </row>
    <row r="151" spans="1:1" x14ac:dyDescent="0.25">
      <c r="A151" s="26">
        <v>149</v>
      </c>
    </row>
    <row r="152" spans="1:1" x14ac:dyDescent="0.25">
      <c r="A152" s="26">
        <v>150</v>
      </c>
    </row>
    <row r="153" spans="1:1" x14ac:dyDescent="0.25">
      <c r="A153" s="26">
        <v>151</v>
      </c>
    </row>
    <row r="154" spans="1:1" x14ac:dyDescent="0.25">
      <c r="A154" s="26">
        <v>152</v>
      </c>
    </row>
    <row r="155" spans="1:1" x14ac:dyDescent="0.25">
      <c r="A155" s="26">
        <v>153</v>
      </c>
    </row>
    <row r="156" spans="1:1" x14ac:dyDescent="0.25">
      <c r="A156" s="26">
        <v>154</v>
      </c>
    </row>
    <row r="157" spans="1:1" x14ac:dyDescent="0.25">
      <c r="A157" s="26">
        <v>155</v>
      </c>
    </row>
    <row r="158" spans="1:1" x14ac:dyDescent="0.25">
      <c r="A158" s="26">
        <v>156</v>
      </c>
    </row>
    <row r="159" spans="1:1" x14ac:dyDescent="0.25">
      <c r="A159" s="26">
        <v>157</v>
      </c>
    </row>
    <row r="160" spans="1:1" x14ac:dyDescent="0.25">
      <c r="A160" s="26">
        <v>158</v>
      </c>
    </row>
    <row r="161" spans="1:1" x14ac:dyDescent="0.25">
      <c r="A161" s="26">
        <v>159</v>
      </c>
    </row>
    <row r="162" spans="1:1" x14ac:dyDescent="0.25">
      <c r="A162" s="26">
        <v>160</v>
      </c>
    </row>
    <row r="163" spans="1:1" x14ac:dyDescent="0.25">
      <c r="A163" s="26">
        <v>161</v>
      </c>
    </row>
    <row r="164" spans="1:1" x14ac:dyDescent="0.25">
      <c r="A164" s="26">
        <v>162</v>
      </c>
    </row>
    <row r="165" spans="1:1" x14ac:dyDescent="0.25">
      <c r="A165" s="26">
        <v>163</v>
      </c>
    </row>
    <row r="166" spans="1:1" x14ac:dyDescent="0.25">
      <c r="A166" s="26">
        <v>164</v>
      </c>
    </row>
    <row r="167" spans="1:1" x14ac:dyDescent="0.25">
      <c r="A167" s="26">
        <v>165</v>
      </c>
    </row>
    <row r="168" spans="1:1" x14ac:dyDescent="0.25">
      <c r="A168" s="26">
        <v>166</v>
      </c>
    </row>
    <row r="169" spans="1:1" x14ac:dyDescent="0.25">
      <c r="A169" s="26">
        <v>167</v>
      </c>
    </row>
    <row r="170" spans="1:1" x14ac:dyDescent="0.25">
      <c r="A170" s="26">
        <v>168</v>
      </c>
    </row>
    <row r="171" spans="1:1" x14ac:dyDescent="0.25">
      <c r="A171" s="26">
        <v>169</v>
      </c>
    </row>
    <row r="172" spans="1:1" x14ac:dyDescent="0.25">
      <c r="A172" s="26">
        <v>170</v>
      </c>
    </row>
    <row r="173" spans="1:1" x14ac:dyDescent="0.25">
      <c r="A173" s="26">
        <v>171</v>
      </c>
    </row>
    <row r="174" spans="1:1" x14ac:dyDescent="0.25">
      <c r="A174" s="26">
        <v>172</v>
      </c>
    </row>
    <row r="175" spans="1:1" x14ac:dyDescent="0.25">
      <c r="A175" s="26">
        <v>173</v>
      </c>
    </row>
    <row r="176" spans="1:1" x14ac:dyDescent="0.25">
      <c r="A176" s="26">
        <v>174</v>
      </c>
    </row>
    <row r="177" spans="1:1" x14ac:dyDescent="0.25">
      <c r="A177" s="26">
        <v>175</v>
      </c>
    </row>
    <row r="178" spans="1:1" x14ac:dyDescent="0.25">
      <c r="A178" s="26">
        <v>176</v>
      </c>
    </row>
    <row r="179" spans="1:1" x14ac:dyDescent="0.25">
      <c r="A179" s="26">
        <v>177</v>
      </c>
    </row>
    <row r="180" spans="1:1" x14ac:dyDescent="0.25">
      <c r="A180" s="26">
        <v>178</v>
      </c>
    </row>
    <row r="181" spans="1:1" x14ac:dyDescent="0.25">
      <c r="A181" s="26">
        <v>179</v>
      </c>
    </row>
    <row r="182" spans="1:1" x14ac:dyDescent="0.25">
      <c r="A182" s="26">
        <v>180</v>
      </c>
    </row>
    <row r="183" spans="1:1" x14ac:dyDescent="0.25">
      <c r="A183" s="26">
        <v>181</v>
      </c>
    </row>
    <row r="184" spans="1:1" x14ac:dyDescent="0.25">
      <c r="A184" s="26">
        <v>182</v>
      </c>
    </row>
    <row r="185" spans="1:1" x14ac:dyDescent="0.25">
      <c r="A185" s="26">
        <v>183</v>
      </c>
    </row>
    <row r="186" spans="1:1" x14ac:dyDescent="0.25">
      <c r="A186" s="26">
        <v>184</v>
      </c>
    </row>
    <row r="187" spans="1:1" x14ac:dyDescent="0.25">
      <c r="A187" s="26">
        <v>185</v>
      </c>
    </row>
    <row r="188" spans="1:1" x14ac:dyDescent="0.25">
      <c r="A188" s="26">
        <v>186</v>
      </c>
    </row>
    <row r="189" spans="1:1" x14ac:dyDescent="0.25">
      <c r="A189" s="26">
        <v>187</v>
      </c>
    </row>
    <row r="190" spans="1:1" x14ac:dyDescent="0.25">
      <c r="A190" s="26">
        <v>188</v>
      </c>
    </row>
    <row r="191" spans="1:1" x14ac:dyDescent="0.25">
      <c r="A191" s="26">
        <v>189</v>
      </c>
    </row>
    <row r="192" spans="1:1" x14ac:dyDescent="0.25">
      <c r="A192" s="26">
        <v>190</v>
      </c>
    </row>
    <row r="193" spans="1:1" x14ac:dyDescent="0.25">
      <c r="A193" s="26">
        <v>191</v>
      </c>
    </row>
    <row r="194" spans="1:1" x14ac:dyDescent="0.25">
      <c r="A194" s="26">
        <v>192</v>
      </c>
    </row>
    <row r="195" spans="1:1" x14ac:dyDescent="0.25">
      <c r="A195" s="26">
        <v>193</v>
      </c>
    </row>
    <row r="196" spans="1:1" x14ac:dyDescent="0.25">
      <c r="A196" s="26">
        <v>194</v>
      </c>
    </row>
    <row r="197" spans="1:1" x14ac:dyDescent="0.25">
      <c r="A197" s="26">
        <v>195</v>
      </c>
    </row>
    <row r="198" spans="1:1" x14ac:dyDescent="0.25">
      <c r="A198" s="26">
        <v>196</v>
      </c>
    </row>
    <row r="199" spans="1:1" x14ac:dyDescent="0.25">
      <c r="A199" s="26">
        <v>197</v>
      </c>
    </row>
    <row r="200" spans="1:1" x14ac:dyDescent="0.25">
      <c r="A200" s="26">
        <v>198</v>
      </c>
    </row>
    <row r="201" spans="1:1" x14ac:dyDescent="0.25">
      <c r="A201" s="26">
        <v>199</v>
      </c>
    </row>
    <row r="202" spans="1:1" x14ac:dyDescent="0.25">
      <c r="A202" s="27">
        <v>200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6"/>
  <sheetViews>
    <sheetView workbookViewId="0">
      <selection activeCell="A2" sqref="A2:A26"/>
    </sheetView>
  </sheetViews>
  <sheetFormatPr baseColWidth="10" defaultRowHeight="15" x14ac:dyDescent="0.25"/>
  <cols>
    <col min="1" max="1" width="25.7109375" customWidth="1"/>
    <col min="2" max="2" width="37.7109375" customWidth="1"/>
  </cols>
  <sheetData>
    <row r="1" spans="1:2" s="3" customFormat="1" ht="27" customHeight="1" x14ac:dyDescent="0.25">
      <c r="A1" s="54" t="s">
        <v>977</v>
      </c>
      <c r="B1" s="54" t="s">
        <v>978</v>
      </c>
    </row>
    <row r="2" spans="1:2" ht="18" customHeight="1" x14ac:dyDescent="0.25">
      <c r="A2" s="53" t="s">
        <v>958</v>
      </c>
      <c r="B2" s="55" t="s">
        <v>1011</v>
      </c>
    </row>
    <row r="3" spans="1:2" ht="18" customHeight="1" x14ac:dyDescent="0.25">
      <c r="A3" s="53" t="s">
        <v>960</v>
      </c>
      <c r="B3" s="55" t="s">
        <v>1013</v>
      </c>
    </row>
    <row r="4" spans="1:2" ht="18" customHeight="1" x14ac:dyDescent="0.25">
      <c r="A4" s="53" t="s">
        <v>957</v>
      </c>
      <c r="B4" s="55" t="s">
        <v>1009</v>
      </c>
    </row>
    <row r="5" spans="1:2" ht="18" customHeight="1" x14ac:dyDescent="0.25">
      <c r="A5" s="53" t="s">
        <v>970</v>
      </c>
      <c r="B5" s="55" t="s">
        <v>1019</v>
      </c>
    </row>
    <row r="6" spans="1:2" ht="18" customHeight="1" x14ac:dyDescent="0.25">
      <c r="A6" s="53" t="s">
        <v>956</v>
      </c>
      <c r="B6" s="55" t="s">
        <v>1008</v>
      </c>
    </row>
    <row r="7" spans="1:2" ht="18" customHeight="1" x14ac:dyDescent="0.25">
      <c r="A7" s="53" t="s">
        <v>954</v>
      </c>
      <c r="B7" s="55" t="s">
        <v>1006</v>
      </c>
    </row>
    <row r="8" spans="1:2" ht="18" customHeight="1" x14ac:dyDescent="0.25">
      <c r="A8" s="53" t="s">
        <v>950</v>
      </c>
      <c r="B8" s="55" t="s">
        <v>1002</v>
      </c>
    </row>
    <row r="9" spans="1:2" ht="18" customHeight="1" x14ac:dyDescent="0.25">
      <c r="A9" s="53" t="s">
        <v>951</v>
      </c>
      <c r="B9" s="55" t="s">
        <v>1003</v>
      </c>
    </row>
    <row r="10" spans="1:2" ht="18" customHeight="1" x14ac:dyDescent="0.25">
      <c r="A10" s="53" t="s">
        <v>961</v>
      </c>
      <c r="B10" s="55" t="s">
        <v>1014</v>
      </c>
    </row>
    <row r="11" spans="1:2" ht="18" customHeight="1" x14ac:dyDescent="0.25">
      <c r="A11" s="53" t="s">
        <v>952</v>
      </c>
      <c r="B11" s="55" t="s">
        <v>1004</v>
      </c>
    </row>
    <row r="12" spans="1:2" ht="18" customHeight="1" x14ac:dyDescent="0.25">
      <c r="A12" s="53" t="s">
        <v>965</v>
      </c>
      <c r="B12" s="55" t="s">
        <v>999</v>
      </c>
    </row>
    <row r="13" spans="1:2" ht="18" customHeight="1" x14ac:dyDescent="0.25">
      <c r="A13" s="53" t="s">
        <v>962</v>
      </c>
      <c r="B13" s="55" t="s">
        <v>1017</v>
      </c>
    </row>
    <row r="14" spans="1:2" ht="18" customHeight="1" x14ac:dyDescent="0.25">
      <c r="A14" s="53" t="s">
        <v>963</v>
      </c>
      <c r="B14" s="55" t="s">
        <v>1018</v>
      </c>
    </row>
    <row r="15" spans="1:2" ht="18" customHeight="1" x14ac:dyDescent="0.25">
      <c r="A15" s="53" t="s">
        <v>967</v>
      </c>
      <c r="B15" s="55" t="s">
        <v>1022</v>
      </c>
    </row>
    <row r="16" spans="1:2" ht="18" customHeight="1" x14ac:dyDescent="0.25">
      <c r="A16" s="53" t="s">
        <v>968</v>
      </c>
      <c r="B16" s="55" t="s">
        <v>1023</v>
      </c>
    </row>
    <row r="17" spans="1:2" ht="18" customHeight="1" x14ac:dyDescent="0.25">
      <c r="A17" s="53" t="s">
        <v>953</v>
      </c>
      <c r="B17" s="55" t="s">
        <v>1005</v>
      </c>
    </row>
    <row r="18" spans="1:2" ht="18" customHeight="1" x14ac:dyDescent="0.25">
      <c r="A18" s="53" t="s">
        <v>955</v>
      </c>
      <c r="B18" s="55" t="s">
        <v>1007</v>
      </c>
    </row>
    <row r="19" spans="1:2" ht="18" customHeight="1" x14ac:dyDescent="0.25">
      <c r="A19" s="53" t="s">
        <v>964</v>
      </c>
      <c r="B19" s="55" t="s">
        <v>998</v>
      </c>
    </row>
    <row r="20" spans="1:2" ht="18" customHeight="1" x14ac:dyDescent="0.25">
      <c r="A20" s="53" t="s">
        <v>969</v>
      </c>
      <c r="B20" s="55" t="s">
        <v>1001</v>
      </c>
    </row>
    <row r="21" spans="1:2" ht="18" customHeight="1" x14ac:dyDescent="0.25">
      <c r="A21" s="53" t="s">
        <v>971</v>
      </c>
      <c r="B21" s="55" t="s">
        <v>1020</v>
      </c>
    </row>
    <row r="22" spans="1:2" ht="18" customHeight="1" x14ac:dyDescent="0.25">
      <c r="A22" s="53" t="s">
        <v>966</v>
      </c>
      <c r="B22" s="55" t="s">
        <v>1000</v>
      </c>
    </row>
    <row r="23" spans="1:2" ht="18" customHeight="1" x14ac:dyDescent="0.25">
      <c r="A23" s="53" t="s">
        <v>959</v>
      </c>
      <c r="B23" s="55" t="s">
        <v>1012</v>
      </c>
    </row>
    <row r="24" spans="1:2" ht="18" customHeight="1" x14ac:dyDescent="0.25">
      <c r="A24" s="53" t="s">
        <v>986</v>
      </c>
      <c r="B24" s="55" t="s">
        <v>1021</v>
      </c>
    </row>
    <row r="25" spans="1:2" ht="15.75" x14ac:dyDescent="0.25">
      <c r="A25" s="53" t="s">
        <v>1069</v>
      </c>
      <c r="B25" s="55" t="s">
        <v>1010</v>
      </c>
    </row>
    <row r="26" spans="1:2" ht="15.75" x14ac:dyDescent="0.25">
      <c r="A26" s="53" t="s">
        <v>1070</v>
      </c>
      <c r="B26" s="55" t="s">
        <v>1015</v>
      </c>
    </row>
  </sheetData>
  <pageMargins left="0.7" right="0.7" top="0.75" bottom="0.75" header="0.3" footer="0.3"/>
  <pageSetup paperSize="9" orientation="landscape" horizontalDpi="4294967294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01"/>
  <sheetViews>
    <sheetView zoomScale="80" zoomScaleNormal="80" workbookViewId="0">
      <pane xSplit="1" ySplit="1" topLeftCell="B2" activePane="bottomRight" state="frozen"/>
      <selection activeCell="C2" sqref="C2:C180"/>
      <selection pane="topRight" activeCell="C2" sqref="C2:C180"/>
      <selection pane="bottomLeft" activeCell="C2" sqref="C2:C180"/>
      <selection pane="bottomRight" activeCell="E8" sqref="E8"/>
    </sheetView>
  </sheetViews>
  <sheetFormatPr baseColWidth="10" defaultRowHeight="21" customHeight="1" x14ac:dyDescent="0.25"/>
  <cols>
    <col min="1" max="1" width="21.7109375" style="6" customWidth="1"/>
    <col min="2" max="2" width="21.7109375" style="23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spans="1:10" ht="45" customHeight="1" x14ac:dyDescent="0.25">
      <c r="A1" s="32" t="s">
        <v>881</v>
      </c>
      <c r="B1" s="33" t="s">
        <v>948</v>
      </c>
      <c r="C1" s="34" t="s">
        <v>949</v>
      </c>
      <c r="D1" s="34" t="s">
        <v>947</v>
      </c>
      <c r="E1" s="34" t="s">
        <v>978</v>
      </c>
      <c r="F1" s="40" t="s">
        <v>4</v>
      </c>
      <c r="G1" s="40" t="s">
        <v>5</v>
      </c>
      <c r="H1" s="40" t="s">
        <v>981</v>
      </c>
      <c r="I1" s="40" t="s">
        <v>995</v>
      </c>
      <c r="J1" s="35" t="s">
        <v>532</v>
      </c>
    </row>
    <row r="2" spans="1:10" ht="21" customHeight="1" x14ac:dyDescent="0.25">
      <c r="A2" s="31">
        <v>1</v>
      </c>
      <c r="B2" s="129"/>
      <c r="C2" s="4"/>
      <c r="D2" s="5"/>
      <c r="E2" s="5"/>
      <c r="F2" s="43" t="s">
        <v>1090</v>
      </c>
      <c r="G2" s="41" t="s">
        <v>1090</v>
      </c>
      <c r="H2" s="41" t="s">
        <v>1090</v>
      </c>
      <c r="I2" s="41" t="s">
        <v>1090</v>
      </c>
      <c r="J2" s="20" t="s">
        <v>1090</v>
      </c>
    </row>
    <row r="3" spans="1:10" ht="21" customHeight="1" x14ac:dyDescent="0.25">
      <c r="A3" s="31">
        <v>2</v>
      </c>
      <c r="B3" s="129"/>
      <c r="C3" s="4"/>
      <c r="D3" s="5"/>
      <c r="E3" s="5"/>
      <c r="F3" s="41" t="s">
        <v>1090</v>
      </c>
      <c r="G3" s="41" t="s">
        <v>1090</v>
      </c>
      <c r="H3" s="41" t="s">
        <v>1090</v>
      </c>
      <c r="I3" s="41" t="s">
        <v>1090</v>
      </c>
      <c r="J3" s="20" t="s">
        <v>1090</v>
      </c>
    </row>
    <row r="4" spans="1:10" ht="21" customHeight="1" x14ac:dyDescent="0.25">
      <c r="A4" s="31">
        <v>3</v>
      </c>
      <c r="B4" s="129"/>
      <c r="C4" s="4"/>
      <c r="D4" s="5"/>
      <c r="E4" s="5"/>
      <c r="F4" s="41"/>
      <c r="G4" s="41"/>
      <c r="H4" s="41"/>
      <c r="I4" s="41"/>
      <c r="J4" s="20"/>
    </row>
    <row r="5" spans="1:10" ht="21" customHeight="1" x14ac:dyDescent="0.25">
      <c r="A5" s="31">
        <v>4</v>
      </c>
      <c r="B5" s="129"/>
      <c r="C5" s="4"/>
      <c r="D5" s="5"/>
      <c r="E5" s="5"/>
      <c r="F5" s="41"/>
      <c r="G5" s="41"/>
      <c r="H5" s="41"/>
      <c r="I5" s="41"/>
      <c r="J5" s="20"/>
    </row>
    <row r="6" spans="1:10" ht="21" customHeight="1" x14ac:dyDescent="0.25">
      <c r="A6" s="31">
        <v>5</v>
      </c>
      <c r="B6" s="129"/>
      <c r="C6" s="4"/>
      <c r="D6" s="5"/>
      <c r="E6" s="5"/>
      <c r="F6" s="41"/>
      <c r="G6" s="41"/>
      <c r="H6" s="41"/>
      <c r="I6" s="41"/>
      <c r="J6" s="20"/>
    </row>
    <row r="7" spans="1:10" ht="21" customHeight="1" x14ac:dyDescent="0.25">
      <c r="A7" s="31">
        <v>6</v>
      </c>
      <c r="B7" s="129"/>
      <c r="C7" s="4"/>
      <c r="D7" s="5"/>
      <c r="E7" s="5"/>
      <c r="F7" s="41"/>
      <c r="G7" s="41"/>
      <c r="H7" s="41"/>
      <c r="I7" s="41"/>
      <c r="J7" s="20"/>
    </row>
    <row r="8" spans="1:10" ht="21" customHeight="1" x14ac:dyDescent="0.25">
      <c r="A8" s="31">
        <v>7</v>
      </c>
      <c r="B8" s="129"/>
      <c r="C8" s="4"/>
      <c r="D8" s="5"/>
      <c r="E8" s="5"/>
      <c r="F8" s="41"/>
      <c r="G8" s="41"/>
      <c r="H8" s="41"/>
      <c r="I8" s="41"/>
      <c r="J8" s="20"/>
    </row>
    <row r="9" spans="1:10" ht="21" customHeight="1" x14ac:dyDescent="0.25">
      <c r="A9" s="31">
        <v>8</v>
      </c>
      <c r="B9" s="129"/>
      <c r="C9" s="4"/>
      <c r="D9" s="5"/>
      <c r="E9" s="5"/>
      <c r="F9" s="41"/>
      <c r="G9" s="41"/>
      <c r="H9" s="41"/>
      <c r="I9" s="41"/>
      <c r="J9" s="20"/>
    </row>
    <row r="10" spans="1:10" ht="21" customHeight="1" x14ac:dyDescent="0.25">
      <c r="A10" s="31">
        <v>9</v>
      </c>
      <c r="B10" s="129"/>
      <c r="C10" s="4"/>
      <c r="D10" s="5"/>
      <c r="E10" s="5"/>
      <c r="F10" s="41"/>
      <c r="G10" s="41"/>
      <c r="H10" s="41"/>
      <c r="I10" s="41"/>
      <c r="J10" s="20"/>
    </row>
    <row r="11" spans="1:10" ht="21" customHeight="1" x14ac:dyDescent="0.25">
      <c r="A11" s="31">
        <v>10</v>
      </c>
      <c r="B11" s="129"/>
      <c r="C11" s="4"/>
      <c r="D11" s="5"/>
      <c r="E11" s="5"/>
      <c r="F11" s="41"/>
      <c r="G11" s="41"/>
      <c r="H11" s="41"/>
      <c r="I11" s="41"/>
      <c r="J11" s="20"/>
    </row>
    <row r="12" spans="1:10" ht="21" customHeight="1" x14ac:dyDescent="0.25">
      <c r="A12" s="31">
        <v>11</v>
      </c>
      <c r="B12" s="129"/>
      <c r="C12" s="4"/>
      <c r="D12" s="5"/>
      <c r="E12" s="5"/>
      <c r="F12" s="41"/>
      <c r="G12" s="41"/>
      <c r="H12" s="41"/>
      <c r="I12" s="41"/>
      <c r="J12" s="20"/>
    </row>
    <row r="13" spans="1:10" ht="21" customHeight="1" x14ac:dyDescent="0.25">
      <c r="A13" s="31">
        <v>12</v>
      </c>
      <c r="B13" s="129"/>
      <c r="C13" s="4"/>
      <c r="D13" s="5"/>
      <c r="E13" s="5"/>
      <c r="F13" s="41"/>
      <c r="G13" s="41"/>
      <c r="H13" s="41"/>
      <c r="I13" s="41"/>
      <c r="J13" s="20"/>
    </row>
    <row r="14" spans="1:10" ht="21" customHeight="1" x14ac:dyDescent="0.25">
      <c r="A14" s="31">
        <v>13</v>
      </c>
      <c r="B14" s="129"/>
      <c r="C14" s="4"/>
      <c r="D14" s="5"/>
      <c r="E14" s="5"/>
      <c r="F14" s="41"/>
      <c r="G14" s="41"/>
      <c r="H14" s="41"/>
      <c r="I14" s="41"/>
      <c r="J14" s="20"/>
    </row>
    <row r="15" spans="1:10" ht="21" customHeight="1" x14ac:dyDescent="0.25">
      <c r="A15" s="31">
        <v>14</v>
      </c>
      <c r="B15" s="129"/>
      <c r="C15" s="4"/>
      <c r="D15" s="5"/>
      <c r="E15" s="5"/>
      <c r="F15" s="41"/>
      <c r="G15" s="41"/>
      <c r="H15" s="41"/>
      <c r="I15" s="41"/>
      <c r="J15" s="20"/>
    </row>
    <row r="16" spans="1:10" ht="21" customHeight="1" x14ac:dyDescent="0.25">
      <c r="A16" s="31">
        <v>15</v>
      </c>
      <c r="B16" s="129"/>
      <c r="C16" s="4"/>
      <c r="D16" s="5"/>
      <c r="E16" s="5"/>
      <c r="F16" s="41"/>
      <c r="G16" s="41"/>
      <c r="H16" s="41"/>
      <c r="I16" s="41"/>
      <c r="J16" s="20"/>
    </row>
    <row r="17" spans="1:10" ht="21" customHeight="1" x14ac:dyDescent="0.25">
      <c r="A17" s="31">
        <v>16</v>
      </c>
      <c r="B17" s="129"/>
      <c r="C17" s="4"/>
      <c r="D17" s="5"/>
      <c r="E17" s="5"/>
      <c r="F17" s="41"/>
      <c r="G17" s="41"/>
      <c r="H17" s="41"/>
      <c r="I17" s="41"/>
      <c r="J17" s="20"/>
    </row>
    <row r="18" spans="1:10" ht="21" customHeight="1" x14ac:dyDescent="0.25">
      <c r="A18" s="31">
        <v>17</v>
      </c>
      <c r="B18" s="129"/>
      <c r="C18" s="4"/>
      <c r="D18" s="5"/>
      <c r="E18" s="5"/>
      <c r="F18" s="41"/>
      <c r="G18" s="41"/>
      <c r="H18" s="41"/>
      <c r="I18" s="41"/>
      <c r="J18" s="20"/>
    </row>
    <row r="19" spans="1:10" ht="21" customHeight="1" x14ac:dyDescent="0.25">
      <c r="A19" s="31">
        <v>18</v>
      </c>
      <c r="B19" s="129"/>
      <c r="C19" s="4"/>
      <c r="D19" s="5"/>
      <c r="E19" s="5"/>
      <c r="F19" s="41"/>
      <c r="G19" s="41"/>
      <c r="H19" s="41"/>
      <c r="I19" s="41"/>
      <c r="J19" s="20"/>
    </row>
    <row r="20" spans="1:10" ht="21" customHeight="1" x14ac:dyDescent="0.25">
      <c r="A20" s="31">
        <v>19</v>
      </c>
      <c r="B20" s="129"/>
      <c r="C20" s="4"/>
      <c r="D20" s="5"/>
      <c r="E20" s="5"/>
      <c r="F20" s="41"/>
      <c r="G20" s="41"/>
      <c r="H20" s="41"/>
      <c r="I20" s="41"/>
      <c r="J20" s="20"/>
    </row>
    <row r="21" spans="1:10" ht="21" customHeight="1" x14ac:dyDescent="0.25">
      <c r="A21" s="31">
        <v>20</v>
      </c>
      <c r="B21" s="129"/>
      <c r="C21" s="4"/>
      <c r="D21" s="5"/>
      <c r="E21" s="5"/>
      <c r="F21" s="41"/>
      <c r="G21" s="41"/>
      <c r="H21" s="41"/>
      <c r="I21" s="41"/>
      <c r="J21" s="20"/>
    </row>
    <row r="22" spans="1:10" ht="21" customHeight="1" x14ac:dyDescent="0.25">
      <c r="A22" s="31">
        <v>21</v>
      </c>
      <c r="B22" s="129"/>
      <c r="C22" s="4"/>
      <c r="D22" s="5"/>
      <c r="E22" s="5"/>
      <c r="F22" s="41"/>
      <c r="G22" s="41"/>
      <c r="H22" s="41"/>
      <c r="I22" s="41"/>
      <c r="J22" s="20"/>
    </row>
    <row r="23" spans="1:10" ht="21" customHeight="1" x14ac:dyDescent="0.25">
      <c r="A23" s="31">
        <v>22</v>
      </c>
      <c r="B23" s="129"/>
      <c r="C23" s="4"/>
      <c r="D23" s="5"/>
      <c r="E23" s="5"/>
      <c r="F23" s="41"/>
      <c r="G23" s="41"/>
      <c r="H23" s="41"/>
      <c r="I23" s="41"/>
      <c r="J23" s="20"/>
    </row>
    <row r="24" spans="1:10" ht="21" customHeight="1" x14ac:dyDescent="0.25">
      <c r="A24" s="31">
        <v>23</v>
      </c>
      <c r="B24" s="129"/>
      <c r="C24" s="4"/>
      <c r="D24" s="5"/>
      <c r="E24" s="5"/>
      <c r="F24" s="41"/>
      <c r="G24" s="41"/>
      <c r="H24" s="41"/>
      <c r="I24" s="41"/>
      <c r="J24" s="20"/>
    </row>
    <row r="25" spans="1:10" ht="21" customHeight="1" x14ac:dyDescent="0.25">
      <c r="A25" s="31">
        <v>24</v>
      </c>
      <c r="B25" s="129"/>
      <c r="C25" s="4"/>
      <c r="D25" s="5"/>
      <c r="E25" s="5"/>
      <c r="F25" s="41"/>
      <c r="G25" s="41"/>
      <c r="H25" s="41"/>
      <c r="I25" s="41"/>
      <c r="J25" s="20"/>
    </row>
    <row r="26" spans="1:10" ht="21" customHeight="1" x14ac:dyDescent="0.25">
      <c r="A26" s="31">
        <v>25</v>
      </c>
      <c r="B26" s="129"/>
      <c r="C26" s="4"/>
      <c r="D26" s="5"/>
      <c r="E26" s="5"/>
      <c r="F26" s="41"/>
      <c r="G26" s="41"/>
      <c r="H26" s="41"/>
      <c r="I26" s="41"/>
      <c r="J26" s="20"/>
    </row>
    <row r="27" spans="1:10" ht="21" customHeight="1" x14ac:dyDescent="0.25">
      <c r="A27" s="31">
        <v>26</v>
      </c>
      <c r="B27" s="129"/>
      <c r="C27" s="4"/>
      <c r="D27" s="5"/>
      <c r="E27" s="5"/>
      <c r="F27" s="41"/>
      <c r="G27" s="41"/>
      <c r="H27" s="41"/>
      <c r="I27" s="41"/>
      <c r="J27" s="20"/>
    </row>
    <row r="28" spans="1:10" ht="21" customHeight="1" x14ac:dyDescent="0.25">
      <c r="A28" s="31">
        <v>27</v>
      </c>
      <c r="B28" s="129"/>
      <c r="C28" s="4"/>
      <c r="D28" s="5"/>
      <c r="E28" s="5"/>
      <c r="F28" s="41"/>
      <c r="G28" s="41"/>
      <c r="H28" s="41"/>
      <c r="I28" s="41"/>
      <c r="J28" s="20"/>
    </row>
    <row r="29" spans="1:10" ht="21" customHeight="1" x14ac:dyDescent="0.25">
      <c r="A29" s="31">
        <v>28</v>
      </c>
      <c r="B29" s="129"/>
      <c r="C29" s="4"/>
      <c r="D29" s="5"/>
      <c r="E29" s="5"/>
      <c r="F29" s="41"/>
      <c r="G29" s="41"/>
      <c r="H29" s="41"/>
      <c r="I29" s="41"/>
      <c r="J29" s="20"/>
    </row>
    <row r="30" spans="1:10" ht="21" customHeight="1" x14ac:dyDescent="0.25">
      <c r="A30" s="31">
        <v>29</v>
      </c>
      <c r="B30" s="129"/>
      <c r="C30" s="4"/>
      <c r="D30" s="5"/>
      <c r="E30" s="5"/>
      <c r="F30" s="41"/>
      <c r="G30" s="41"/>
      <c r="H30" s="41"/>
      <c r="I30" s="41"/>
      <c r="J30" s="20"/>
    </row>
    <row r="31" spans="1:10" ht="21" customHeight="1" x14ac:dyDescent="0.25">
      <c r="A31" s="31">
        <v>30</v>
      </c>
      <c r="B31" s="129"/>
      <c r="C31" s="4"/>
      <c r="D31" s="5"/>
      <c r="E31" s="5"/>
      <c r="F31" s="41"/>
      <c r="G31" s="41"/>
      <c r="H31" s="41"/>
      <c r="I31" s="41"/>
      <c r="J31" s="20"/>
    </row>
    <row r="32" spans="1:10" ht="21" customHeight="1" x14ac:dyDescent="0.25">
      <c r="A32" s="31">
        <v>31</v>
      </c>
      <c r="B32" s="129"/>
      <c r="C32" s="4"/>
      <c r="D32" s="5"/>
      <c r="E32" s="5"/>
      <c r="F32" s="41"/>
      <c r="G32" s="41"/>
      <c r="H32" s="41"/>
      <c r="I32" s="41"/>
      <c r="J32" s="20"/>
    </row>
    <row r="33" spans="1:10" ht="21" customHeight="1" x14ac:dyDescent="0.25">
      <c r="A33" s="31">
        <v>32</v>
      </c>
      <c r="B33" s="129"/>
      <c r="C33" s="4"/>
      <c r="D33" s="5"/>
      <c r="E33" s="5"/>
      <c r="F33" s="41"/>
      <c r="G33" s="41"/>
      <c r="H33" s="41"/>
      <c r="I33" s="41"/>
      <c r="J33" s="20"/>
    </row>
    <row r="34" spans="1:10" ht="21" customHeight="1" x14ac:dyDescent="0.25">
      <c r="A34" s="31">
        <v>33</v>
      </c>
      <c r="B34" s="129"/>
      <c r="C34" s="4"/>
      <c r="D34" s="5"/>
      <c r="E34" s="5"/>
      <c r="F34" s="41"/>
      <c r="G34" s="41"/>
      <c r="H34" s="41"/>
      <c r="I34" s="41"/>
      <c r="J34" s="20"/>
    </row>
    <row r="35" spans="1:10" ht="21" customHeight="1" x14ac:dyDescent="0.25">
      <c r="A35" s="31">
        <v>34</v>
      </c>
      <c r="B35" s="129"/>
      <c r="C35" s="4"/>
      <c r="D35" s="5"/>
      <c r="E35" s="5"/>
      <c r="F35" s="41"/>
      <c r="G35" s="41"/>
      <c r="H35" s="41"/>
      <c r="I35" s="41"/>
      <c r="J35" s="20"/>
    </row>
    <row r="36" spans="1:10" ht="21" customHeight="1" x14ac:dyDescent="0.25">
      <c r="A36" s="31">
        <v>35</v>
      </c>
      <c r="B36" s="129"/>
      <c r="C36" s="4"/>
      <c r="D36" s="5"/>
      <c r="E36" s="5"/>
      <c r="F36" s="41"/>
      <c r="G36" s="41"/>
      <c r="H36" s="41"/>
      <c r="I36" s="41"/>
      <c r="J36" s="20"/>
    </row>
    <row r="37" spans="1:10" ht="21" customHeight="1" x14ac:dyDescent="0.25">
      <c r="A37" s="31">
        <v>36</v>
      </c>
      <c r="B37" s="129"/>
      <c r="C37" s="4"/>
      <c r="D37" s="5"/>
      <c r="E37" s="5"/>
      <c r="F37" s="41"/>
      <c r="G37" s="41"/>
      <c r="H37" s="41"/>
      <c r="I37" s="41"/>
      <c r="J37" s="20"/>
    </row>
    <row r="38" spans="1:10" ht="21" customHeight="1" x14ac:dyDescent="0.25">
      <c r="A38" s="31">
        <v>37</v>
      </c>
      <c r="B38" s="129"/>
      <c r="C38" s="4"/>
      <c r="D38" s="5"/>
      <c r="E38" s="5"/>
      <c r="F38" s="41"/>
      <c r="G38" s="41"/>
      <c r="H38" s="41"/>
      <c r="I38" s="41"/>
      <c r="J38" s="20"/>
    </row>
    <row r="39" spans="1:10" ht="21" customHeight="1" x14ac:dyDescent="0.25">
      <c r="A39" s="31">
        <v>38</v>
      </c>
      <c r="B39" s="129"/>
      <c r="C39" s="4"/>
      <c r="D39" s="5"/>
      <c r="E39" s="5"/>
      <c r="F39" s="41"/>
      <c r="G39" s="41"/>
      <c r="H39" s="41"/>
      <c r="I39" s="41"/>
      <c r="J39" s="20"/>
    </row>
    <row r="40" spans="1:10" ht="21" customHeight="1" x14ac:dyDescent="0.25">
      <c r="A40" s="31">
        <v>39</v>
      </c>
      <c r="B40" s="129"/>
      <c r="C40" s="4"/>
      <c r="D40" s="5"/>
      <c r="E40" s="5"/>
      <c r="F40" s="41"/>
      <c r="G40" s="41"/>
      <c r="H40" s="41"/>
      <c r="I40" s="41"/>
      <c r="J40" s="20"/>
    </row>
    <row r="41" spans="1:10" ht="21" customHeight="1" x14ac:dyDescent="0.25">
      <c r="A41" s="31">
        <v>40</v>
      </c>
      <c r="B41" s="129"/>
      <c r="C41" s="4"/>
      <c r="D41" s="5"/>
      <c r="E41" s="5"/>
      <c r="F41" s="41"/>
      <c r="G41" s="41"/>
      <c r="H41" s="41"/>
      <c r="I41" s="41"/>
      <c r="J41" s="20"/>
    </row>
    <row r="42" spans="1:10" ht="21" customHeight="1" x14ac:dyDescent="0.25">
      <c r="A42" s="31">
        <v>41</v>
      </c>
      <c r="B42" s="129"/>
      <c r="C42" s="4"/>
      <c r="D42" s="5"/>
      <c r="E42" s="5"/>
      <c r="F42" s="41"/>
      <c r="G42" s="41"/>
      <c r="H42" s="41"/>
      <c r="I42" s="41"/>
      <c r="J42" s="20"/>
    </row>
    <row r="43" spans="1:10" ht="21" customHeight="1" x14ac:dyDescent="0.25">
      <c r="A43" s="31">
        <v>42</v>
      </c>
      <c r="B43" s="129"/>
      <c r="C43" s="4"/>
      <c r="D43" s="5"/>
      <c r="E43" s="5"/>
      <c r="F43" s="41"/>
      <c r="G43" s="41"/>
      <c r="H43" s="41"/>
      <c r="I43" s="41"/>
      <c r="J43" s="20"/>
    </row>
    <row r="44" spans="1:10" ht="21" customHeight="1" x14ac:dyDescent="0.25">
      <c r="A44" s="31">
        <v>43</v>
      </c>
      <c r="B44" s="129"/>
      <c r="C44" s="4"/>
      <c r="D44" s="5"/>
      <c r="E44" s="5"/>
      <c r="F44" s="41"/>
      <c r="G44" s="41"/>
      <c r="H44" s="41"/>
      <c r="I44" s="41"/>
      <c r="J44" s="20"/>
    </row>
    <row r="45" spans="1:10" ht="21" customHeight="1" x14ac:dyDescent="0.25">
      <c r="A45" s="31">
        <v>44</v>
      </c>
      <c r="B45" s="129"/>
      <c r="C45" s="4"/>
      <c r="D45" s="5"/>
      <c r="E45" s="5"/>
      <c r="F45" s="41"/>
      <c r="G45" s="41"/>
      <c r="H45" s="41"/>
      <c r="I45" s="41"/>
      <c r="J45" s="20"/>
    </row>
    <row r="46" spans="1:10" ht="21" customHeight="1" x14ac:dyDescent="0.25">
      <c r="A46" s="31">
        <v>45</v>
      </c>
      <c r="B46" s="129"/>
      <c r="C46" s="4"/>
      <c r="D46" s="5"/>
      <c r="E46" s="5"/>
      <c r="F46" s="41"/>
      <c r="G46" s="41"/>
      <c r="H46" s="41"/>
      <c r="I46" s="41"/>
      <c r="J46" s="20"/>
    </row>
    <row r="47" spans="1:10" ht="21" customHeight="1" x14ac:dyDescent="0.25">
      <c r="A47" s="31">
        <v>46</v>
      </c>
      <c r="B47" s="129"/>
      <c r="C47" s="4"/>
      <c r="D47" s="5"/>
      <c r="E47" s="5"/>
      <c r="F47" s="41"/>
      <c r="G47" s="41"/>
      <c r="H47" s="41"/>
      <c r="I47" s="41"/>
      <c r="J47" s="20"/>
    </row>
    <row r="48" spans="1:10" ht="21" customHeight="1" x14ac:dyDescent="0.25">
      <c r="A48" s="31">
        <v>47</v>
      </c>
      <c r="B48" s="129"/>
      <c r="C48" s="4"/>
      <c r="D48" s="5"/>
      <c r="E48" s="5"/>
      <c r="F48" s="41"/>
      <c r="G48" s="41"/>
      <c r="H48" s="41"/>
      <c r="I48" s="41"/>
      <c r="J48" s="20"/>
    </row>
    <row r="49" spans="1:10" ht="21" customHeight="1" x14ac:dyDescent="0.25">
      <c r="A49" s="31">
        <v>48</v>
      </c>
      <c r="B49" s="129"/>
      <c r="C49" s="4"/>
      <c r="D49" s="5"/>
      <c r="E49" s="5"/>
      <c r="F49" s="41"/>
      <c r="G49" s="41"/>
      <c r="H49" s="41"/>
      <c r="I49" s="41"/>
      <c r="J49" s="20"/>
    </row>
    <row r="50" spans="1:10" ht="21" customHeight="1" x14ac:dyDescent="0.25">
      <c r="A50" s="31">
        <v>49</v>
      </c>
      <c r="B50" s="129"/>
      <c r="C50" s="4"/>
      <c r="D50" s="5"/>
      <c r="E50" s="5"/>
      <c r="F50" s="41"/>
      <c r="G50" s="41"/>
      <c r="H50" s="41"/>
      <c r="I50" s="41"/>
      <c r="J50" s="20"/>
    </row>
    <row r="51" spans="1:10" ht="21" customHeight="1" x14ac:dyDescent="0.25">
      <c r="A51" s="31">
        <v>50</v>
      </c>
      <c r="B51" s="129"/>
      <c r="C51" s="4"/>
      <c r="D51" s="5"/>
      <c r="E51" s="5"/>
      <c r="F51" s="41"/>
      <c r="G51" s="41"/>
      <c r="H51" s="41"/>
      <c r="I51" s="41"/>
      <c r="J51" s="20"/>
    </row>
    <row r="52" spans="1:10" ht="21" customHeight="1" x14ac:dyDescent="0.25">
      <c r="A52" s="31">
        <v>51</v>
      </c>
      <c r="B52" s="129"/>
      <c r="C52" s="4"/>
      <c r="D52" s="5"/>
      <c r="E52" s="5"/>
      <c r="F52" s="41"/>
      <c r="G52" s="41"/>
      <c r="H52" s="41"/>
      <c r="I52" s="41"/>
      <c r="J52" s="20"/>
    </row>
    <row r="53" spans="1:10" ht="21" customHeight="1" x14ac:dyDescent="0.25">
      <c r="A53" s="31">
        <v>52</v>
      </c>
      <c r="B53" s="129"/>
      <c r="C53" s="4"/>
      <c r="D53" s="5"/>
      <c r="E53" s="5"/>
      <c r="F53" s="41"/>
      <c r="G53" s="41"/>
      <c r="H53" s="41"/>
      <c r="I53" s="41"/>
      <c r="J53" s="20"/>
    </row>
    <row r="54" spans="1:10" ht="21" customHeight="1" x14ac:dyDescent="0.25">
      <c r="A54" s="31">
        <v>53</v>
      </c>
      <c r="B54" s="129"/>
      <c r="C54" s="4"/>
      <c r="D54" s="5"/>
      <c r="E54" s="5"/>
      <c r="F54" s="41"/>
      <c r="G54" s="41"/>
      <c r="H54" s="41"/>
      <c r="I54" s="41"/>
      <c r="J54" s="20"/>
    </row>
    <row r="55" spans="1:10" ht="21" customHeight="1" x14ac:dyDescent="0.25">
      <c r="A55" s="31">
        <v>54</v>
      </c>
      <c r="B55" s="129"/>
      <c r="C55" s="4"/>
      <c r="D55" s="5"/>
      <c r="E55" s="5"/>
      <c r="F55" s="41"/>
      <c r="G55" s="41"/>
      <c r="H55" s="41"/>
      <c r="I55" s="41"/>
      <c r="J55" s="20"/>
    </row>
    <row r="56" spans="1:10" ht="21" customHeight="1" x14ac:dyDescent="0.25">
      <c r="A56" s="31">
        <v>55</v>
      </c>
      <c r="B56" s="129"/>
      <c r="C56" s="4"/>
      <c r="D56" s="5"/>
      <c r="E56" s="5"/>
      <c r="F56" s="41"/>
      <c r="G56" s="41"/>
      <c r="H56" s="41"/>
      <c r="I56" s="41"/>
      <c r="J56" s="20"/>
    </row>
    <row r="57" spans="1:10" ht="21" customHeight="1" x14ac:dyDescent="0.25">
      <c r="A57" s="31">
        <v>56</v>
      </c>
      <c r="B57" s="129"/>
      <c r="C57" s="4"/>
      <c r="D57" s="5"/>
      <c r="E57" s="5"/>
      <c r="F57" s="41"/>
      <c r="G57" s="41"/>
      <c r="H57" s="41"/>
      <c r="I57" s="41"/>
      <c r="J57" s="20"/>
    </row>
    <row r="58" spans="1:10" ht="21" customHeight="1" x14ac:dyDescent="0.25">
      <c r="A58" s="31">
        <v>57</v>
      </c>
      <c r="B58" s="129"/>
      <c r="C58" s="4"/>
      <c r="D58" s="5"/>
      <c r="E58" s="5"/>
      <c r="F58" s="41"/>
      <c r="G58" s="41"/>
      <c r="H58" s="41"/>
      <c r="I58" s="41"/>
      <c r="J58" s="20"/>
    </row>
    <row r="59" spans="1:10" ht="21" customHeight="1" x14ac:dyDescent="0.25">
      <c r="A59" s="31">
        <v>58</v>
      </c>
      <c r="B59" s="129"/>
      <c r="C59" s="4"/>
      <c r="D59" s="5"/>
      <c r="E59" s="5"/>
      <c r="F59" s="41"/>
      <c r="G59" s="41"/>
      <c r="H59" s="41"/>
      <c r="I59" s="41"/>
      <c r="J59" s="20"/>
    </row>
    <row r="60" spans="1:10" ht="21" customHeight="1" x14ac:dyDescent="0.25">
      <c r="A60" s="31">
        <v>59</v>
      </c>
      <c r="B60" s="129"/>
      <c r="C60" s="4"/>
      <c r="D60" s="5"/>
      <c r="E60" s="5"/>
      <c r="F60" s="41"/>
      <c r="G60" s="41"/>
      <c r="H60" s="41"/>
      <c r="I60" s="41"/>
      <c r="J60" s="20"/>
    </row>
    <row r="61" spans="1:10" ht="21" customHeight="1" x14ac:dyDescent="0.25">
      <c r="A61" s="31">
        <v>60</v>
      </c>
      <c r="B61" s="129"/>
      <c r="C61" s="4"/>
      <c r="D61" s="5"/>
      <c r="E61" s="5"/>
      <c r="F61" s="41"/>
      <c r="G61" s="41"/>
      <c r="H61" s="41"/>
      <c r="I61" s="41"/>
      <c r="J61" s="20"/>
    </row>
    <row r="62" spans="1:10" ht="21" customHeight="1" x14ac:dyDescent="0.25">
      <c r="A62" s="31">
        <v>61</v>
      </c>
      <c r="B62" s="129"/>
      <c r="C62" s="4"/>
      <c r="D62" s="5"/>
      <c r="E62" s="5"/>
      <c r="F62" s="41"/>
      <c r="G62" s="41"/>
      <c r="H62" s="41"/>
      <c r="I62" s="41"/>
      <c r="J62" s="20"/>
    </row>
    <row r="63" spans="1:10" ht="21" customHeight="1" x14ac:dyDescent="0.25">
      <c r="A63" s="31">
        <v>62</v>
      </c>
      <c r="B63" s="129"/>
      <c r="C63" s="4"/>
      <c r="D63" s="5"/>
      <c r="E63" s="5"/>
      <c r="F63" s="41"/>
      <c r="G63" s="41"/>
      <c r="H63" s="41"/>
      <c r="I63" s="41"/>
      <c r="J63" s="20"/>
    </row>
    <row r="64" spans="1:10" ht="21" customHeight="1" x14ac:dyDescent="0.25">
      <c r="A64" s="31">
        <v>63</v>
      </c>
      <c r="B64" s="129"/>
      <c r="C64" s="4"/>
      <c r="D64" s="5"/>
      <c r="E64" s="5"/>
      <c r="F64" s="41"/>
      <c r="G64" s="41"/>
      <c r="H64" s="41"/>
      <c r="I64" s="41"/>
      <c r="J64" s="20"/>
    </row>
    <row r="65" spans="1:10" ht="21" customHeight="1" x14ac:dyDescent="0.25">
      <c r="A65" s="31">
        <v>64</v>
      </c>
      <c r="B65" s="129"/>
      <c r="C65" s="4"/>
      <c r="D65" s="5"/>
      <c r="E65" s="5"/>
      <c r="F65" s="41"/>
      <c r="G65" s="41"/>
      <c r="H65" s="41"/>
      <c r="I65" s="41"/>
      <c r="J65" s="20"/>
    </row>
    <row r="66" spans="1:10" ht="21" customHeight="1" x14ac:dyDescent="0.25">
      <c r="A66" s="31">
        <v>65</v>
      </c>
      <c r="B66" s="129"/>
      <c r="C66" s="4"/>
      <c r="D66" s="5"/>
      <c r="E66" s="5"/>
      <c r="F66" s="41"/>
      <c r="G66" s="41"/>
      <c r="H66" s="41"/>
      <c r="I66" s="41"/>
      <c r="J66" s="20"/>
    </row>
    <row r="67" spans="1:10" ht="21" customHeight="1" x14ac:dyDescent="0.25">
      <c r="A67" s="31">
        <v>66</v>
      </c>
      <c r="B67" s="129"/>
      <c r="C67" s="4"/>
      <c r="D67" s="5"/>
      <c r="E67" s="5"/>
      <c r="F67" s="41"/>
      <c r="G67" s="41"/>
      <c r="H67" s="41"/>
      <c r="I67" s="41"/>
      <c r="J67" s="20"/>
    </row>
    <row r="68" spans="1:10" ht="21" customHeight="1" x14ac:dyDescent="0.25">
      <c r="A68" s="31">
        <v>67</v>
      </c>
      <c r="B68" s="129"/>
      <c r="C68" s="4"/>
      <c r="D68" s="5"/>
      <c r="E68" s="5"/>
      <c r="F68" s="41"/>
      <c r="G68" s="41"/>
      <c r="H68" s="41"/>
      <c r="I68" s="41"/>
      <c r="J68" s="20"/>
    </row>
    <row r="69" spans="1:10" ht="21" customHeight="1" x14ac:dyDescent="0.25">
      <c r="A69" s="31">
        <v>68</v>
      </c>
      <c r="B69" s="129"/>
      <c r="C69" s="4"/>
      <c r="D69" s="5"/>
      <c r="E69" s="5"/>
      <c r="F69" s="41"/>
      <c r="G69" s="41"/>
      <c r="H69" s="41"/>
      <c r="I69" s="41"/>
      <c r="J69" s="20"/>
    </row>
    <row r="70" spans="1:10" ht="21" customHeight="1" x14ac:dyDescent="0.25">
      <c r="A70" s="31">
        <v>69</v>
      </c>
      <c r="B70" s="129"/>
      <c r="C70" s="4"/>
      <c r="D70" s="5"/>
      <c r="E70" s="5"/>
      <c r="F70" s="41"/>
      <c r="G70" s="41"/>
      <c r="H70" s="41"/>
      <c r="I70" s="41"/>
      <c r="J70" s="20"/>
    </row>
    <row r="71" spans="1:10" ht="21" customHeight="1" x14ac:dyDescent="0.25">
      <c r="A71" s="31">
        <v>70</v>
      </c>
      <c r="B71" s="129"/>
      <c r="C71" s="4"/>
      <c r="D71" s="5"/>
      <c r="E71" s="5"/>
      <c r="F71" s="41"/>
      <c r="G71" s="41"/>
      <c r="H71" s="41"/>
      <c r="I71" s="41"/>
      <c r="J71" s="20"/>
    </row>
    <row r="72" spans="1:10" ht="21" customHeight="1" x14ac:dyDescent="0.25">
      <c r="A72" s="31">
        <v>71</v>
      </c>
      <c r="B72" s="129"/>
      <c r="C72" s="4"/>
      <c r="D72" s="5"/>
      <c r="E72" s="5"/>
      <c r="F72" s="41"/>
      <c r="G72" s="41"/>
      <c r="H72" s="41"/>
      <c r="I72" s="41"/>
      <c r="J72" s="20"/>
    </row>
    <row r="73" spans="1:10" ht="21" customHeight="1" x14ac:dyDescent="0.25">
      <c r="A73" s="31">
        <v>72</v>
      </c>
      <c r="B73" s="129"/>
      <c r="C73" s="4"/>
      <c r="D73" s="5"/>
      <c r="E73" s="5"/>
      <c r="F73" s="41"/>
      <c r="G73" s="41"/>
      <c r="H73" s="41"/>
      <c r="I73" s="41"/>
      <c r="J73" s="20"/>
    </row>
    <row r="74" spans="1:10" ht="21" customHeight="1" x14ac:dyDescent="0.25">
      <c r="A74" s="31">
        <v>73</v>
      </c>
      <c r="B74" s="129"/>
      <c r="C74" s="4"/>
      <c r="D74" s="5"/>
      <c r="E74" s="5"/>
      <c r="F74" s="41"/>
      <c r="G74" s="41"/>
      <c r="H74" s="41"/>
      <c r="I74" s="41"/>
      <c r="J74" s="20"/>
    </row>
    <row r="75" spans="1:10" ht="21" customHeight="1" x14ac:dyDescent="0.25">
      <c r="A75" s="31">
        <v>74</v>
      </c>
      <c r="B75" s="129"/>
      <c r="C75" s="4"/>
      <c r="D75" s="5"/>
      <c r="E75" s="5"/>
      <c r="F75" s="41"/>
      <c r="G75" s="41"/>
      <c r="H75" s="41"/>
      <c r="I75" s="41"/>
      <c r="J75" s="20"/>
    </row>
    <row r="76" spans="1:10" ht="21" customHeight="1" x14ac:dyDescent="0.25">
      <c r="A76" s="31">
        <v>75</v>
      </c>
      <c r="B76" s="129"/>
      <c r="C76" s="4"/>
      <c r="D76" s="5"/>
      <c r="E76" s="5"/>
      <c r="F76" s="41"/>
      <c r="G76" s="41"/>
      <c r="H76" s="41"/>
      <c r="I76" s="41"/>
      <c r="J76" s="20"/>
    </row>
    <row r="77" spans="1:10" ht="21" customHeight="1" x14ac:dyDescent="0.25">
      <c r="A77" s="31">
        <v>76</v>
      </c>
      <c r="B77" s="129"/>
      <c r="C77" s="4"/>
      <c r="D77" s="5"/>
      <c r="E77" s="5"/>
      <c r="F77" s="41"/>
      <c r="G77" s="41"/>
      <c r="H77" s="41"/>
      <c r="I77" s="41"/>
      <c r="J77" s="20"/>
    </row>
    <row r="78" spans="1:10" ht="21" customHeight="1" x14ac:dyDescent="0.25">
      <c r="A78" s="31">
        <v>77</v>
      </c>
      <c r="B78" s="129"/>
      <c r="C78" s="4"/>
      <c r="D78" s="5"/>
      <c r="E78" s="5"/>
      <c r="F78" s="41"/>
      <c r="G78" s="41"/>
      <c r="H78" s="41"/>
      <c r="I78" s="41"/>
      <c r="J78" s="20"/>
    </row>
    <row r="79" spans="1:10" ht="21" customHeight="1" x14ac:dyDescent="0.25">
      <c r="A79" s="31">
        <v>78</v>
      </c>
      <c r="B79" s="129"/>
      <c r="C79" s="4"/>
      <c r="D79" s="5"/>
      <c r="E79" s="5"/>
      <c r="F79" s="41"/>
      <c r="G79" s="41"/>
      <c r="H79" s="41"/>
      <c r="I79" s="41"/>
      <c r="J79" s="20"/>
    </row>
    <row r="80" spans="1:10" ht="21" customHeight="1" x14ac:dyDescent="0.25">
      <c r="A80" s="31">
        <v>79</v>
      </c>
      <c r="B80" s="129"/>
      <c r="C80" s="4"/>
      <c r="D80" s="5"/>
      <c r="E80" s="5"/>
      <c r="F80" s="41"/>
      <c r="G80" s="41"/>
      <c r="H80" s="41"/>
      <c r="I80" s="41"/>
      <c r="J80" s="20"/>
    </row>
    <row r="81" spans="1:10" ht="21" customHeight="1" x14ac:dyDescent="0.25">
      <c r="A81" s="31">
        <v>80</v>
      </c>
      <c r="B81" s="129"/>
      <c r="C81" s="4"/>
      <c r="D81" s="5"/>
      <c r="E81" s="5"/>
      <c r="F81" s="41"/>
      <c r="G81" s="41"/>
      <c r="H81" s="41"/>
      <c r="I81" s="41"/>
      <c r="J81" s="20"/>
    </row>
    <row r="82" spans="1:10" ht="21" customHeight="1" x14ac:dyDescent="0.25">
      <c r="A82" s="31">
        <v>81</v>
      </c>
      <c r="B82" s="129"/>
      <c r="C82" s="4"/>
      <c r="D82" s="5"/>
      <c r="E82" s="5"/>
      <c r="F82" s="41"/>
      <c r="G82" s="41"/>
      <c r="H82" s="41"/>
      <c r="I82" s="41"/>
      <c r="J82" s="20"/>
    </row>
    <row r="83" spans="1:10" ht="21" customHeight="1" x14ac:dyDescent="0.25">
      <c r="A83" s="31">
        <v>82</v>
      </c>
      <c r="B83" s="129"/>
      <c r="C83" s="4"/>
      <c r="D83" s="5"/>
      <c r="E83" s="5"/>
      <c r="F83" s="41"/>
      <c r="G83" s="41"/>
      <c r="H83" s="41"/>
      <c r="I83" s="41"/>
      <c r="J83" s="20"/>
    </row>
    <row r="84" spans="1:10" ht="21" customHeight="1" x14ac:dyDescent="0.25">
      <c r="A84" s="31">
        <v>83</v>
      </c>
      <c r="B84" s="129"/>
      <c r="C84" s="4"/>
      <c r="D84" s="5"/>
      <c r="E84" s="5"/>
      <c r="F84" s="41"/>
      <c r="G84" s="41"/>
      <c r="H84" s="41"/>
      <c r="I84" s="41"/>
      <c r="J84" s="20"/>
    </row>
    <row r="85" spans="1:10" ht="21" customHeight="1" x14ac:dyDescent="0.25">
      <c r="A85" s="31">
        <v>84</v>
      </c>
      <c r="B85" s="129"/>
      <c r="C85" s="4"/>
      <c r="D85" s="5"/>
      <c r="E85" s="5"/>
      <c r="F85" s="41"/>
      <c r="G85" s="41"/>
      <c r="H85" s="41"/>
      <c r="I85" s="41"/>
      <c r="J85" s="20"/>
    </row>
    <row r="86" spans="1:10" ht="21" customHeight="1" x14ac:dyDescent="0.25">
      <c r="A86" s="31">
        <v>85</v>
      </c>
      <c r="B86" s="129"/>
      <c r="C86" s="4"/>
      <c r="D86" s="5"/>
      <c r="E86" s="5"/>
      <c r="F86" s="41"/>
      <c r="G86" s="41"/>
      <c r="H86" s="41"/>
      <c r="I86" s="41"/>
      <c r="J86" s="20"/>
    </row>
    <row r="87" spans="1:10" ht="21" customHeight="1" x14ac:dyDescent="0.25">
      <c r="A87" s="31">
        <v>86</v>
      </c>
      <c r="B87" s="129"/>
      <c r="C87" s="4"/>
      <c r="D87" s="5"/>
      <c r="E87" s="5"/>
      <c r="F87" s="41"/>
      <c r="G87" s="41"/>
      <c r="H87" s="41"/>
      <c r="I87" s="41"/>
      <c r="J87" s="20"/>
    </row>
    <row r="88" spans="1:10" ht="21" customHeight="1" x14ac:dyDescent="0.25">
      <c r="A88" s="31">
        <v>87</v>
      </c>
      <c r="B88" s="129"/>
      <c r="C88" s="4"/>
      <c r="D88" s="5"/>
      <c r="E88" s="5"/>
      <c r="F88" s="41"/>
      <c r="G88" s="41"/>
      <c r="H88" s="41"/>
      <c r="I88" s="41"/>
      <c r="J88" s="20"/>
    </row>
    <row r="89" spans="1:10" ht="21" customHeight="1" x14ac:dyDescent="0.25">
      <c r="A89" s="31">
        <v>88</v>
      </c>
      <c r="B89" s="129"/>
      <c r="C89" s="4"/>
      <c r="D89" s="5"/>
      <c r="E89" s="5"/>
      <c r="F89" s="41"/>
      <c r="G89" s="41"/>
      <c r="H89" s="41"/>
      <c r="I89" s="41"/>
      <c r="J89" s="20"/>
    </row>
    <row r="90" spans="1:10" ht="21" customHeight="1" x14ac:dyDescent="0.25">
      <c r="A90" s="31">
        <v>89</v>
      </c>
      <c r="B90" s="129"/>
      <c r="C90" s="4"/>
      <c r="D90" s="5"/>
      <c r="E90" s="5"/>
      <c r="F90" s="41"/>
      <c r="G90" s="41"/>
      <c r="H90" s="41"/>
      <c r="I90" s="41"/>
      <c r="J90" s="20"/>
    </row>
    <row r="91" spans="1:10" ht="21" customHeight="1" x14ac:dyDescent="0.25">
      <c r="A91" s="31">
        <v>90</v>
      </c>
      <c r="B91" s="129"/>
      <c r="C91" s="4"/>
      <c r="D91" s="5"/>
      <c r="E91" s="5"/>
      <c r="F91" s="41"/>
      <c r="G91" s="41"/>
      <c r="H91" s="41"/>
      <c r="I91" s="41"/>
      <c r="J91" s="20"/>
    </row>
    <row r="92" spans="1:10" ht="21" customHeight="1" x14ac:dyDescent="0.25">
      <c r="A92" s="31">
        <v>91</v>
      </c>
      <c r="B92" s="129"/>
      <c r="C92" s="4"/>
      <c r="D92" s="5"/>
      <c r="E92" s="5"/>
      <c r="F92" s="41"/>
      <c r="G92" s="41"/>
      <c r="H92" s="41"/>
      <c r="I92" s="41"/>
      <c r="J92" s="20"/>
    </row>
    <row r="93" spans="1:10" ht="21" customHeight="1" x14ac:dyDescent="0.25">
      <c r="A93" s="31">
        <v>92</v>
      </c>
      <c r="B93" s="129"/>
      <c r="C93" s="4"/>
      <c r="D93" s="5"/>
      <c r="E93" s="5"/>
      <c r="F93" s="41"/>
      <c r="G93" s="41"/>
      <c r="H93" s="41"/>
      <c r="I93" s="41"/>
      <c r="J93" s="20"/>
    </row>
    <row r="94" spans="1:10" ht="21" customHeight="1" x14ac:dyDescent="0.25">
      <c r="A94" s="31">
        <v>93</v>
      </c>
      <c r="B94" s="129"/>
      <c r="C94" s="4"/>
      <c r="D94" s="5"/>
      <c r="E94" s="5"/>
      <c r="F94" s="41"/>
      <c r="G94" s="41"/>
      <c r="H94" s="41"/>
      <c r="I94" s="41"/>
      <c r="J94" s="20"/>
    </row>
    <row r="95" spans="1:10" ht="21" customHeight="1" x14ac:dyDescent="0.25">
      <c r="A95" s="31">
        <v>94</v>
      </c>
      <c r="B95" s="129"/>
      <c r="C95" s="4"/>
      <c r="D95" s="5"/>
      <c r="E95" s="5"/>
      <c r="F95" s="41"/>
      <c r="G95" s="41"/>
      <c r="H95" s="41"/>
      <c r="I95" s="41"/>
      <c r="J95" s="20"/>
    </row>
    <row r="96" spans="1:10" ht="21" customHeight="1" x14ac:dyDescent="0.25">
      <c r="A96" s="31">
        <v>95</v>
      </c>
      <c r="B96" s="129"/>
      <c r="C96" s="4"/>
      <c r="D96" s="5"/>
      <c r="E96" s="5"/>
      <c r="F96" s="41"/>
      <c r="G96" s="41"/>
      <c r="H96" s="41"/>
      <c r="I96" s="41"/>
      <c r="J96" s="20"/>
    </row>
    <row r="97" spans="1:10" ht="21" customHeight="1" x14ac:dyDescent="0.25">
      <c r="A97" s="31">
        <v>96</v>
      </c>
      <c r="B97" s="129"/>
      <c r="C97" s="4"/>
      <c r="D97" s="5"/>
      <c r="E97" s="5"/>
      <c r="F97" s="41"/>
      <c r="G97" s="41"/>
      <c r="H97" s="41"/>
      <c r="I97" s="41"/>
      <c r="J97" s="20"/>
    </row>
    <row r="98" spans="1:10" ht="21" customHeight="1" x14ac:dyDescent="0.25">
      <c r="A98" s="31">
        <v>97</v>
      </c>
      <c r="B98" s="129"/>
      <c r="C98" s="4"/>
      <c r="D98" s="5"/>
      <c r="E98" s="5"/>
      <c r="F98" s="41"/>
      <c r="G98" s="41"/>
      <c r="H98" s="41"/>
      <c r="I98" s="41"/>
      <c r="J98" s="20"/>
    </row>
    <row r="99" spans="1:10" ht="21" customHeight="1" x14ac:dyDescent="0.25">
      <c r="A99" s="31">
        <v>98</v>
      </c>
      <c r="B99" s="129"/>
      <c r="C99" s="4"/>
      <c r="D99" s="5"/>
      <c r="E99" s="5"/>
      <c r="F99" s="41"/>
      <c r="G99" s="41"/>
      <c r="H99" s="41"/>
      <c r="I99" s="41"/>
      <c r="J99" s="20"/>
    </row>
    <row r="100" spans="1:10" ht="21" customHeight="1" x14ac:dyDescent="0.25">
      <c r="A100" s="31">
        <v>99</v>
      </c>
      <c r="B100" s="129"/>
      <c r="C100" s="4"/>
      <c r="D100" s="5"/>
      <c r="E100" s="5"/>
      <c r="F100" s="41"/>
      <c r="G100" s="41"/>
      <c r="H100" s="41"/>
      <c r="I100" s="41"/>
      <c r="J100" s="20"/>
    </row>
    <row r="101" spans="1:10" ht="21" customHeight="1" x14ac:dyDescent="0.25">
      <c r="A101" s="31">
        <v>100</v>
      </c>
      <c r="B101" s="129"/>
      <c r="C101" s="4"/>
      <c r="D101" s="5"/>
      <c r="E101" s="5"/>
      <c r="F101" s="41"/>
      <c r="G101" s="41"/>
      <c r="H101" s="41"/>
      <c r="I101" s="41"/>
      <c r="J101" s="20"/>
    </row>
    <row r="102" spans="1:10" ht="21" customHeight="1" x14ac:dyDescent="0.25">
      <c r="A102" s="31">
        <v>101</v>
      </c>
      <c r="B102" s="129"/>
      <c r="C102" s="4"/>
      <c r="D102" s="5"/>
      <c r="E102" s="5"/>
      <c r="F102" s="41"/>
      <c r="G102" s="41"/>
      <c r="H102" s="41"/>
      <c r="I102" s="41"/>
      <c r="J102" s="20"/>
    </row>
    <row r="103" spans="1:10" ht="21" customHeight="1" x14ac:dyDescent="0.25">
      <c r="A103" s="31">
        <v>102</v>
      </c>
      <c r="B103" s="129"/>
      <c r="C103" s="4"/>
      <c r="D103" s="5"/>
      <c r="E103" s="5"/>
      <c r="F103" s="41"/>
      <c r="G103" s="41"/>
      <c r="H103" s="41"/>
      <c r="I103" s="41"/>
      <c r="J103" s="20"/>
    </row>
    <row r="104" spans="1:10" ht="21" customHeight="1" x14ac:dyDescent="0.25">
      <c r="A104" s="31">
        <v>103</v>
      </c>
      <c r="B104" s="129"/>
      <c r="C104" s="4"/>
      <c r="D104" s="5"/>
      <c r="E104" s="5"/>
      <c r="F104" s="41"/>
      <c r="G104" s="41"/>
      <c r="H104" s="41"/>
      <c r="I104" s="41"/>
      <c r="J104" s="20"/>
    </row>
    <row r="105" spans="1:10" ht="21" customHeight="1" x14ac:dyDescent="0.25">
      <c r="A105" s="31">
        <v>104</v>
      </c>
      <c r="B105" s="129"/>
      <c r="C105" s="4"/>
      <c r="D105" s="5"/>
      <c r="E105" s="5"/>
      <c r="F105" s="41"/>
      <c r="G105" s="41"/>
      <c r="H105" s="41"/>
      <c r="I105" s="41"/>
      <c r="J105" s="20"/>
    </row>
    <row r="106" spans="1:10" ht="21" customHeight="1" x14ac:dyDescent="0.25">
      <c r="A106" s="31">
        <v>105</v>
      </c>
      <c r="B106" s="129"/>
      <c r="C106" s="4"/>
      <c r="D106" s="5"/>
      <c r="E106" s="5"/>
      <c r="F106" s="41"/>
      <c r="G106" s="41"/>
      <c r="H106" s="41"/>
      <c r="I106" s="41"/>
      <c r="J106" s="20"/>
    </row>
    <row r="107" spans="1:10" ht="21" customHeight="1" x14ac:dyDescent="0.25">
      <c r="A107" s="31">
        <v>106</v>
      </c>
      <c r="B107" s="129"/>
      <c r="C107" s="4"/>
      <c r="D107" s="5"/>
      <c r="E107" s="5"/>
      <c r="F107" s="41"/>
      <c r="G107" s="41"/>
      <c r="H107" s="41"/>
      <c r="I107" s="41"/>
      <c r="J107" s="20"/>
    </row>
    <row r="108" spans="1:10" ht="21" customHeight="1" x14ac:dyDescent="0.25">
      <c r="A108" s="31">
        <v>107</v>
      </c>
      <c r="B108" s="129"/>
      <c r="C108" s="4"/>
      <c r="D108" s="5"/>
      <c r="E108" s="5"/>
      <c r="F108" s="41"/>
      <c r="G108" s="41"/>
      <c r="H108" s="41"/>
      <c r="I108" s="41"/>
      <c r="J108" s="20"/>
    </row>
    <row r="109" spans="1:10" ht="21" customHeight="1" x14ac:dyDescent="0.25">
      <c r="A109" s="31">
        <v>108</v>
      </c>
      <c r="B109" s="129"/>
      <c r="C109" s="4"/>
      <c r="D109" s="5"/>
      <c r="E109" s="5"/>
      <c r="F109" s="41"/>
      <c r="G109" s="41"/>
      <c r="H109" s="41"/>
      <c r="I109" s="41"/>
      <c r="J109" s="20"/>
    </row>
    <row r="110" spans="1:10" ht="21" customHeight="1" x14ac:dyDescent="0.25">
      <c r="A110" s="31">
        <v>109</v>
      </c>
      <c r="B110" s="129"/>
      <c r="C110" s="4"/>
      <c r="D110" s="5"/>
      <c r="E110" s="5"/>
      <c r="F110" s="41"/>
      <c r="G110" s="41"/>
      <c r="H110" s="41"/>
      <c r="I110" s="41"/>
      <c r="J110" s="20"/>
    </row>
    <row r="111" spans="1:10" ht="21" customHeight="1" x14ac:dyDescent="0.25">
      <c r="A111" s="31">
        <v>110</v>
      </c>
      <c r="B111" s="129"/>
      <c r="C111" s="4"/>
      <c r="D111" s="5"/>
      <c r="E111" s="5"/>
      <c r="F111" s="41"/>
      <c r="G111" s="41"/>
      <c r="H111" s="41"/>
      <c r="I111" s="41"/>
      <c r="J111" s="20"/>
    </row>
    <row r="112" spans="1:10" ht="21" customHeight="1" x14ac:dyDescent="0.25">
      <c r="A112" s="31">
        <v>111</v>
      </c>
      <c r="B112" s="129"/>
      <c r="C112" s="4"/>
      <c r="D112" s="5"/>
      <c r="E112" s="5"/>
      <c r="F112" s="41"/>
      <c r="G112" s="41"/>
      <c r="H112" s="41"/>
      <c r="I112" s="41"/>
      <c r="J112" s="20"/>
    </row>
    <row r="113" spans="1:10" ht="21" customHeight="1" x14ac:dyDescent="0.25">
      <c r="A113" s="31">
        <v>112</v>
      </c>
      <c r="B113" s="129"/>
      <c r="C113" s="4"/>
      <c r="D113" s="5"/>
      <c r="E113" s="5"/>
      <c r="F113" s="41"/>
      <c r="G113" s="41"/>
      <c r="H113" s="41"/>
      <c r="I113" s="41"/>
      <c r="J113" s="20"/>
    </row>
    <row r="114" spans="1:10" ht="21" customHeight="1" x14ac:dyDescent="0.25">
      <c r="A114" s="31">
        <v>113</v>
      </c>
      <c r="B114" s="129"/>
      <c r="C114" s="4"/>
      <c r="D114" s="5"/>
      <c r="E114" s="5"/>
      <c r="F114" s="41"/>
      <c r="G114" s="41"/>
      <c r="H114" s="41"/>
      <c r="I114" s="41"/>
      <c r="J114" s="20"/>
    </row>
    <row r="115" spans="1:10" ht="21" customHeight="1" x14ac:dyDescent="0.25">
      <c r="A115" s="31">
        <v>114</v>
      </c>
      <c r="B115" s="129"/>
      <c r="C115" s="4"/>
      <c r="D115" s="5"/>
      <c r="E115" s="5"/>
      <c r="F115" s="41"/>
      <c r="G115" s="41"/>
      <c r="H115" s="41"/>
      <c r="I115" s="41"/>
      <c r="J115" s="20"/>
    </row>
    <row r="116" spans="1:10" ht="21" customHeight="1" x14ac:dyDescent="0.25">
      <c r="A116" s="31">
        <v>115</v>
      </c>
      <c r="B116" s="129"/>
      <c r="C116" s="4"/>
      <c r="D116" s="5"/>
      <c r="E116" s="5"/>
      <c r="F116" s="41"/>
      <c r="G116" s="41"/>
      <c r="H116" s="41"/>
      <c r="I116" s="41"/>
      <c r="J116" s="20"/>
    </row>
    <row r="117" spans="1:10" ht="21" customHeight="1" x14ac:dyDescent="0.25">
      <c r="A117" s="31">
        <v>116</v>
      </c>
      <c r="B117" s="129"/>
      <c r="C117" s="4"/>
      <c r="D117" s="5"/>
      <c r="E117" s="5"/>
      <c r="F117" s="41"/>
      <c r="G117" s="41"/>
      <c r="H117" s="41"/>
      <c r="I117" s="41"/>
      <c r="J117" s="20"/>
    </row>
    <row r="118" spans="1:10" ht="21" customHeight="1" x14ac:dyDescent="0.25">
      <c r="A118" s="31">
        <v>117</v>
      </c>
      <c r="B118" s="129"/>
      <c r="C118" s="4"/>
      <c r="D118" s="5"/>
      <c r="E118" s="5"/>
      <c r="F118" s="41"/>
      <c r="G118" s="41"/>
      <c r="H118" s="41"/>
      <c r="I118" s="41"/>
      <c r="J118" s="20"/>
    </row>
    <row r="119" spans="1:10" ht="21" customHeight="1" x14ac:dyDescent="0.25">
      <c r="A119" s="31">
        <v>118</v>
      </c>
      <c r="B119" s="129"/>
      <c r="C119" s="4"/>
      <c r="D119" s="5"/>
      <c r="E119" s="5"/>
      <c r="F119" s="41"/>
      <c r="G119" s="41"/>
      <c r="H119" s="41"/>
      <c r="I119" s="41"/>
      <c r="J119" s="20"/>
    </row>
    <row r="120" spans="1:10" ht="21" customHeight="1" x14ac:dyDescent="0.25">
      <c r="A120" s="31">
        <v>119</v>
      </c>
      <c r="B120" s="129"/>
      <c r="C120" s="4"/>
      <c r="D120" s="5"/>
      <c r="E120" s="5"/>
      <c r="F120" s="41"/>
      <c r="G120" s="41"/>
      <c r="H120" s="41"/>
      <c r="I120" s="41"/>
      <c r="J120" s="20"/>
    </row>
    <row r="121" spans="1:10" ht="21" customHeight="1" x14ac:dyDescent="0.25">
      <c r="A121" s="31">
        <v>120</v>
      </c>
      <c r="B121" s="129"/>
      <c r="C121" s="4"/>
      <c r="D121" s="5"/>
      <c r="E121" s="5"/>
      <c r="F121" s="41"/>
      <c r="G121" s="41"/>
      <c r="H121" s="41"/>
      <c r="I121" s="41"/>
      <c r="J121" s="20"/>
    </row>
    <row r="122" spans="1:10" ht="21" customHeight="1" x14ac:dyDescent="0.25">
      <c r="A122" s="31">
        <v>121</v>
      </c>
      <c r="B122" s="129"/>
      <c r="C122" s="4"/>
      <c r="D122" s="5"/>
      <c r="E122" s="5"/>
      <c r="F122" s="41"/>
      <c r="G122" s="41"/>
      <c r="H122" s="41"/>
      <c r="I122" s="41"/>
      <c r="J122" s="20"/>
    </row>
    <row r="123" spans="1:10" ht="21" customHeight="1" x14ac:dyDescent="0.25">
      <c r="A123" s="31">
        <v>122</v>
      </c>
      <c r="B123" s="129"/>
      <c r="C123" s="4"/>
      <c r="D123" s="5"/>
      <c r="E123" s="5"/>
      <c r="F123" s="41"/>
      <c r="G123" s="41"/>
      <c r="H123" s="41"/>
      <c r="I123" s="41"/>
      <c r="J123" s="20"/>
    </row>
    <row r="124" spans="1:10" ht="21" customHeight="1" x14ac:dyDescent="0.25">
      <c r="A124" s="31">
        <v>123</v>
      </c>
      <c r="B124" s="129"/>
      <c r="C124" s="4"/>
      <c r="D124" s="5"/>
      <c r="E124" s="5"/>
      <c r="F124" s="41"/>
      <c r="G124" s="41"/>
      <c r="H124" s="41"/>
      <c r="I124" s="41"/>
      <c r="J124" s="20"/>
    </row>
    <row r="125" spans="1:10" ht="21" customHeight="1" x14ac:dyDescent="0.25">
      <c r="A125" s="31">
        <v>124</v>
      </c>
      <c r="B125" s="129"/>
      <c r="C125" s="4"/>
      <c r="D125" s="5"/>
      <c r="E125" s="5"/>
      <c r="F125" s="41"/>
      <c r="G125" s="41"/>
      <c r="H125" s="41"/>
      <c r="I125" s="41"/>
      <c r="J125" s="20"/>
    </row>
    <row r="126" spans="1:10" ht="21" customHeight="1" x14ac:dyDescent="0.25">
      <c r="A126" s="31">
        <v>125</v>
      </c>
      <c r="B126" s="129"/>
      <c r="C126" s="4"/>
      <c r="D126" s="5"/>
      <c r="E126" s="5"/>
      <c r="F126" s="41"/>
      <c r="G126" s="41"/>
      <c r="H126" s="41"/>
      <c r="I126" s="41"/>
      <c r="J126" s="20"/>
    </row>
    <row r="127" spans="1:10" ht="21" customHeight="1" x14ac:dyDescent="0.25">
      <c r="A127" s="31">
        <v>126</v>
      </c>
      <c r="B127" s="129"/>
      <c r="C127" s="4"/>
      <c r="D127" s="5"/>
      <c r="E127" s="5"/>
      <c r="F127" s="41"/>
      <c r="G127" s="41"/>
      <c r="H127" s="41"/>
      <c r="I127" s="41"/>
      <c r="J127" s="20"/>
    </row>
    <row r="128" spans="1:10" ht="21" customHeight="1" x14ac:dyDescent="0.25">
      <c r="A128" s="31">
        <v>127</v>
      </c>
      <c r="B128" s="129"/>
      <c r="C128" s="4"/>
      <c r="D128" s="5"/>
      <c r="E128" s="5"/>
      <c r="F128" s="41"/>
      <c r="G128" s="41"/>
      <c r="H128" s="41"/>
      <c r="I128" s="41"/>
      <c r="J128" s="20"/>
    </row>
    <row r="129" spans="1:10" ht="21" customHeight="1" x14ac:dyDescent="0.25">
      <c r="A129" s="31">
        <v>128</v>
      </c>
      <c r="B129" s="129"/>
      <c r="C129" s="4"/>
      <c r="D129" s="5"/>
      <c r="E129" s="5"/>
      <c r="F129" s="41"/>
      <c r="G129" s="41"/>
      <c r="H129" s="41"/>
      <c r="I129" s="41"/>
      <c r="J129" s="20"/>
    </row>
    <row r="130" spans="1:10" ht="21" customHeight="1" x14ac:dyDescent="0.25">
      <c r="A130" s="31">
        <v>129</v>
      </c>
      <c r="B130" s="129"/>
      <c r="C130" s="4"/>
      <c r="D130" s="5"/>
      <c r="E130" s="5"/>
      <c r="F130" s="41"/>
      <c r="G130" s="41"/>
      <c r="H130" s="41"/>
      <c r="I130" s="41"/>
      <c r="J130" s="20"/>
    </row>
    <row r="131" spans="1:10" ht="21" customHeight="1" x14ac:dyDescent="0.25">
      <c r="A131" s="31">
        <v>130</v>
      </c>
      <c r="B131" s="129"/>
      <c r="C131" s="4"/>
      <c r="D131" s="5"/>
      <c r="E131" s="5"/>
      <c r="F131" s="41"/>
      <c r="G131" s="41"/>
      <c r="H131" s="41"/>
      <c r="I131" s="41"/>
      <c r="J131" s="20"/>
    </row>
    <row r="132" spans="1:10" ht="21" customHeight="1" x14ac:dyDescent="0.25">
      <c r="A132" s="31">
        <v>131</v>
      </c>
      <c r="B132" s="129"/>
      <c r="C132" s="4"/>
      <c r="D132" s="5"/>
      <c r="E132" s="5"/>
      <c r="F132" s="41"/>
      <c r="G132" s="41"/>
      <c r="H132" s="41"/>
      <c r="I132" s="41"/>
      <c r="J132" s="20"/>
    </row>
    <row r="133" spans="1:10" ht="21" customHeight="1" x14ac:dyDescent="0.25">
      <c r="A133" s="31">
        <v>132</v>
      </c>
      <c r="B133" s="129"/>
      <c r="C133" s="4"/>
      <c r="D133" s="5"/>
      <c r="E133" s="5"/>
      <c r="F133" s="41"/>
      <c r="G133" s="41"/>
      <c r="H133" s="41"/>
      <c r="I133" s="41"/>
      <c r="J133" s="20"/>
    </row>
    <row r="134" spans="1:10" ht="21" customHeight="1" x14ac:dyDescent="0.25">
      <c r="A134" s="31">
        <v>133</v>
      </c>
      <c r="B134" s="129"/>
      <c r="C134" s="4"/>
      <c r="D134" s="5"/>
      <c r="E134" s="5"/>
      <c r="F134" s="41"/>
      <c r="G134" s="41"/>
      <c r="H134" s="41"/>
      <c r="I134" s="41"/>
      <c r="J134" s="20"/>
    </row>
    <row r="135" spans="1:10" ht="21" customHeight="1" x14ac:dyDescent="0.25">
      <c r="A135" s="31">
        <v>134</v>
      </c>
      <c r="B135" s="129"/>
      <c r="C135" s="4"/>
      <c r="D135" s="5"/>
      <c r="E135" s="5"/>
      <c r="F135" s="41"/>
      <c r="G135" s="41"/>
      <c r="H135" s="41"/>
      <c r="I135" s="41"/>
      <c r="J135" s="20"/>
    </row>
    <row r="136" spans="1:10" ht="21" customHeight="1" x14ac:dyDescent="0.25">
      <c r="A136" s="31">
        <v>135</v>
      </c>
      <c r="B136" s="129"/>
      <c r="C136" s="4"/>
      <c r="D136" s="5"/>
      <c r="E136" s="5"/>
      <c r="F136" s="41"/>
      <c r="G136" s="41"/>
      <c r="H136" s="41"/>
      <c r="I136" s="41"/>
      <c r="J136" s="20"/>
    </row>
    <row r="137" spans="1:10" ht="21" customHeight="1" x14ac:dyDescent="0.25">
      <c r="A137" s="31">
        <v>136</v>
      </c>
      <c r="B137" s="129"/>
      <c r="C137" s="4"/>
      <c r="D137" s="5"/>
      <c r="E137" s="5"/>
      <c r="F137" s="41"/>
      <c r="G137" s="41"/>
      <c r="H137" s="41"/>
      <c r="I137" s="41"/>
      <c r="J137" s="20"/>
    </row>
    <row r="138" spans="1:10" ht="21" customHeight="1" x14ac:dyDescent="0.25">
      <c r="A138" s="31">
        <v>137</v>
      </c>
      <c r="B138" s="129"/>
      <c r="C138" s="4"/>
      <c r="D138" s="5"/>
      <c r="E138" s="5"/>
      <c r="F138" s="41"/>
      <c r="G138" s="41"/>
      <c r="H138" s="41"/>
      <c r="I138" s="41"/>
      <c r="J138" s="20"/>
    </row>
    <row r="139" spans="1:10" ht="21" customHeight="1" x14ac:dyDescent="0.25">
      <c r="A139" s="31">
        <v>138</v>
      </c>
      <c r="B139" s="129"/>
      <c r="C139" s="4"/>
      <c r="D139" s="5"/>
      <c r="E139" s="5"/>
      <c r="F139" s="41"/>
      <c r="G139" s="41"/>
      <c r="H139" s="41"/>
      <c r="I139" s="41"/>
      <c r="J139" s="20"/>
    </row>
    <row r="140" spans="1:10" ht="21" customHeight="1" x14ac:dyDescent="0.25">
      <c r="A140" s="31">
        <v>139</v>
      </c>
      <c r="B140" s="129"/>
      <c r="C140" s="4"/>
      <c r="D140" s="5"/>
      <c r="E140" s="5"/>
      <c r="F140" s="41"/>
      <c r="G140" s="41"/>
      <c r="H140" s="41"/>
      <c r="I140" s="41"/>
      <c r="J140" s="20"/>
    </row>
    <row r="141" spans="1:10" ht="21" customHeight="1" x14ac:dyDescent="0.25">
      <c r="A141" s="31">
        <v>140</v>
      </c>
      <c r="B141" s="129"/>
      <c r="C141" s="4"/>
      <c r="D141" s="5"/>
      <c r="E141" s="5"/>
      <c r="F141" s="41"/>
      <c r="G141" s="41"/>
      <c r="H141" s="41"/>
      <c r="I141" s="41"/>
      <c r="J141" s="20"/>
    </row>
    <row r="142" spans="1:10" ht="21" customHeight="1" x14ac:dyDescent="0.25">
      <c r="A142" s="31">
        <v>141</v>
      </c>
      <c r="B142" s="129"/>
      <c r="C142" s="4"/>
      <c r="D142" s="5"/>
      <c r="E142" s="5"/>
      <c r="F142" s="41"/>
      <c r="G142" s="41"/>
      <c r="H142" s="41"/>
      <c r="I142" s="41"/>
      <c r="J142" s="20"/>
    </row>
    <row r="143" spans="1:10" ht="21" customHeight="1" x14ac:dyDescent="0.25">
      <c r="A143" s="31">
        <v>142</v>
      </c>
      <c r="B143" s="129"/>
      <c r="C143" s="4"/>
      <c r="D143" s="5"/>
      <c r="E143" s="5"/>
      <c r="F143" s="41"/>
      <c r="G143" s="41"/>
      <c r="H143" s="41"/>
      <c r="I143" s="41"/>
      <c r="J143" s="20"/>
    </row>
    <row r="144" spans="1:10" ht="21" customHeight="1" x14ac:dyDescent="0.25">
      <c r="A144" s="31">
        <v>143</v>
      </c>
      <c r="B144" s="129"/>
      <c r="C144" s="4"/>
      <c r="D144" s="5"/>
      <c r="E144" s="5"/>
      <c r="F144" s="41"/>
      <c r="G144" s="41"/>
      <c r="H144" s="41"/>
      <c r="I144" s="41"/>
      <c r="J144" s="20"/>
    </row>
    <row r="145" spans="1:10" ht="21" customHeight="1" x14ac:dyDescent="0.25">
      <c r="A145" s="31">
        <v>144</v>
      </c>
      <c r="B145" s="129"/>
      <c r="C145" s="4"/>
      <c r="D145" s="5"/>
      <c r="E145" s="5"/>
      <c r="F145" s="41"/>
      <c r="G145" s="41"/>
      <c r="H145" s="41"/>
      <c r="I145" s="41"/>
      <c r="J145" s="20"/>
    </row>
    <row r="146" spans="1:10" ht="21" customHeight="1" x14ac:dyDescent="0.25">
      <c r="A146" s="31">
        <v>145</v>
      </c>
      <c r="B146" s="129"/>
      <c r="C146" s="4"/>
      <c r="D146" s="5"/>
      <c r="E146" s="5"/>
      <c r="F146" s="41"/>
      <c r="G146" s="41"/>
      <c r="H146" s="41"/>
      <c r="I146" s="41"/>
      <c r="J146" s="20"/>
    </row>
    <row r="147" spans="1:10" ht="21" customHeight="1" x14ac:dyDescent="0.25">
      <c r="A147" s="31">
        <v>146</v>
      </c>
      <c r="B147" s="129"/>
      <c r="C147" s="4"/>
      <c r="D147" s="5"/>
      <c r="E147" s="5"/>
      <c r="F147" s="41"/>
      <c r="G147" s="41"/>
      <c r="H147" s="41"/>
      <c r="I147" s="41"/>
      <c r="J147" s="20"/>
    </row>
    <row r="148" spans="1:10" ht="21" customHeight="1" x14ac:dyDescent="0.25">
      <c r="A148" s="31">
        <v>147</v>
      </c>
      <c r="B148" s="129"/>
      <c r="C148" s="4"/>
      <c r="D148" s="5"/>
      <c r="E148" s="5"/>
      <c r="F148" s="41"/>
      <c r="G148" s="41"/>
      <c r="H148" s="41"/>
      <c r="I148" s="41"/>
      <c r="J148" s="20"/>
    </row>
    <row r="149" spans="1:10" ht="21" customHeight="1" x14ac:dyDescent="0.25">
      <c r="A149" s="31">
        <v>148</v>
      </c>
      <c r="B149" s="129"/>
      <c r="C149" s="4"/>
      <c r="D149" s="5"/>
      <c r="E149" s="5"/>
      <c r="F149" s="41"/>
      <c r="G149" s="41"/>
      <c r="H149" s="41"/>
      <c r="I149" s="41"/>
      <c r="J149" s="20"/>
    </row>
    <row r="150" spans="1:10" ht="21" customHeight="1" x14ac:dyDescent="0.25">
      <c r="A150" s="31">
        <v>149</v>
      </c>
      <c r="B150" s="129"/>
      <c r="C150" s="4"/>
      <c r="D150" s="5"/>
      <c r="E150" s="5"/>
      <c r="F150" s="41"/>
      <c r="G150" s="41"/>
      <c r="H150" s="41"/>
      <c r="I150" s="41"/>
      <c r="J150" s="20"/>
    </row>
    <row r="151" spans="1:10" ht="21" customHeight="1" x14ac:dyDescent="0.25">
      <c r="A151" s="36">
        <v>150</v>
      </c>
      <c r="B151" s="129"/>
      <c r="C151" s="4"/>
      <c r="D151" s="5"/>
      <c r="E151" s="5"/>
      <c r="F151" s="42"/>
      <c r="G151" s="42"/>
      <c r="H151" s="42"/>
      <c r="I151" s="41"/>
      <c r="J151" s="20"/>
    </row>
    <row r="152" spans="1:10" ht="21" customHeight="1" x14ac:dyDescent="0.25">
      <c r="A152" s="36">
        <v>151</v>
      </c>
      <c r="B152" s="129"/>
      <c r="C152" s="4"/>
      <c r="D152" s="5"/>
      <c r="E152" s="5"/>
      <c r="F152" s="41"/>
      <c r="G152" s="41"/>
      <c r="H152" s="41"/>
      <c r="I152" s="41"/>
      <c r="J152" s="20"/>
    </row>
    <row r="153" spans="1:10" ht="21" customHeight="1" x14ac:dyDescent="0.25">
      <c r="A153" s="36">
        <v>152</v>
      </c>
      <c r="B153" s="129"/>
      <c r="C153" s="4"/>
      <c r="D153" s="5"/>
      <c r="E153" s="5"/>
      <c r="F153" s="41"/>
      <c r="G153" s="41"/>
      <c r="H153" s="41"/>
      <c r="I153" s="41"/>
      <c r="J153" s="20"/>
    </row>
    <row r="154" spans="1:10" ht="21" customHeight="1" x14ac:dyDescent="0.25">
      <c r="A154" s="36">
        <v>153</v>
      </c>
      <c r="B154" s="129"/>
      <c r="C154" s="4"/>
      <c r="D154" s="5"/>
      <c r="E154" s="5"/>
      <c r="F154" s="41"/>
      <c r="G154" s="41"/>
      <c r="H154" s="41"/>
      <c r="I154" s="41"/>
      <c r="J154" s="20"/>
    </row>
    <row r="155" spans="1:10" ht="21" customHeight="1" x14ac:dyDescent="0.25">
      <c r="A155" s="36">
        <v>154</v>
      </c>
      <c r="B155" s="129"/>
      <c r="C155" s="4"/>
      <c r="D155" s="5"/>
      <c r="E155" s="5"/>
      <c r="F155" s="41"/>
      <c r="G155" s="41"/>
      <c r="H155" s="41"/>
      <c r="I155" s="41"/>
      <c r="J155" s="20"/>
    </row>
    <row r="156" spans="1:10" ht="21" customHeight="1" x14ac:dyDescent="0.25">
      <c r="A156" s="36">
        <v>155</v>
      </c>
      <c r="B156" s="129"/>
      <c r="C156" s="4"/>
      <c r="D156" s="5"/>
      <c r="E156" s="5"/>
      <c r="F156" s="41"/>
      <c r="G156" s="41"/>
      <c r="H156" s="41"/>
      <c r="I156" s="41"/>
      <c r="J156" s="20"/>
    </row>
    <row r="157" spans="1:10" ht="21" customHeight="1" x14ac:dyDescent="0.25">
      <c r="A157" s="36">
        <v>156</v>
      </c>
      <c r="B157" s="129"/>
      <c r="C157" s="4"/>
      <c r="D157" s="5"/>
      <c r="E157" s="5"/>
      <c r="F157" s="41"/>
      <c r="G157" s="41"/>
      <c r="H157" s="41"/>
      <c r="I157" s="41"/>
      <c r="J157" s="20"/>
    </row>
    <row r="158" spans="1:10" ht="21" customHeight="1" x14ac:dyDescent="0.25">
      <c r="A158" s="36">
        <v>157</v>
      </c>
      <c r="B158" s="129"/>
      <c r="C158" s="4"/>
      <c r="D158" s="5"/>
      <c r="E158" s="5"/>
      <c r="F158" s="41"/>
      <c r="G158" s="41"/>
      <c r="H158" s="41"/>
      <c r="I158" s="41"/>
      <c r="J158" s="20"/>
    </row>
    <row r="159" spans="1:10" ht="21" customHeight="1" x14ac:dyDescent="0.25">
      <c r="A159" s="36">
        <v>158</v>
      </c>
      <c r="B159" s="129"/>
      <c r="C159" s="4"/>
      <c r="D159" s="5"/>
      <c r="E159" s="5"/>
      <c r="F159" s="41"/>
      <c r="G159" s="41"/>
      <c r="H159" s="41"/>
      <c r="I159" s="41"/>
      <c r="J159" s="20"/>
    </row>
    <row r="160" spans="1:10" ht="21" customHeight="1" x14ac:dyDescent="0.25">
      <c r="A160" s="36">
        <v>159</v>
      </c>
      <c r="B160" s="129"/>
      <c r="C160" s="4"/>
      <c r="D160" s="5"/>
      <c r="E160" s="5"/>
      <c r="F160" s="41"/>
      <c r="G160" s="41"/>
      <c r="H160" s="41"/>
      <c r="I160" s="41"/>
      <c r="J160" s="20"/>
    </row>
    <row r="161" spans="1:10" ht="21" customHeight="1" x14ac:dyDescent="0.25">
      <c r="A161" s="36">
        <v>160</v>
      </c>
      <c r="B161" s="129"/>
      <c r="C161" s="4"/>
      <c r="D161" s="5"/>
      <c r="E161" s="5"/>
      <c r="F161" s="41"/>
      <c r="G161" s="41"/>
      <c r="H161" s="41"/>
      <c r="I161" s="41"/>
      <c r="J161" s="20"/>
    </row>
    <row r="162" spans="1:10" ht="21" customHeight="1" x14ac:dyDescent="0.25">
      <c r="A162" s="36">
        <v>161</v>
      </c>
      <c r="B162" s="129"/>
      <c r="C162" s="4"/>
      <c r="D162" s="5"/>
      <c r="E162" s="5"/>
      <c r="F162" s="41"/>
      <c r="G162" s="41"/>
      <c r="H162" s="41"/>
      <c r="I162" s="41"/>
      <c r="J162" s="20"/>
    </row>
    <row r="163" spans="1:10" ht="21" customHeight="1" x14ac:dyDescent="0.25">
      <c r="A163" s="36">
        <v>162</v>
      </c>
      <c r="B163" s="129"/>
      <c r="C163" s="4"/>
      <c r="D163" s="5"/>
      <c r="E163" s="5"/>
      <c r="F163" s="41"/>
      <c r="G163" s="41"/>
      <c r="H163" s="41"/>
      <c r="I163" s="41"/>
      <c r="J163" s="20"/>
    </row>
    <row r="164" spans="1:10" ht="21" customHeight="1" x14ac:dyDescent="0.25">
      <c r="A164" s="36">
        <v>163</v>
      </c>
      <c r="B164" s="129"/>
      <c r="C164" s="4"/>
      <c r="D164" s="5"/>
      <c r="E164" s="5"/>
      <c r="F164" s="41"/>
      <c r="G164" s="41"/>
      <c r="H164" s="41"/>
      <c r="I164" s="41"/>
      <c r="J164" s="20"/>
    </row>
    <row r="165" spans="1:10" ht="21" customHeight="1" x14ac:dyDescent="0.25">
      <c r="A165" s="36">
        <v>164</v>
      </c>
      <c r="B165" s="129"/>
      <c r="C165" s="4"/>
      <c r="D165" s="5"/>
      <c r="E165" s="5"/>
      <c r="F165" s="41"/>
      <c r="G165" s="41"/>
      <c r="H165" s="41"/>
      <c r="I165" s="41"/>
      <c r="J165" s="20"/>
    </row>
    <row r="166" spans="1:10" ht="21" customHeight="1" x14ac:dyDescent="0.25">
      <c r="A166" s="36">
        <v>165</v>
      </c>
      <c r="B166" s="129"/>
      <c r="C166" s="4"/>
      <c r="D166" s="5"/>
      <c r="E166" s="5"/>
      <c r="F166" s="41"/>
      <c r="G166" s="41"/>
      <c r="H166" s="41"/>
      <c r="I166" s="41"/>
      <c r="J166" s="20"/>
    </row>
    <row r="167" spans="1:10" ht="21" customHeight="1" x14ac:dyDescent="0.25">
      <c r="A167" s="36">
        <v>166</v>
      </c>
      <c r="B167" s="129"/>
      <c r="C167" s="4"/>
      <c r="D167" s="5"/>
      <c r="E167" s="5"/>
      <c r="F167" s="41"/>
      <c r="G167" s="41"/>
      <c r="H167" s="41"/>
      <c r="I167" s="41"/>
      <c r="J167" s="20"/>
    </row>
    <row r="168" spans="1:10" ht="21" customHeight="1" x14ac:dyDescent="0.25">
      <c r="A168" s="36">
        <v>167</v>
      </c>
      <c r="B168" s="129"/>
      <c r="C168" s="4"/>
      <c r="D168" s="5"/>
      <c r="E168" s="5"/>
      <c r="F168" s="41"/>
      <c r="G168" s="41"/>
      <c r="H168" s="41"/>
      <c r="I168" s="41"/>
      <c r="J168" s="20"/>
    </row>
    <row r="169" spans="1:10" ht="21" customHeight="1" x14ac:dyDescent="0.25">
      <c r="A169" s="36">
        <v>168</v>
      </c>
      <c r="B169" s="129"/>
      <c r="C169" s="4"/>
      <c r="D169" s="5"/>
      <c r="E169" s="5"/>
      <c r="F169" s="41"/>
      <c r="G169" s="41"/>
      <c r="H169" s="41"/>
      <c r="I169" s="41"/>
      <c r="J169" s="20"/>
    </row>
    <row r="170" spans="1:10" ht="21" customHeight="1" x14ac:dyDescent="0.25">
      <c r="A170" s="36">
        <v>169</v>
      </c>
      <c r="B170" s="129"/>
      <c r="C170" s="4"/>
      <c r="D170" s="5"/>
      <c r="E170" s="5"/>
      <c r="F170" s="41"/>
      <c r="G170" s="41"/>
      <c r="H170" s="41"/>
      <c r="I170" s="41"/>
      <c r="J170" s="20"/>
    </row>
    <row r="171" spans="1:10" ht="21" customHeight="1" x14ac:dyDescent="0.25">
      <c r="A171" s="36">
        <v>170</v>
      </c>
      <c r="B171" s="129"/>
      <c r="C171" s="4"/>
      <c r="D171" s="5"/>
      <c r="E171" s="5"/>
      <c r="F171" s="41"/>
      <c r="G171" s="41"/>
      <c r="H171" s="41"/>
      <c r="I171" s="41"/>
      <c r="J171" s="20"/>
    </row>
    <row r="172" spans="1:10" ht="21" customHeight="1" x14ac:dyDescent="0.25">
      <c r="A172" s="36">
        <v>171</v>
      </c>
      <c r="B172" s="129"/>
      <c r="C172" s="4"/>
      <c r="D172" s="5"/>
      <c r="E172" s="5"/>
      <c r="F172" s="41"/>
      <c r="G172" s="41"/>
      <c r="H172" s="41"/>
      <c r="I172" s="41"/>
      <c r="J172" s="20"/>
    </row>
    <row r="173" spans="1:10" ht="21" customHeight="1" x14ac:dyDescent="0.25">
      <c r="A173" s="36">
        <v>172</v>
      </c>
      <c r="B173" s="129"/>
      <c r="C173" s="4"/>
      <c r="D173" s="5"/>
      <c r="E173" s="5"/>
      <c r="F173" s="41"/>
      <c r="G173" s="41"/>
      <c r="H173" s="41"/>
      <c r="I173" s="41"/>
      <c r="J173" s="20"/>
    </row>
    <row r="174" spans="1:10" ht="21" customHeight="1" x14ac:dyDescent="0.25">
      <c r="A174" s="36">
        <v>173</v>
      </c>
      <c r="B174" s="129"/>
      <c r="C174" s="4"/>
      <c r="D174" s="5"/>
      <c r="E174" s="5"/>
      <c r="F174" s="41"/>
      <c r="G174" s="41"/>
      <c r="H174" s="41"/>
      <c r="I174" s="41"/>
      <c r="J174" s="20"/>
    </row>
    <row r="175" spans="1:10" ht="21" customHeight="1" x14ac:dyDescent="0.25">
      <c r="A175" s="36">
        <v>174</v>
      </c>
      <c r="B175" s="129"/>
      <c r="C175" s="4"/>
      <c r="D175" s="5"/>
      <c r="E175" s="5"/>
      <c r="F175" s="41"/>
      <c r="G175" s="41"/>
      <c r="H175" s="41"/>
      <c r="I175" s="41"/>
      <c r="J175" s="20"/>
    </row>
    <row r="176" spans="1:10" ht="21" customHeight="1" x14ac:dyDescent="0.25">
      <c r="A176" s="36">
        <v>175</v>
      </c>
      <c r="B176" s="129"/>
      <c r="C176" s="4"/>
      <c r="D176" s="5"/>
      <c r="E176" s="5"/>
      <c r="F176" s="41"/>
      <c r="G176" s="41"/>
      <c r="H176" s="41"/>
      <c r="I176" s="41"/>
      <c r="J176" s="20"/>
    </row>
    <row r="177" spans="1:10" ht="21" customHeight="1" x14ac:dyDescent="0.25">
      <c r="A177" s="36">
        <v>176</v>
      </c>
      <c r="B177" s="129"/>
      <c r="C177" s="4"/>
      <c r="D177" s="5"/>
      <c r="E177" s="5"/>
      <c r="F177" s="41"/>
      <c r="G177" s="41"/>
      <c r="H177" s="41"/>
      <c r="I177" s="41"/>
      <c r="J177" s="20"/>
    </row>
    <row r="178" spans="1:10" ht="21" customHeight="1" x14ac:dyDescent="0.25">
      <c r="A178" s="36">
        <v>177</v>
      </c>
      <c r="B178" s="129"/>
      <c r="C178" s="4"/>
      <c r="D178" s="5"/>
      <c r="E178" s="5"/>
      <c r="F178" s="41"/>
      <c r="G178" s="41"/>
      <c r="H178" s="41"/>
      <c r="I178" s="41"/>
      <c r="J178" s="20"/>
    </row>
    <row r="179" spans="1:10" ht="21" customHeight="1" x14ac:dyDescent="0.25">
      <c r="A179" s="36">
        <v>178</v>
      </c>
      <c r="B179" s="129"/>
      <c r="C179" s="4"/>
      <c r="D179" s="5"/>
      <c r="E179" s="5"/>
      <c r="F179" s="41"/>
      <c r="G179" s="41"/>
      <c r="H179" s="41"/>
      <c r="I179" s="41"/>
      <c r="J179" s="20"/>
    </row>
    <row r="180" spans="1:10" ht="21" customHeight="1" x14ac:dyDescent="0.25">
      <c r="A180" s="36">
        <v>179</v>
      </c>
      <c r="B180" s="129"/>
      <c r="C180" s="4"/>
      <c r="D180" s="5"/>
      <c r="E180" s="5"/>
      <c r="F180" s="41"/>
      <c r="G180" s="41"/>
      <c r="H180" s="41"/>
      <c r="I180" s="41"/>
      <c r="J180" s="20"/>
    </row>
    <row r="181" spans="1:10" ht="21" customHeight="1" x14ac:dyDescent="0.25">
      <c r="A181" s="36">
        <v>180</v>
      </c>
      <c r="B181" s="129"/>
      <c r="C181" s="4"/>
      <c r="D181" s="5"/>
      <c r="E181" s="5"/>
      <c r="F181" s="41"/>
      <c r="G181" s="41"/>
      <c r="H181" s="41"/>
      <c r="I181" s="41"/>
      <c r="J181" s="20"/>
    </row>
    <row r="182" spans="1:10" ht="21" customHeight="1" x14ac:dyDescent="0.25">
      <c r="A182" s="36">
        <v>181</v>
      </c>
      <c r="B182" s="129"/>
      <c r="C182" s="4"/>
      <c r="D182" s="5"/>
      <c r="E182" s="5"/>
      <c r="F182" s="41"/>
      <c r="G182" s="41"/>
      <c r="H182" s="41"/>
      <c r="I182" s="41"/>
      <c r="J182" s="20"/>
    </row>
    <row r="183" spans="1:10" ht="21" customHeight="1" x14ac:dyDescent="0.25">
      <c r="A183" s="36">
        <v>182</v>
      </c>
      <c r="B183" s="129"/>
      <c r="C183" s="4"/>
      <c r="D183" s="5"/>
      <c r="E183" s="5"/>
      <c r="F183" s="41"/>
      <c r="G183" s="41"/>
      <c r="H183" s="41"/>
      <c r="I183" s="41"/>
      <c r="J183" s="20"/>
    </row>
    <row r="184" spans="1:10" ht="21" customHeight="1" x14ac:dyDescent="0.25">
      <c r="A184" s="36">
        <v>183</v>
      </c>
      <c r="B184" s="129"/>
      <c r="C184" s="4"/>
      <c r="D184" s="5"/>
      <c r="E184" s="5"/>
      <c r="F184" s="41"/>
      <c r="G184" s="41"/>
      <c r="H184" s="41"/>
      <c r="I184" s="41"/>
      <c r="J184" s="20"/>
    </row>
    <row r="185" spans="1:10" ht="21" customHeight="1" x14ac:dyDescent="0.25">
      <c r="A185" s="36">
        <v>184</v>
      </c>
      <c r="B185" s="129"/>
      <c r="C185" s="4"/>
      <c r="D185" s="5"/>
      <c r="E185" s="5"/>
      <c r="F185" s="41"/>
      <c r="G185" s="41"/>
      <c r="H185" s="41"/>
      <c r="I185" s="41"/>
      <c r="J185" s="20"/>
    </row>
    <row r="186" spans="1:10" ht="21" customHeight="1" x14ac:dyDescent="0.25">
      <c r="A186" s="36">
        <v>185</v>
      </c>
      <c r="B186" s="129"/>
      <c r="C186" s="4"/>
      <c r="D186" s="5"/>
      <c r="E186" s="5"/>
      <c r="F186" s="41"/>
      <c r="G186" s="41"/>
      <c r="H186" s="41"/>
      <c r="I186" s="41"/>
      <c r="J186" s="20"/>
    </row>
    <row r="187" spans="1:10" ht="21" customHeight="1" x14ac:dyDescent="0.25">
      <c r="A187" s="36">
        <v>186</v>
      </c>
      <c r="B187" s="129"/>
      <c r="C187" s="4"/>
      <c r="D187" s="5"/>
      <c r="E187" s="5"/>
      <c r="F187" s="41"/>
      <c r="G187" s="41"/>
      <c r="H187" s="41"/>
      <c r="I187" s="41"/>
      <c r="J187" s="20"/>
    </row>
    <row r="188" spans="1:10" ht="21" customHeight="1" x14ac:dyDescent="0.25">
      <c r="A188" s="36">
        <v>187</v>
      </c>
      <c r="B188" s="129"/>
      <c r="C188" s="4"/>
      <c r="D188" s="5"/>
      <c r="E188" s="5"/>
      <c r="F188" s="41"/>
      <c r="G188" s="41"/>
      <c r="H188" s="41"/>
      <c r="I188" s="41"/>
      <c r="J188" s="20"/>
    </row>
    <row r="189" spans="1:10" ht="21" customHeight="1" x14ac:dyDescent="0.25">
      <c r="A189" s="36">
        <v>188</v>
      </c>
      <c r="B189" s="129"/>
      <c r="C189" s="4"/>
      <c r="D189" s="5"/>
      <c r="E189" s="5"/>
      <c r="F189" s="41"/>
      <c r="G189" s="41"/>
      <c r="H189" s="41"/>
      <c r="I189" s="41"/>
      <c r="J189" s="20"/>
    </row>
    <row r="190" spans="1:10" ht="21" customHeight="1" x14ac:dyDescent="0.25">
      <c r="A190" s="36">
        <v>189</v>
      </c>
      <c r="B190" s="129"/>
      <c r="C190" s="4"/>
      <c r="D190" s="5"/>
      <c r="E190" s="5"/>
      <c r="F190" s="41"/>
      <c r="G190" s="41"/>
      <c r="H190" s="41"/>
      <c r="I190" s="41"/>
      <c r="J190" s="20"/>
    </row>
    <row r="191" spans="1:10" ht="21" customHeight="1" x14ac:dyDescent="0.25">
      <c r="A191" s="36">
        <v>190</v>
      </c>
      <c r="B191" s="129"/>
      <c r="C191" s="4"/>
      <c r="D191" s="5"/>
      <c r="E191" s="5"/>
      <c r="F191" s="41"/>
      <c r="G191" s="41"/>
      <c r="H191" s="41"/>
      <c r="I191" s="41"/>
      <c r="J191" s="20"/>
    </row>
    <row r="192" spans="1:10" ht="21" customHeight="1" x14ac:dyDescent="0.25">
      <c r="A192" s="36">
        <v>191</v>
      </c>
      <c r="B192" s="129"/>
      <c r="C192" s="4"/>
      <c r="D192" s="5"/>
      <c r="E192" s="5"/>
      <c r="F192" s="41"/>
      <c r="G192" s="41"/>
      <c r="H192" s="41"/>
      <c r="I192" s="41"/>
      <c r="J192" s="20"/>
    </row>
    <row r="193" spans="1:10" ht="21" customHeight="1" x14ac:dyDescent="0.25">
      <c r="A193" s="36">
        <v>192</v>
      </c>
      <c r="B193" s="129"/>
      <c r="C193" s="4"/>
      <c r="D193" s="5"/>
      <c r="E193" s="5"/>
      <c r="F193" s="41"/>
      <c r="G193" s="41"/>
      <c r="H193" s="41"/>
      <c r="I193" s="41"/>
      <c r="J193" s="20"/>
    </row>
    <row r="194" spans="1:10" ht="21" customHeight="1" x14ac:dyDescent="0.25">
      <c r="A194" s="36">
        <v>193</v>
      </c>
      <c r="B194" s="129"/>
      <c r="C194" s="4"/>
      <c r="D194" s="5"/>
      <c r="E194" s="5"/>
      <c r="F194" s="41"/>
      <c r="G194" s="41"/>
      <c r="H194" s="41"/>
      <c r="I194" s="41"/>
      <c r="J194" s="20"/>
    </row>
    <row r="195" spans="1:10" ht="21" customHeight="1" x14ac:dyDescent="0.25">
      <c r="A195" s="36">
        <v>194</v>
      </c>
      <c r="B195" s="129"/>
      <c r="C195" s="4"/>
      <c r="D195" s="5"/>
      <c r="E195" s="5"/>
      <c r="F195" s="41"/>
      <c r="G195" s="41"/>
      <c r="H195" s="41"/>
      <c r="I195" s="41"/>
      <c r="J195" s="20"/>
    </row>
    <row r="196" spans="1:10" ht="21" customHeight="1" x14ac:dyDescent="0.25">
      <c r="A196" s="36">
        <v>195</v>
      </c>
      <c r="B196" s="129"/>
      <c r="C196" s="4"/>
      <c r="D196" s="5"/>
      <c r="E196" s="5"/>
      <c r="F196" s="41"/>
      <c r="G196" s="41"/>
      <c r="H196" s="41"/>
      <c r="I196" s="41"/>
      <c r="J196" s="20"/>
    </row>
    <row r="197" spans="1:10" ht="21" customHeight="1" x14ac:dyDescent="0.25">
      <c r="A197" s="36">
        <v>196</v>
      </c>
      <c r="B197" s="129"/>
      <c r="C197" s="4"/>
      <c r="D197" s="5"/>
      <c r="E197" s="5"/>
      <c r="F197" s="41"/>
      <c r="G197" s="41"/>
      <c r="H197" s="41"/>
      <c r="I197" s="41"/>
      <c r="J197" s="20"/>
    </row>
    <row r="198" spans="1:10" ht="21" customHeight="1" x14ac:dyDescent="0.25">
      <c r="A198" s="36">
        <v>197</v>
      </c>
      <c r="B198" s="129"/>
      <c r="C198" s="4"/>
      <c r="D198" s="5"/>
      <c r="E198" s="5"/>
      <c r="F198" s="41"/>
      <c r="G198" s="41"/>
      <c r="H198" s="41"/>
      <c r="I198" s="41"/>
      <c r="J198" s="20"/>
    </row>
    <row r="199" spans="1:10" ht="21" customHeight="1" x14ac:dyDescent="0.25">
      <c r="A199" s="36">
        <v>198</v>
      </c>
      <c r="B199" s="129"/>
      <c r="C199" s="4"/>
      <c r="D199" s="5"/>
      <c r="E199" s="5"/>
      <c r="F199" s="41"/>
      <c r="G199" s="41"/>
      <c r="H199" s="41"/>
      <c r="I199" s="41"/>
      <c r="J199" s="20"/>
    </row>
    <row r="200" spans="1:10" ht="21" customHeight="1" x14ac:dyDescent="0.25">
      <c r="A200" s="36">
        <v>199</v>
      </c>
      <c r="B200" s="129"/>
      <c r="C200" s="4"/>
      <c r="D200" s="5"/>
      <c r="E200" s="5"/>
      <c r="F200" s="41"/>
      <c r="G200" s="41"/>
      <c r="H200" s="41"/>
      <c r="I200" s="41"/>
      <c r="J200" s="20"/>
    </row>
    <row r="201" spans="1:10" ht="21" customHeight="1" x14ac:dyDescent="0.25">
      <c r="A201" s="36">
        <v>200</v>
      </c>
      <c r="B201" s="129"/>
      <c r="C201" s="4"/>
      <c r="D201" s="5"/>
      <c r="E201" s="5"/>
      <c r="F201" s="41"/>
      <c r="G201" s="41"/>
      <c r="H201" s="41"/>
      <c r="I201" s="41"/>
      <c r="J201" s="20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1"/>
  <sheetViews>
    <sheetView tabSelected="1" workbookViewId="0">
      <selection activeCell="D5" sqref="D5"/>
    </sheetView>
  </sheetViews>
  <sheetFormatPr baseColWidth="10" defaultRowHeight="21" customHeight="1" x14ac:dyDescent="0.25"/>
  <cols>
    <col min="1" max="1" width="21.7109375" style="6" customWidth="1"/>
    <col min="2" max="2" width="21.7109375" style="23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ht="60.75" customHeight="1" x14ac:dyDescent="0.25"/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K50"/>
  <sheetViews>
    <sheetView topLeftCell="A34" workbookViewId="0">
      <selection activeCell="D26" sqref="D26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3.42578125" style="3" customWidth="1"/>
    <col min="7" max="7" width="14.7109375" customWidth="1"/>
    <col min="9" max="9" width="13.7109375" customWidth="1"/>
    <col min="10" max="10" width="14.7109375" customWidth="1"/>
    <col min="11" max="11" width="2.5703125" customWidth="1"/>
  </cols>
  <sheetData>
    <row r="1" spans="1:11" ht="30" customHeight="1" thickTop="1" thickBot="1" x14ac:dyDescent="0.3">
      <c r="A1" s="120" t="s">
        <v>1076</v>
      </c>
      <c r="B1" s="47">
        <v>0</v>
      </c>
      <c r="D1" s="133" t="s">
        <v>1077</v>
      </c>
      <c r="E1" s="133"/>
      <c r="F1" s="90"/>
      <c r="G1" s="17"/>
      <c r="H1" s="17"/>
      <c r="I1" s="17"/>
      <c r="J1" s="7"/>
      <c r="K1" s="7"/>
    </row>
    <row r="2" spans="1:11" s="49" customFormat="1" ht="6" customHeight="1" thickTop="1" x14ac:dyDescent="0.25">
      <c r="A2" s="48"/>
      <c r="B2" s="99"/>
      <c r="C2" s="100"/>
      <c r="D2" s="91"/>
      <c r="E2" s="92"/>
      <c r="F2" s="93"/>
      <c r="G2" s="50"/>
      <c r="H2" s="50"/>
      <c r="I2" s="50"/>
      <c r="J2" s="51"/>
      <c r="K2" s="51"/>
    </row>
    <row r="3" spans="1:11" s="3" customFormat="1" ht="15" customHeight="1" x14ac:dyDescent="0.25">
      <c r="A3" s="57" t="s">
        <v>983</v>
      </c>
      <c r="B3" s="101"/>
      <c r="C3" s="102"/>
      <c r="D3" s="131" t="s">
        <v>1016</v>
      </c>
      <c r="E3" s="132" t="str">
        <f>IFERROR(INDEX(Tableau1[CODE FOURNISSEUR],MATCH(D8,Tableau1[Nom],0)),"")</f>
        <v/>
      </c>
      <c r="F3" s="90"/>
      <c r="G3" s="17"/>
      <c r="H3" s="17"/>
      <c r="I3" s="17"/>
      <c r="J3" s="7"/>
      <c r="K3" s="7"/>
    </row>
    <row r="4" spans="1:11" s="3" customFormat="1" ht="15" customHeight="1" x14ac:dyDescent="0.25">
      <c r="A4" s="130" t="s">
        <v>984</v>
      </c>
      <c r="B4" s="103">
        <v>1</v>
      </c>
      <c r="C4" s="96"/>
      <c r="D4" s="131"/>
      <c r="E4" s="132"/>
      <c r="F4" s="90"/>
      <c r="G4" s="17"/>
      <c r="H4" s="17"/>
      <c r="I4" s="17"/>
      <c r="J4" s="7"/>
      <c r="K4" s="7"/>
    </row>
    <row r="5" spans="1:11" s="3" customFormat="1" ht="15" customHeight="1" x14ac:dyDescent="0.25">
      <c r="A5" s="57" t="s">
        <v>985</v>
      </c>
      <c r="B5" s="101"/>
      <c r="C5" s="96"/>
      <c r="D5" s="89"/>
      <c r="E5" s="95"/>
      <c r="F5" s="90"/>
      <c r="G5" s="17"/>
      <c r="H5" s="17"/>
      <c r="I5" s="17"/>
      <c r="J5" s="7"/>
      <c r="K5" s="7"/>
    </row>
    <row r="6" spans="1:11" s="3" customFormat="1" ht="6" customHeight="1" x14ac:dyDescent="0.25">
      <c r="A6" s="44"/>
      <c r="B6" s="99"/>
      <c r="C6" s="96"/>
      <c r="D6" s="89"/>
      <c r="E6" s="95"/>
      <c r="F6" s="90"/>
      <c r="G6" s="17"/>
      <c r="H6" s="17"/>
      <c r="I6" s="17"/>
      <c r="J6" s="7"/>
      <c r="K6" s="7"/>
    </row>
    <row r="7" spans="1:11" s="3" customFormat="1" ht="15.75" customHeight="1" x14ac:dyDescent="0.25">
      <c r="A7" s="104" t="s">
        <v>0</v>
      </c>
      <c r="B7" s="99"/>
      <c r="C7" s="96"/>
      <c r="D7" s="106" t="s">
        <v>1085</v>
      </c>
      <c r="E7" s="94"/>
      <c r="F7" s="90"/>
      <c r="G7" s="17"/>
      <c r="H7" s="17"/>
      <c r="I7" s="17"/>
      <c r="J7" s="7"/>
      <c r="K7" s="7"/>
    </row>
    <row r="8" spans="1:11" s="3" customFormat="1" ht="15.75" customHeight="1" x14ac:dyDescent="0.25">
      <c r="A8" s="105" t="s">
        <v>555</v>
      </c>
      <c r="B8" s="99"/>
      <c r="C8" s="96"/>
      <c r="D8" s="143" t="str">
        <f>IF(ISERROR(VLOOKUP(B1,Tableau7[],5,FALSE))=TRUE,"",VLOOKUP(B1,Tableau7[],5,FALSE))</f>
        <v/>
      </c>
      <c r="E8" s="143"/>
      <c r="F8" s="90"/>
      <c r="G8" s="17"/>
      <c r="H8" s="17"/>
      <c r="I8" s="17"/>
      <c r="J8" s="7"/>
      <c r="K8" s="7"/>
    </row>
    <row r="9" spans="1:11" s="3" customFormat="1" ht="6" customHeight="1" x14ac:dyDescent="0.25">
      <c r="A9" s="105"/>
      <c r="B9" s="99"/>
      <c r="C9" s="96"/>
      <c r="D9" s="121"/>
      <c r="E9" s="121"/>
      <c r="F9" s="90"/>
      <c r="G9" s="17"/>
      <c r="H9" s="17"/>
      <c r="I9" s="17"/>
      <c r="J9" s="7"/>
      <c r="K9" s="7"/>
    </row>
    <row r="10" spans="1:11" ht="15.75" x14ac:dyDescent="0.25">
      <c r="A10" s="76" t="s">
        <v>1073</v>
      </c>
      <c r="B10" s="89"/>
      <c r="C10" s="76"/>
      <c r="D10" s="76" t="s">
        <v>1072</v>
      </c>
      <c r="E10" s="96"/>
      <c r="F10" s="90"/>
      <c r="G10" s="17"/>
      <c r="H10" s="17"/>
      <c r="I10" s="17"/>
      <c r="J10" s="7"/>
      <c r="K10" s="7"/>
    </row>
    <row r="11" spans="1:11" ht="15.75" x14ac:dyDescent="0.25">
      <c r="A11" s="77" t="s">
        <v>1</v>
      </c>
      <c r="B11" s="89"/>
      <c r="C11" s="76"/>
      <c r="D11" s="135" t="str">
        <f>IF(ISERROR(VLOOKUP(E3,Tableau1[],4,FALSE))=TRUE,"",VLOOKUP(E3,Tableau1[],4,FALSE))</f>
        <v/>
      </c>
      <c r="E11" s="135"/>
      <c r="F11" s="135"/>
      <c r="G11" s="17"/>
      <c r="H11" s="17"/>
      <c r="I11" s="17"/>
      <c r="J11" s="7"/>
      <c r="K11" s="7"/>
    </row>
    <row r="12" spans="1:11" ht="15.75" x14ac:dyDescent="0.25">
      <c r="A12" s="77" t="s">
        <v>2</v>
      </c>
      <c r="B12" s="89"/>
      <c r="C12" s="76"/>
      <c r="D12" s="135"/>
      <c r="E12" s="135"/>
      <c r="F12" s="135"/>
      <c r="G12" s="17"/>
      <c r="H12" s="17"/>
      <c r="I12" s="17"/>
      <c r="J12" s="7"/>
      <c r="K12" s="7"/>
    </row>
    <row r="13" spans="1:11" ht="9" customHeight="1" x14ac:dyDescent="0.25">
      <c r="B13" s="89"/>
      <c r="C13" s="76"/>
      <c r="D13" s="135"/>
      <c r="E13" s="135"/>
      <c r="F13" s="135"/>
      <c r="G13" s="17"/>
      <c r="H13" s="17"/>
      <c r="I13" s="17"/>
      <c r="J13" s="7"/>
      <c r="K13" s="7"/>
    </row>
    <row r="14" spans="1:11" s="3" customFormat="1" ht="15" customHeight="1" x14ac:dyDescent="0.25">
      <c r="A14" s="76" t="s">
        <v>1074</v>
      </c>
      <c r="B14" s="76"/>
      <c r="C14" s="76"/>
      <c r="D14" s="97" t="s">
        <v>781</v>
      </c>
      <c r="E14" s="122" t="str">
        <f>IF(ISERROR(VLOOKUP($E$3,Tableau1[],5,FALSE))=TRUE,"",VLOOKUP($E$3,Tableau1[],5,FALSE))</f>
        <v/>
      </c>
      <c r="F14" s="96"/>
      <c r="G14" s="17"/>
      <c r="H14" s="17"/>
      <c r="I14" s="17"/>
      <c r="J14" s="7"/>
      <c r="K14" s="7"/>
    </row>
    <row r="15" spans="1:11" ht="15.75" x14ac:dyDescent="0.25">
      <c r="A15" s="76" t="s">
        <v>1075</v>
      </c>
      <c r="B15" s="89"/>
      <c r="C15" s="76"/>
      <c r="D15" s="98" t="s">
        <v>780</v>
      </c>
      <c r="E15" s="122" t="str">
        <f>IF(ISERROR(VLOOKUP($E$3,Tableau1[],6,FALSE))=TRUE,"",VLOOKUP($E$3,Tableau1[],6,FALSE))</f>
        <v/>
      </c>
      <c r="F15" s="96"/>
      <c r="G15" s="17"/>
      <c r="H15" s="17"/>
      <c r="I15" s="17"/>
      <c r="J15" s="7"/>
      <c r="K15" s="7"/>
    </row>
    <row r="16" spans="1:11" ht="15.75" x14ac:dyDescent="0.25">
      <c r="A16" s="76" t="s">
        <v>1080</v>
      </c>
      <c r="B16" s="89"/>
      <c r="C16" s="76"/>
      <c r="D16" s="98" t="s">
        <v>1086</v>
      </c>
      <c r="E16" s="134" t="str">
        <f>IF(ISERROR(VLOOKUP(E3,Tableau1[],2,FALSE))=TRUE,"",VLOOKUP(E3,Tableau1[],2,FALSE))</f>
        <v/>
      </c>
      <c r="F16" s="134"/>
      <c r="G16" s="17"/>
      <c r="H16" s="17"/>
      <c r="I16" s="17"/>
      <c r="J16" s="7"/>
      <c r="K16" s="7"/>
    </row>
    <row r="17" spans="1:11" ht="9" customHeight="1" x14ac:dyDescent="0.25">
      <c r="B17" s="89"/>
      <c r="C17" s="76"/>
      <c r="D17" s="96"/>
      <c r="E17" s="96"/>
      <c r="F17" s="96"/>
      <c r="G17" s="17"/>
      <c r="H17" s="17"/>
      <c r="I17" s="17"/>
      <c r="J17" s="7"/>
      <c r="K17" s="7"/>
    </row>
    <row r="18" spans="1:11" ht="15.75" x14ac:dyDescent="0.25">
      <c r="A18" s="106" t="s">
        <v>1084</v>
      </c>
      <c r="B18" s="58" t="str">
        <f>IF(ISERROR(VLOOKUP($B$1,Tableau7[],3,FALSE))=TRUE,"",VLOOKUP($B$1,Tableau7[],3,FALSE))</f>
        <v/>
      </c>
      <c r="C18" s="76"/>
      <c r="E18" s="131" t="s">
        <v>3</v>
      </c>
      <c r="F18" s="131"/>
      <c r="G18" s="17"/>
      <c r="H18" s="17"/>
      <c r="I18" s="17"/>
      <c r="J18" s="7"/>
      <c r="K18" s="7"/>
    </row>
    <row r="19" spans="1:11" ht="9" customHeight="1" x14ac:dyDescent="0.25">
      <c r="A19" s="106"/>
      <c r="B19" s="107"/>
      <c r="C19" s="76"/>
      <c r="E19" s="152">
        <f ca="1">TODAY()</f>
        <v>43341</v>
      </c>
      <c r="F19" s="152"/>
      <c r="G19" s="7"/>
      <c r="H19" s="7"/>
      <c r="I19" s="7"/>
      <c r="J19" s="7"/>
      <c r="K19" s="7"/>
    </row>
    <row r="20" spans="1:11" ht="15.75" customHeight="1" x14ac:dyDescent="0.25">
      <c r="A20" s="106" t="s">
        <v>1081</v>
      </c>
      <c r="B20" s="58" t="str">
        <f>IF(ISERROR(VLOOKUP($B$1,Tableau7[],4,FALSE))=TRUE,"",VLOOKUP($B$1,Tableau7[],4,FALSE))</f>
        <v/>
      </c>
      <c r="C20" s="76"/>
      <c r="F20" s="7"/>
      <c r="G20" s="7"/>
      <c r="H20" s="7"/>
      <c r="I20" s="7"/>
      <c r="J20" s="7"/>
      <c r="K20" s="7"/>
    </row>
    <row r="21" spans="1:11" s="3" customFormat="1" ht="15.75" customHeight="1" x14ac:dyDescent="0.25">
      <c r="A21" s="106" t="s">
        <v>1082</v>
      </c>
      <c r="B21" s="58" t="str">
        <f>IF(ISERROR(VLOOKUP($B$20,Tableau2,2,FALSE))=TRUE,"",VLOOKUP($B$20,Tableau2,2,FALSE))</f>
        <v/>
      </c>
      <c r="C21" s="76"/>
      <c r="D21" s="7"/>
      <c r="E21" s="7"/>
      <c r="F21" s="7"/>
      <c r="G21" s="7"/>
      <c r="H21" s="7"/>
      <c r="I21" s="7"/>
      <c r="J21" s="7"/>
      <c r="K21" s="7"/>
    </row>
    <row r="22" spans="1:11" s="3" customFormat="1" ht="15.75" customHeight="1" x14ac:dyDescent="0.25">
      <c r="A22" s="106" t="s">
        <v>1083</v>
      </c>
      <c r="B22" s="108" t="str">
        <f>IF(ISERROR(VLOOKUP($B$20,Tableau2,3,FALSE))=TRUE,"",VLOOKUP($B$20,Tableau2,3,FALSE))</f>
        <v/>
      </c>
      <c r="C22" s="76"/>
      <c r="D22" s="7"/>
      <c r="E22" s="7"/>
      <c r="F22" s="7"/>
      <c r="G22" s="7"/>
      <c r="H22" s="7"/>
      <c r="I22" s="7"/>
      <c r="J22" s="7"/>
      <c r="K22" s="7"/>
    </row>
    <row r="23" spans="1:11" ht="6" customHeight="1" thickBot="1" x14ac:dyDescent="0.3">
      <c r="A23" s="96"/>
      <c r="B23" s="109"/>
      <c r="C23" s="76"/>
      <c r="D23" s="7"/>
      <c r="E23" s="7"/>
      <c r="F23" s="7"/>
      <c r="G23" s="7"/>
      <c r="H23" s="7"/>
      <c r="I23" s="7"/>
      <c r="J23" s="7"/>
      <c r="K23" s="7"/>
    </row>
    <row r="24" spans="1:11" ht="18" customHeight="1" thickTop="1" x14ac:dyDescent="0.25">
      <c r="A24" s="110" t="s">
        <v>4</v>
      </c>
      <c r="B24" s="144" t="str">
        <f>IF(ISERROR(VLOOKUP($B$1,Tableau7[],6,FALSE))=TRUE,"",VLOOKUP($B$1,Tableau7[],6,FALSE))</f>
        <v/>
      </c>
      <c r="C24" s="145"/>
      <c r="D24" s="7"/>
      <c r="E24" s="7"/>
      <c r="F24" s="7"/>
      <c r="G24" s="7"/>
      <c r="H24" s="7"/>
      <c r="I24" s="7"/>
      <c r="J24" s="7"/>
      <c r="K24" s="7"/>
    </row>
    <row r="25" spans="1:11" ht="18" customHeight="1" x14ac:dyDescent="0.25">
      <c r="A25" s="111" t="s">
        <v>5</v>
      </c>
      <c r="B25" s="141" t="str">
        <f>IF(ISERROR(VLOOKUP($B$1,Tableau7[],7,FALSE))=TRUE,"",VLOOKUP($B$1,Tableau7[],7,FALSE))</f>
        <v/>
      </c>
      <c r="C25" s="142"/>
      <c r="D25" s="7"/>
      <c r="E25" s="7"/>
      <c r="F25" s="7"/>
      <c r="I25" s="7"/>
      <c r="J25" s="7"/>
      <c r="K25" s="7"/>
    </row>
    <row r="26" spans="1:11" ht="18" customHeight="1" x14ac:dyDescent="0.25">
      <c r="A26" s="112" t="s">
        <v>982</v>
      </c>
      <c r="B26" s="141" t="str">
        <f>IF(ISERROR(VLOOKUP($B$1,Tableau7[],8,FALSE))=TRUE,"",VLOOKUP($B$1,Tableau7[],8,FALSE))</f>
        <v/>
      </c>
      <c r="C26" s="142"/>
      <c r="D26" s="56"/>
      <c r="E26" s="7"/>
      <c r="F26" s="7"/>
      <c r="I26" s="39"/>
      <c r="J26" s="7"/>
      <c r="K26" s="7"/>
    </row>
    <row r="27" spans="1:11" s="3" customFormat="1" ht="9" customHeight="1" x14ac:dyDescent="0.25">
      <c r="A27" s="153"/>
      <c r="B27" s="131"/>
      <c r="C27" s="154"/>
      <c r="D27" s="56"/>
      <c r="E27" s="7"/>
      <c r="F27" s="7"/>
      <c r="I27" s="7"/>
      <c r="J27" s="7"/>
      <c r="K27" s="7"/>
    </row>
    <row r="28" spans="1:11" s="3" customFormat="1" ht="18" customHeight="1" x14ac:dyDescent="0.25">
      <c r="A28" s="113" t="s">
        <v>531</v>
      </c>
      <c r="B28" s="141" t="str">
        <f>IF(ISERROR(VLOOKUP($B$1,Tableau7[],9,FALSE))=TRUE,"",VLOOKUP($B$1,Tableau7[],9,FALSE))</f>
        <v/>
      </c>
      <c r="C28" s="142"/>
      <c r="D28" s="38"/>
      <c r="E28" s="12"/>
      <c r="F28" s="12"/>
      <c r="I28" s="7"/>
      <c r="J28" s="7"/>
      <c r="K28" s="7"/>
    </row>
    <row r="29" spans="1:11" s="3" customFormat="1" ht="18" customHeight="1" x14ac:dyDescent="0.25">
      <c r="A29" s="113" t="s">
        <v>1079</v>
      </c>
      <c r="B29" s="137" t="s">
        <v>996</v>
      </c>
      <c r="C29" s="138"/>
      <c r="D29" s="37"/>
      <c r="E29" s="12"/>
      <c r="F29" s="17"/>
      <c r="G29" s="17"/>
      <c r="H29" s="17"/>
      <c r="I29" s="17"/>
      <c r="J29" s="17"/>
      <c r="K29" s="7"/>
    </row>
    <row r="30" spans="1:11" s="3" customFormat="1" ht="18" customHeight="1" thickBot="1" x14ac:dyDescent="0.3">
      <c r="A30" s="114" t="s">
        <v>1078</v>
      </c>
      <c r="B30" s="139" t="s">
        <v>997</v>
      </c>
      <c r="C30" s="140"/>
      <c r="D30" s="37"/>
      <c r="E30" s="12"/>
      <c r="F30" s="17"/>
      <c r="G30" s="17"/>
      <c r="H30" s="17"/>
      <c r="I30" s="17"/>
      <c r="J30" s="17"/>
      <c r="K30" s="7"/>
    </row>
    <row r="31" spans="1:11" s="3" customFormat="1" ht="9" customHeight="1" thickTop="1" x14ac:dyDescent="0.25">
      <c r="A31" s="8"/>
      <c r="B31" s="12"/>
      <c r="C31" s="12"/>
      <c r="D31" s="12"/>
      <c r="E31" s="12"/>
      <c r="F31" s="12"/>
      <c r="G31" s="7"/>
      <c r="H31" s="7"/>
      <c r="I31" s="7"/>
      <c r="J31" s="7"/>
      <c r="K31" s="7"/>
    </row>
    <row r="32" spans="1:11" ht="27" customHeight="1" x14ac:dyDescent="0.25">
      <c r="A32" s="128" t="s">
        <v>532</v>
      </c>
      <c r="B32" s="128" t="s">
        <v>18</v>
      </c>
      <c r="C32" s="128" t="s">
        <v>17</v>
      </c>
      <c r="D32" s="128" t="s">
        <v>878</v>
      </c>
      <c r="E32" s="128" t="s">
        <v>6</v>
      </c>
      <c r="F32" s="128" t="s">
        <v>552</v>
      </c>
      <c r="G32" s="128" t="s">
        <v>877</v>
      </c>
      <c r="H32" s="128" t="s">
        <v>567</v>
      </c>
      <c r="I32" s="128" t="s">
        <v>875</v>
      </c>
      <c r="J32" s="128" t="s">
        <v>876</v>
      </c>
      <c r="K32" s="7"/>
    </row>
    <row r="33" spans="1:11" ht="30" customHeight="1" x14ac:dyDescent="0.25">
      <c r="A33" s="115" t="str">
        <f>IF(ISERROR(VLOOKUP($B$1,Tableau7[],10,FALSE))=TRUE,"",VLOOKUP($B$1,Tableau7[],10,FALSE))</f>
        <v/>
      </c>
      <c r="B33" s="116" t="str">
        <f>IF(ISTEXT(B24),"FORMATION","GESTION")</f>
        <v>FORMATION</v>
      </c>
      <c r="C33" s="117"/>
      <c r="D33" s="78">
        <v>0</v>
      </c>
      <c r="E33" s="79">
        <v>0</v>
      </c>
      <c r="F33" s="80">
        <v>0</v>
      </c>
      <c r="G33" s="123">
        <f>IF($F$33&lt;&gt;"",($D$33*$E$33*(1-$F$33)),($D$33*$E$33))</f>
        <v>0</v>
      </c>
      <c r="H33" s="80">
        <v>0</v>
      </c>
      <c r="I33" s="124">
        <f>IF($H$33&lt;&gt;"",($G$33*$H$33),0)</f>
        <v>0</v>
      </c>
      <c r="J33" s="124">
        <f>SUM($G$33+$I$33)</f>
        <v>0</v>
      </c>
      <c r="K33" s="7"/>
    </row>
    <row r="34" spans="1:11" s="3" customFormat="1" ht="30" customHeight="1" x14ac:dyDescent="0.25">
      <c r="A34" s="118"/>
      <c r="B34" s="119"/>
      <c r="C34" s="117"/>
      <c r="D34" s="78">
        <v>0</v>
      </c>
      <c r="E34" s="79">
        <v>0</v>
      </c>
      <c r="F34" s="80">
        <v>0</v>
      </c>
      <c r="G34" s="123">
        <f>IF($F$34&lt;&gt;"",($D$34*$E$34*(1-$F$34)),($D$34*$E$34))</f>
        <v>0</v>
      </c>
      <c r="H34" s="80">
        <v>0</v>
      </c>
      <c r="I34" s="124">
        <f>IF($H$34&lt;&gt;"",($G$34*$H$34),0)</f>
        <v>0</v>
      </c>
      <c r="J34" s="124">
        <f>SUM($G$34+$I$34)</f>
        <v>0</v>
      </c>
      <c r="K34" s="7"/>
    </row>
    <row r="35" spans="1:11" s="3" customFormat="1" ht="30" customHeight="1" x14ac:dyDescent="0.25">
      <c r="A35" s="118"/>
      <c r="B35" s="119"/>
      <c r="C35" s="117"/>
      <c r="D35" s="78">
        <v>0</v>
      </c>
      <c r="E35" s="79">
        <v>0</v>
      </c>
      <c r="F35" s="80">
        <v>0</v>
      </c>
      <c r="G35" s="123">
        <f>IF($F$35&lt;&gt;"",($D$35*$E$35*(1-$F$35)),($D$35*$E$35))</f>
        <v>0</v>
      </c>
      <c r="H35" s="80">
        <v>0</v>
      </c>
      <c r="I35" s="124">
        <f>IF($H$35&lt;&gt;"",($G$35*$H$35),0)</f>
        <v>0</v>
      </c>
      <c r="J35" s="124">
        <f>SUM($G$35+$I$35)</f>
        <v>0</v>
      </c>
      <c r="K35" s="7"/>
    </row>
    <row r="36" spans="1:11" s="3" customFormat="1" ht="30" customHeight="1" thickBot="1" x14ac:dyDescent="0.3">
      <c r="A36" s="118"/>
      <c r="B36" s="119"/>
      <c r="C36" s="117"/>
      <c r="D36" s="78">
        <v>0</v>
      </c>
      <c r="E36" s="79">
        <v>0</v>
      </c>
      <c r="F36" s="80">
        <v>0</v>
      </c>
      <c r="G36" s="123">
        <f>IF($F$36&lt;&gt;"",($D$36*$E$36*(1-$F$36)),($D$36*$E$36))</f>
        <v>0</v>
      </c>
      <c r="H36" s="80">
        <v>0</v>
      </c>
      <c r="I36" s="124">
        <f>IF($H$36&lt;&gt;"",($G$36*$H$36),0)</f>
        <v>0</v>
      </c>
      <c r="J36" s="124">
        <f>SUM($G$36+$I$36)</f>
        <v>0</v>
      </c>
      <c r="K36" s="7"/>
    </row>
    <row r="37" spans="1:11" ht="24.75" customHeight="1" x14ac:dyDescent="0.25">
      <c r="A37" s="81"/>
      <c r="B37" s="81"/>
      <c r="C37" s="82"/>
      <c r="D37" s="83"/>
      <c r="E37" s="83"/>
      <c r="F37" s="83"/>
      <c r="G37" s="83"/>
      <c r="H37" s="150" t="s">
        <v>879</v>
      </c>
      <c r="I37" s="151"/>
      <c r="J37" s="125">
        <f>SUM($G$33:$G$36)</f>
        <v>0</v>
      </c>
      <c r="K37" s="7"/>
    </row>
    <row r="38" spans="1:11" ht="24.75" customHeight="1" x14ac:dyDescent="0.25">
      <c r="A38" s="88" t="s">
        <v>994</v>
      </c>
      <c r="B38" s="84"/>
      <c r="C38" s="85"/>
      <c r="D38" s="83"/>
      <c r="E38" s="83"/>
      <c r="F38" s="83"/>
      <c r="G38" s="83"/>
      <c r="H38" s="146" t="s">
        <v>880</v>
      </c>
      <c r="I38" s="147"/>
      <c r="J38" s="126">
        <f>SUM($I$33:$I$36)</f>
        <v>0</v>
      </c>
      <c r="K38" s="7"/>
    </row>
    <row r="39" spans="1:11" ht="24.75" customHeight="1" thickBot="1" x14ac:dyDescent="0.3">
      <c r="A39" s="86" t="str">
        <f>IF(COUNTIF($B$18,"*CRF*"),"Michaël DEFRANCQ",IF(COUNTIF($B$18,"*INFORMATIQUE*"),"Alain THOMAS",IF(COUNTIF($B$18,"*LOGISTIQUE*"),"Daniel WILMOT","")))</f>
        <v/>
      </c>
      <c r="B39" s="84"/>
      <c r="C39" s="87"/>
      <c r="D39" s="87"/>
      <c r="E39" s="87"/>
      <c r="F39" s="83"/>
      <c r="G39" s="83"/>
      <c r="H39" s="148" t="s">
        <v>553</v>
      </c>
      <c r="I39" s="149"/>
      <c r="J39" s="127">
        <f>SUM($J$33:$J$36)</f>
        <v>0</v>
      </c>
      <c r="K39" s="7"/>
    </row>
    <row r="40" spans="1:11" s="3" customFormat="1" ht="15" customHeight="1" x14ac:dyDescent="0.25">
      <c r="A40" s="73"/>
      <c r="B40" s="29"/>
      <c r="C40" s="30"/>
      <c r="D40" s="30"/>
      <c r="E40" s="30"/>
      <c r="F40" s="28"/>
      <c r="G40" s="28"/>
      <c r="H40" s="74"/>
      <c r="I40" s="74"/>
      <c r="J40" s="75"/>
      <c r="K40" s="7"/>
    </row>
    <row r="41" spans="1:11" x14ac:dyDescent="0.25">
      <c r="A41" s="7"/>
      <c r="B41" s="14"/>
      <c r="C41" s="15"/>
      <c r="D41" s="15"/>
      <c r="E41" s="15"/>
      <c r="F41" s="7"/>
      <c r="G41" s="7"/>
      <c r="H41" s="7"/>
      <c r="I41" s="7"/>
      <c r="J41" s="7"/>
      <c r="K41" s="7"/>
    </row>
    <row r="42" spans="1:11" ht="15" customHeight="1" x14ac:dyDescent="0.25">
      <c r="A42" s="7"/>
      <c r="B42" s="14"/>
      <c r="C42" s="15"/>
      <c r="D42" s="15"/>
      <c r="E42" s="15"/>
      <c r="F42" s="7"/>
      <c r="G42" s="7"/>
      <c r="H42" s="136"/>
      <c r="I42" s="136"/>
      <c r="J42" s="136"/>
      <c r="K42" s="7"/>
    </row>
    <row r="43" spans="1:11" x14ac:dyDescent="0.25">
      <c r="A43" s="7"/>
      <c r="B43" s="14"/>
      <c r="C43" s="15"/>
      <c r="D43" s="15"/>
      <c r="E43" s="15"/>
      <c r="F43" s="7"/>
      <c r="G43" s="7"/>
      <c r="H43" s="136"/>
      <c r="I43" s="136"/>
      <c r="J43" s="136"/>
      <c r="K43" s="7"/>
    </row>
    <row r="44" spans="1:11" x14ac:dyDescent="0.25">
      <c r="A44" s="7"/>
      <c r="B44" s="13"/>
      <c r="C44" s="15"/>
      <c r="D44" s="15"/>
      <c r="E44" s="15"/>
      <c r="F44" s="7"/>
      <c r="G44" s="7"/>
      <c r="H44" s="136"/>
      <c r="I44" s="136"/>
      <c r="J44" s="136"/>
      <c r="K44" s="7"/>
    </row>
    <row r="45" spans="1:11" x14ac:dyDescent="0.25">
      <c r="A45" s="7"/>
      <c r="B45" s="13"/>
      <c r="C45" s="15"/>
      <c r="D45" s="15"/>
      <c r="E45" s="15"/>
      <c r="F45" s="7"/>
      <c r="G45" s="7"/>
      <c r="H45" s="136"/>
      <c r="I45" s="136"/>
      <c r="J45" s="136"/>
      <c r="K45" s="7"/>
    </row>
    <row r="46" spans="1:11" x14ac:dyDescent="0.25">
      <c r="A46" s="7"/>
      <c r="B46" s="13"/>
      <c r="C46" s="16"/>
      <c r="D46" s="7"/>
      <c r="E46" s="7"/>
      <c r="F46" s="7"/>
      <c r="G46" s="7"/>
      <c r="H46" s="136"/>
      <c r="I46" s="136"/>
      <c r="J46" s="136"/>
      <c r="K46" s="7"/>
    </row>
    <row r="47" spans="1:11" x14ac:dyDescent="0.25">
      <c r="A47" s="7"/>
      <c r="B47" s="13"/>
      <c r="C47" s="7"/>
      <c r="D47" s="7"/>
      <c r="E47" s="7"/>
      <c r="F47" s="7"/>
      <c r="G47" s="7"/>
      <c r="H47" s="136"/>
      <c r="I47" s="136"/>
      <c r="J47" s="136"/>
      <c r="K47" s="7"/>
    </row>
    <row r="48" spans="1:11" x14ac:dyDescent="0.25">
      <c r="A48" s="7"/>
      <c r="B48" s="13"/>
      <c r="C48" s="7"/>
      <c r="D48" s="7"/>
      <c r="E48" s="7"/>
      <c r="F48" s="7"/>
      <c r="G48" s="7"/>
      <c r="H48" s="136"/>
      <c r="I48" s="136"/>
      <c r="J48" s="136"/>
      <c r="K48" s="7"/>
    </row>
    <row r="49" spans="8:10" x14ac:dyDescent="0.25">
      <c r="H49" s="136"/>
      <c r="I49" s="136"/>
      <c r="J49" s="136"/>
    </row>
    <row r="50" spans="8:10" x14ac:dyDescent="0.25">
      <c r="H50" s="136"/>
      <c r="I50" s="136"/>
      <c r="J50" s="136"/>
    </row>
  </sheetData>
  <mergeCells count="19">
    <mergeCell ref="H42:J50"/>
    <mergeCell ref="B29:C29"/>
    <mergeCell ref="B30:C30"/>
    <mergeCell ref="B26:C26"/>
    <mergeCell ref="D8:E8"/>
    <mergeCell ref="B25:C25"/>
    <mergeCell ref="B24:C24"/>
    <mergeCell ref="B28:C28"/>
    <mergeCell ref="H38:I38"/>
    <mergeCell ref="H39:I39"/>
    <mergeCell ref="H37:I37"/>
    <mergeCell ref="E18:F18"/>
    <mergeCell ref="E19:F19"/>
    <mergeCell ref="A27:C27"/>
    <mergeCell ref="D3:D4"/>
    <mergeCell ref="E3:E4"/>
    <mergeCell ref="D1:E1"/>
    <mergeCell ref="E16:F16"/>
    <mergeCell ref="D11:F13"/>
  </mergeCells>
  <dataValidations count="3">
    <dataValidation type="list" allowBlank="1" showInputMessage="1" showErrorMessage="1" sqref="B34:B36">
      <formula1>"FORMATION , GESTION"</formula1>
    </dataValidation>
    <dataValidation type="list" allowBlank="1" showInputMessage="1" showErrorMessage="1" sqref="H33:H36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3:C36">
      <formula1>"SANS OBJET , INTERVENANTS , PARTENAIRES EXTÉRIEURS , PERSONNEL CNFPT , STAGIAIRES"</formula1>
    </dataValidation>
  </dataValidations>
  <hyperlinks>
    <hyperlink ref="B22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66" orientation="landscape" r:id="rId2"/>
  <drawing r:id="rId3"/>
  <legacyDrawing r:id="rId4"/>
  <controls>
    <mc:AlternateContent xmlns:mc="http://schemas.openxmlformats.org/markup-compatibility/2006">
      <mc:Choice Requires="x14">
        <control shapeId="1101" r:id="rId5" name="BoutonCmdAnnulation">
          <controlPr defaultSize="0" print="0" autoFill="0" autoLine="0" altText="fsdfdf" r:id="rId6">
            <anchor moveWithCells="1">
              <from>
                <xdr:col>4</xdr:col>
                <xdr:colOff>66675</xdr:colOff>
                <xdr:row>44</xdr:row>
                <xdr:rowOff>180975</xdr:rowOff>
              </from>
              <to>
                <xdr:col>5</xdr:col>
                <xdr:colOff>828675</xdr:colOff>
                <xdr:row>47</xdr:row>
                <xdr:rowOff>19050</xdr:rowOff>
              </to>
            </anchor>
          </controlPr>
        </control>
      </mc:Choice>
      <mc:Fallback>
        <control shapeId="1101" r:id="rId5" name="BoutonCmdAnnulation"/>
      </mc:Fallback>
    </mc:AlternateContent>
    <mc:AlternateContent xmlns:mc="http://schemas.openxmlformats.org/markup-compatibility/2006">
      <mc:Choice Requires="x14">
        <control shapeId="1100" r:id="rId7" name="BoutonCmdModification">
          <controlPr defaultSize="0" print="0" autoFill="0" autoLine="0" altText="fsdfdf" r:id="rId8">
            <anchor moveWithCells="1">
              <from>
                <xdr:col>2</xdr:col>
                <xdr:colOff>1390650</xdr:colOff>
                <xdr:row>46</xdr:row>
                <xdr:rowOff>152400</xdr:rowOff>
              </from>
              <to>
                <xdr:col>3</xdr:col>
                <xdr:colOff>1419225</xdr:colOff>
                <xdr:row>48</xdr:row>
                <xdr:rowOff>180975</xdr:rowOff>
              </to>
            </anchor>
          </controlPr>
        </control>
      </mc:Choice>
      <mc:Fallback>
        <control shapeId="1100" r:id="rId7" name="BoutonCmdModification"/>
      </mc:Fallback>
    </mc:AlternateContent>
    <mc:AlternateContent xmlns:mc="http://schemas.openxmlformats.org/markup-compatibility/2006">
      <mc:Choice Requires="x14">
        <control shapeId="1095" r:id="rId9" name="BoutonCmdInitial">
          <controlPr defaultSize="0" print="0" autoFill="0" autoLine="0" altText="fsdfdf" r:id="rId10">
            <anchor moveWithCells="1">
              <from>
                <xdr:col>2</xdr:col>
                <xdr:colOff>1371600</xdr:colOff>
                <xdr:row>42</xdr:row>
                <xdr:rowOff>133350</xdr:rowOff>
              </from>
              <to>
                <xdr:col>3</xdr:col>
                <xdr:colOff>1400175</xdr:colOff>
                <xdr:row>44</xdr:row>
                <xdr:rowOff>161925</xdr:rowOff>
              </to>
            </anchor>
          </controlPr>
        </control>
      </mc:Choice>
      <mc:Fallback>
        <control shapeId="1095" r:id="rId9" name="BoutonCmdInitial"/>
      </mc:Fallback>
    </mc:AlternateContent>
    <mc:AlternateContent xmlns:mc="http://schemas.openxmlformats.org/markup-compatibility/2006">
      <mc:Choice Requires="x14">
        <control shapeId="1062" r:id="rId11" name="BoutonCRF">
          <controlPr defaultSize="0" print="0" autoFill="0" autoLine="0" altText="fsdfdf" r:id="rId12">
            <anchor moveWithCells="1">
              <from>
                <xdr:col>0</xdr:col>
                <xdr:colOff>361950</xdr:colOff>
                <xdr:row>42</xdr:row>
                <xdr:rowOff>123825</xdr:rowOff>
              </from>
              <to>
                <xdr:col>0</xdr:col>
                <xdr:colOff>1743075</xdr:colOff>
                <xdr:row>44</xdr:row>
                <xdr:rowOff>133350</xdr:rowOff>
              </to>
            </anchor>
          </controlPr>
        </control>
      </mc:Choice>
      <mc:Fallback>
        <control shapeId="1062" r:id="rId11" name="BoutonCRF"/>
      </mc:Fallback>
    </mc:AlternateContent>
    <mc:AlternateContent xmlns:mc="http://schemas.openxmlformats.org/markup-compatibility/2006">
      <mc:Choice Requires="x14">
        <control shapeId="1063" r:id="rId13" name="BoutonLogistique">
          <controlPr defaultSize="0" print="0" autoFill="0" autoLine="0" altText="fsdfdf" r:id="rId14">
            <anchor moveWithCells="1">
              <from>
                <xdr:col>0</xdr:col>
                <xdr:colOff>361950</xdr:colOff>
                <xdr:row>46</xdr:row>
                <xdr:rowOff>180975</xdr:rowOff>
              </from>
              <to>
                <xdr:col>0</xdr:col>
                <xdr:colOff>1743075</xdr:colOff>
                <xdr:row>49</xdr:row>
                <xdr:rowOff>0</xdr:rowOff>
              </to>
            </anchor>
          </controlPr>
        </control>
      </mc:Choice>
      <mc:Fallback>
        <control shapeId="1063" r:id="rId13" name="BoutonLogistique"/>
      </mc:Fallback>
    </mc:AlternateContent>
    <mc:AlternateContent xmlns:mc="http://schemas.openxmlformats.org/markup-compatibility/2006">
      <mc:Choice Requires="x14">
        <control shapeId="1064" r:id="rId15" name="BoutonInformatique">
          <controlPr defaultSize="0" print="0" autoFill="0" autoLine="0" altText="fsdfdf" r:id="rId16">
            <anchor moveWithCells="1">
              <from>
                <xdr:col>0</xdr:col>
                <xdr:colOff>2219325</xdr:colOff>
                <xdr:row>45</xdr:row>
                <xdr:rowOff>0</xdr:rowOff>
              </from>
              <to>
                <xdr:col>1</xdr:col>
                <xdr:colOff>1257300</xdr:colOff>
                <xdr:row>47</xdr:row>
                <xdr:rowOff>9525</xdr:rowOff>
              </to>
            </anchor>
          </controlPr>
        </control>
      </mc:Choice>
      <mc:Fallback>
        <control shapeId="1064" r:id="rId15" name="BoutonInformatique"/>
      </mc:Fallback>
    </mc:AlternateContent>
    <mc:AlternateContent xmlns:mc="http://schemas.openxmlformats.org/markup-compatibility/2006">
      <mc:Choice Requires="x14">
        <control shapeId="1102" r:id="rId17" name="opt1">
          <controlPr defaultSize="0" autoLine="0" r:id="rId18">
            <anchor moveWithCells="1">
              <from>
                <xdr:col>0</xdr:col>
                <xdr:colOff>2162175</xdr:colOff>
                <xdr:row>2</xdr:row>
                <xdr:rowOff>57150</xdr:rowOff>
              </from>
              <to>
                <xdr:col>0</xdr:col>
                <xdr:colOff>2333625</xdr:colOff>
                <xdr:row>2</xdr:row>
                <xdr:rowOff>180975</xdr:rowOff>
              </to>
            </anchor>
          </controlPr>
        </control>
      </mc:Choice>
      <mc:Fallback>
        <control shapeId="1102" r:id="rId17" name="opt1"/>
      </mc:Fallback>
    </mc:AlternateContent>
    <mc:AlternateContent xmlns:mc="http://schemas.openxmlformats.org/markup-compatibility/2006">
      <mc:Choice Requires="x14">
        <control shapeId="1103" r:id="rId19" name="opt2">
          <controlPr defaultSize="0" autoLine="0" r:id="rId2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3" r:id="rId19" name="opt2"/>
      </mc:Fallback>
    </mc:AlternateContent>
    <mc:AlternateContent xmlns:mc="http://schemas.openxmlformats.org/markup-compatibility/2006">
      <mc:Choice Requires="x14">
        <control shapeId="1104" r:id="rId21" name="opt3">
          <controlPr defaultSize="0" autoLine="0" r:id="rId22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4" r:id="rId21" name="opt3"/>
      </mc:Fallback>
    </mc:AlternateContent>
    <mc:AlternateContent xmlns:mc="http://schemas.openxmlformats.org/markup-compatibility/2006">
      <mc:Choice Requires="x14">
        <control shapeId="1037" r:id="rId23" name="Check Box 13">
          <controlPr defaultSize="0" autoFill="0" autoLine="0" autoPict="0" macro="[0]!test">
            <anchor moveWithCells="1">
              <from>
                <xdr:col>0</xdr:col>
                <xdr:colOff>2343150</xdr:colOff>
                <xdr:row>37</xdr:row>
                <xdr:rowOff>0</xdr:rowOff>
              </from>
              <to>
                <xdr:col>2</xdr:col>
                <xdr:colOff>0</xdr:colOff>
                <xdr:row>39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24" name="Group Box 62">
          <controlPr locked="0" defaultSize="0" print="0" autoFill="0" autoPict="0">
            <anchor moveWithCells="1">
              <from>
                <xdr:col>0</xdr:col>
                <xdr:colOff>2028825</xdr:colOff>
                <xdr:row>2</xdr:row>
                <xdr:rowOff>0</xdr:rowOff>
              </from>
              <to>
                <xdr:col>1</xdr:col>
                <xdr:colOff>9525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25" name="Group Box 64">
          <controlPr defaultSize="0" autoFill="0" autoPict="0" altText="">
            <anchor moveWithCells="1">
              <from>
                <xdr:col>7</xdr:col>
                <xdr:colOff>0</xdr:colOff>
                <xdr:row>41</xdr:row>
                <xdr:rowOff>0</xdr:rowOff>
              </from>
              <to>
                <xdr:col>10</xdr:col>
                <xdr:colOff>9525</xdr:colOff>
                <xdr:row>50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26" name="Group Box 72">
          <controlPr defaultSize="0" print="0" autoFill="0" autoPict="0">
            <anchor moveWithCells="1">
              <from>
                <xdr:col>0</xdr:col>
                <xdr:colOff>0</xdr:colOff>
                <xdr:row>41</xdr:row>
                <xdr:rowOff>0</xdr:rowOff>
              </from>
              <to>
                <xdr:col>2</xdr:col>
                <xdr:colOff>161925</xdr:colOff>
                <xdr:row>50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27" name="Group Box 73">
          <controlPr defaultSize="0" print="0" autoFill="0" autoPict="0">
            <anchor moveWithCells="1">
              <from>
                <xdr:col>2</xdr:col>
                <xdr:colOff>1133475</xdr:colOff>
                <xdr:row>41</xdr:row>
                <xdr:rowOff>0</xdr:rowOff>
              </from>
              <to>
                <xdr:col>6</xdr:col>
                <xdr:colOff>66675</xdr:colOff>
                <xdr:row>50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Paramétrage_3!$A$2:$A$30</xm:f>
          </x14:formula1>
          <xm:sqref>A34:A36</xm:sqref>
        </x14:dataValidation>
        <x14:dataValidation type="list" allowBlank="1" showInputMessage="1" showErrorMessage="1">
          <x14:formula1>
            <xm:f>Paramétrage_4!$A$2:$A$202</xm:f>
          </x14:formula1>
          <xm:sqref>D33:D36</xm:sqref>
        </x14:dataValidation>
        <x14:dataValidation type="list" allowBlank="1" showInputMessage="1" showErrorMessage="1">
          <x14:formula1>
            <xm:f>Paramétrage_4!$C$2:$C$17</xm:f>
          </x14:formula1>
          <xm:sqref>F33:F36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Paramétrage_1</vt:lpstr>
      <vt:lpstr>Paramétrage_2</vt:lpstr>
      <vt:lpstr>Paramétrage_3</vt:lpstr>
      <vt:lpstr>Paramétrage_4</vt:lpstr>
      <vt:lpstr>Paramétrage_5</vt:lpstr>
      <vt:lpstr>Suivi_des_commandes</vt:lpstr>
      <vt:lpstr>Formulaire_de_saisie</vt:lpstr>
      <vt:lpstr>Bon_de_commande</vt:lpstr>
      <vt:lpstr>LISTEDEMANDEUR</vt:lpstr>
      <vt:lpstr>LISTEDESIGNATION</vt:lpstr>
      <vt:lpstr>LISTEFOURNISSEUR</vt:lpstr>
      <vt:lpstr>LISTEMARCHES</vt:lpstr>
      <vt:lpstr>Formulaire_de_saisie!Tableau2</vt:lpstr>
      <vt:lpstr>Tableau2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WALET Mickael</cp:lastModifiedBy>
  <cp:lastPrinted>2018-08-27T09:15:59Z</cp:lastPrinted>
  <dcterms:created xsi:type="dcterms:W3CDTF">2018-06-25T07:46:25Z</dcterms:created>
  <dcterms:modified xsi:type="dcterms:W3CDTF">2018-08-29T09:50:50Z</dcterms:modified>
</cp:coreProperties>
</file>