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0115" windowHeight="7365" firstSheet="6" activeTab="6"/>
  </bookViews>
  <sheets>
    <sheet name="Paramétrage_1" sheetId="5" state="hidden" r:id="rId1"/>
    <sheet name="Paramétrage_2" sheetId="9" state="hidden" r:id="rId2"/>
    <sheet name="Paramétrage_3" sheetId="10" state="hidden" r:id="rId3"/>
    <sheet name="Paramétrage_4" sheetId="11" state="hidden" r:id="rId4"/>
    <sheet name="Paramétrage_5" sheetId="12" state="hidden" r:id="rId5"/>
    <sheet name="Suivi_de_commandes" sheetId="8" state="hidden" r:id="rId6"/>
    <sheet name="Bon_de_commande" sheetId="4" r:id="rId7"/>
  </sheets>
  <definedNames>
    <definedName name="_xlnm._FilterDatabase" localSheetId="0" hidden="1">Paramétrage_1!$A$1:$D$177</definedName>
    <definedName name="Tableau8">#REF!</definedName>
  </definedNames>
  <calcPr calcId="145621"/>
</workbook>
</file>

<file path=xl/calcChain.xml><?xml version="1.0" encoding="utf-8"?>
<calcChain xmlns="http://schemas.openxmlformats.org/spreadsheetml/2006/main">
  <c r="I33" i="4" l="1"/>
  <c r="G33" i="4"/>
  <c r="J33" i="4" s="1"/>
  <c r="G32" i="4"/>
  <c r="I32" i="4" l="1"/>
  <c r="J32" i="4" s="1"/>
  <c r="B23" i="4"/>
  <c r="B22" i="4"/>
  <c r="B21" i="4"/>
  <c r="D4" i="4"/>
  <c r="E1" i="4" s="1"/>
  <c r="B25" i="4" l="1"/>
  <c r="B2" i="8" l="1"/>
  <c r="E12" i="4" l="1"/>
  <c r="E13" i="4"/>
  <c r="D9" i="4"/>
  <c r="B17" i="4"/>
  <c r="B19" i="4"/>
  <c r="E14" i="4" l="1"/>
  <c r="D17" i="4" l="1"/>
  <c r="G31" i="4"/>
  <c r="I31" i="4" s="1"/>
  <c r="G30" i="4"/>
  <c r="I30" i="4" l="1"/>
  <c r="J36" i="4" s="1"/>
  <c r="J34" i="4"/>
  <c r="J31" i="4"/>
  <c r="J30" i="4" l="1"/>
  <c r="J37" i="4"/>
</calcChain>
</file>

<file path=xl/sharedStrings.xml><?xml version="1.0" encoding="utf-8"?>
<sst xmlns="http://schemas.openxmlformats.org/spreadsheetml/2006/main" count="1154" uniqueCount="1020">
  <si>
    <t>EXPÉDITEUR</t>
  </si>
  <si>
    <t>9003, route du quai Freycinet 3</t>
  </si>
  <si>
    <t>59140 DUNKERQUE</t>
  </si>
  <si>
    <t>Service à l'origine de la commande</t>
  </si>
  <si>
    <t>Prépateur.trice</t>
  </si>
  <si>
    <t xml:space="preserve">DESTINATAIRE </t>
  </si>
  <si>
    <t xml:space="preserve">Date de la commande </t>
  </si>
  <si>
    <t>CODE ACTION</t>
  </si>
  <si>
    <t>CODE SESSION</t>
  </si>
  <si>
    <t>P.U. HT</t>
  </si>
  <si>
    <t>COUBEL Patricia</t>
  </si>
  <si>
    <t>LEULIER Marlyse</t>
  </si>
  <si>
    <t>SKRZYPCZAK Émilie</t>
  </si>
  <si>
    <t>DEWYNTER Hubert</t>
  </si>
  <si>
    <t>THOMAS Alain</t>
  </si>
  <si>
    <t>DEFRANCQ Michaël</t>
  </si>
  <si>
    <t>LEPORCQ Julien</t>
  </si>
  <si>
    <t>MESSANA Antonio</t>
  </si>
  <si>
    <t>COUPIGNY Chantal</t>
  </si>
  <si>
    <t>MONTEUUIS Stéphane</t>
  </si>
  <si>
    <r>
      <rPr>
        <u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 </t>
    </r>
  </si>
  <si>
    <r>
      <rPr>
        <u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</t>
    </r>
  </si>
  <si>
    <t>PUBLIC</t>
  </si>
  <si>
    <t>PORTEFEUILLE</t>
  </si>
  <si>
    <t>PRÉPATEUR.TRICE</t>
  </si>
  <si>
    <t>N° de Siret</t>
  </si>
  <si>
    <t>Nom</t>
  </si>
  <si>
    <t>30646067600316</t>
  </si>
  <si>
    <t>000069465</t>
  </si>
  <si>
    <t>30457621800800</t>
  </si>
  <si>
    <t>000069036</t>
  </si>
  <si>
    <t>AFEJI</t>
  </si>
  <si>
    <t>51085470600015</t>
  </si>
  <si>
    <t>000066520</t>
  </si>
  <si>
    <t>CAP RECEPTION</t>
  </si>
  <si>
    <t>78013017514035</t>
  </si>
  <si>
    <t>000079478</t>
  </si>
  <si>
    <t>SOCIETE DES PETROLES SHELL</t>
  </si>
  <si>
    <t>47861096700034</t>
  </si>
  <si>
    <t>000056833</t>
  </si>
  <si>
    <t>30340959300066</t>
  </si>
  <si>
    <t>000068858</t>
  </si>
  <si>
    <t>ELIOR SERVICES PROPRETE ET SAN</t>
  </si>
  <si>
    <t>30457621800131</t>
  </si>
  <si>
    <t>000069020</t>
  </si>
  <si>
    <t>44921713200058</t>
  </si>
  <si>
    <t>000054216</t>
  </si>
  <si>
    <t>PROMHOTEL</t>
  </si>
  <si>
    <t>45167897300012</t>
  </si>
  <si>
    <t>000554</t>
  </si>
  <si>
    <t>CASTORAMA</t>
  </si>
  <si>
    <t>32894721300034</t>
  </si>
  <si>
    <t>000074656</t>
  </si>
  <si>
    <t>BUREAUTIQUE SYSTEMES ASSOCIES</t>
  </si>
  <si>
    <t>45950086400135</t>
  </si>
  <si>
    <t>000056222</t>
  </si>
  <si>
    <t>LE FURET DU NORD</t>
  </si>
  <si>
    <t>55208329702354</t>
  </si>
  <si>
    <t>000073567</t>
  </si>
  <si>
    <t>MONOPRIX EXPLOITATION</t>
  </si>
  <si>
    <t>57172266900264</t>
  </si>
  <si>
    <t>000561</t>
  </si>
  <si>
    <t>LYRECO FRANCE</t>
  </si>
  <si>
    <t>47879667500021</t>
  </si>
  <si>
    <t>000056921</t>
  </si>
  <si>
    <t>CHAPELLE</t>
  </si>
  <si>
    <t>69203692402736</t>
  </si>
  <si>
    <t>000075071</t>
  </si>
  <si>
    <t>CARLSON WAGONLIT TRAVEL</t>
  </si>
  <si>
    <t>40492695800020</t>
  </si>
  <si>
    <t>000092196</t>
  </si>
  <si>
    <t>TERRITORIAL</t>
  </si>
  <si>
    <t>LA POSTE</t>
  </si>
  <si>
    <t>39110422100034</t>
  </si>
  <si>
    <t>000087630</t>
  </si>
  <si>
    <t>MICHEL MARKEY</t>
  </si>
  <si>
    <t>28750006000028</t>
  </si>
  <si>
    <t>000067457</t>
  </si>
  <si>
    <t>CIG PETITE COURONNE (CDGFPT)</t>
  </si>
  <si>
    <t>40833753300033</t>
  </si>
  <si>
    <t>000092523</t>
  </si>
  <si>
    <t>ABIX SARL</t>
  </si>
  <si>
    <t>77567246200402</t>
  </si>
  <si>
    <t>000077985</t>
  </si>
  <si>
    <t>ASSOC ENTRAIDE UNIVERSITAIRE</t>
  </si>
  <si>
    <t>53467200100011</t>
  </si>
  <si>
    <t>000862</t>
  </si>
  <si>
    <t>ABONN'ESCIENT</t>
  </si>
  <si>
    <t>33396645500037</t>
  </si>
  <si>
    <t>80276811900017</t>
  </si>
  <si>
    <t>000899</t>
  </si>
  <si>
    <t>VPW</t>
  </si>
  <si>
    <t>40308082300228</t>
  </si>
  <si>
    <t>000091467</t>
  </si>
  <si>
    <t>GROUPE MONITEUR</t>
  </si>
  <si>
    <t>45750726700013</t>
  </si>
  <si>
    <t>000056166</t>
  </si>
  <si>
    <t>LA VOIX DU NORD</t>
  </si>
  <si>
    <t>32560078100042</t>
  </si>
  <si>
    <t>000073820</t>
  </si>
  <si>
    <t>EDITIONS ESKA</t>
  </si>
  <si>
    <t>77572464400023</t>
  </si>
  <si>
    <t>000078530</t>
  </si>
  <si>
    <t>CTRE DEVEL INFO FORMA PERMANEN</t>
  </si>
  <si>
    <t>78471845400027</t>
  </si>
  <si>
    <t>000080398</t>
  </si>
  <si>
    <t>MAIRES DE FRANCE</t>
  </si>
  <si>
    <t>18591150000675</t>
  </si>
  <si>
    <t>000088278</t>
  </si>
  <si>
    <t>CROUS DE LILLE</t>
  </si>
  <si>
    <t>34775475600026</t>
  </si>
  <si>
    <t>000079888</t>
  </si>
  <si>
    <t>OFFICEXPRESS</t>
  </si>
  <si>
    <t>34273124700025</t>
  </si>
  <si>
    <t>000078707</t>
  </si>
  <si>
    <t>VICTOIRES EDITIONS</t>
  </si>
  <si>
    <t>77569790700068</t>
  </si>
  <si>
    <t>000078420</t>
  </si>
  <si>
    <t>UNION NATIONALE FEDERATION HLM</t>
  </si>
  <si>
    <t>57212900500078</t>
  </si>
  <si>
    <t>000073991</t>
  </si>
  <si>
    <t>TOPIX MEDIAS</t>
  </si>
  <si>
    <t>12006701200027</t>
  </si>
  <si>
    <t>000058111</t>
  </si>
  <si>
    <t>MINISTERE EQUIPEMENT TRANSPORT</t>
  </si>
  <si>
    <t>49791455600020</t>
  </si>
  <si>
    <t>000062551</t>
  </si>
  <si>
    <t>IDEAL CONNAISSANCES</t>
  </si>
  <si>
    <t>79948395300011</t>
  </si>
  <si>
    <t>001941</t>
  </si>
  <si>
    <t>FGH INVEST</t>
  </si>
  <si>
    <t>42220686200019</t>
  </si>
  <si>
    <t>001067</t>
  </si>
  <si>
    <t>EDITIONS SORMANS</t>
  </si>
  <si>
    <t>58209332400025</t>
  </si>
  <si>
    <t>000074177</t>
  </si>
  <si>
    <t>32578521000015</t>
  </si>
  <si>
    <t>000073845</t>
  </si>
  <si>
    <t>ELECTRE</t>
  </si>
  <si>
    <t>33905853900034</t>
  </si>
  <si>
    <t>002252</t>
  </si>
  <si>
    <t>SOCIÉTÉ NOUVELLE NORD LITTORAL</t>
  </si>
  <si>
    <t>51822566900028</t>
  </si>
  <si>
    <t>002317</t>
  </si>
  <si>
    <t>ASS LES AMI-E-S DE CLARK KENT</t>
  </si>
  <si>
    <t>19593559800019</t>
  </si>
  <si>
    <t>000053057</t>
  </si>
  <si>
    <t>UNIV SCIEN TECH LILLE FLANDRES</t>
  </si>
  <si>
    <t>57207017500060</t>
  </si>
  <si>
    <t>000073931</t>
  </si>
  <si>
    <t>PUBLICAT°ARCHITECTURE URBANISM</t>
  </si>
  <si>
    <t>44312642000019</t>
  </si>
  <si>
    <t>000103312</t>
  </si>
  <si>
    <t>LEONTINE</t>
  </si>
  <si>
    <t>52304999700027</t>
  </si>
  <si>
    <t>000069344</t>
  </si>
  <si>
    <t>ALL SUITES APPART HOTEL</t>
  </si>
  <si>
    <t>38168386100037</t>
  </si>
  <si>
    <t>000084611</t>
  </si>
  <si>
    <t>EDITION PUBLIQUE</t>
  </si>
  <si>
    <t>43389185000045</t>
  </si>
  <si>
    <t>000100151</t>
  </si>
  <si>
    <t>SOCIETE EDITRICE DU MONDE</t>
  </si>
  <si>
    <t>54207775500131</t>
  </si>
  <si>
    <t>000072812</t>
  </si>
  <si>
    <t>LE FIGARO</t>
  </si>
  <si>
    <t>65201594200087</t>
  </si>
  <si>
    <t>000074767</t>
  </si>
  <si>
    <t>LE NOUVEL OBSERVATEUR</t>
  </si>
  <si>
    <t>37804750001325</t>
  </si>
  <si>
    <t>M831-000403</t>
  </si>
  <si>
    <t>80234766600017</t>
  </si>
  <si>
    <t>002829</t>
  </si>
  <si>
    <t>RENOV PROTECT</t>
  </si>
  <si>
    <t>45227915100040</t>
  </si>
  <si>
    <t>000055526</t>
  </si>
  <si>
    <t>LA VOIX MEDIAS</t>
  </si>
  <si>
    <t>30486446500014</t>
  </si>
  <si>
    <t>000069146</t>
  </si>
  <si>
    <t>STUDIO CARDON</t>
  </si>
  <si>
    <t>39333485900013</t>
  </si>
  <si>
    <t>002989</t>
  </si>
  <si>
    <t>DT SIGNS</t>
  </si>
  <si>
    <t>38862004900030</t>
  </si>
  <si>
    <t>003008</t>
  </si>
  <si>
    <t>SPEED COPY</t>
  </si>
  <si>
    <t>75580064600233</t>
  </si>
  <si>
    <t>000076900</t>
  </si>
  <si>
    <t>BERGER LEVRAULT</t>
  </si>
  <si>
    <t>32908595500030</t>
  </si>
  <si>
    <t>000104476</t>
  </si>
  <si>
    <t>SEREL</t>
  </si>
  <si>
    <t>32585802500027</t>
  </si>
  <si>
    <t>003337</t>
  </si>
  <si>
    <t>ASLER DIFFUSION</t>
  </si>
  <si>
    <t>31451513100014</t>
  </si>
  <si>
    <t>000071134</t>
  </si>
  <si>
    <t>LA GAZETTE NORD PAS DE CALAIS</t>
  </si>
  <si>
    <t>78914804600012</t>
  </si>
  <si>
    <t>000080891</t>
  </si>
  <si>
    <t>BIBLIX SYSTEMES</t>
  </si>
  <si>
    <t>34289353400020</t>
  </si>
  <si>
    <t>000078759</t>
  </si>
  <si>
    <t>34010384500020</t>
  </si>
  <si>
    <t>000077885</t>
  </si>
  <si>
    <t>79130433000024</t>
  </si>
  <si>
    <t>000070559</t>
  </si>
  <si>
    <t>34738457000474</t>
  </si>
  <si>
    <t>000079743</t>
  </si>
  <si>
    <t>BOULANGER</t>
  </si>
  <si>
    <t>42149472500011</t>
  </si>
  <si>
    <t>000096838</t>
  </si>
  <si>
    <t>IEJUC</t>
  </si>
  <si>
    <t>50459926700037</t>
  </si>
  <si>
    <t>005103</t>
  </si>
  <si>
    <t>BROCELIAND</t>
  </si>
  <si>
    <t>40439806700037</t>
  </si>
  <si>
    <t>000092050</t>
  </si>
  <si>
    <t>34054176200043</t>
  </si>
  <si>
    <t>000078046</t>
  </si>
  <si>
    <t>FUTURIBLES</t>
  </si>
  <si>
    <t>47905185600041</t>
  </si>
  <si>
    <t>005361</t>
  </si>
  <si>
    <t>EDITIONS DE L'ATTRIBUT</t>
  </si>
  <si>
    <t>57211791900058</t>
  </si>
  <si>
    <t>005933</t>
  </si>
  <si>
    <t>SOC TRPT DUNKERQUE EXTENSIONS</t>
  </si>
  <si>
    <t>53026712900027</t>
  </si>
  <si>
    <t>006139</t>
  </si>
  <si>
    <t>COWORKINGLILLE</t>
  </si>
  <si>
    <t>30514749800102</t>
  </si>
  <si>
    <t>000069206</t>
  </si>
  <si>
    <t>ACECOR COTEP</t>
  </si>
  <si>
    <t>77605646700587</t>
  </si>
  <si>
    <t>000078620</t>
  </si>
  <si>
    <t>UGAP</t>
  </si>
  <si>
    <t>34885821800137</t>
  </si>
  <si>
    <t>002303</t>
  </si>
  <si>
    <t>13000918600011</t>
  </si>
  <si>
    <t>000064877</t>
  </si>
  <si>
    <t>DIRECTION INFORMATION LEGALE E</t>
  </si>
  <si>
    <t>41473937500023</t>
  </si>
  <si>
    <t>000094919</t>
  </si>
  <si>
    <t>DEPITRE DEVELOPPEMENT</t>
  </si>
  <si>
    <t>51202557800018</t>
  </si>
  <si>
    <t>000066861</t>
  </si>
  <si>
    <t>HCL PUBLICATIONS</t>
  </si>
  <si>
    <t>33039447900043</t>
  </si>
  <si>
    <t>000075194</t>
  </si>
  <si>
    <t>ALTERNATIVES ECONOMIQUES</t>
  </si>
  <si>
    <t>39872820400031</t>
  </si>
  <si>
    <t>000089828</t>
  </si>
  <si>
    <t>INFORMATION DOCUMENTATION PRES</t>
  </si>
  <si>
    <t>37986597500039</t>
  </si>
  <si>
    <t>000083523</t>
  </si>
  <si>
    <t>34476186100071</t>
  </si>
  <si>
    <t>002735</t>
  </si>
  <si>
    <t>COURRIER INTERNATIONAL</t>
  </si>
  <si>
    <t>57219555000098</t>
  </si>
  <si>
    <t>000074030</t>
  </si>
  <si>
    <t>EDITIONS DALLOZ</t>
  </si>
  <si>
    <t>000076341</t>
  </si>
  <si>
    <t>DIFFUSION EDUCATION PERMANENTE</t>
  </si>
  <si>
    <t>35289082600022</t>
  </si>
  <si>
    <t>000081792</t>
  </si>
  <si>
    <t>LAPIERRE TRAITEUR</t>
  </si>
  <si>
    <t>77566343801906</t>
  </si>
  <si>
    <t>000077671</t>
  </si>
  <si>
    <t>RATP</t>
  </si>
  <si>
    <t>48758662000014</t>
  </si>
  <si>
    <t>009640</t>
  </si>
  <si>
    <t>L'ARLEQUIN</t>
  </si>
  <si>
    <t>38456094200540</t>
  </si>
  <si>
    <t>000085881</t>
  </si>
  <si>
    <t>LEROY MERLIN FRANCE</t>
  </si>
  <si>
    <t>38947370300095</t>
  </si>
  <si>
    <t>008998</t>
  </si>
  <si>
    <t>DALTYS NORD DUNKERQUE</t>
  </si>
  <si>
    <t>81945743300012</t>
  </si>
  <si>
    <t>012773</t>
  </si>
  <si>
    <t>TBL</t>
  </si>
  <si>
    <t>51812699000010</t>
  </si>
  <si>
    <t>012680</t>
  </si>
  <si>
    <t>DG URBANS</t>
  </si>
  <si>
    <t>77565231600016</t>
  </si>
  <si>
    <t>013014</t>
  </si>
  <si>
    <t>AUTOMOBILE CLUB DE L OUEST</t>
  </si>
  <si>
    <t>49861618400020</t>
  </si>
  <si>
    <t>013938</t>
  </si>
  <si>
    <t>SEFOREX</t>
  </si>
  <si>
    <t>39398496800031</t>
  </si>
  <si>
    <t>000088791</t>
  </si>
  <si>
    <t>ESPACE VINCI</t>
  </si>
  <si>
    <t>79739834400029</t>
  </si>
  <si>
    <t>014875</t>
  </si>
  <si>
    <t>L'EFFET GOURMET</t>
  </si>
  <si>
    <t>81240923300010</t>
  </si>
  <si>
    <t>014921</t>
  </si>
  <si>
    <t>PGM - LE PRETEXTE</t>
  </si>
  <si>
    <t>38878133800164</t>
  </si>
  <si>
    <t>000086771</t>
  </si>
  <si>
    <t>EUROSITES</t>
  </si>
  <si>
    <t>40492695800046</t>
  </si>
  <si>
    <t>010007</t>
  </si>
  <si>
    <t>GROUPE TERRITORIAL</t>
  </si>
  <si>
    <t>39905703300017</t>
  </si>
  <si>
    <t>014877</t>
  </si>
  <si>
    <t>GERMENOY</t>
  </si>
  <si>
    <t>53406578400025</t>
  </si>
  <si>
    <t>015017</t>
  </si>
  <si>
    <t>13EME AVENUE BY MARTINE COLOOS</t>
  </si>
  <si>
    <t>32219188300022</t>
  </si>
  <si>
    <t>015160</t>
  </si>
  <si>
    <t>SGJA HOTEL PARIS RIVOLI</t>
  </si>
  <si>
    <t>53917342700011</t>
  </si>
  <si>
    <t>015300</t>
  </si>
  <si>
    <t>FLORABEL</t>
  </si>
  <si>
    <t>PAPETERIES DE FRANCE</t>
  </si>
  <si>
    <t>69480071500013</t>
  </si>
  <si>
    <t>011503</t>
  </si>
  <si>
    <t>38947370300434</t>
  </si>
  <si>
    <t>015779</t>
  </si>
  <si>
    <t>DALTYS BLANC MESNIL</t>
  </si>
  <si>
    <t>69582143900012</t>
  </si>
  <si>
    <t>016057</t>
  </si>
  <si>
    <t>44780193700015</t>
  </si>
  <si>
    <t>016055</t>
  </si>
  <si>
    <t>Kyriad Nice Gare</t>
  </si>
  <si>
    <t>81780154100019</t>
  </si>
  <si>
    <t>016553</t>
  </si>
  <si>
    <t>GRANDJEAN</t>
  </si>
  <si>
    <t>M MEDIAS</t>
  </si>
  <si>
    <t>CHATEAUFORM PARIS</t>
  </si>
  <si>
    <t>38510425200031</t>
  </si>
  <si>
    <t>016877</t>
  </si>
  <si>
    <t>ANY FLOR</t>
  </si>
  <si>
    <t>42348844400013</t>
  </si>
  <si>
    <t>000097670</t>
  </si>
  <si>
    <t>TROKAY</t>
  </si>
  <si>
    <t>80314037500020</t>
  </si>
  <si>
    <t>017074</t>
  </si>
  <si>
    <t>CH'TI CHARIVARI</t>
  </si>
  <si>
    <t>32077251000352</t>
  </si>
  <si>
    <t>016985</t>
  </si>
  <si>
    <t>FLUNCH</t>
  </si>
  <si>
    <t>34465739000045</t>
  </si>
  <si>
    <t>016093</t>
  </si>
  <si>
    <t>EDITIONS TOURISTIQUES EUROPEENNES</t>
  </si>
  <si>
    <t>38285479200027</t>
  </si>
  <si>
    <t>017449</t>
  </si>
  <si>
    <t>TOUTAIN FABRIQUE A IDEES</t>
  </si>
  <si>
    <t>50177535700020</t>
  </si>
  <si>
    <t>000870</t>
  </si>
  <si>
    <t>ESPACE LA ROCHEFOUCAULD</t>
  </si>
  <si>
    <t>51083433600016</t>
  </si>
  <si>
    <t>017770</t>
  </si>
  <si>
    <t>EVOLUTION 4S CARON</t>
  </si>
  <si>
    <t>49170590100032</t>
  </si>
  <si>
    <t>001785</t>
  </si>
  <si>
    <t>GOVAERT TRAITEUR</t>
  </si>
  <si>
    <t>LITTORAL NORD AUTOCARS</t>
  </si>
  <si>
    <t>80466204700021</t>
  </si>
  <si>
    <t>017979</t>
  </si>
  <si>
    <t>CABARET VALERIE MARIE-ANDREE</t>
  </si>
  <si>
    <t>48881913700040</t>
  </si>
  <si>
    <t>018003</t>
  </si>
  <si>
    <t>TP MEDIA</t>
  </si>
  <si>
    <t>77567426002438</t>
  </si>
  <si>
    <t>000078017</t>
  </si>
  <si>
    <t>FUAJ AUBERGES DE JEUNESSE</t>
  </si>
  <si>
    <t>35600000000048</t>
  </si>
  <si>
    <t>000082167</t>
  </si>
  <si>
    <t>32561368500016</t>
  </si>
  <si>
    <t>018084</t>
  </si>
  <si>
    <t>RESIDENCE DE GASCOGNE HOTEL GASCOGNE</t>
  </si>
  <si>
    <t>79990435400039</t>
  </si>
  <si>
    <t>018137</t>
  </si>
  <si>
    <t>DESK NORD</t>
  </si>
  <si>
    <t>38406188300011</t>
  </si>
  <si>
    <t>000085631</t>
  </si>
  <si>
    <t>OCEANE HOTEL</t>
  </si>
  <si>
    <t>32916001400034</t>
  </si>
  <si>
    <t>018170</t>
  </si>
  <si>
    <t>CONFISERIE COMME AUTREFOIS</t>
  </si>
  <si>
    <t>80320602800026</t>
  </si>
  <si>
    <t>007469</t>
  </si>
  <si>
    <t>55201868100163</t>
  </si>
  <si>
    <t>000073116</t>
  </si>
  <si>
    <t>GROUPE EXPRESS EXPANSION</t>
  </si>
  <si>
    <t>33044098300055</t>
  </si>
  <si>
    <t>017676</t>
  </si>
  <si>
    <t>INAPA FRANCE</t>
  </si>
  <si>
    <t>82144889100019</t>
  </si>
  <si>
    <t>018280</t>
  </si>
  <si>
    <t>SARL MAISON PAILLARD</t>
  </si>
  <si>
    <t>33762184100903</t>
  </si>
  <si>
    <t>000077079</t>
  </si>
  <si>
    <t>RICOH FRANCE</t>
  </si>
  <si>
    <t>79845487200010</t>
  </si>
  <si>
    <t>002859</t>
  </si>
  <si>
    <t>HOTEL PARIS REUILLY CHARENTON</t>
  </si>
  <si>
    <t>43278372800012</t>
  </si>
  <si>
    <t>018507</t>
  </si>
  <si>
    <t>HÔTEL LE SAINT FERREOL</t>
  </si>
  <si>
    <t>06580366000029</t>
  </si>
  <si>
    <t>018508</t>
  </si>
  <si>
    <t>AUTOCARS PROVENCE TOURISME PROTOUR</t>
  </si>
  <si>
    <t>95780032900014</t>
  </si>
  <si>
    <t>018506</t>
  </si>
  <si>
    <t>HÔTEL L'OASIS</t>
  </si>
  <si>
    <t>52422670100018</t>
  </si>
  <si>
    <t>018561</t>
  </si>
  <si>
    <t>LE PRIEURE</t>
  </si>
  <si>
    <t>80746931700018</t>
  </si>
  <si>
    <t>006224</t>
  </si>
  <si>
    <t>BALUCHON - A TABLE CITOYENS</t>
  </si>
  <si>
    <t>010038</t>
  </si>
  <si>
    <t>HENROTECH</t>
  </si>
  <si>
    <t>50294625400047</t>
  </si>
  <si>
    <t>018637</t>
  </si>
  <si>
    <t>19750681900014</t>
  </si>
  <si>
    <t>018729</t>
  </si>
  <si>
    <t>LYCÉE DES MÉTIERS BOULLE E.S.A.A.</t>
  </si>
  <si>
    <t>78070206400012</t>
  </si>
  <si>
    <t>018730</t>
  </si>
  <si>
    <t>77562424000013</t>
  </si>
  <si>
    <t>018115</t>
  </si>
  <si>
    <t>INSTITUT CATHOLIQUE DE LILLE</t>
  </si>
  <si>
    <t>42500754900024</t>
  </si>
  <si>
    <t>019049</t>
  </si>
  <si>
    <t>WELCOME - L'ÉCUME BLEUE</t>
  </si>
  <si>
    <t>49512262400028</t>
  </si>
  <si>
    <t>017575</t>
  </si>
  <si>
    <t>MEDIACUT</t>
  </si>
  <si>
    <t>47762469600035</t>
  </si>
  <si>
    <t>018620</t>
  </si>
  <si>
    <t>MISTERFRAICHEUR CHRISTOPHE DERVILLE</t>
  </si>
  <si>
    <t>82514889300019</t>
  </si>
  <si>
    <t>019248</t>
  </si>
  <si>
    <t>ESCALE ARTES</t>
  </si>
  <si>
    <t>30229518300016</t>
  </si>
  <si>
    <t>000068641</t>
  </si>
  <si>
    <t>HOTEL DE LA TOUR INTENDANCE</t>
  </si>
  <si>
    <t>83041196300028</t>
  </si>
  <si>
    <t>019749</t>
  </si>
  <si>
    <t>RORUMACE</t>
  </si>
  <si>
    <t>51985820300010</t>
  </si>
  <si>
    <t>019748</t>
  </si>
  <si>
    <t>MARQUILLY FLEURS</t>
  </si>
  <si>
    <t>35050130000031</t>
  </si>
  <si>
    <t>002078</t>
  </si>
  <si>
    <t>LE MIDDEL HOUCK</t>
  </si>
  <si>
    <t>30651596600019</t>
  </si>
  <si>
    <t>010540</t>
  </si>
  <si>
    <t>DUQUESNE HOTEL</t>
  </si>
  <si>
    <t>49510409300010</t>
  </si>
  <si>
    <t>000062269</t>
  </si>
  <si>
    <t>FEEL EUROPE FORMATION</t>
  </si>
  <si>
    <t>78441339500038</t>
  </si>
  <si>
    <t>000080234</t>
  </si>
  <si>
    <t>ANATEEP</t>
  </si>
  <si>
    <t>33413012700015</t>
  </si>
  <si>
    <t>000076407</t>
  </si>
  <si>
    <t>LES EDITIONS DE LA VIE DU RAIL</t>
  </si>
  <si>
    <t>32975402200039</t>
  </si>
  <si>
    <t>019755</t>
  </si>
  <si>
    <t>JANIN</t>
  </si>
  <si>
    <t>51186744200044</t>
  </si>
  <si>
    <t>019754</t>
  </si>
  <si>
    <t>PAPREC NORD</t>
  </si>
  <si>
    <t>79464630700023</t>
  </si>
  <si>
    <t>002411</t>
  </si>
  <si>
    <t>SCIC ECOSSIMO</t>
  </si>
  <si>
    <t>37895188300016</t>
  </si>
  <si>
    <t>019743</t>
  </si>
  <si>
    <t>LE PHENIX HOTEL</t>
  </si>
  <si>
    <t>31077549900034</t>
  </si>
  <si>
    <t>020605</t>
  </si>
  <si>
    <t>BS INFORMATIQUE</t>
  </si>
  <si>
    <t>38202819900026</t>
  </si>
  <si>
    <t>018633</t>
  </si>
  <si>
    <t>LIBERATION ABONNEMENTS</t>
  </si>
  <si>
    <t>81745246900015</t>
  </si>
  <si>
    <t>009030</t>
  </si>
  <si>
    <t>BEWIDE</t>
  </si>
  <si>
    <t>45245457200036</t>
  </si>
  <si>
    <t>019740</t>
  </si>
  <si>
    <t>CLASS'CROUTE ALTERNATIVE</t>
  </si>
  <si>
    <t>75292692300026</t>
  </si>
  <si>
    <t>000076534</t>
  </si>
  <si>
    <t>TOULOUSE EVENEMENTS</t>
  </si>
  <si>
    <t>49017612001062</t>
  </si>
  <si>
    <t>007681</t>
  </si>
  <si>
    <t>APPART'CITY TOURS</t>
  </si>
  <si>
    <t>44947690200019</t>
  </si>
  <si>
    <t>021323</t>
  </si>
  <si>
    <t>HOTEL CHATEAUBRIAND</t>
  </si>
  <si>
    <t>34290986800016</t>
  </si>
  <si>
    <t>021391</t>
  </si>
  <si>
    <t>HOTEL LE MORAND</t>
  </si>
  <si>
    <t>31535016500041</t>
  </si>
  <si>
    <t>000071316</t>
  </si>
  <si>
    <t>COMPAGNIE AUTOCARS DE TOURAINE</t>
  </si>
  <si>
    <t>45850166500053</t>
  </si>
  <si>
    <t>000056198</t>
  </si>
  <si>
    <t>51363598700136</t>
  </si>
  <si>
    <t>000067297</t>
  </si>
  <si>
    <t>PV-CP CITY</t>
  </si>
  <si>
    <t>80882532700014</t>
  </si>
  <si>
    <t>021608</t>
  </si>
  <si>
    <t>LE PRE GALOFFRE</t>
  </si>
  <si>
    <t>81941293300015</t>
  </si>
  <si>
    <t>021833</t>
  </si>
  <si>
    <t>VILLA CASTELNAU</t>
  </si>
  <si>
    <t>38923406300037</t>
  </si>
  <si>
    <t>021887</t>
  </si>
  <si>
    <t>CAMPANILE NIMES</t>
  </si>
  <si>
    <t>39036585600017</t>
  </si>
  <si>
    <t>000087375</t>
  </si>
  <si>
    <t>HOTEL VILLA SAINT HUBERT</t>
  </si>
  <si>
    <t>49017612000205</t>
  </si>
  <si>
    <t>021456</t>
  </si>
  <si>
    <t>82898615800024</t>
  </si>
  <si>
    <t>021204</t>
  </si>
  <si>
    <t>LINK MEDIA GROUP</t>
  </si>
  <si>
    <t>50056940500730</t>
  </si>
  <si>
    <t>022158</t>
  </si>
  <si>
    <t>DECATHLON FRANCE</t>
  </si>
  <si>
    <t>33313321300012</t>
  </si>
  <si>
    <t>022164</t>
  </si>
  <si>
    <t>HOTEL D'ORLEANS</t>
  </si>
  <si>
    <t>LE BISTROT DE LA PLAGE</t>
  </si>
  <si>
    <t>CATTEAU VOYAGES</t>
  </si>
  <si>
    <t>GARAGE MALO AUTO</t>
  </si>
  <si>
    <t>LE CANARD ENCHAÎNÉ</t>
  </si>
  <si>
    <t>LA VILLA TOSCA</t>
  </si>
  <si>
    <t>COMPAGNIE D'ÉDITION FONCIÉRE</t>
  </si>
  <si>
    <t>3D DUO</t>
  </si>
  <si>
    <t>NUMÉRO DU MARCHÉ</t>
  </si>
  <si>
    <t>DÉSIGNATION</t>
  </si>
  <si>
    <t>HÉBERGEMENT</t>
  </si>
  <si>
    <t>LOCATION DE BUS</t>
  </si>
  <si>
    <t>FOURNITURES DE BUREAU</t>
  </si>
  <si>
    <t>ALIMENTATION</t>
  </si>
  <si>
    <t>BOISSONS</t>
  </si>
  <si>
    <t>ARTICLES DE DROGUERIE</t>
  </si>
  <si>
    <t>OUVRAGES</t>
  </si>
  <si>
    <t>FOURNITURES INFORMATIQUES</t>
  </si>
  <si>
    <t>DÉJEUNER DE TRAVAIL</t>
  </si>
  <si>
    <t>NETTOYAGE DES LOCAUX</t>
  </si>
  <si>
    <t>ENTRETIEN DU LINGE</t>
  </si>
  <si>
    <t>ARTICLES TEXTILES</t>
  </si>
  <si>
    <t>TICKETS DE MÉTRO / BUS</t>
  </si>
  <si>
    <t>CONTRÔLE TECHNIQUE</t>
  </si>
  <si>
    <t>ABONNEMENT AUX REVUES</t>
  </si>
  <si>
    <t>LOCATION DE SALLE5(S)</t>
  </si>
  <si>
    <t>RESTAURATION (HORS DEJTR)</t>
  </si>
  <si>
    <t>RAMETTES DE PAPIER</t>
  </si>
  <si>
    <t>ENVELOPPES</t>
  </si>
  <si>
    <t>REMISE</t>
  </si>
  <si>
    <t>TOTAL TTC</t>
  </si>
  <si>
    <t>CODE FOURNISSEUR</t>
  </si>
  <si>
    <t>AFEJI LAVERIE</t>
  </si>
  <si>
    <t>N° ENGAGEMENT</t>
  </si>
  <si>
    <t>N° DE COMMANDE</t>
  </si>
  <si>
    <t>INSET DE DUNKERQUE DU CNFPT</t>
  </si>
  <si>
    <t>Adresse</t>
  </si>
  <si>
    <t>Code postal</t>
  </si>
  <si>
    <t>Ville</t>
  </si>
  <si>
    <t>UN HÔTEL À BASTILLE</t>
  </si>
  <si>
    <t>B&amp;B HÔTELS</t>
  </si>
  <si>
    <t>GERBE DE FLEURS</t>
  </si>
  <si>
    <t>RÉPARATION(S) DES VÉHICULES DE SERVICE</t>
  </si>
  <si>
    <t>NETTOYAGE DES VÉHICULES DE SERVICE</t>
  </si>
  <si>
    <t>LOCATION DE MATÉRIEL AUDIOVISUEL</t>
  </si>
  <si>
    <t>PETITS DÉJEUNERS RÉSIDENCE JARDINS</t>
  </si>
  <si>
    <t>FRAIS DE LIVRAISON</t>
  </si>
  <si>
    <t>TAUX TVA</t>
  </si>
  <si>
    <t>CELLULE S2 RESIDENCE MARTIN LUTHER KING</t>
  </si>
  <si>
    <t>GRANDE SYNTHE</t>
  </si>
  <si>
    <t>8 RUE EDOUARD LOCKROY</t>
  </si>
  <si>
    <t>9 RUE DU 11 NOVEMBRE</t>
  </si>
  <si>
    <t>118 RUE DE RUFFI</t>
  </si>
  <si>
    <t>35 RUE GUSTAVE EIFFEL</t>
  </si>
  <si>
    <t>VPC AUTOMOBILE CLUB
CIRCUIT DES 24 HEURES
LES RAINERIES</t>
  </si>
  <si>
    <t>31 RUE D'ALESIA</t>
  </si>
  <si>
    <t>12 RUE DU CAP VERT</t>
  </si>
  <si>
    <t>1 AVENUE DE L'UNIVERSITÉ</t>
  </si>
  <si>
    <t>AVENUE DES BANCS DE FLANDRES</t>
  </si>
  <si>
    <t>3/5 VILLA DES ENTREPRENEURS</t>
  </si>
  <si>
    <t>4 AV DE LA DURANCE</t>
  </si>
  <si>
    <t>31 QUAI DE BEAUVAIS</t>
  </si>
  <si>
    <t>BOULEVARD ANDRÉ LASSAGNE</t>
  </si>
  <si>
    <t>12 RUE PAUL NIZAN</t>
  </si>
  <si>
    <t>78200</t>
  </si>
  <si>
    <t>75008</t>
  </si>
  <si>
    <t>75015</t>
  </si>
  <si>
    <t>59280</t>
  </si>
  <si>
    <t>59140</t>
  </si>
  <si>
    <t>21805</t>
  </si>
  <si>
    <t>75011</t>
  </si>
  <si>
    <t>62840</t>
  </si>
  <si>
    <t>13003</t>
  </si>
  <si>
    <t>37000</t>
  </si>
  <si>
    <t>69530</t>
  </si>
  <si>
    <t>93100</t>
  </si>
  <si>
    <t>75014</t>
  </si>
  <si>
    <t>13010</t>
  </si>
  <si>
    <t>72100</t>
  </si>
  <si>
    <t>56 RUE DU ROCHER</t>
  </si>
  <si>
    <t>9 RUE FRANÇOIS DEBERGUE</t>
  </si>
  <si>
    <t>BUCHELAY</t>
  </si>
  <si>
    <t>PARIS</t>
  </si>
  <si>
    <t>PARIS 15</t>
  </si>
  <si>
    <t>ARMENTIERES</t>
  </si>
  <si>
    <t>DUNKERQUE</t>
  </si>
  <si>
    <t>QUETIGNY CEDEX</t>
  </si>
  <si>
    <t>LAVENTIE</t>
  </si>
  <si>
    <t>MARSEILLE</t>
  </si>
  <si>
    <t>TOURS</t>
  </si>
  <si>
    <t>BRIGNAIS</t>
  </si>
  <si>
    <t>MONTREUIL</t>
  </si>
  <si>
    <t>LE MANS</t>
  </si>
  <si>
    <t>PLACE DE LA GARE 
15 RUE BELLEVUE</t>
  </si>
  <si>
    <t>37 RUE MADELEINE ODRU</t>
  </si>
  <si>
    <t>ROMAINVILLE</t>
  </si>
  <si>
    <t>525 RUE ANDRE AMPERE</t>
  </si>
  <si>
    <t>CHAMPIGNEULLES</t>
  </si>
  <si>
    <t>BREST</t>
  </si>
  <si>
    <t>1 PLACE DE STRASBOURG</t>
  </si>
  <si>
    <t>5, ALLEE DU PARC DE GARLANDE</t>
  </si>
  <si>
    <t>BAGNEUX</t>
  </si>
  <si>
    <t>CENTRE COMMERCIAL AUCHAN</t>
  </si>
  <si>
    <t>94 AVENUE LEDRU ROLLIN</t>
  </si>
  <si>
    <t xml:space="preserve">42 RUE LEUGHENAER </t>
  </si>
  <si>
    <t>11 - 15 RUE COURAT</t>
  </si>
  <si>
    <t>1 RUE DES GASSES</t>
  </si>
  <si>
    <t>69450</t>
  </si>
  <si>
    <t>ST CYR AU MONT D OR</t>
  </si>
  <si>
    <t>NIMES</t>
  </si>
  <si>
    <t xml:space="preserve">ZAC DU MAS CARBONNEL 
45 RUE DE SAN LUCAR </t>
  </si>
  <si>
    <t>3 PLACE DE L'EGLISE</t>
  </si>
  <si>
    <t>FOREST SUR MARQUE</t>
  </si>
  <si>
    <t>31 RUE DU COLONEL PIERRE AVIA</t>
  </si>
  <si>
    <t>ZAC DU PONT LOBY</t>
  </si>
  <si>
    <t>ZA DU BOIS 3 AVENUE DES MARRONNIERS</t>
  </si>
  <si>
    <t>PERENCHIES</t>
  </si>
  <si>
    <t>350 AVENUE DU STADE</t>
  </si>
  <si>
    <t>7 RUE DE LIEGE</t>
  </si>
  <si>
    <t>49 B RUE DIGUE DE MER</t>
  </si>
  <si>
    <t>1 RUE LUCIENNE GERAIN</t>
  </si>
  <si>
    <t>PANTIN CEDEX</t>
  </si>
  <si>
    <t>TOURS CEDEX 1</t>
  </si>
  <si>
    <t>PARC ACTIVITES LOUIS XI MENNET 
23 RUE ETTORE BUGATTI</t>
  </si>
  <si>
    <t>5 rue de Charonne</t>
  </si>
  <si>
    <t>8 RUE DE LA FONTAINE</t>
  </si>
  <si>
    <t>07520</t>
  </si>
  <si>
    <t>LALOUVESC</t>
  </si>
  <si>
    <t>6 RUE JEAN ANTOINE DE BAIF</t>
  </si>
  <si>
    <t>75013</t>
  </si>
  <si>
    <t>19 RUE NICOLAS LEBLANC</t>
  </si>
  <si>
    <t>59000</t>
  </si>
  <si>
    <t>LILLE</t>
  </si>
  <si>
    <t>59650</t>
  </si>
  <si>
    <t>VILLENEUVE D'ASCQ</t>
  </si>
  <si>
    <t xml:space="preserve"> AVENUE PAUL LANGEVIN</t>
  </si>
  <si>
    <t>4 AVENUE DU STADE DE FRANCE</t>
  </si>
  <si>
    <t>93218</t>
  </si>
  <si>
    <t>LA PLAINE SAINT DENIS CEDEX</t>
  </si>
  <si>
    <t>10/12 ALL LAKANAL</t>
  </si>
  <si>
    <t>LE BLANC MESNIL</t>
  </si>
  <si>
    <t>BAT E4 CEL 1
116 AVENUE ARISTIDE BRIAND</t>
  </si>
  <si>
    <t>DUNKERQUE CEDEX 2</t>
  </si>
  <si>
    <t>11-13 RUE JEAN-JACQUES ROUSSEAU
BP 60</t>
  </si>
  <si>
    <t>CENTRE COMMERCIAL BONARCH
BOULEVARD MENDÈS France</t>
  </si>
  <si>
    <t>TETEGHEM</t>
  </si>
  <si>
    <t>ZA DU CHAPEAU ROUGE
13 RUE DU PETIT MATELOT</t>
  </si>
  <si>
    <t>PARC DE LA HOUSSOYE
RUE MADELEINE BRES</t>
  </si>
  <si>
    <t>LA CHAPELLE D'ARMENTIERES</t>
  </si>
  <si>
    <t>105 B RUE DE TOLBIAC</t>
  </si>
  <si>
    <t>16 RUE BERTHOLLET</t>
  </si>
  <si>
    <t>ARCUEIL</t>
  </si>
  <si>
    <t>26 RUE DESAIX</t>
  </si>
  <si>
    <t>DOURGES</t>
  </si>
  <si>
    <t>8 MARIE MADELEINE</t>
  </si>
  <si>
    <t>12 ALLEE DUQUESNE</t>
  </si>
  <si>
    <t>44000</t>
  </si>
  <si>
    <t>NANTES</t>
  </si>
  <si>
    <t>7-9 7 RUE AUGUSTE GERVAIS</t>
  </si>
  <si>
    <t>ISSY LES MOULINEAUX</t>
  </si>
  <si>
    <t>PARIS CEDEX 14</t>
  </si>
  <si>
    <t>31-35 RUE FROIDEVAUX</t>
  </si>
  <si>
    <t>10 RUE DES FRENES</t>
  </si>
  <si>
    <t>TOULOUSE</t>
  </si>
  <si>
    <t>12 RUE DU QUATRE SEPTEMBRE</t>
  </si>
  <si>
    <t>75002</t>
  </si>
  <si>
    <t>3 ROUTE DE CORMEILLES</t>
  </si>
  <si>
    <t>27230</t>
  </si>
  <si>
    <t>PIENCOURT</t>
  </si>
  <si>
    <t>20260</t>
  </si>
  <si>
    <t>CALVI</t>
  </si>
  <si>
    <t>RES CAROLINE III       
AVENUE CHRISTOPHE COLOMB</t>
  </si>
  <si>
    <t>35 RUE GREGOIRE DE TOURS</t>
  </si>
  <si>
    <t>75279</t>
  </si>
  <si>
    <t>PARIS CEDEX 06</t>
  </si>
  <si>
    <t>92-98 BOULEVARD VICTOR HUGO</t>
  </si>
  <si>
    <t>92110</t>
  </si>
  <si>
    <t>CLICHY</t>
  </si>
  <si>
    <t>132 BOULEVARD DE LA LIBERTE</t>
  </si>
  <si>
    <t>59800</t>
  </si>
  <si>
    <t>75009</t>
  </si>
  <si>
    <t>11 RUE DE LA ROCHEFOUCAUD</t>
  </si>
  <si>
    <t>25 RUE DES JEUNEURS</t>
  </si>
  <si>
    <t>201 CHEMIN DES RUELLES</t>
  </si>
  <si>
    <t>62750</t>
  </si>
  <si>
    <t>LOOS EN GOHELLE</t>
  </si>
  <si>
    <t>8 AVENUE DES MINIMES</t>
  </si>
  <si>
    <t>VINCENNES</t>
  </si>
  <si>
    <t>8 AU 10 RUE LAMENNAIS</t>
  </si>
  <si>
    <t>PLACE SAINT VIVIEN</t>
  </si>
  <si>
    <t>76000</t>
  </si>
  <si>
    <t>ROUEN</t>
  </si>
  <si>
    <t>59760</t>
  </si>
  <si>
    <t>80000</t>
  </si>
  <si>
    <t>AMIENS</t>
  </si>
  <si>
    <t>LES QUATRE CHENES
RUE DU GENERAL FRIANT</t>
  </si>
  <si>
    <t>47 RUE DE BABYLONE</t>
  </si>
  <si>
    <t>75007</t>
  </si>
  <si>
    <t>129 RUE ARISTIDE BRIAND</t>
  </si>
  <si>
    <t>338 RUE RAYMOND HERVILLARD</t>
  </si>
  <si>
    <t>77000</t>
  </si>
  <si>
    <t>VAUX LE PENIL</t>
  </si>
  <si>
    <t>44 AVENUE HENRI DELECAUX</t>
  </si>
  <si>
    <t>59130</t>
  </si>
  <si>
    <t>LAMBERSART</t>
  </si>
  <si>
    <t>9 HAMEAU DE COPPENAXFORT</t>
  </si>
  <si>
    <t>59630</t>
  </si>
  <si>
    <t>BROUCKERQUE</t>
  </si>
  <si>
    <t>29 RUE DE CHATEAUDUN</t>
  </si>
  <si>
    <t>75308</t>
  </si>
  <si>
    <t>PARIS CEDEX 09</t>
  </si>
  <si>
    <t>92186</t>
  </si>
  <si>
    <t>ANTONY CEDEX</t>
  </si>
  <si>
    <t>10 PLACE DU GENERAL DE GAULLE</t>
  </si>
  <si>
    <t>92160</t>
  </si>
  <si>
    <t>ANTONY</t>
  </si>
  <si>
    <t>31 RUE DE VILLENEUVE</t>
  </si>
  <si>
    <t>SUCY-EN-BRIE</t>
  </si>
  <si>
    <t>ACACIALAAN 8</t>
  </si>
  <si>
    <t xml:space="preserve">2630 </t>
  </si>
  <si>
    <t>AARTSELAAR
Belgique</t>
  </si>
  <si>
    <t>2 B RUE DE CHATEAUBRIAND</t>
  </si>
  <si>
    <t>14 - 16 RUE DE LA VIEILLE TOUR</t>
  </si>
  <si>
    <t>33000</t>
  </si>
  <si>
    <t>BORDEAUX</t>
  </si>
  <si>
    <t>6 RUE ADOLPHE CRESPIN</t>
  </si>
  <si>
    <t>45000</t>
  </si>
  <si>
    <t>ORLEANS</t>
  </si>
  <si>
    <t>HOTEL KYRIAD TOURS</t>
  </si>
  <si>
    <t>65 AVENUE DE GRAMMONT</t>
  </si>
  <si>
    <t>99 RUE DE CREQUI</t>
  </si>
  <si>
    <t>69006</t>
  </si>
  <si>
    <t>LYON</t>
  </si>
  <si>
    <t>19 RUE PISANCON</t>
  </si>
  <si>
    <t>13001</t>
  </si>
  <si>
    <t>23 RUE GOUNOD</t>
  </si>
  <si>
    <t>06000</t>
  </si>
  <si>
    <t>NICE</t>
  </si>
  <si>
    <t>75012</t>
  </si>
  <si>
    <t>211, RUE DE CHARENTON ET 
209, BOULEVARD DE REUILLY</t>
  </si>
  <si>
    <t>94410</t>
  </si>
  <si>
    <t>12 RUE DU MARECHAL LECLERC</t>
  </si>
  <si>
    <t>HOTEL RESTAURANT KYRIAD PARIS</t>
  </si>
  <si>
    <t>SAINT MAURICE</t>
  </si>
  <si>
    <t>26 RUE MICHEL ANGE</t>
  </si>
  <si>
    <t>06100</t>
  </si>
  <si>
    <t>91-97 AVENUE DE FONTAINEBLEAU</t>
  </si>
  <si>
    <t>KREMLIN BICETRE</t>
  </si>
  <si>
    <t>UNIVERSITE DE TOULOUSE 1</t>
  </si>
  <si>
    <t>11 rue de la Nacelle</t>
  </si>
  <si>
    <t>91813</t>
  </si>
  <si>
    <t>CORBEIL ESSONNES CEDEX</t>
  </si>
  <si>
    <t>24, RUE DE MILAN</t>
  </si>
  <si>
    <t>59016</t>
  </si>
  <si>
    <t>LILLE CEDEX</t>
  </si>
  <si>
    <t>60, BOULEVARD VAUBAN</t>
  </si>
  <si>
    <t>SAINT POL SUR MER</t>
  </si>
  <si>
    <t>260 RUE DE LA REPUBLIQUE</t>
  </si>
  <si>
    <t>35, BOULEVARD RAIMBALDI</t>
  </si>
  <si>
    <t>35 RUE DE LA JUSTICE</t>
  </si>
  <si>
    <t>NEANT</t>
  </si>
  <si>
    <t>Ville :</t>
  </si>
  <si>
    <t>Code postal :</t>
  </si>
  <si>
    <r>
      <rPr>
        <u/>
        <sz val="11"/>
        <color theme="1"/>
        <rFont val="Calibri"/>
        <family val="2"/>
        <scheme val="minor"/>
      </rPr>
      <t>SIRET</t>
    </r>
    <r>
      <rPr>
        <sz val="11"/>
        <color theme="1"/>
        <rFont val="Calibri"/>
        <family val="2"/>
        <scheme val="minor"/>
      </rPr>
      <t xml:space="preserve"> : </t>
    </r>
  </si>
  <si>
    <t>7 RUE JACQUEMARS GIELEE</t>
  </si>
  <si>
    <t>9 RUE DU COLONEL PIERRE AVIA</t>
  </si>
  <si>
    <t>7 RUE HOCHE</t>
  </si>
  <si>
    <t>CANNES</t>
  </si>
  <si>
    <t>06400</t>
  </si>
  <si>
    <t>8 PLACE GENERAL DE GAULLE</t>
  </si>
  <si>
    <t>59023</t>
  </si>
  <si>
    <t>3 RUE DES BEAUMONTS</t>
  </si>
  <si>
    <t>93200</t>
  </si>
  <si>
    <t>SAINT DENIS</t>
  </si>
  <si>
    <t>59820</t>
  </si>
  <si>
    <t>GRAVELINES</t>
  </si>
  <si>
    <t>31 PLACE DU DOCTEUR CALMETTE</t>
  </si>
  <si>
    <t>24 RUE DIGUE DE MER</t>
  </si>
  <si>
    <t>59240</t>
  </si>
  <si>
    <t>173 RUE SAINT HONORE</t>
  </si>
  <si>
    <t>75001</t>
  </si>
  <si>
    <t>14 BOULEVARD HAUSSMAN</t>
  </si>
  <si>
    <t>37 RUE JULES GUESDE</t>
  </si>
  <si>
    <t>59463</t>
  </si>
  <si>
    <t>LOMME CEDEX</t>
  </si>
  <si>
    <t>9 ROUTE DE DUNKERQUE</t>
  </si>
  <si>
    <t>142 RUE MONTMARTRE</t>
  </si>
  <si>
    <t>7 QUAI DE BONDY</t>
  </si>
  <si>
    <t>69005</t>
  </si>
  <si>
    <t>ROUTE DE GENERAC</t>
  </si>
  <si>
    <t>30900</t>
  </si>
  <si>
    <t>17 RUE POIRON</t>
  </si>
  <si>
    <t>162 RUE KLEBER</t>
  </si>
  <si>
    <t>59170</t>
  </si>
  <si>
    <t>CROIX</t>
  </si>
  <si>
    <t>22 RUE DE CALAIS</t>
  </si>
  <si>
    <t>CENTRE CLE AUCHAN ROUTE NATIONALE 1</t>
  </si>
  <si>
    <t>11 RUE DE MILAN</t>
  </si>
  <si>
    <t>75440</t>
  </si>
  <si>
    <t>4 RUE DE MOUCHY</t>
  </si>
  <si>
    <t>60438</t>
  </si>
  <si>
    <t>NOAILLES CEDEX</t>
  </si>
  <si>
    <t>68 RUE DU FAUBOURG SAINT HONORE</t>
  </si>
  <si>
    <t>251 AVENUE HENRI RAVISSE 
ZAC TRANSMARCK</t>
  </si>
  <si>
    <t>62730</t>
  </si>
  <si>
    <t>MARCK</t>
  </si>
  <si>
    <t>9 RUE PIERRE BOURDAN</t>
  </si>
  <si>
    <t>RUE ALPHONSE TERROIR</t>
  </si>
  <si>
    <t>59770</t>
  </si>
  <si>
    <t>MARLY</t>
  </si>
  <si>
    <t>11 RUE DES OLIVETTES</t>
  </si>
  <si>
    <t>41 QUAI D'ORSAY</t>
  </si>
  <si>
    <t>551 RUE DE LA REPUBLIQUE</t>
  </si>
  <si>
    <t>59430</t>
  </si>
  <si>
    <t>191 RUE DES CINQ VOIES</t>
  </si>
  <si>
    <t>59200</t>
  </si>
  <si>
    <t>TOURCOING</t>
  </si>
  <si>
    <t>81 RUE HOOGHE PORTE</t>
  </si>
  <si>
    <t>59180</t>
  </si>
  <si>
    <t>CAPPELLE LA GRANDE</t>
  </si>
  <si>
    <t>ARCHE DE LA DEFENSE</t>
  </si>
  <si>
    <t>92055</t>
  </si>
  <si>
    <t>LA DEFENSE CEDEX</t>
  </si>
  <si>
    <t>47 RUE DU Luxembourg</t>
  </si>
  <si>
    <t>59100</t>
  </si>
  <si>
    <t>ROUBAIX</t>
  </si>
  <si>
    <t>9 PLACE DE LA REPUBLIQUE</t>
  </si>
  <si>
    <t>76600</t>
  </si>
  <si>
    <t>LE HAVRE</t>
  </si>
  <si>
    <t>23 COURS DE LA REPUBLIQUE</t>
  </si>
  <si>
    <t>14 PLACE SAINT PIERRE</t>
  </si>
  <si>
    <t>CAEN</t>
  </si>
  <si>
    <t>14000</t>
  </si>
  <si>
    <t>OFFICE DE TOURISME DE CAEN</t>
  </si>
  <si>
    <t>ZAC DU CORNILLON
1 À 3 RUE DE LA COKERIE</t>
  </si>
  <si>
    <t>41 RUE DELIZY</t>
  </si>
  <si>
    <t>93500</t>
  </si>
  <si>
    <t>PANTIN</t>
  </si>
  <si>
    <t>7 RUE DOCTEUR LANCEREAUX</t>
  </si>
  <si>
    <t xml:space="preserve">75008 </t>
  </si>
  <si>
    <t>111 RUE DE TOLBIAC</t>
  </si>
  <si>
    <t>51 BOULEVARD VOLTAIRE</t>
  </si>
  <si>
    <t>92600</t>
  </si>
  <si>
    <t>ASNIERES SUR SEINE</t>
  </si>
  <si>
    <t>176 RUE DU TEMPLE</t>
  </si>
  <si>
    <t>75003</t>
  </si>
  <si>
    <t>37 T AVENUE ETIENNE BILLIERES</t>
  </si>
  <si>
    <t>31300</t>
  </si>
  <si>
    <t>54 QUAI DE LA RAPEE</t>
  </si>
  <si>
    <t>75599</t>
  </si>
  <si>
    <t>PARIS CEDEX 12</t>
  </si>
  <si>
    <t>28 RUE DE DUNKERQUE</t>
  </si>
  <si>
    <t>25 ALLEE CHARLES DE FITTE</t>
  </si>
  <si>
    <t>94150</t>
  </si>
  <si>
    <t>RUNGIS</t>
  </si>
  <si>
    <t>6 DIGUE DES ALLIES</t>
  </si>
  <si>
    <t>WILMOT Daniel</t>
  </si>
  <si>
    <t>MONTANT TVA</t>
  </si>
  <si>
    <t>MONTANT TTC</t>
  </si>
  <si>
    <t>MONTANT HT</t>
  </si>
  <si>
    <t>QUANTITÉ</t>
  </si>
  <si>
    <t>TOTAL HT</t>
  </si>
  <si>
    <t xml:space="preserve">TOTAL TVA </t>
  </si>
  <si>
    <t>N°</t>
  </si>
  <si>
    <t>SCIENCES HUMAINES COMMUNICATION</t>
  </si>
  <si>
    <t>7 RUE LEON BLUM</t>
  </si>
  <si>
    <t>44200</t>
  </si>
  <si>
    <t>8 RUE SAINT DOMINGUE
LE SOLILAB</t>
  </si>
  <si>
    <t>38 RUE RANTHEAUME</t>
  </si>
  <si>
    <t>89004</t>
  </si>
  <si>
    <t>AUXERRE CEDEX</t>
  </si>
  <si>
    <t>75010</t>
  </si>
  <si>
    <t>251 - 253  RUE DU FAUBOURG SAINT MARTIN</t>
  </si>
  <si>
    <t>59210</t>
  </si>
  <si>
    <t>COUDEKERQUE BRANCHE</t>
  </si>
  <si>
    <t>FERME SAINT JEAN ROUTE DE STEENDAM</t>
  </si>
  <si>
    <t>19 RUE DE RIVOLI</t>
  </si>
  <si>
    <t>75004</t>
  </si>
  <si>
    <t>RUE DE L'ABATTOIR</t>
  </si>
  <si>
    <t>59640</t>
  </si>
  <si>
    <t>92708</t>
  </si>
  <si>
    <t>COLOMBES CEDEX</t>
  </si>
  <si>
    <t>PORTES DE LA DEFENSE 
307 RUE ESTIENNE D'ORVES</t>
  </si>
  <si>
    <t>80 BOULEVARD AUGUSTE BLANQUI</t>
  </si>
  <si>
    <t>75707</t>
  </si>
  <si>
    <t>PARIS CEDEX 13</t>
  </si>
  <si>
    <t>91 BOULEVARD JACQUARD</t>
  </si>
  <si>
    <t>62100</t>
  </si>
  <si>
    <t>CALAIS</t>
  </si>
  <si>
    <t>39 RUE DE BOURGOGNE</t>
  </si>
  <si>
    <t>24 RUE CLEMENCEAU</t>
  </si>
  <si>
    <t>3 ALLEE DES ECURIES</t>
  </si>
  <si>
    <t xml:space="preserve">59650 </t>
  </si>
  <si>
    <t>38506</t>
  </si>
  <si>
    <t>VOIRON CEDEX</t>
  </si>
  <si>
    <t>23B RUE DANJOU</t>
  </si>
  <si>
    <t>92100</t>
  </si>
  <si>
    <t>BOULOGNE BILLANCOURT</t>
  </si>
  <si>
    <t>11 ESPLANADE COMPANS CAFFARELL</t>
  </si>
  <si>
    <t>31000</t>
  </si>
  <si>
    <t>64600</t>
  </si>
  <si>
    <t>ANGLET</t>
  </si>
  <si>
    <t>2 RUE DES PETITES ECURIES</t>
  </si>
  <si>
    <t>8 RUE ALBERT LEDENT</t>
  </si>
  <si>
    <t>02580</t>
  </si>
  <si>
    <t>ETREAUPONT</t>
  </si>
  <si>
    <t>9 RUE DU CHEMIN VERT</t>
  </si>
  <si>
    <t>77444</t>
  </si>
  <si>
    <t>MARNE LA VALLEE CEDEX 2</t>
  </si>
  <si>
    <t>14 RUE LORD BYRON</t>
  </si>
  <si>
    <t>75384</t>
  </si>
  <si>
    <t>PARIS CEDEX 8</t>
  </si>
  <si>
    <t>CITE SCIENTIFIQUE</t>
  </si>
  <si>
    <t>59655</t>
  </si>
  <si>
    <t>VILLENEUVE D'ASCQ CEDEX</t>
  </si>
  <si>
    <t>38 RUE CROIX DES PETITS CHAMPS</t>
  </si>
  <si>
    <t>130 ALLÉE DES GRIVES</t>
  </si>
  <si>
    <t>34170</t>
  </si>
  <si>
    <t>CASTELNAU LE LEZ</t>
  </si>
  <si>
    <t>199 RUE HELENE BOUCHER</t>
  </si>
  <si>
    <t>37 RUE DU PRESIDENT POINCARE</t>
  </si>
  <si>
    <t>022262</t>
  </si>
  <si>
    <t>ELIZA PRINCESS ELISABETH</t>
  </si>
  <si>
    <t>QUAI DE L'ESTACADE</t>
  </si>
  <si>
    <t>82872836000029</t>
  </si>
  <si>
    <t>ESPACE SEVE 58 COURS BECQUART CASTELBON</t>
  </si>
  <si>
    <t>1 BD ARCHIMEDE CHAMPS / MARNE</t>
  </si>
  <si>
    <t>11  RUE MARYSE BASTIE P.A. DE MAIGNON</t>
  </si>
  <si>
    <t>7 - 9 PARC D'AFFAIRES SILIC 
7 AVENUE ROBERT SCHUMAN</t>
  </si>
  <si>
    <t>DEMANDEUR</t>
  </si>
  <si>
    <t>DATE</t>
  </si>
  <si>
    <t xml:space="preserve">SERVICE </t>
  </si>
  <si>
    <t>MAR-000010538</t>
  </si>
  <si>
    <t>MAR-000010540</t>
  </si>
  <si>
    <t>MAR-000010637</t>
  </si>
  <si>
    <t>MAR-000010884</t>
  </si>
  <si>
    <t>MAR-000010334</t>
  </si>
  <si>
    <t>MAR-000010885</t>
  </si>
  <si>
    <t>MAR-000009762</t>
  </si>
  <si>
    <t>MAR-000008889</t>
  </si>
  <si>
    <t>MAR-000009372</t>
  </si>
  <si>
    <t>MAR-000003570</t>
  </si>
  <si>
    <t>MAR-000011754</t>
  </si>
  <si>
    <t>MAR-000005903</t>
  </si>
  <si>
    <t>MAR-000010541</t>
  </si>
  <si>
    <t>MAR-000009371</t>
  </si>
  <si>
    <t>MAR-000010655</t>
  </si>
  <si>
    <t>MAR-000010680</t>
  </si>
  <si>
    <t>MAR-000011078</t>
  </si>
  <si>
    <t>MAR-000010654</t>
  </si>
  <si>
    <t>MAR-000011616</t>
  </si>
  <si>
    <t>MAR-000010734</t>
  </si>
  <si>
    <t>MAR-000010736</t>
  </si>
  <si>
    <t>MAR-000011081</t>
  </si>
  <si>
    <t>MAR-000009412</t>
  </si>
  <si>
    <t>MAR-000011154</t>
  </si>
  <si>
    <t>ARTICLES DESTINÉS À LA COCONCEPTION</t>
  </si>
  <si>
    <t>FRAIS LIÉS AUX COLLOQUES, RÉUNIONS ET SÉMINAIRES</t>
  </si>
  <si>
    <t>MAINTENANCE SANITAIRE</t>
  </si>
  <si>
    <t>MAINTENANCE INFORMATIQUE</t>
  </si>
  <si>
    <t>QUANTITÉS</t>
  </si>
  <si>
    <t>MARCHÉS</t>
  </si>
  <si>
    <t>FOURNISSEUR</t>
  </si>
  <si>
    <t>CARLIER Michel</t>
  </si>
  <si>
    <t>TAXES DE SÉJOUR</t>
  </si>
  <si>
    <t>LOGISTIQUE</t>
  </si>
  <si>
    <t>DATES</t>
  </si>
  <si>
    <t>DATE(S)</t>
  </si>
  <si>
    <r>
      <rPr>
        <u/>
        <sz val="11"/>
        <color theme="1"/>
        <rFont val="Calibri"/>
        <family val="2"/>
        <scheme val="minor"/>
      </rPr>
      <t>Téléphone</t>
    </r>
    <r>
      <rPr>
        <sz val="11"/>
        <color theme="1"/>
        <rFont val="Calibri"/>
        <family val="2"/>
        <scheme val="minor"/>
      </rPr>
      <t xml:space="preserve"> : </t>
    </r>
    <r>
      <rPr>
        <sz val="11"/>
        <color theme="4" tint="-0.249977111117893"/>
        <rFont val="Calibri"/>
        <family val="2"/>
        <scheme val="minor"/>
      </rPr>
      <t>03.28.51.32.10</t>
    </r>
  </si>
  <si>
    <r>
      <rPr>
        <u/>
        <sz val="11"/>
        <color theme="1"/>
        <rFont val="Calibri"/>
        <family val="2"/>
        <scheme val="minor"/>
      </rPr>
      <t xml:space="preserve">Fax </t>
    </r>
    <r>
      <rPr>
        <sz val="11"/>
        <color theme="1"/>
        <rFont val="Calibri"/>
        <family val="2"/>
        <scheme val="minor"/>
      </rPr>
      <t xml:space="preserve">: </t>
    </r>
    <r>
      <rPr>
        <sz val="11"/>
        <color theme="4" tint="-0.249977111117893"/>
        <rFont val="Calibri"/>
        <family val="2"/>
        <scheme val="minor"/>
      </rPr>
      <t>03.28.51.13.26</t>
    </r>
  </si>
  <si>
    <t>Initial</t>
  </si>
  <si>
    <t>Modification</t>
  </si>
  <si>
    <t>Annulation</t>
  </si>
  <si>
    <t>MAR-000011946</t>
  </si>
  <si>
    <t>APPARTCITY MARSEILLE</t>
  </si>
  <si>
    <t>004374</t>
  </si>
  <si>
    <t>49017612000049</t>
  </si>
  <si>
    <t>APPARTCITY MONTPELLIER</t>
  </si>
  <si>
    <t>125 RUE GILLES MARTINET</t>
  </si>
  <si>
    <t>34000</t>
  </si>
  <si>
    <t>MONTPELLIER</t>
  </si>
  <si>
    <t xml:space="preserve">BON DE COMMANDE  
</t>
  </si>
  <si>
    <t>SXNA1</t>
  </si>
  <si>
    <t>086</t>
  </si>
  <si>
    <t>DU 08 AU 10/10/2018</t>
  </si>
  <si>
    <t>VISA DU CHEF DE SERVICE</t>
  </si>
  <si>
    <t>MARCHÉ</t>
  </si>
  <si>
    <r>
      <rPr>
        <u/>
        <sz val="11"/>
        <color theme="1"/>
        <rFont val="Calibri"/>
        <family val="2"/>
        <scheme val="minor"/>
      </rPr>
      <t>SIRET</t>
    </r>
    <r>
      <rPr>
        <sz val="11"/>
        <color theme="1"/>
        <rFont val="Calibri"/>
        <family val="2"/>
        <scheme val="minor"/>
      </rPr>
      <t xml:space="preserve"> : </t>
    </r>
    <r>
      <rPr>
        <sz val="11"/>
        <color theme="4" tint="-0.249977111117893"/>
        <rFont val="Calibri"/>
        <family val="2"/>
        <scheme val="minor"/>
      </rPr>
      <t>18001404502385</t>
    </r>
  </si>
  <si>
    <t>CMD-</t>
  </si>
  <si>
    <t>ENG-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</si>
</sst>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_-* #,##0.00\ [$€]_-;\-* #,##0.00\ [$€]_-;_-* &quot;-&quot;??\ [$€]_-;_-@_-"/>
    <numFmt numFmtId="166" formatCode="[$-F800]dddd\,\ mmmm\ dd\,\ yyyy"/>
    <numFmt numFmtId="167" formatCode="0;;;@"/>
    <numFmt numFmtId="168" formatCode="dd/mm/yy;@"/>
  </numFmts>
  <fonts count="2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1"/>
      <name val="Wingdings"/>
      <charset val="2"/>
    </font>
    <font>
      <b/>
      <sz val="11"/>
      <color theme="4" tint="-0.249977111117893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2"/>
      <color theme="5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5" tint="-0.499984740745262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8"/>
      <color theme="3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/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/>
      <top/>
      <bottom style="thick">
        <color theme="5" tint="-0.24994659260841701"/>
      </bottom>
      <diagonal/>
    </border>
    <border>
      <left/>
      <right/>
      <top/>
      <bottom style="thick">
        <color theme="5" tint="-0.24994659260841701"/>
      </bottom>
      <diagonal/>
    </border>
    <border>
      <left/>
      <right style="thick">
        <color theme="5" tint="-0.24994659260841701"/>
      </right>
      <top/>
      <bottom style="thick">
        <color theme="5" tint="-0.24994659260841701"/>
      </bottom>
      <diagonal/>
    </border>
  </borders>
  <cellStyleXfs count="3">
    <xf numFmtId="0" fontId="0" fillId="0" borderId="0"/>
    <xf numFmtId="0" fontId="7" fillId="0" borderId="0"/>
    <xf numFmtId="165" fontId="7" fillId="0" borderId="0" applyFont="0" applyFill="0" applyBorder="0" applyAlignment="0" applyProtection="0"/>
  </cellStyleXfs>
  <cellXfs count="13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left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5" fillId="0" borderId="0" xfId="0" applyNumberFormat="1" applyFont="1" applyBorder="1" applyAlignment="1">
      <alignment vertical="top"/>
    </xf>
    <xf numFmtId="49" fontId="5" fillId="0" borderId="0" xfId="0" applyNumberFormat="1" applyFont="1" applyBorder="1" applyAlignment="1">
      <alignment vertical="top" wrapText="1"/>
    </xf>
    <xf numFmtId="0" fontId="2" fillId="0" borderId="0" xfId="0" applyFont="1" applyBorder="1"/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0" fillId="0" borderId="0" xfId="0" applyBorder="1" applyAlignment="1"/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0" fontId="0" fillId="0" borderId="17" xfId="0" applyFill="1" applyBorder="1" applyAlignment="1">
      <alignment horizontal="left"/>
    </xf>
    <xf numFmtId="0" fontId="8" fillId="0" borderId="17" xfId="0" applyFont="1" applyFill="1" applyBorder="1" applyAlignment="1">
      <alignment horizontal="left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49" fontId="11" fillId="0" borderId="1" xfId="0" applyNumberFormat="1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left" vertical="center"/>
    </xf>
    <xf numFmtId="2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right" vertical="center"/>
    </xf>
    <xf numFmtId="10" fontId="11" fillId="0" borderId="1" xfId="0" applyNumberFormat="1" applyFont="1" applyBorder="1" applyAlignment="1">
      <alignment horizontal="right" vertical="center"/>
    </xf>
    <xf numFmtId="49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/>
    <xf numFmtId="164" fontId="11" fillId="0" borderId="7" xfId="0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164" fontId="11" fillId="0" borderId="9" xfId="0" applyNumberFormat="1" applyFont="1" applyFill="1" applyBorder="1" applyAlignment="1">
      <alignment horizontal="right" vertical="center"/>
    </xf>
    <xf numFmtId="49" fontId="12" fillId="0" borderId="0" xfId="0" applyNumberFormat="1" applyFont="1" applyBorder="1" applyAlignment="1">
      <alignment vertical="top"/>
    </xf>
    <xf numFmtId="49" fontId="12" fillId="0" borderId="0" xfId="0" applyNumberFormat="1" applyFont="1" applyBorder="1" applyAlignment="1">
      <alignment vertical="top" wrapText="1"/>
    </xf>
    <xf numFmtId="164" fontId="11" fillId="0" borderId="12" xfId="0" applyNumberFormat="1" applyFont="1" applyBorder="1" applyAlignment="1">
      <alignment horizontal="right" vertical="center"/>
    </xf>
    <xf numFmtId="164" fontId="11" fillId="0" borderId="1" xfId="0" applyNumberFormat="1" applyFont="1" applyBorder="1" applyAlignment="1">
      <alignment vertical="center"/>
    </xf>
    <xf numFmtId="1" fontId="0" fillId="0" borderId="16" xfId="0" applyNumberForma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4" fontId="4" fillId="0" borderId="19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0" xfId="0" applyFont="1" applyBorder="1" applyAlignment="1"/>
    <xf numFmtId="166" fontId="0" fillId="0" borderId="1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4" fillId="0" borderId="0" xfId="0" applyFont="1" applyBorder="1"/>
    <xf numFmtId="49" fontId="4" fillId="0" borderId="20" xfId="0" applyNumberFormat="1" applyFon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/>
    <xf numFmtId="0" fontId="15" fillId="0" borderId="0" xfId="0" applyFont="1" applyBorder="1"/>
    <xf numFmtId="0" fontId="18" fillId="0" borderId="0" xfId="0" applyFont="1" applyBorder="1" applyAlignment="1">
      <alignment horizontal="left"/>
    </xf>
    <xf numFmtId="14" fontId="19" fillId="0" borderId="0" xfId="0" applyNumberFormat="1" applyFont="1" applyBorder="1"/>
    <xf numFmtId="0" fontId="6" fillId="0" borderId="0" xfId="0" applyFont="1" applyBorder="1" applyAlignment="1">
      <alignment horizontal="left" vertical="top" wrapText="1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6" xfId="0" applyBorder="1" applyAlignment="1">
      <alignment vertical="center" wrapText="1"/>
    </xf>
    <xf numFmtId="0" fontId="19" fillId="0" borderId="27" xfId="0" applyFont="1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19" fillId="0" borderId="27" xfId="0" applyFont="1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/>
    </xf>
    <xf numFmtId="167" fontId="17" fillId="0" borderId="0" xfId="0" applyNumberFormat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22" fillId="4" borderId="22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/>
    <xf numFmtId="167" fontId="20" fillId="0" borderId="0" xfId="0" applyNumberFormat="1" applyFont="1" applyBorder="1" applyAlignment="1" applyProtection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9" fillId="0" borderId="0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68" fontId="0" fillId="0" borderId="1" xfId="0" applyNumberFormat="1" applyBorder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11" fillId="0" borderId="8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4" fontId="11" fillId="0" borderId="10" xfId="0" applyNumberFormat="1" applyFont="1" applyBorder="1" applyAlignment="1">
      <alignment horizontal="center" vertical="center"/>
    </xf>
    <xf numFmtId="164" fontId="11" fillId="0" borderId="1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top" wrapText="1"/>
    </xf>
    <xf numFmtId="164" fontId="11" fillId="0" borderId="5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16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left" vertical="center"/>
    </xf>
    <xf numFmtId="49" fontId="3" fillId="0" borderId="27" xfId="0" applyNumberFormat="1" applyFont="1" applyBorder="1" applyAlignment="1">
      <alignment horizontal="left" vertical="center"/>
    </xf>
    <xf numFmtId="49" fontId="3" fillId="0" borderId="29" xfId="0" applyNumberFormat="1" applyFont="1" applyBorder="1" applyAlignment="1">
      <alignment horizontal="left" vertical="center"/>
    </xf>
    <xf numFmtId="49" fontId="3" fillId="0" borderId="30" xfId="0" applyNumberFormat="1" applyFont="1" applyBorder="1" applyAlignment="1">
      <alignment horizontal="left" vertical="center"/>
    </xf>
    <xf numFmtId="14" fontId="0" fillId="0" borderId="0" xfId="0" applyNumberFormat="1" applyBorder="1" applyAlignment="1">
      <alignment horizontal="center" vertical="center"/>
    </xf>
    <xf numFmtId="167" fontId="19" fillId="0" borderId="0" xfId="0" applyNumberFormat="1" applyFont="1" applyBorder="1" applyAlignment="1" applyProtection="1">
      <alignment horizontal="left" vertical="center"/>
    </xf>
    <xf numFmtId="167" fontId="19" fillId="0" borderId="27" xfId="0" applyNumberFormat="1" applyFont="1" applyBorder="1" applyAlignment="1" applyProtection="1">
      <alignment horizontal="left" vertical="center"/>
    </xf>
    <xf numFmtId="167" fontId="15" fillId="0" borderId="0" xfId="0" applyNumberFormat="1" applyFont="1" applyBorder="1" applyAlignment="1">
      <alignment horizontal="left"/>
    </xf>
    <xf numFmtId="167" fontId="19" fillId="0" borderId="24" xfId="0" applyNumberFormat="1" applyFont="1" applyBorder="1" applyAlignment="1" applyProtection="1">
      <alignment horizontal="left" vertical="center"/>
    </xf>
    <xf numFmtId="167" fontId="19" fillId="0" borderId="25" xfId="0" applyNumberFormat="1" applyFont="1" applyBorder="1" applyAlignment="1" applyProtection="1">
      <alignment horizontal="left" vertical="center"/>
    </xf>
    <xf numFmtId="0" fontId="0" fillId="0" borderId="0" xfId="0" applyBorder="1" applyAlignment="1">
      <alignment horizontal="center" vertical="center"/>
    </xf>
  </cellXfs>
  <cellStyles count="3">
    <cellStyle name="Euro" xfId="2"/>
    <cellStyle name="Normal" xfId="0" builtinId="0"/>
    <cellStyle name="Normal 2" xfId="1"/>
  </cellStyles>
  <dxfs count="5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Radio" checked="Checked" firstButton="1" lockText="1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Radio" lockText="1"/>
</file>

<file path=xl/ctrlProps/ctrlProp5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</xdr:row>
      <xdr:rowOff>9524</xdr:rowOff>
    </xdr:from>
    <xdr:to>
      <xdr:col>8</xdr:col>
      <xdr:colOff>333375</xdr:colOff>
      <xdr:row>12</xdr:row>
      <xdr:rowOff>114300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2100" y="847724"/>
          <a:ext cx="1724025" cy="15144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34</xdr:row>
          <xdr:rowOff>47625</xdr:rowOff>
        </xdr:from>
        <xdr:to>
          <xdr:col>1</xdr:col>
          <xdr:colOff>1304925</xdr:colOff>
          <xdr:row>35</xdr:row>
          <xdr:rowOff>152400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BON POUR ACCORD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38</xdr:row>
          <xdr:rowOff>0</xdr:rowOff>
        </xdr:from>
        <xdr:to>
          <xdr:col>0</xdr:col>
          <xdr:colOff>1695450</xdr:colOff>
          <xdr:row>40</xdr:row>
          <xdr:rowOff>9525</xdr:rowOff>
        </xdr:to>
        <xdr:sp macro="" textlink="">
          <xdr:nvSpPr>
            <xdr:cNvPr id="1062" name="CommandButton3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41</xdr:row>
          <xdr:rowOff>9525</xdr:rowOff>
        </xdr:from>
        <xdr:to>
          <xdr:col>0</xdr:col>
          <xdr:colOff>1714500</xdr:colOff>
          <xdr:row>43</xdr:row>
          <xdr:rowOff>19050</xdr:rowOff>
        </xdr:to>
        <xdr:sp macro="" textlink="">
          <xdr:nvSpPr>
            <xdr:cNvPr id="1063" name="CommandButton1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2095500</xdr:colOff>
          <xdr:row>38</xdr:row>
          <xdr:rowOff>0</xdr:rowOff>
        </xdr:from>
        <xdr:to>
          <xdr:col>1</xdr:col>
          <xdr:colOff>1133475</xdr:colOff>
          <xdr:row>40</xdr:row>
          <xdr:rowOff>9525</xdr:rowOff>
        </xdr:to>
        <xdr:sp macro="" textlink="">
          <xdr:nvSpPr>
            <xdr:cNvPr id="1064" name="CommandButton2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2105025</xdr:colOff>
          <xdr:row>41</xdr:row>
          <xdr:rowOff>9525</xdr:rowOff>
        </xdr:from>
        <xdr:to>
          <xdr:col>1</xdr:col>
          <xdr:colOff>1143000</xdr:colOff>
          <xdr:row>43</xdr:row>
          <xdr:rowOff>19050</xdr:rowOff>
        </xdr:to>
        <xdr:sp macro="" textlink="">
          <xdr:nvSpPr>
            <xdr:cNvPr id="1065" name="CommandButton4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2133600</xdr:colOff>
          <xdr:row>3</xdr:row>
          <xdr:rowOff>19050</xdr:rowOff>
        </xdr:from>
        <xdr:to>
          <xdr:col>1</xdr:col>
          <xdr:colOff>0</xdr:colOff>
          <xdr:row>4</xdr:row>
          <xdr:rowOff>0</xdr:rowOff>
        </xdr:to>
        <xdr:sp macro="" textlink="">
          <xdr:nvSpPr>
            <xdr:cNvPr id="1071" name="Option 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2133600</xdr:colOff>
          <xdr:row>4</xdr:row>
          <xdr:rowOff>9525</xdr:rowOff>
        </xdr:from>
        <xdr:to>
          <xdr:col>1</xdr:col>
          <xdr:colOff>0</xdr:colOff>
          <xdr:row>4</xdr:row>
          <xdr:rowOff>180975</xdr:rowOff>
        </xdr:to>
        <xdr:sp macro="" textlink="">
          <xdr:nvSpPr>
            <xdr:cNvPr id="1077" name="Option 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2133600</xdr:colOff>
          <xdr:row>2</xdr:row>
          <xdr:rowOff>9525</xdr:rowOff>
        </xdr:from>
        <xdr:to>
          <xdr:col>1</xdr:col>
          <xdr:colOff>0</xdr:colOff>
          <xdr:row>2</xdr:row>
          <xdr:rowOff>180975</xdr:rowOff>
        </xdr:to>
        <xdr:sp macro="" textlink="">
          <xdr:nvSpPr>
            <xdr:cNvPr id="1080" name="Option 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1914525</xdr:colOff>
          <xdr:row>1</xdr:row>
          <xdr:rowOff>76200</xdr:rowOff>
        </xdr:from>
        <xdr:to>
          <xdr:col>1</xdr:col>
          <xdr:colOff>0</xdr:colOff>
          <xdr:row>5</xdr:row>
          <xdr:rowOff>0</xdr:rowOff>
        </xdr:to>
        <xdr:sp macro="" textlink="">
          <xdr:nvSpPr>
            <xdr:cNvPr id="1084" name="Group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177" totalsRowShown="0" headerRowDxfId="50" tableBorderDxfId="49">
  <autoFilter ref="A1:F177"/>
  <sortState ref="A2:G177">
    <sortCondition ref="C2"/>
  </sortState>
  <tableColumns count="6">
    <tableColumn id="1" name="CODE FOURNISSEUR" dataDxfId="48"/>
    <tableColumn id="2" name="N° de Siret" dataDxfId="47"/>
    <tableColumn id="3" name="Nom" dataDxfId="46"/>
    <tableColumn id="4" name="Adresse" dataDxfId="45"/>
    <tableColumn id="5" name="Code postal" dataDxfId="44"/>
    <tableColumn id="6" name="Ville" dataDxfId="4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3" totalsRowShown="0" headerRowDxfId="42" dataDxfId="40" headerRowBorderDxfId="41" tableBorderDxfId="39" totalsRowBorderDxfId="38">
  <autoFilter ref="A1:A13"/>
  <sortState ref="A2:A13">
    <sortCondition ref="A2"/>
  </sortState>
  <tableColumns count="1">
    <tableColumn id="1" name="PRÉPATEUR.TRICE" dataDxfId="3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30" totalsRowShown="0" headerRowDxfId="36" dataDxfId="34" headerRowBorderDxfId="35" tableBorderDxfId="33" totalsRowBorderDxfId="32">
  <autoFilter ref="A1:A30"/>
  <sortState ref="A2:A29">
    <sortCondition ref="A2"/>
  </sortState>
  <tableColumns count="1">
    <tableColumn id="1" name="DÉSIGNATION" dataDxfId="3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A202" totalsRowShown="0" headerRowDxfId="30" dataDxfId="28" headerRowBorderDxfId="29" tableBorderDxfId="27" totalsRowBorderDxfId="26">
  <autoFilter ref="A1:A202"/>
  <tableColumns count="1">
    <tableColumn id="1" name="QUANTITÉS" dataDxfId="2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C1:C17" totalsRowShown="0" headerRowDxfId="24" dataDxfId="22" headerRowBorderDxfId="23">
  <autoFilter ref="C1:C17"/>
  <tableColumns count="1">
    <tableColumn id="1" name="REMISE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1:A26" totalsRowShown="0" headerRowDxfId="20" dataDxfId="18" headerRowBorderDxfId="19" tableBorderDxfId="17" totalsRowBorderDxfId="16">
  <autoFilter ref="A1:A26"/>
  <sortState ref="A2:A26">
    <sortCondition ref="A2:A26"/>
  </sortState>
  <tableColumns count="1">
    <tableColumn id="1" name="MARCHÉS" dataDxfId="1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J151" totalsRowShown="0" headerRowDxfId="14" dataDxfId="12" headerRowBorderDxfId="13" tableBorderDxfId="11" totalsRowBorderDxfId="10">
  <autoFilter ref="A1:J151"/>
  <tableColumns count="10">
    <tableColumn id="1" name="N°" dataDxfId="9"/>
    <tableColumn id="2" name="DATE" dataDxfId="8">
      <calculatedColumnFormula>TODAY()</calculatedColumnFormula>
    </tableColumn>
    <tableColumn id="3" name="SERVICE " dataDxfId="7"/>
    <tableColumn id="4" name="DEMANDEUR" dataDxfId="6"/>
    <tableColumn id="5" name="FOURNISSEUR" dataDxfId="5"/>
    <tableColumn id="8" name="CODE ACTION" dataDxfId="4"/>
    <tableColumn id="9" name="CODE SESSION" dataDxfId="3"/>
    <tableColumn id="10" name="DATES" dataDxfId="2"/>
    <tableColumn id="6" name="MARCHÉ" dataDxfId="1"/>
    <tableColumn id="7" name="DÉSIG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7"/>
  <sheetViews>
    <sheetView workbookViewId="0">
      <pane xSplit="1" ySplit="1" topLeftCell="B2" activePane="bottomRight" state="frozen"/>
      <selection activeCell="A2" sqref="A2:A177"/>
      <selection pane="topRight" activeCell="A2" sqref="A2:A177"/>
      <selection pane="bottomLeft" activeCell="A2" sqref="A2:A177"/>
      <selection pane="bottomRight" activeCell="A2" sqref="A2:A177"/>
    </sheetView>
  </sheetViews>
  <sheetFormatPr baseColWidth="10" defaultRowHeight="15" x14ac:dyDescent="0.25"/>
  <cols>
    <col min="1" max="1" width="23.7109375" style="3" customWidth="1"/>
    <col min="2" max="2" width="28.7109375" customWidth="1"/>
    <col min="3" max="3" width="43.85546875" customWidth="1"/>
    <col min="4" max="4" width="43.7109375" customWidth="1"/>
    <col min="5" max="5" width="16.7109375" style="2" customWidth="1"/>
    <col min="6" max="6" width="29.7109375" style="6" customWidth="1"/>
  </cols>
  <sheetData>
    <row r="1" spans="1:6" ht="30" customHeight="1" x14ac:dyDescent="0.25">
      <c r="A1" s="42" t="s">
        <v>561</v>
      </c>
      <c r="B1" s="39" t="s">
        <v>25</v>
      </c>
      <c r="C1" s="39" t="s">
        <v>26</v>
      </c>
      <c r="D1" s="39" t="s">
        <v>566</v>
      </c>
      <c r="E1" s="40" t="s">
        <v>567</v>
      </c>
      <c r="F1" s="41" t="s">
        <v>568</v>
      </c>
    </row>
    <row r="2" spans="1:6" x14ac:dyDescent="0.25">
      <c r="A2" s="24" t="s">
        <v>309</v>
      </c>
      <c r="B2" s="4" t="s">
        <v>308</v>
      </c>
      <c r="C2" s="4" t="s">
        <v>310</v>
      </c>
      <c r="D2" s="4" t="s">
        <v>578</v>
      </c>
      <c r="E2" s="4">
        <v>59760</v>
      </c>
      <c r="F2" s="5" t="s">
        <v>579</v>
      </c>
    </row>
    <row r="3" spans="1:6" x14ac:dyDescent="0.25">
      <c r="A3" s="24" t="s">
        <v>419</v>
      </c>
      <c r="B3" s="4" t="s">
        <v>418</v>
      </c>
      <c r="C3" s="4" t="s">
        <v>537</v>
      </c>
      <c r="D3" s="4" t="s">
        <v>789</v>
      </c>
      <c r="E3" s="4">
        <v>59000</v>
      </c>
      <c r="F3" s="5" t="s">
        <v>662</v>
      </c>
    </row>
    <row r="4" spans="1:6" x14ac:dyDescent="0.25">
      <c r="A4" s="24" t="s">
        <v>80</v>
      </c>
      <c r="B4" s="4" t="s">
        <v>79</v>
      </c>
      <c r="C4" s="4" t="s">
        <v>81</v>
      </c>
      <c r="D4" s="13" t="s">
        <v>590</v>
      </c>
      <c r="E4" s="4" t="s">
        <v>594</v>
      </c>
      <c r="F4" s="4" t="s">
        <v>611</v>
      </c>
    </row>
    <row r="5" spans="1:6" x14ac:dyDescent="0.25">
      <c r="A5" s="24" t="s">
        <v>86</v>
      </c>
      <c r="B5" s="4" t="s">
        <v>85</v>
      </c>
      <c r="C5" s="4" t="s">
        <v>87</v>
      </c>
      <c r="D5" s="13" t="s">
        <v>609</v>
      </c>
      <c r="E5" s="4" t="s">
        <v>595</v>
      </c>
      <c r="F5" s="4" t="s">
        <v>612</v>
      </c>
    </row>
    <row r="6" spans="1:6" x14ac:dyDescent="0.25">
      <c r="A6" s="24" t="s">
        <v>231</v>
      </c>
      <c r="B6" s="4" t="s">
        <v>230</v>
      </c>
      <c r="C6" s="4" t="s">
        <v>232</v>
      </c>
      <c r="D6" s="13" t="s">
        <v>589</v>
      </c>
      <c r="E6" s="4" t="s">
        <v>596</v>
      </c>
      <c r="F6" s="4" t="s">
        <v>613</v>
      </c>
    </row>
    <row r="7" spans="1:6" x14ac:dyDescent="0.25">
      <c r="A7" s="24" t="s">
        <v>30</v>
      </c>
      <c r="B7" s="4" t="s">
        <v>29</v>
      </c>
      <c r="C7" s="4" t="s">
        <v>31</v>
      </c>
      <c r="D7" s="13" t="s">
        <v>591</v>
      </c>
      <c r="E7" s="4" t="s">
        <v>597</v>
      </c>
      <c r="F7" s="4" t="s">
        <v>614</v>
      </c>
    </row>
    <row r="8" spans="1:6" x14ac:dyDescent="0.25">
      <c r="A8" s="24" t="s">
        <v>44</v>
      </c>
      <c r="B8" s="4" t="s">
        <v>43</v>
      </c>
      <c r="C8" s="4" t="s">
        <v>562</v>
      </c>
      <c r="D8" s="13" t="s">
        <v>588</v>
      </c>
      <c r="E8" s="4" t="s">
        <v>598</v>
      </c>
      <c r="F8" s="4" t="s">
        <v>615</v>
      </c>
    </row>
    <row r="9" spans="1:6" x14ac:dyDescent="0.25">
      <c r="A9" s="24" t="s">
        <v>155</v>
      </c>
      <c r="B9" s="4" t="s">
        <v>154</v>
      </c>
      <c r="C9" s="4" t="s">
        <v>156</v>
      </c>
      <c r="D9" s="13" t="s">
        <v>587</v>
      </c>
      <c r="E9" s="4" t="s">
        <v>598</v>
      </c>
      <c r="F9" s="4" t="s">
        <v>615</v>
      </c>
    </row>
    <row r="10" spans="1:6" x14ac:dyDescent="0.25">
      <c r="A10" s="24" t="s">
        <v>248</v>
      </c>
      <c r="B10" s="4" t="s">
        <v>247</v>
      </c>
      <c r="C10" s="4" t="s">
        <v>249</v>
      </c>
      <c r="D10" s="13" t="s">
        <v>586</v>
      </c>
      <c r="E10" s="4" t="s">
        <v>599</v>
      </c>
      <c r="F10" s="4" t="s">
        <v>616</v>
      </c>
    </row>
    <row r="11" spans="1:6" x14ac:dyDescent="0.25">
      <c r="A11" s="24" t="s">
        <v>459</v>
      </c>
      <c r="B11" s="4" t="s">
        <v>458</v>
      </c>
      <c r="C11" s="4" t="s">
        <v>460</v>
      </c>
      <c r="D11" s="13" t="s">
        <v>580</v>
      </c>
      <c r="E11" s="4" t="s">
        <v>600</v>
      </c>
      <c r="F11" s="4" t="s">
        <v>612</v>
      </c>
    </row>
    <row r="12" spans="1:6" x14ac:dyDescent="0.25">
      <c r="A12" s="24" t="s">
        <v>334</v>
      </c>
      <c r="B12" s="4" t="s">
        <v>333</v>
      </c>
      <c r="C12" s="4" t="s">
        <v>335</v>
      </c>
      <c r="D12" s="13" t="s">
        <v>581</v>
      </c>
      <c r="E12" s="4" t="s">
        <v>601</v>
      </c>
      <c r="F12" s="4" t="s">
        <v>617</v>
      </c>
    </row>
    <row r="13" spans="1:6" x14ac:dyDescent="0.25">
      <c r="A13" s="24" t="s">
        <v>521</v>
      </c>
      <c r="B13" s="4" t="s">
        <v>520</v>
      </c>
      <c r="C13" s="4" t="s">
        <v>1004</v>
      </c>
      <c r="D13" s="13" t="s">
        <v>582</v>
      </c>
      <c r="E13" s="4" t="s">
        <v>602</v>
      </c>
      <c r="F13" s="4" t="s">
        <v>618</v>
      </c>
    </row>
    <row r="14" spans="1:6" s="3" customFormat="1" x14ac:dyDescent="0.25">
      <c r="A14" s="24" t="s">
        <v>1005</v>
      </c>
      <c r="B14" s="4" t="s">
        <v>1006</v>
      </c>
      <c r="C14" s="4" t="s">
        <v>1007</v>
      </c>
      <c r="D14" s="95" t="s">
        <v>1008</v>
      </c>
      <c r="E14" s="4" t="s">
        <v>1009</v>
      </c>
      <c r="F14" s="4" t="s">
        <v>1010</v>
      </c>
    </row>
    <row r="15" spans="1:6" x14ac:dyDescent="0.25">
      <c r="A15" s="24" t="s">
        <v>492</v>
      </c>
      <c r="B15" s="4" t="s">
        <v>491</v>
      </c>
      <c r="C15" s="4" t="s">
        <v>493</v>
      </c>
      <c r="D15" s="13" t="s">
        <v>593</v>
      </c>
      <c r="E15" s="4" t="s">
        <v>603</v>
      </c>
      <c r="F15" s="4" t="s">
        <v>619</v>
      </c>
    </row>
    <row r="16" spans="1:6" x14ac:dyDescent="0.25">
      <c r="A16" s="24" t="s">
        <v>193</v>
      </c>
      <c r="B16" s="4" t="s">
        <v>192</v>
      </c>
      <c r="C16" s="4" t="s">
        <v>194</v>
      </c>
      <c r="D16" s="13" t="s">
        <v>592</v>
      </c>
      <c r="E16" s="4" t="s">
        <v>604</v>
      </c>
      <c r="F16" s="4" t="s">
        <v>620</v>
      </c>
    </row>
    <row r="17" spans="1:6" x14ac:dyDescent="0.25">
      <c r="A17" s="24" t="s">
        <v>143</v>
      </c>
      <c r="B17" s="4" t="s">
        <v>142</v>
      </c>
      <c r="C17" s="4" t="s">
        <v>144</v>
      </c>
      <c r="D17" s="13" t="s">
        <v>610</v>
      </c>
      <c r="E17" s="4" t="s">
        <v>605</v>
      </c>
      <c r="F17" s="4" t="s">
        <v>621</v>
      </c>
    </row>
    <row r="18" spans="1:6" x14ac:dyDescent="0.25">
      <c r="A18" s="24" t="s">
        <v>83</v>
      </c>
      <c r="B18" s="4" t="s">
        <v>82</v>
      </c>
      <c r="C18" s="4" t="s">
        <v>84</v>
      </c>
      <c r="D18" s="13" t="s">
        <v>585</v>
      </c>
      <c r="E18" s="4" t="s">
        <v>606</v>
      </c>
      <c r="F18" s="4" t="s">
        <v>612</v>
      </c>
    </row>
    <row r="19" spans="1:6" x14ac:dyDescent="0.25">
      <c r="A19" s="24" t="s">
        <v>405</v>
      </c>
      <c r="B19" s="4" t="s">
        <v>404</v>
      </c>
      <c r="C19" s="4" t="s">
        <v>406</v>
      </c>
      <c r="D19" s="13" t="s">
        <v>583</v>
      </c>
      <c r="E19" s="4" t="s">
        <v>607</v>
      </c>
      <c r="F19" s="4" t="s">
        <v>618</v>
      </c>
    </row>
    <row r="20" spans="1:6" ht="45" x14ac:dyDescent="0.25">
      <c r="A20" s="24" t="s">
        <v>285</v>
      </c>
      <c r="B20" s="4" t="s">
        <v>284</v>
      </c>
      <c r="C20" s="4" t="s">
        <v>286</v>
      </c>
      <c r="D20" s="13" t="s">
        <v>584</v>
      </c>
      <c r="E20" s="4" t="s">
        <v>608</v>
      </c>
      <c r="F20" s="4" t="s">
        <v>622</v>
      </c>
    </row>
    <row r="21" spans="1:6" ht="30" x14ac:dyDescent="0.25">
      <c r="A21" s="24" t="s">
        <v>170</v>
      </c>
      <c r="B21" s="4" t="s">
        <v>169</v>
      </c>
      <c r="C21" s="4" t="s">
        <v>570</v>
      </c>
      <c r="D21" s="12" t="s">
        <v>623</v>
      </c>
      <c r="E21" s="4">
        <v>59140</v>
      </c>
      <c r="F21" s="5" t="s">
        <v>615</v>
      </c>
    </row>
    <row r="22" spans="1:6" x14ac:dyDescent="0.25">
      <c r="A22" s="24" t="s">
        <v>414</v>
      </c>
      <c r="B22" s="4" t="s">
        <v>413</v>
      </c>
      <c r="C22" s="4" t="s">
        <v>415</v>
      </c>
      <c r="D22" s="4" t="s">
        <v>624</v>
      </c>
      <c r="E22" s="4">
        <v>93230</v>
      </c>
      <c r="F22" s="5" t="s">
        <v>625</v>
      </c>
    </row>
    <row r="23" spans="1:6" x14ac:dyDescent="0.25">
      <c r="A23" s="24" t="s">
        <v>187</v>
      </c>
      <c r="B23" s="4" t="s">
        <v>186</v>
      </c>
      <c r="C23" s="4" t="s">
        <v>188</v>
      </c>
      <c r="D23" s="4" t="s">
        <v>626</v>
      </c>
      <c r="E23" s="4">
        <v>54250</v>
      </c>
      <c r="F23" s="4" t="s">
        <v>627</v>
      </c>
    </row>
    <row r="24" spans="1:6" x14ac:dyDescent="0.25">
      <c r="A24" s="24" t="s">
        <v>483</v>
      </c>
      <c r="B24" s="4" t="s">
        <v>482</v>
      </c>
      <c r="C24" s="4" t="s">
        <v>484</v>
      </c>
      <c r="D24" s="4" t="s">
        <v>629</v>
      </c>
      <c r="E24" s="4">
        <v>29200</v>
      </c>
      <c r="F24" s="5" t="s">
        <v>628</v>
      </c>
    </row>
    <row r="25" spans="1:6" x14ac:dyDescent="0.25">
      <c r="A25" s="24" t="s">
        <v>199</v>
      </c>
      <c r="B25" s="4" t="s">
        <v>198</v>
      </c>
      <c r="C25" s="4" t="s">
        <v>200</v>
      </c>
      <c r="D25" s="4" t="s">
        <v>630</v>
      </c>
      <c r="E25" s="4">
        <v>92220</v>
      </c>
      <c r="F25" s="5" t="s">
        <v>631</v>
      </c>
    </row>
    <row r="26" spans="1:6" x14ac:dyDescent="0.25">
      <c r="A26" s="24" t="s">
        <v>208</v>
      </c>
      <c r="B26" s="4" t="s">
        <v>207</v>
      </c>
      <c r="C26" s="4" t="s">
        <v>209</v>
      </c>
      <c r="D26" s="4" t="s">
        <v>632</v>
      </c>
      <c r="E26" s="4">
        <v>59760</v>
      </c>
      <c r="F26" s="5" t="s">
        <v>579</v>
      </c>
    </row>
    <row r="27" spans="1:6" x14ac:dyDescent="0.25">
      <c r="A27" s="24" t="s">
        <v>214</v>
      </c>
      <c r="B27" s="4" t="s">
        <v>213</v>
      </c>
      <c r="C27" s="4" t="s">
        <v>215</v>
      </c>
      <c r="D27" s="4" t="s">
        <v>633</v>
      </c>
      <c r="E27" s="4">
        <v>75011</v>
      </c>
      <c r="F27" s="5" t="s">
        <v>612</v>
      </c>
    </row>
    <row r="28" spans="1:6" x14ac:dyDescent="0.25">
      <c r="A28" s="24" t="s">
        <v>477</v>
      </c>
      <c r="B28" s="4" t="s">
        <v>476</v>
      </c>
      <c r="C28" s="4" t="s">
        <v>478</v>
      </c>
      <c r="D28" s="4" t="s">
        <v>634</v>
      </c>
      <c r="E28" s="4">
        <v>59140</v>
      </c>
      <c r="F28" s="5" t="s">
        <v>615</v>
      </c>
    </row>
    <row r="29" spans="1:6" x14ac:dyDescent="0.25">
      <c r="A29" s="24" t="s">
        <v>52</v>
      </c>
      <c r="B29" s="4" t="s">
        <v>51</v>
      </c>
      <c r="C29" s="4" t="s">
        <v>53</v>
      </c>
      <c r="D29" s="4" t="s">
        <v>635</v>
      </c>
      <c r="E29" s="4">
        <v>75020</v>
      </c>
      <c r="F29" s="5" t="s">
        <v>612</v>
      </c>
    </row>
    <row r="30" spans="1:6" x14ac:dyDescent="0.25">
      <c r="A30" s="24" t="s">
        <v>362</v>
      </c>
      <c r="B30" s="4" t="s">
        <v>361</v>
      </c>
      <c r="C30" s="4" t="s">
        <v>363</v>
      </c>
      <c r="D30" s="4" t="s">
        <v>636</v>
      </c>
      <c r="E30" s="4" t="s">
        <v>637</v>
      </c>
      <c r="F30" s="4" t="s">
        <v>638</v>
      </c>
    </row>
    <row r="31" spans="1:6" ht="30" x14ac:dyDescent="0.25">
      <c r="A31" s="24" t="s">
        <v>515</v>
      </c>
      <c r="B31" s="4" t="s">
        <v>514</v>
      </c>
      <c r="C31" s="4" t="s">
        <v>516</v>
      </c>
      <c r="D31" s="14" t="s">
        <v>640</v>
      </c>
      <c r="E31" s="4">
        <v>30900</v>
      </c>
      <c r="F31" s="5" t="s">
        <v>639</v>
      </c>
    </row>
    <row r="32" spans="1:6" x14ac:dyDescent="0.25">
      <c r="A32" s="24" t="s">
        <v>33</v>
      </c>
      <c r="B32" s="4" t="s">
        <v>32</v>
      </c>
      <c r="C32" s="4" t="s">
        <v>34</v>
      </c>
      <c r="D32" s="5" t="s">
        <v>641</v>
      </c>
      <c r="E32" s="4">
        <v>59510</v>
      </c>
      <c r="F32" s="5" t="s">
        <v>642</v>
      </c>
    </row>
    <row r="33" spans="1:6" x14ac:dyDescent="0.25">
      <c r="A33" s="24" t="s">
        <v>67</v>
      </c>
      <c r="B33" s="4" t="s">
        <v>66</v>
      </c>
      <c r="C33" s="4" t="s">
        <v>68</v>
      </c>
      <c r="D33" s="4" t="s">
        <v>643</v>
      </c>
      <c r="E33" s="4">
        <v>75015</v>
      </c>
      <c r="F33" s="5" t="s">
        <v>612</v>
      </c>
    </row>
    <row r="34" spans="1:6" x14ac:dyDescent="0.25">
      <c r="A34" s="24" t="s">
        <v>49</v>
      </c>
      <c r="B34" s="4" t="s">
        <v>48</v>
      </c>
      <c r="C34" s="4" t="s">
        <v>50</v>
      </c>
      <c r="D34" s="4" t="s">
        <v>644</v>
      </c>
      <c r="E34" s="4">
        <v>59140</v>
      </c>
      <c r="F34" s="5" t="s">
        <v>615</v>
      </c>
    </row>
    <row r="35" spans="1:6" x14ac:dyDescent="0.25">
      <c r="A35" s="24" t="s">
        <v>504</v>
      </c>
      <c r="B35" s="4" t="s">
        <v>503</v>
      </c>
      <c r="C35" s="4" t="s">
        <v>532</v>
      </c>
      <c r="D35" s="4" t="s">
        <v>645</v>
      </c>
      <c r="E35" s="4">
        <v>59840</v>
      </c>
      <c r="F35" s="5" t="s">
        <v>646</v>
      </c>
    </row>
    <row r="36" spans="1:6" x14ac:dyDescent="0.25">
      <c r="A36" s="24" t="s">
        <v>64</v>
      </c>
      <c r="B36" s="4" t="s">
        <v>63</v>
      </c>
      <c r="C36" s="4" t="s">
        <v>65</v>
      </c>
      <c r="D36" s="4" t="s">
        <v>647</v>
      </c>
      <c r="E36" s="4">
        <v>59140</v>
      </c>
      <c r="F36" s="5" t="s">
        <v>615</v>
      </c>
    </row>
    <row r="37" spans="1:6" x14ac:dyDescent="0.25">
      <c r="A37" s="24" t="s">
        <v>300</v>
      </c>
      <c r="B37" s="4" t="s">
        <v>299</v>
      </c>
      <c r="C37" s="4" t="s">
        <v>332</v>
      </c>
      <c r="D37" s="4" t="s">
        <v>648</v>
      </c>
      <c r="E37" s="4">
        <v>75009</v>
      </c>
      <c r="F37" s="5" t="s">
        <v>612</v>
      </c>
    </row>
    <row r="38" spans="1:6" x14ac:dyDescent="0.25">
      <c r="A38" s="24" t="s">
        <v>340</v>
      </c>
      <c r="B38" s="4" t="s">
        <v>339</v>
      </c>
      <c r="C38" s="4" t="s">
        <v>341</v>
      </c>
      <c r="D38" s="4" t="s">
        <v>649</v>
      </c>
      <c r="E38" s="4">
        <v>59240</v>
      </c>
      <c r="F38" s="5" t="s">
        <v>615</v>
      </c>
    </row>
    <row r="39" spans="1:6" x14ac:dyDescent="0.25">
      <c r="A39" s="24" t="s">
        <v>77</v>
      </c>
      <c r="B39" s="4" t="s">
        <v>76</v>
      </c>
      <c r="C39" s="4" t="s">
        <v>78</v>
      </c>
      <c r="D39" s="4" t="s">
        <v>650</v>
      </c>
      <c r="E39" s="4">
        <v>93698</v>
      </c>
      <c r="F39" s="5" t="s">
        <v>651</v>
      </c>
    </row>
    <row r="40" spans="1:6" x14ac:dyDescent="0.25">
      <c r="A40" s="24" t="s">
        <v>486</v>
      </c>
      <c r="B40" s="4" t="s">
        <v>485</v>
      </c>
      <c r="C40" s="4" t="s">
        <v>487</v>
      </c>
      <c r="D40" s="4" t="s">
        <v>669</v>
      </c>
      <c r="E40" s="4" t="s">
        <v>663</v>
      </c>
      <c r="F40" s="5" t="s">
        <v>664</v>
      </c>
    </row>
    <row r="41" spans="1:6" ht="30" x14ac:dyDescent="0.25">
      <c r="A41" s="24" t="s">
        <v>501</v>
      </c>
      <c r="B41" s="4" t="s">
        <v>500</v>
      </c>
      <c r="C41" s="4" t="s">
        <v>502</v>
      </c>
      <c r="D41" s="12" t="s">
        <v>653</v>
      </c>
      <c r="E41" s="4">
        <v>37005</v>
      </c>
      <c r="F41" s="5" t="s">
        <v>652</v>
      </c>
    </row>
    <row r="42" spans="1:6" x14ac:dyDescent="0.25">
      <c r="A42" s="24" t="s">
        <v>385</v>
      </c>
      <c r="B42" s="4" t="s">
        <v>384</v>
      </c>
      <c r="C42" s="4" t="s">
        <v>536</v>
      </c>
      <c r="D42" s="4" t="s">
        <v>654</v>
      </c>
      <c r="E42" s="4">
        <v>75011</v>
      </c>
      <c r="F42" s="5" t="s">
        <v>612</v>
      </c>
    </row>
    <row r="43" spans="1:6" x14ac:dyDescent="0.25">
      <c r="A43" s="24" t="s">
        <v>382</v>
      </c>
      <c r="B43" s="4" t="s">
        <v>381</v>
      </c>
      <c r="C43" s="4" t="s">
        <v>383</v>
      </c>
      <c r="D43" s="4" t="s">
        <v>655</v>
      </c>
      <c r="E43" s="4" t="s">
        <v>656</v>
      </c>
      <c r="F43" s="5" t="s">
        <v>657</v>
      </c>
    </row>
    <row r="44" spans="1:6" x14ac:dyDescent="0.25">
      <c r="A44" s="24" t="s">
        <v>256</v>
      </c>
      <c r="B44" s="4" t="s">
        <v>255</v>
      </c>
      <c r="C44" s="4" t="s">
        <v>257</v>
      </c>
      <c r="D44" s="4" t="s">
        <v>658</v>
      </c>
      <c r="E44" s="4" t="s">
        <v>659</v>
      </c>
      <c r="F44" s="5" t="s">
        <v>612</v>
      </c>
    </row>
    <row r="45" spans="1:6" x14ac:dyDescent="0.25">
      <c r="A45" s="24" t="s">
        <v>228</v>
      </c>
      <c r="B45" s="4" t="s">
        <v>227</v>
      </c>
      <c r="C45" s="4" t="s">
        <v>229</v>
      </c>
      <c r="D45" s="5" t="s">
        <v>660</v>
      </c>
      <c r="E45" s="4" t="s">
        <v>661</v>
      </c>
      <c r="F45" s="5" t="s">
        <v>662</v>
      </c>
    </row>
    <row r="46" spans="1:6" x14ac:dyDescent="0.25">
      <c r="A46" s="24" t="s">
        <v>108</v>
      </c>
      <c r="B46" s="4" t="s">
        <v>107</v>
      </c>
      <c r="C46" s="4" t="s">
        <v>109</v>
      </c>
      <c r="D46" s="96" t="s">
        <v>665</v>
      </c>
      <c r="E46" s="4" t="s">
        <v>663</v>
      </c>
      <c r="F46" s="5" t="s">
        <v>664</v>
      </c>
    </row>
    <row r="47" spans="1:6" x14ac:dyDescent="0.25">
      <c r="A47" s="24" t="s">
        <v>102</v>
      </c>
      <c r="B47" s="4" t="s">
        <v>101</v>
      </c>
      <c r="C47" s="4" t="s">
        <v>103</v>
      </c>
      <c r="D47" s="4" t="s">
        <v>666</v>
      </c>
      <c r="E47" s="4" t="s">
        <v>667</v>
      </c>
      <c r="F47" s="5" t="s">
        <v>668</v>
      </c>
    </row>
    <row r="48" spans="1:6" ht="30" x14ac:dyDescent="0.25">
      <c r="A48" s="24" t="s">
        <v>321</v>
      </c>
      <c r="B48" s="4" t="s">
        <v>320</v>
      </c>
      <c r="C48" s="4" t="s">
        <v>322</v>
      </c>
      <c r="D48" s="12" t="s">
        <v>671</v>
      </c>
      <c r="E48" s="4">
        <v>93150</v>
      </c>
      <c r="F48" s="5" t="s">
        <v>670</v>
      </c>
    </row>
    <row r="49" spans="1:6" ht="30" x14ac:dyDescent="0.25">
      <c r="A49" s="24" t="s">
        <v>276</v>
      </c>
      <c r="B49" s="4" t="s">
        <v>275</v>
      </c>
      <c r="C49" s="4" t="s">
        <v>277</v>
      </c>
      <c r="D49" s="12" t="s">
        <v>673</v>
      </c>
      <c r="E49" s="4">
        <v>59948</v>
      </c>
      <c r="F49" s="5" t="s">
        <v>672</v>
      </c>
    </row>
    <row r="50" spans="1:6" ht="30" x14ac:dyDescent="0.25">
      <c r="A50" s="24" t="s">
        <v>526</v>
      </c>
      <c r="B50" s="4" t="s">
        <v>525</v>
      </c>
      <c r="C50" s="4" t="s">
        <v>527</v>
      </c>
      <c r="D50" s="12" t="s">
        <v>674</v>
      </c>
      <c r="E50" s="4">
        <v>59760</v>
      </c>
      <c r="F50" s="5" t="s">
        <v>579</v>
      </c>
    </row>
    <row r="51" spans="1:6" ht="30" x14ac:dyDescent="0.25">
      <c r="A51" s="24" t="s">
        <v>242</v>
      </c>
      <c r="B51" s="4" t="s">
        <v>241</v>
      </c>
      <c r="C51" s="4" t="s">
        <v>243</v>
      </c>
      <c r="D51" s="12" t="s">
        <v>676</v>
      </c>
      <c r="E51" s="4">
        <v>59229</v>
      </c>
      <c r="F51" s="5" t="s">
        <v>675</v>
      </c>
    </row>
    <row r="52" spans="1:6" ht="30" x14ac:dyDescent="0.25">
      <c r="A52" s="24" t="s">
        <v>376</v>
      </c>
      <c r="B52" s="4" t="s">
        <v>375</v>
      </c>
      <c r="C52" s="4" t="s">
        <v>377</v>
      </c>
      <c r="D52" s="12" t="s">
        <v>677</v>
      </c>
      <c r="E52" s="4">
        <v>59930</v>
      </c>
      <c r="F52" s="4" t="s">
        <v>678</v>
      </c>
    </row>
    <row r="53" spans="1:6" x14ac:dyDescent="0.25">
      <c r="A53" s="24" t="s">
        <v>282</v>
      </c>
      <c r="B53" s="4" t="s">
        <v>281</v>
      </c>
      <c r="C53" s="4" t="s">
        <v>283</v>
      </c>
      <c r="D53" s="4" t="s">
        <v>679</v>
      </c>
      <c r="E53" s="4">
        <v>75013</v>
      </c>
      <c r="F53" s="5" t="s">
        <v>612</v>
      </c>
    </row>
    <row r="54" spans="1:6" x14ac:dyDescent="0.25">
      <c r="A54" s="24" t="s">
        <v>261</v>
      </c>
      <c r="B54" s="4" t="s">
        <v>88</v>
      </c>
      <c r="C54" s="4" t="s">
        <v>262</v>
      </c>
      <c r="D54" s="4" t="s">
        <v>680</v>
      </c>
      <c r="E54" s="4">
        <v>94113</v>
      </c>
      <c r="F54" s="5" t="s">
        <v>681</v>
      </c>
    </row>
    <row r="55" spans="1:6" x14ac:dyDescent="0.25">
      <c r="A55" s="24" t="s">
        <v>239</v>
      </c>
      <c r="B55" s="4" t="s">
        <v>238</v>
      </c>
      <c r="C55" s="4" t="s">
        <v>240</v>
      </c>
      <c r="D55" s="4" t="s">
        <v>682</v>
      </c>
      <c r="E55" s="4">
        <v>75015</v>
      </c>
      <c r="F55" s="5" t="s">
        <v>612</v>
      </c>
    </row>
    <row r="56" spans="1:6" x14ac:dyDescent="0.25">
      <c r="A56" s="24" t="s">
        <v>181</v>
      </c>
      <c r="B56" s="4" t="s">
        <v>180</v>
      </c>
      <c r="C56" s="4" t="s">
        <v>182</v>
      </c>
      <c r="D56" s="4" t="s">
        <v>684</v>
      </c>
      <c r="E56" s="4">
        <v>62119</v>
      </c>
      <c r="F56" s="5" t="s">
        <v>683</v>
      </c>
    </row>
    <row r="57" spans="1:6" x14ac:dyDescent="0.25">
      <c r="A57" s="24" t="s">
        <v>453</v>
      </c>
      <c r="B57" s="4" t="s">
        <v>452</v>
      </c>
      <c r="C57" s="4" t="s">
        <v>454</v>
      </c>
      <c r="D57" s="4" t="s">
        <v>685</v>
      </c>
      <c r="E57" s="4">
        <v>44000</v>
      </c>
      <c r="F57" s="5" t="s">
        <v>687</v>
      </c>
    </row>
    <row r="58" spans="1:6" x14ac:dyDescent="0.25">
      <c r="A58" s="24" t="s">
        <v>158</v>
      </c>
      <c r="B58" s="4" t="s">
        <v>157</v>
      </c>
      <c r="C58" s="4" t="s">
        <v>159</v>
      </c>
      <c r="D58" s="4" t="s">
        <v>688</v>
      </c>
      <c r="E58" s="4">
        <v>92130</v>
      </c>
      <c r="F58" s="4" t="s">
        <v>689</v>
      </c>
    </row>
    <row r="59" spans="1:6" x14ac:dyDescent="0.25">
      <c r="A59" s="24" t="s">
        <v>259</v>
      </c>
      <c r="B59" s="4" t="s">
        <v>258</v>
      </c>
      <c r="C59" s="4" t="s">
        <v>260</v>
      </c>
      <c r="D59" s="4" t="s">
        <v>691</v>
      </c>
      <c r="E59" s="4">
        <v>75685</v>
      </c>
      <c r="F59" s="4" t="s">
        <v>690</v>
      </c>
    </row>
    <row r="60" spans="1:6" x14ac:dyDescent="0.25">
      <c r="A60" s="24" t="s">
        <v>222</v>
      </c>
      <c r="B60" s="4" t="s">
        <v>221</v>
      </c>
      <c r="C60" s="4" t="s">
        <v>223</v>
      </c>
      <c r="D60" s="4" t="s">
        <v>692</v>
      </c>
      <c r="E60" s="4">
        <v>31400</v>
      </c>
      <c r="F60" s="4" t="s">
        <v>693</v>
      </c>
    </row>
    <row r="61" spans="1:6" x14ac:dyDescent="0.25">
      <c r="A61" s="24" t="s">
        <v>99</v>
      </c>
      <c r="B61" s="4" t="s">
        <v>98</v>
      </c>
      <c r="C61" s="4" t="s">
        <v>100</v>
      </c>
      <c r="D61" s="4" t="s">
        <v>694</v>
      </c>
      <c r="E61" s="4" t="s">
        <v>695</v>
      </c>
      <c r="F61" s="5" t="s">
        <v>612</v>
      </c>
    </row>
    <row r="62" spans="1:6" x14ac:dyDescent="0.25">
      <c r="A62" s="24" t="s">
        <v>132</v>
      </c>
      <c r="B62" s="4" t="s">
        <v>131</v>
      </c>
      <c r="C62" s="4" t="s">
        <v>133</v>
      </c>
      <c r="D62" s="4" t="s">
        <v>696</v>
      </c>
      <c r="E62" s="4" t="s">
        <v>697</v>
      </c>
      <c r="F62" s="4" t="s">
        <v>698</v>
      </c>
    </row>
    <row r="63" spans="1:6" ht="30" x14ac:dyDescent="0.25">
      <c r="A63" s="24" t="s">
        <v>346</v>
      </c>
      <c r="B63" s="4" t="s">
        <v>345</v>
      </c>
      <c r="C63" s="4" t="s">
        <v>347</v>
      </c>
      <c r="D63" s="12" t="s">
        <v>701</v>
      </c>
      <c r="E63" s="4" t="s">
        <v>699</v>
      </c>
      <c r="F63" s="5" t="s">
        <v>700</v>
      </c>
    </row>
    <row r="64" spans="1:6" x14ac:dyDescent="0.25">
      <c r="A64" s="24" t="s">
        <v>137</v>
      </c>
      <c r="B64" s="4" t="s">
        <v>136</v>
      </c>
      <c r="C64" s="4" t="s">
        <v>138</v>
      </c>
      <c r="D64" s="4" t="s">
        <v>702</v>
      </c>
      <c r="E64" s="4" t="s">
        <v>703</v>
      </c>
      <c r="F64" s="4" t="s">
        <v>704</v>
      </c>
    </row>
    <row r="65" spans="1:6" x14ac:dyDescent="0.25">
      <c r="A65" s="24" t="s">
        <v>41</v>
      </c>
      <c r="B65" s="4" t="s">
        <v>40</v>
      </c>
      <c r="C65" s="4" t="s">
        <v>42</v>
      </c>
      <c r="D65" s="4" t="s">
        <v>705</v>
      </c>
      <c r="E65" s="4" t="s">
        <v>706</v>
      </c>
      <c r="F65" s="5" t="s">
        <v>707</v>
      </c>
    </row>
    <row r="66" spans="1:6" x14ac:dyDescent="0.25">
      <c r="A66" s="24" t="s">
        <v>951</v>
      </c>
      <c r="B66" s="4" t="s">
        <v>954</v>
      </c>
      <c r="C66" s="4" t="s">
        <v>952</v>
      </c>
      <c r="D66" s="4" t="s">
        <v>953</v>
      </c>
      <c r="E66" s="4" t="s">
        <v>598</v>
      </c>
      <c r="F66" s="5" t="s">
        <v>615</v>
      </c>
    </row>
    <row r="67" spans="1:6" s="3" customFormat="1" x14ac:dyDescent="0.25">
      <c r="A67" s="24" t="s">
        <v>438</v>
      </c>
      <c r="B67" s="4" t="s">
        <v>437</v>
      </c>
      <c r="C67" s="4" t="s">
        <v>439</v>
      </c>
      <c r="D67" s="4" t="s">
        <v>708</v>
      </c>
      <c r="E67" s="4" t="s">
        <v>709</v>
      </c>
      <c r="F67" s="5" t="s">
        <v>662</v>
      </c>
    </row>
    <row r="68" spans="1:6" x14ac:dyDescent="0.25">
      <c r="A68" s="24" t="s">
        <v>352</v>
      </c>
      <c r="B68" s="4" t="s">
        <v>351</v>
      </c>
      <c r="C68" s="4" t="s">
        <v>353</v>
      </c>
      <c r="D68" s="4" t="s">
        <v>711</v>
      </c>
      <c r="E68" s="4" t="s">
        <v>710</v>
      </c>
      <c r="F68" s="4" t="s">
        <v>612</v>
      </c>
    </row>
    <row r="69" spans="1:6" x14ac:dyDescent="0.25">
      <c r="A69" s="24" t="s">
        <v>291</v>
      </c>
      <c r="B69" s="4" t="s">
        <v>290</v>
      </c>
      <c r="C69" s="4" t="s">
        <v>292</v>
      </c>
      <c r="D69" s="4" t="s">
        <v>712</v>
      </c>
      <c r="E69" s="4" t="s">
        <v>695</v>
      </c>
      <c r="F69" s="5" t="s">
        <v>612</v>
      </c>
    </row>
    <row r="70" spans="1:6" x14ac:dyDescent="0.25">
      <c r="A70" s="24" t="s">
        <v>300</v>
      </c>
      <c r="B70" s="4" t="s">
        <v>299</v>
      </c>
      <c r="C70" s="4" t="s">
        <v>301</v>
      </c>
      <c r="D70" s="4" t="s">
        <v>648</v>
      </c>
      <c r="E70" s="4" t="s">
        <v>710</v>
      </c>
      <c r="F70" s="5" t="s">
        <v>612</v>
      </c>
    </row>
    <row r="71" spans="1:6" x14ac:dyDescent="0.25">
      <c r="A71" s="24" t="s">
        <v>355</v>
      </c>
      <c r="B71" s="4" t="s">
        <v>354</v>
      </c>
      <c r="C71" s="4" t="s">
        <v>356</v>
      </c>
      <c r="D71" s="4" t="s">
        <v>713</v>
      </c>
      <c r="E71" s="4" t="s">
        <v>714</v>
      </c>
      <c r="F71" s="5" t="s">
        <v>715</v>
      </c>
    </row>
    <row r="72" spans="1:6" x14ac:dyDescent="0.25">
      <c r="A72" s="24" t="s">
        <v>456</v>
      </c>
      <c r="B72" s="4" t="s">
        <v>455</v>
      </c>
      <c r="C72" s="4" t="s">
        <v>457</v>
      </c>
      <c r="D72" s="4" t="s">
        <v>716</v>
      </c>
      <c r="E72" s="4">
        <v>94300</v>
      </c>
      <c r="F72" s="4" t="s">
        <v>717</v>
      </c>
    </row>
    <row r="73" spans="1:6" x14ac:dyDescent="0.25">
      <c r="A73" s="24" t="s">
        <v>129</v>
      </c>
      <c r="B73" s="4" t="s">
        <v>128</v>
      </c>
      <c r="C73" s="4" t="s">
        <v>130</v>
      </c>
      <c r="D73" s="4" t="s">
        <v>718</v>
      </c>
      <c r="E73" s="4" t="s">
        <v>595</v>
      </c>
      <c r="F73" s="5" t="s">
        <v>612</v>
      </c>
    </row>
    <row r="74" spans="1:6" x14ac:dyDescent="0.25">
      <c r="A74" s="24" t="s">
        <v>315</v>
      </c>
      <c r="B74" s="4" t="s">
        <v>314</v>
      </c>
      <c r="C74" s="4" t="s">
        <v>316</v>
      </c>
      <c r="D74" s="4" t="s">
        <v>719</v>
      </c>
      <c r="E74" s="4" t="s">
        <v>720</v>
      </c>
      <c r="F74" s="5" t="s">
        <v>721</v>
      </c>
    </row>
    <row r="75" spans="1:6" x14ac:dyDescent="0.25">
      <c r="A75" s="24" t="s">
        <v>343</v>
      </c>
      <c r="B75" s="4" t="s">
        <v>342</v>
      </c>
      <c r="C75" s="4" t="s">
        <v>344</v>
      </c>
      <c r="D75" s="4" t="s">
        <v>632</v>
      </c>
      <c r="E75" s="4" t="s">
        <v>722</v>
      </c>
      <c r="F75" s="5" t="s">
        <v>579</v>
      </c>
    </row>
    <row r="76" spans="1:6" ht="30" x14ac:dyDescent="0.25">
      <c r="A76" s="24" t="s">
        <v>368</v>
      </c>
      <c r="B76" s="4" t="s">
        <v>367</v>
      </c>
      <c r="C76" s="4" t="s">
        <v>369</v>
      </c>
      <c r="D76" s="12" t="s">
        <v>725</v>
      </c>
      <c r="E76" s="4" t="s">
        <v>723</v>
      </c>
      <c r="F76" s="5" t="s">
        <v>724</v>
      </c>
    </row>
    <row r="77" spans="1:6" x14ac:dyDescent="0.25">
      <c r="A77" s="24" t="s">
        <v>219</v>
      </c>
      <c r="B77" s="4" t="s">
        <v>218</v>
      </c>
      <c r="C77" s="4" t="s">
        <v>220</v>
      </c>
      <c r="D77" s="4" t="s">
        <v>726</v>
      </c>
      <c r="E77" s="4" t="s">
        <v>727</v>
      </c>
      <c r="F77" s="5" t="s">
        <v>612</v>
      </c>
    </row>
    <row r="78" spans="1:6" x14ac:dyDescent="0.25">
      <c r="A78" s="24" t="s">
        <v>39</v>
      </c>
      <c r="B78" s="4" t="s">
        <v>38</v>
      </c>
      <c r="C78" s="4" t="s">
        <v>533</v>
      </c>
      <c r="D78" s="4" t="s">
        <v>728</v>
      </c>
      <c r="E78" s="4">
        <v>59240</v>
      </c>
      <c r="F78" s="5" t="s">
        <v>615</v>
      </c>
    </row>
    <row r="79" spans="1:6" x14ac:dyDescent="0.25">
      <c r="A79" s="24" t="s">
        <v>306</v>
      </c>
      <c r="B79" s="4" t="s">
        <v>305</v>
      </c>
      <c r="C79" s="4" t="s">
        <v>307</v>
      </c>
      <c r="D79" s="4" t="s">
        <v>729</v>
      </c>
      <c r="E79" s="4" t="s">
        <v>730</v>
      </c>
      <c r="F79" s="5" t="s">
        <v>731</v>
      </c>
    </row>
    <row r="80" spans="1:6" x14ac:dyDescent="0.25">
      <c r="A80" s="24" t="s">
        <v>358</v>
      </c>
      <c r="B80" s="4" t="s">
        <v>357</v>
      </c>
      <c r="C80" s="4" t="s">
        <v>359</v>
      </c>
      <c r="D80" s="4" t="s">
        <v>732</v>
      </c>
      <c r="E80" s="4" t="s">
        <v>733</v>
      </c>
      <c r="F80" s="5" t="s">
        <v>734</v>
      </c>
    </row>
    <row r="81" spans="1:6" x14ac:dyDescent="0.25">
      <c r="A81" s="24" t="s">
        <v>329</v>
      </c>
      <c r="B81" s="4" t="s">
        <v>328</v>
      </c>
      <c r="C81" s="4" t="s">
        <v>330</v>
      </c>
      <c r="D81" s="4" t="s">
        <v>735</v>
      </c>
      <c r="E81" s="4" t="s">
        <v>736</v>
      </c>
      <c r="F81" s="4" t="s">
        <v>737</v>
      </c>
    </row>
    <row r="82" spans="1:6" x14ac:dyDescent="0.25">
      <c r="A82" s="24" t="s">
        <v>387</v>
      </c>
      <c r="B82" s="4" t="s">
        <v>386</v>
      </c>
      <c r="C82" s="4" t="s">
        <v>388</v>
      </c>
      <c r="D82" s="4" t="s">
        <v>738</v>
      </c>
      <c r="E82" s="4" t="s">
        <v>739</v>
      </c>
      <c r="F82" s="5" t="s">
        <v>740</v>
      </c>
    </row>
    <row r="83" spans="1:6" x14ac:dyDescent="0.25">
      <c r="A83" s="24" t="s">
        <v>93</v>
      </c>
      <c r="B83" s="4" t="s">
        <v>92</v>
      </c>
      <c r="C83" s="4" t="s">
        <v>94</v>
      </c>
      <c r="D83" s="4" t="s">
        <v>743</v>
      </c>
      <c r="E83" s="4" t="s">
        <v>744</v>
      </c>
      <c r="F83" s="5" t="s">
        <v>745</v>
      </c>
    </row>
    <row r="84" spans="1:6" x14ac:dyDescent="0.25">
      <c r="A84" s="24" t="s">
        <v>303</v>
      </c>
      <c r="B84" s="4" t="s">
        <v>302</v>
      </c>
      <c r="C84" s="4" t="s">
        <v>304</v>
      </c>
      <c r="D84" s="4" t="s">
        <v>743</v>
      </c>
      <c r="E84" s="4" t="s">
        <v>741</v>
      </c>
      <c r="F84" s="5" t="s">
        <v>742</v>
      </c>
    </row>
    <row r="85" spans="1:6" x14ac:dyDescent="0.25">
      <c r="A85" s="24" t="s">
        <v>245</v>
      </c>
      <c r="B85" s="4" t="s">
        <v>244</v>
      </c>
      <c r="C85" s="4" t="s">
        <v>246</v>
      </c>
      <c r="D85" s="4" t="s">
        <v>746</v>
      </c>
      <c r="E85" s="4">
        <v>94370</v>
      </c>
      <c r="F85" s="5" t="s">
        <v>747</v>
      </c>
    </row>
    <row r="86" spans="1:6" ht="30" x14ac:dyDescent="0.25">
      <c r="A86" s="24" t="s">
        <v>416</v>
      </c>
      <c r="B86" s="5" t="s">
        <v>790</v>
      </c>
      <c r="C86" s="4" t="s">
        <v>417</v>
      </c>
      <c r="D86" s="4" t="s">
        <v>748</v>
      </c>
      <c r="E86" s="4" t="s">
        <v>749</v>
      </c>
      <c r="F86" s="14" t="s">
        <v>750</v>
      </c>
    </row>
    <row r="87" spans="1:6" ht="15" customHeight="1" x14ac:dyDescent="0.25">
      <c r="A87" s="24" t="s">
        <v>495</v>
      </c>
      <c r="B87" s="4" t="s">
        <v>494</v>
      </c>
      <c r="C87" s="4" t="s">
        <v>496</v>
      </c>
      <c r="D87" s="4" t="s">
        <v>751</v>
      </c>
      <c r="E87" s="4" t="s">
        <v>686</v>
      </c>
      <c r="F87" s="5" t="s">
        <v>687</v>
      </c>
    </row>
    <row r="88" spans="1:6" x14ac:dyDescent="0.25">
      <c r="A88" s="24" t="s">
        <v>441</v>
      </c>
      <c r="B88" s="4" t="s">
        <v>440</v>
      </c>
      <c r="C88" s="4" t="s">
        <v>442</v>
      </c>
      <c r="D88" s="4" t="s">
        <v>752</v>
      </c>
      <c r="E88" s="4" t="s">
        <v>753</v>
      </c>
      <c r="F88" s="5" t="s">
        <v>754</v>
      </c>
    </row>
    <row r="89" spans="1:6" x14ac:dyDescent="0.25">
      <c r="A89" s="24" t="s">
        <v>529</v>
      </c>
      <c r="B89" s="4" t="s">
        <v>528</v>
      </c>
      <c r="C89" s="4" t="s">
        <v>530</v>
      </c>
      <c r="D89" s="4" t="s">
        <v>755</v>
      </c>
      <c r="E89" s="4" t="s">
        <v>756</v>
      </c>
      <c r="F89" s="5" t="s">
        <v>757</v>
      </c>
    </row>
    <row r="90" spans="1:6" x14ac:dyDescent="0.25">
      <c r="A90" s="24" t="s">
        <v>319</v>
      </c>
      <c r="B90" s="4" t="s">
        <v>318</v>
      </c>
      <c r="C90" s="4" t="s">
        <v>758</v>
      </c>
      <c r="D90" s="4" t="s">
        <v>759</v>
      </c>
      <c r="E90" s="4" t="s">
        <v>603</v>
      </c>
      <c r="F90" s="5" t="s">
        <v>619</v>
      </c>
    </row>
    <row r="91" spans="1:6" x14ac:dyDescent="0.25">
      <c r="A91" s="24" t="s">
        <v>498</v>
      </c>
      <c r="B91" s="4" t="s">
        <v>497</v>
      </c>
      <c r="C91" s="4" t="s">
        <v>499</v>
      </c>
      <c r="D91" s="4" t="s">
        <v>760</v>
      </c>
      <c r="E91" s="4" t="s">
        <v>761</v>
      </c>
      <c r="F91" s="5" t="s">
        <v>762</v>
      </c>
    </row>
    <row r="92" spans="1:6" x14ac:dyDescent="0.25">
      <c r="A92" s="24" t="s">
        <v>402</v>
      </c>
      <c r="B92" s="4" t="s">
        <v>401</v>
      </c>
      <c r="C92" s="4" t="s">
        <v>403</v>
      </c>
      <c r="D92" s="4" t="s">
        <v>763</v>
      </c>
      <c r="E92" s="4" t="s">
        <v>764</v>
      </c>
      <c r="F92" s="5" t="s">
        <v>618</v>
      </c>
    </row>
    <row r="93" spans="1:6" x14ac:dyDescent="0.25">
      <c r="A93" s="24" t="s">
        <v>408</v>
      </c>
      <c r="B93" s="4" t="s">
        <v>407</v>
      </c>
      <c r="C93" s="4" t="s">
        <v>409</v>
      </c>
      <c r="D93" s="4" t="s">
        <v>765</v>
      </c>
      <c r="E93" s="4" t="s">
        <v>766</v>
      </c>
      <c r="F93" s="5" t="s">
        <v>767</v>
      </c>
    </row>
    <row r="94" spans="1:6" ht="30" x14ac:dyDescent="0.25">
      <c r="A94" s="24" t="s">
        <v>399</v>
      </c>
      <c r="B94" s="4" t="s">
        <v>398</v>
      </c>
      <c r="C94" s="4" t="s">
        <v>400</v>
      </c>
      <c r="D94" s="12" t="s">
        <v>769</v>
      </c>
      <c r="E94" s="4" t="s">
        <v>768</v>
      </c>
      <c r="F94" s="5" t="s">
        <v>612</v>
      </c>
    </row>
    <row r="95" spans="1:6" x14ac:dyDescent="0.25">
      <c r="A95" s="24" t="s">
        <v>206</v>
      </c>
      <c r="B95" s="4" t="s">
        <v>205</v>
      </c>
      <c r="C95" s="4" t="s">
        <v>772</v>
      </c>
      <c r="D95" s="4" t="s">
        <v>771</v>
      </c>
      <c r="E95" s="4" t="s">
        <v>770</v>
      </c>
      <c r="F95" s="5" t="s">
        <v>773</v>
      </c>
    </row>
    <row r="96" spans="1:6" x14ac:dyDescent="0.25">
      <c r="A96" s="24" t="s">
        <v>518</v>
      </c>
      <c r="B96" s="4" t="s">
        <v>517</v>
      </c>
      <c r="C96" s="4" t="s">
        <v>519</v>
      </c>
      <c r="D96" s="4" t="s">
        <v>774</v>
      </c>
      <c r="E96" s="4" t="s">
        <v>775</v>
      </c>
      <c r="F96" s="5" t="s">
        <v>767</v>
      </c>
    </row>
    <row r="97" spans="1:6" x14ac:dyDescent="0.25">
      <c r="A97" s="24" t="s">
        <v>126</v>
      </c>
      <c r="B97" s="4" t="s">
        <v>125</v>
      </c>
      <c r="C97" s="4" t="s">
        <v>127</v>
      </c>
      <c r="D97" s="4" t="s">
        <v>776</v>
      </c>
      <c r="E97" s="4">
        <v>94270</v>
      </c>
      <c r="F97" s="4" t="s">
        <v>777</v>
      </c>
    </row>
    <row r="98" spans="1:6" x14ac:dyDescent="0.25">
      <c r="A98" s="24" t="s">
        <v>211</v>
      </c>
      <c r="B98" s="4" t="s">
        <v>210</v>
      </c>
      <c r="C98" s="4" t="s">
        <v>212</v>
      </c>
      <c r="D98" s="4" t="s">
        <v>778</v>
      </c>
      <c r="E98" s="4">
        <v>31000</v>
      </c>
      <c r="F98" s="5" t="s">
        <v>693</v>
      </c>
    </row>
    <row r="99" spans="1:6" x14ac:dyDescent="0.25">
      <c r="A99" s="24" t="s">
        <v>390</v>
      </c>
      <c r="B99" s="4" t="s">
        <v>389</v>
      </c>
      <c r="C99" s="4" t="s">
        <v>391</v>
      </c>
      <c r="D99" s="4" t="s">
        <v>779</v>
      </c>
      <c r="E99" s="4" t="s">
        <v>780</v>
      </c>
      <c r="F99" s="5" t="s">
        <v>781</v>
      </c>
    </row>
    <row r="100" spans="1:6" x14ac:dyDescent="0.25">
      <c r="A100" s="24" t="s">
        <v>251</v>
      </c>
      <c r="B100" s="4" t="s">
        <v>250</v>
      </c>
      <c r="C100" s="4" t="s">
        <v>252</v>
      </c>
      <c r="D100" s="4" t="s">
        <v>782</v>
      </c>
      <c r="E100" s="4" t="s">
        <v>710</v>
      </c>
      <c r="F100" s="5" t="s">
        <v>612</v>
      </c>
    </row>
    <row r="101" spans="1:6" x14ac:dyDescent="0.25">
      <c r="A101" s="24" t="s">
        <v>426</v>
      </c>
      <c r="B101" s="4" t="s">
        <v>425</v>
      </c>
      <c r="C101" s="4" t="s">
        <v>427</v>
      </c>
      <c r="D101" s="4" t="s">
        <v>785</v>
      </c>
      <c r="E101" s="4" t="s">
        <v>783</v>
      </c>
      <c r="F101" s="5" t="s">
        <v>784</v>
      </c>
    </row>
    <row r="102" spans="1:6" x14ac:dyDescent="0.25">
      <c r="A102" s="24" t="s">
        <v>465</v>
      </c>
      <c r="B102" s="4" t="s">
        <v>464</v>
      </c>
      <c r="C102" s="4" t="s">
        <v>466</v>
      </c>
      <c r="D102" s="4" t="s">
        <v>787</v>
      </c>
      <c r="E102" s="4">
        <v>59430</v>
      </c>
      <c r="F102" s="5" t="s">
        <v>786</v>
      </c>
    </row>
    <row r="103" spans="1:6" x14ac:dyDescent="0.25">
      <c r="A103" s="24" t="s">
        <v>326</v>
      </c>
      <c r="B103" s="4" t="s">
        <v>325</v>
      </c>
      <c r="C103" s="4" t="s">
        <v>327</v>
      </c>
      <c r="D103" s="4" t="s">
        <v>788</v>
      </c>
      <c r="E103" s="4" t="s">
        <v>766</v>
      </c>
      <c r="F103" s="5" t="s">
        <v>767</v>
      </c>
    </row>
    <row r="104" spans="1:6" x14ac:dyDescent="0.25">
      <c r="A104" s="24" t="s">
        <v>196</v>
      </c>
      <c r="B104" s="4" t="s">
        <v>195</v>
      </c>
      <c r="C104" s="4" t="s">
        <v>197</v>
      </c>
      <c r="D104" s="4" t="s">
        <v>794</v>
      </c>
      <c r="E104" s="4" t="s">
        <v>709</v>
      </c>
      <c r="F104" s="5" t="s">
        <v>662</v>
      </c>
    </row>
    <row r="105" spans="1:6" x14ac:dyDescent="0.25">
      <c r="A105" s="24" t="s">
        <v>371</v>
      </c>
      <c r="B105" s="4" t="s">
        <v>370</v>
      </c>
      <c r="C105" s="4" t="s">
        <v>72</v>
      </c>
      <c r="D105" s="4" t="s">
        <v>795</v>
      </c>
      <c r="E105" s="4" t="s">
        <v>596</v>
      </c>
      <c r="F105" s="5" t="s">
        <v>612</v>
      </c>
    </row>
    <row r="106" spans="1:6" x14ac:dyDescent="0.25">
      <c r="A106" s="24" t="s">
        <v>324</v>
      </c>
      <c r="B106" s="4" t="s">
        <v>323</v>
      </c>
      <c r="C106" s="4" t="s">
        <v>535</v>
      </c>
      <c r="D106" s="4" t="s">
        <v>796</v>
      </c>
      <c r="E106" s="4" t="s">
        <v>798</v>
      </c>
      <c r="F106" s="5" t="s">
        <v>797</v>
      </c>
    </row>
    <row r="107" spans="1:6" x14ac:dyDescent="0.25">
      <c r="A107" s="24" t="s">
        <v>96</v>
      </c>
      <c r="B107" s="4" t="s">
        <v>95</v>
      </c>
      <c r="C107" s="4" t="s">
        <v>97</v>
      </c>
      <c r="D107" s="4" t="s">
        <v>799</v>
      </c>
      <c r="E107" s="4" t="s">
        <v>800</v>
      </c>
      <c r="F107" s="5" t="s">
        <v>784</v>
      </c>
    </row>
    <row r="108" spans="1:6" x14ac:dyDescent="0.25">
      <c r="A108" s="24" t="s">
        <v>175</v>
      </c>
      <c r="B108" s="4" t="s">
        <v>174</v>
      </c>
      <c r="C108" s="4" t="s">
        <v>176</v>
      </c>
      <c r="D108" s="4" t="s">
        <v>799</v>
      </c>
      <c r="E108" s="4" t="s">
        <v>709</v>
      </c>
      <c r="F108" s="5" t="s">
        <v>662</v>
      </c>
    </row>
    <row r="109" spans="1:6" x14ac:dyDescent="0.25">
      <c r="A109" s="24" t="s">
        <v>264</v>
      </c>
      <c r="B109" s="4" t="s">
        <v>263</v>
      </c>
      <c r="C109" s="4" t="s">
        <v>265</v>
      </c>
      <c r="D109" s="4" t="s">
        <v>801</v>
      </c>
      <c r="E109" s="4" t="s">
        <v>802</v>
      </c>
      <c r="F109" s="5" t="s">
        <v>803</v>
      </c>
    </row>
    <row r="110" spans="1:6" x14ac:dyDescent="0.25">
      <c r="A110" s="24" t="s">
        <v>270</v>
      </c>
      <c r="B110" s="4" t="s">
        <v>269</v>
      </c>
      <c r="C110" s="4" t="s">
        <v>271</v>
      </c>
      <c r="D110" s="4" t="s">
        <v>806</v>
      </c>
      <c r="E110" s="4" t="s">
        <v>804</v>
      </c>
      <c r="F110" s="5" t="s">
        <v>805</v>
      </c>
    </row>
    <row r="111" spans="1:6" x14ac:dyDescent="0.25">
      <c r="A111" s="24" t="s">
        <v>202</v>
      </c>
      <c r="B111" s="4" t="s">
        <v>201</v>
      </c>
      <c r="C111" s="4" t="s">
        <v>531</v>
      </c>
      <c r="D111" s="4" t="s">
        <v>807</v>
      </c>
      <c r="E111" s="4" t="s">
        <v>808</v>
      </c>
      <c r="F111" s="5" t="s">
        <v>615</v>
      </c>
    </row>
    <row r="112" spans="1:6" x14ac:dyDescent="0.25">
      <c r="A112" s="24" t="s">
        <v>135</v>
      </c>
      <c r="B112" s="4" t="s">
        <v>134</v>
      </c>
      <c r="C112" s="4" t="s">
        <v>534</v>
      </c>
      <c r="D112" s="4" t="s">
        <v>809</v>
      </c>
      <c r="E112" s="4" t="s">
        <v>810</v>
      </c>
      <c r="F112" s="5" t="s">
        <v>612</v>
      </c>
    </row>
    <row r="113" spans="1:6" x14ac:dyDescent="0.25">
      <c r="A113" s="24" t="s">
        <v>164</v>
      </c>
      <c r="B113" s="4" t="s">
        <v>163</v>
      </c>
      <c r="C113" s="4" t="s">
        <v>165</v>
      </c>
      <c r="D113" s="4" t="s">
        <v>811</v>
      </c>
      <c r="E113" s="4" t="s">
        <v>710</v>
      </c>
      <c r="F113" s="5" t="s">
        <v>612</v>
      </c>
    </row>
    <row r="114" spans="1:6" x14ac:dyDescent="0.25">
      <c r="A114" s="24" t="s">
        <v>55</v>
      </c>
      <c r="B114" s="4" t="s">
        <v>54</v>
      </c>
      <c r="C114" s="4" t="s">
        <v>56</v>
      </c>
      <c r="D114" s="4" t="s">
        <v>812</v>
      </c>
      <c r="E114" s="4" t="s">
        <v>813</v>
      </c>
      <c r="F114" s="5" t="s">
        <v>814</v>
      </c>
    </row>
    <row r="115" spans="1:6" x14ac:dyDescent="0.25">
      <c r="A115" s="24" t="s">
        <v>450</v>
      </c>
      <c r="B115" s="4" t="s">
        <v>449</v>
      </c>
      <c r="C115" s="4" t="s">
        <v>451</v>
      </c>
      <c r="D115" s="4" t="s">
        <v>815</v>
      </c>
      <c r="E115" s="4" t="s">
        <v>736</v>
      </c>
      <c r="F115" s="5" t="s">
        <v>737</v>
      </c>
    </row>
    <row r="116" spans="1:6" x14ac:dyDescent="0.25">
      <c r="A116" s="24" t="s">
        <v>167</v>
      </c>
      <c r="B116" s="4" t="s">
        <v>166</v>
      </c>
      <c r="C116" s="4" t="s">
        <v>168</v>
      </c>
      <c r="D116" s="4" t="s">
        <v>816</v>
      </c>
      <c r="E116" s="4" t="s">
        <v>695</v>
      </c>
      <c r="F116" s="5" t="s">
        <v>612</v>
      </c>
    </row>
    <row r="117" spans="1:6" x14ac:dyDescent="0.25">
      <c r="A117" s="24" t="s">
        <v>474</v>
      </c>
      <c r="B117" s="4" t="s">
        <v>473</v>
      </c>
      <c r="C117" s="4" t="s">
        <v>475</v>
      </c>
      <c r="D117" s="4" t="s">
        <v>817</v>
      </c>
      <c r="E117" s="4" t="s">
        <v>818</v>
      </c>
      <c r="F117" s="5" t="s">
        <v>762</v>
      </c>
    </row>
    <row r="118" spans="1:6" x14ac:dyDescent="0.25">
      <c r="A118" s="24" t="s">
        <v>509</v>
      </c>
      <c r="B118" s="4" t="s">
        <v>508</v>
      </c>
      <c r="C118" s="4" t="s">
        <v>510</v>
      </c>
      <c r="D118" s="4" t="s">
        <v>819</v>
      </c>
      <c r="E118" s="4" t="s">
        <v>820</v>
      </c>
      <c r="F118" s="5" t="s">
        <v>639</v>
      </c>
    </row>
    <row r="119" spans="1:6" x14ac:dyDescent="0.25">
      <c r="A119" s="24" t="s">
        <v>411</v>
      </c>
      <c r="B119" s="4" t="s">
        <v>410</v>
      </c>
      <c r="C119" s="4" t="s">
        <v>412</v>
      </c>
      <c r="D119" s="4" t="s">
        <v>821</v>
      </c>
      <c r="E119" s="4" t="s">
        <v>723</v>
      </c>
      <c r="F119" s="5" t="s">
        <v>724</v>
      </c>
    </row>
    <row r="120" spans="1:6" x14ac:dyDescent="0.25">
      <c r="A120" s="24" t="s">
        <v>294</v>
      </c>
      <c r="B120" s="4" t="s">
        <v>293</v>
      </c>
      <c r="C120" s="4" t="s">
        <v>295</v>
      </c>
      <c r="D120" s="4" t="s">
        <v>822</v>
      </c>
      <c r="E120" s="4" t="s">
        <v>823</v>
      </c>
      <c r="F120" s="5" t="s">
        <v>824</v>
      </c>
    </row>
    <row r="121" spans="1:6" x14ac:dyDescent="0.25">
      <c r="A121" s="24" t="s">
        <v>152</v>
      </c>
      <c r="B121" s="4" t="s">
        <v>151</v>
      </c>
      <c r="C121" s="4" t="s">
        <v>153</v>
      </c>
      <c r="D121" s="4" t="s">
        <v>825</v>
      </c>
      <c r="E121" s="4" t="s">
        <v>804</v>
      </c>
      <c r="F121" s="5" t="s">
        <v>805</v>
      </c>
    </row>
    <row r="122" spans="1:6" x14ac:dyDescent="0.25">
      <c r="A122" s="24" t="s">
        <v>273</v>
      </c>
      <c r="B122" s="4" t="s">
        <v>272</v>
      </c>
      <c r="C122" s="4" t="s">
        <v>274</v>
      </c>
      <c r="D122" s="4" t="s">
        <v>826</v>
      </c>
      <c r="E122" s="4" t="s">
        <v>722</v>
      </c>
      <c r="F122" s="5" t="s">
        <v>579</v>
      </c>
    </row>
    <row r="123" spans="1:6" x14ac:dyDescent="0.25">
      <c r="A123" s="24" t="s">
        <v>462</v>
      </c>
      <c r="B123" s="4" t="s">
        <v>461</v>
      </c>
      <c r="C123" s="4" t="s">
        <v>463</v>
      </c>
      <c r="D123" s="4" t="s">
        <v>827</v>
      </c>
      <c r="E123" s="4" t="s">
        <v>828</v>
      </c>
      <c r="F123" s="5" t="s">
        <v>740</v>
      </c>
    </row>
    <row r="124" spans="1:6" x14ac:dyDescent="0.25">
      <c r="A124" s="24" t="s">
        <v>480</v>
      </c>
      <c r="B124" s="4" t="s">
        <v>479</v>
      </c>
      <c r="C124" s="4" t="s">
        <v>481</v>
      </c>
      <c r="D124" s="4" t="s">
        <v>829</v>
      </c>
      <c r="E124" s="4" t="s">
        <v>830</v>
      </c>
      <c r="F124" s="5" t="s">
        <v>831</v>
      </c>
    </row>
    <row r="125" spans="1:6" x14ac:dyDescent="0.25">
      <c r="A125" s="24" t="s">
        <v>523</v>
      </c>
      <c r="B125" s="4" t="s">
        <v>522</v>
      </c>
      <c r="C125" s="4" t="s">
        <v>524</v>
      </c>
      <c r="D125" s="4" t="s">
        <v>832</v>
      </c>
      <c r="E125" s="4" t="s">
        <v>595</v>
      </c>
      <c r="F125" s="5" t="s">
        <v>612</v>
      </c>
    </row>
    <row r="126" spans="1:6" ht="30" x14ac:dyDescent="0.25">
      <c r="A126" s="24" t="s">
        <v>237</v>
      </c>
      <c r="B126" s="4" t="s">
        <v>236</v>
      </c>
      <c r="C126" s="4" t="s">
        <v>360</v>
      </c>
      <c r="D126" s="12" t="s">
        <v>833</v>
      </c>
      <c r="E126" s="4" t="s">
        <v>834</v>
      </c>
      <c r="F126" s="5" t="s">
        <v>835</v>
      </c>
    </row>
    <row r="127" spans="1:6" x14ac:dyDescent="0.25">
      <c r="A127" s="24" t="s">
        <v>421</v>
      </c>
      <c r="B127" s="4" t="s">
        <v>420</v>
      </c>
      <c r="C127" s="4" t="s">
        <v>422</v>
      </c>
      <c r="D127" s="4" t="s">
        <v>836</v>
      </c>
      <c r="E127" s="4" t="s">
        <v>768</v>
      </c>
      <c r="F127" s="5" t="s">
        <v>612</v>
      </c>
    </row>
    <row r="128" spans="1:6" x14ac:dyDescent="0.25">
      <c r="A128" s="24" t="s">
        <v>61</v>
      </c>
      <c r="B128" s="4" t="s">
        <v>60</v>
      </c>
      <c r="C128" s="4" t="s">
        <v>62</v>
      </c>
      <c r="D128" s="4" t="s">
        <v>837</v>
      </c>
      <c r="E128" s="4" t="s">
        <v>838</v>
      </c>
      <c r="F128" s="5" t="s">
        <v>839</v>
      </c>
    </row>
    <row r="129" spans="1:6" x14ac:dyDescent="0.25">
      <c r="A129" s="24" t="s">
        <v>217</v>
      </c>
      <c r="B129" s="4" t="s">
        <v>216</v>
      </c>
      <c r="C129" s="4" t="s">
        <v>331</v>
      </c>
      <c r="D129" s="4" t="s">
        <v>840</v>
      </c>
      <c r="E129" s="4" t="s">
        <v>686</v>
      </c>
      <c r="F129" s="5" t="s">
        <v>687</v>
      </c>
    </row>
    <row r="130" spans="1:6" x14ac:dyDescent="0.25">
      <c r="A130" s="24" t="s">
        <v>105</v>
      </c>
      <c r="B130" s="4" t="s">
        <v>104</v>
      </c>
      <c r="C130" s="4" t="s">
        <v>106</v>
      </c>
      <c r="D130" s="4" t="s">
        <v>841</v>
      </c>
      <c r="E130" s="4" t="s">
        <v>727</v>
      </c>
      <c r="F130" s="5" t="s">
        <v>612</v>
      </c>
    </row>
    <row r="131" spans="1:6" x14ac:dyDescent="0.25">
      <c r="A131" s="24" t="s">
        <v>447</v>
      </c>
      <c r="B131" s="4" t="s">
        <v>446</v>
      </c>
      <c r="C131" s="4" t="s">
        <v>448</v>
      </c>
      <c r="D131" s="4" t="s">
        <v>842</v>
      </c>
      <c r="E131" s="4" t="s">
        <v>843</v>
      </c>
      <c r="F131" s="5" t="s">
        <v>786</v>
      </c>
    </row>
    <row r="132" spans="1:6" x14ac:dyDescent="0.25">
      <c r="A132" s="24" t="s">
        <v>432</v>
      </c>
      <c r="B132" s="4" t="s">
        <v>431</v>
      </c>
      <c r="C132" s="4" t="s">
        <v>433</v>
      </c>
      <c r="D132" s="4" t="s">
        <v>844</v>
      </c>
      <c r="E132" s="4" t="s">
        <v>845</v>
      </c>
      <c r="F132" s="5" t="s">
        <v>846</v>
      </c>
    </row>
    <row r="133" spans="1:6" x14ac:dyDescent="0.25">
      <c r="A133" s="24" t="s">
        <v>74</v>
      </c>
      <c r="B133" s="4" t="s">
        <v>73</v>
      </c>
      <c r="C133" s="4" t="s">
        <v>75</v>
      </c>
      <c r="D133" s="4" t="s">
        <v>847</v>
      </c>
      <c r="E133" s="4" t="s">
        <v>848</v>
      </c>
      <c r="F133" s="5" t="s">
        <v>849</v>
      </c>
    </row>
    <row r="134" spans="1:6" x14ac:dyDescent="0.25">
      <c r="A134" s="24" t="s">
        <v>123</v>
      </c>
      <c r="B134" s="4" t="s">
        <v>122</v>
      </c>
      <c r="C134" s="4" t="s">
        <v>124</v>
      </c>
      <c r="D134" s="4" t="s">
        <v>850</v>
      </c>
      <c r="E134" s="4" t="s">
        <v>851</v>
      </c>
      <c r="F134" s="5" t="s">
        <v>852</v>
      </c>
    </row>
    <row r="135" spans="1:6" x14ac:dyDescent="0.25">
      <c r="A135" s="24" t="s">
        <v>435</v>
      </c>
      <c r="B135" s="4" t="s">
        <v>434</v>
      </c>
      <c r="C135" s="4" t="s">
        <v>436</v>
      </c>
      <c r="D135" s="4" t="s">
        <v>853</v>
      </c>
      <c r="E135" s="4" t="s">
        <v>854</v>
      </c>
      <c r="F135" s="5" t="s">
        <v>855</v>
      </c>
    </row>
    <row r="136" spans="1:6" x14ac:dyDescent="0.25">
      <c r="A136" s="24" t="s">
        <v>58</v>
      </c>
      <c r="B136" s="4" t="s">
        <v>57</v>
      </c>
      <c r="C136" s="4" t="s">
        <v>59</v>
      </c>
      <c r="D136" s="4" t="s">
        <v>856</v>
      </c>
      <c r="E136" s="4" t="s">
        <v>598</v>
      </c>
      <c r="F136" s="5" t="s">
        <v>615</v>
      </c>
    </row>
    <row r="137" spans="1:6" x14ac:dyDescent="0.25">
      <c r="A137" s="24" t="s">
        <v>379</v>
      </c>
      <c r="B137" s="4" t="s">
        <v>378</v>
      </c>
      <c r="C137" s="4" t="s">
        <v>380</v>
      </c>
      <c r="D137" s="4" t="s">
        <v>859</v>
      </c>
      <c r="E137" s="4" t="s">
        <v>857</v>
      </c>
      <c r="F137" s="5" t="s">
        <v>858</v>
      </c>
    </row>
    <row r="138" spans="1:6" x14ac:dyDescent="0.25">
      <c r="A138" s="24" t="s">
        <v>424</v>
      </c>
      <c r="B138" s="4" t="s">
        <v>423</v>
      </c>
      <c r="C138" s="4" t="s">
        <v>863</v>
      </c>
      <c r="D138" s="4" t="s">
        <v>860</v>
      </c>
      <c r="E138" s="4" t="s">
        <v>862</v>
      </c>
      <c r="F138" s="5" t="s">
        <v>861</v>
      </c>
    </row>
    <row r="139" spans="1:6" ht="30" x14ac:dyDescent="0.25">
      <c r="A139" s="24" t="s">
        <v>111</v>
      </c>
      <c r="B139" s="4" t="s">
        <v>110</v>
      </c>
      <c r="C139" s="4" t="s">
        <v>112</v>
      </c>
      <c r="D139" s="12" t="s">
        <v>864</v>
      </c>
      <c r="E139" s="4" t="s">
        <v>802</v>
      </c>
      <c r="F139" s="5" t="s">
        <v>803</v>
      </c>
    </row>
    <row r="140" spans="1:6" x14ac:dyDescent="0.25">
      <c r="A140" s="24" t="s">
        <v>28</v>
      </c>
      <c r="B140" s="4" t="s">
        <v>27</v>
      </c>
      <c r="C140" s="4" t="s">
        <v>317</v>
      </c>
      <c r="D140" s="4" t="s">
        <v>865</v>
      </c>
      <c r="E140" s="4" t="s">
        <v>866</v>
      </c>
      <c r="F140" s="5" t="s">
        <v>867</v>
      </c>
    </row>
    <row r="141" spans="1:6" x14ac:dyDescent="0.25">
      <c r="A141" s="24" t="s">
        <v>468</v>
      </c>
      <c r="B141" s="4" t="s">
        <v>467</v>
      </c>
      <c r="C141" s="4" t="s">
        <v>469</v>
      </c>
      <c r="D141" s="4" t="s">
        <v>868</v>
      </c>
      <c r="E141" s="4" t="s">
        <v>869</v>
      </c>
      <c r="F141" s="5" t="s">
        <v>612</v>
      </c>
    </row>
    <row r="142" spans="1:6" x14ac:dyDescent="0.25">
      <c r="A142" s="24" t="s">
        <v>297</v>
      </c>
      <c r="B142" s="4" t="s">
        <v>296</v>
      </c>
      <c r="C142" s="4" t="s">
        <v>298</v>
      </c>
      <c r="D142" s="4" t="s">
        <v>870</v>
      </c>
      <c r="E142" s="4" t="s">
        <v>659</v>
      </c>
      <c r="F142" s="5" t="s">
        <v>612</v>
      </c>
    </row>
    <row r="143" spans="1:6" x14ac:dyDescent="0.25">
      <c r="A143" s="24" t="s">
        <v>46</v>
      </c>
      <c r="B143" s="4" t="s">
        <v>45</v>
      </c>
      <c r="C143" s="4" t="s">
        <v>47</v>
      </c>
      <c r="D143" s="4" t="s">
        <v>871</v>
      </c>
      <c r="E143" s="4" t="s">
        <v>872</v>
      </c>
      <c r="F143" s="5" t="s">
        <v>873</v>
      </c>
    </row>
    <row r="144" spans="1:6" x14ac:dyDescent="0.25">
      <c r="A144" s="24" t="s">
        <v>149</v>
      </c>
      <c r="B144" s="4" t="s">
        <v>148</v>
      </c>
      <c r="C144" s="4" t="s">
        <v>150</v>
      </c>
      <c r="D144" s="4" t="s">
        <v>874</v>
      </c>
      <c r="E144" s="4" t="s">
        <v>875</v>
      </c>
      <c r="F144" s="5" t="s">
        <v>612</v>
      </c>
    </row>
    <row r="145" spans="1:6" x14ac:dyDescent="0.25">
      <c r="A145" s="24" t="s">
        <v>506</v>
      </c>
      <c r="B145" s="4" t="s">
        <v>505</v>
      </c>
      <c r="C145" s="4" t="s">
        <v>507</v>
      </c>
      <c r="D145" s="4" t="s">
        <v>876</v>
      </c>
      <c r="E145" s="4" t="s">
        <v>877</v>
      </c>
      <c r="F145" s="5" t="s">
        <v>693</v>
      </c>
    </row>
    <row r="146" spans="1:6" x14ac:dyDescent="0.25">
      <c r="A146" s="24" t="s">
        <v>267</v>
      </c>
      <c r="B146" s="4" t="s">
        <v>266</v>
      </c>
      <c r="C146" s="4" t="s">
        <v>268</v>
      </c>
      <c r="D146" s="4" t="s">
        <v>878</v>
      </c>
      <c r="E146" s="4" t="s">
        <v>879</v>
      </c>
      <c r="F146" s="5" t="s">
        <v>880</v>
      </c>
    </row>
    <row r="147" spans="1:6" x14ac:dyDescent="0.25">
      <c r="A147" s="24" t="s">
        <v>172</v>
      </c>
      <c r="B147" s="4" t="s">
        <v>171</v>
      </c>
      <c r="C147" s="4" t="s">
        <v>173</v>
      </c>
      <c r="D147" s="4" t="s">
        <v>881</v>
      </c>
      <c r="E147" s="4" t="s">
        <v>804</v>
      </c>
      <c r="F147" s="5" t="s">
        <v>805</v>
      </c>
    </row>
    <row r="148" spans="1:6" x14ac:dyDescent="0.25">
      <c r="A148" s="24" t="s">
        <v>373</v>
      </c>
      <c r="B148" s="4" t="s">
        <v>372</v>
      </c>
      <c r="C148" s="4" t="s">
        <v>374</v>
      </c>
      <c r="D148" s="4" t="s">
        <v>882</v>
      </c>
      <c r="E148" s="4" t="s">
        <v>877</v>
      </c>
      <c r="F148" s="5" t="s">
        <v>693</v>
      </c>
    </row>
    <row r="149" spans="1:6" ht="30" x14ac:dyDescent="0.25">
      <c r="A149" s="24" t="s">
        <v>396</v>
      </c>
      <c r="B149" s="4" t="s">
        <v>395</v>
      </c>
      <c r="C149" s="4" t="s">
        <v>397</v>
      </c>
      <c r="D149" s="12" t="s">
        <v>958</v>
      </c>
      <c r="E149" s="4" t="s">
        <v>883</v>
      </c>
      <c r="F149" s="5" t="s">
        <v>884</v>
      </c>
    </row>
    <row r="150" spans="1:6" x14ac:dyDescent="0.25">
      <c r="A150" s="24" t="s">
        <v>444</v>
      </c>
      <c r="B150" s="4" t="s">
        <v>443</v>
      </c>
      <c r="C150" s="4" t="s">
        <v>445</v>
      </c>
      <c r="D150" s="4" t="s">
        <v>885</v>
      </c>
      <c r="E150" s="4" t="s">
        <v>598</v>
      </c>
      <c r="F150" s="5" t="s">
        <v>615</v>
      </c>
    </row>
    <row r="151" spans="1:6" x14ac:dyDescent="0.25">
      <c r="A151" s="24" t="s">
        <v>393</v>
      </c>
      <c r="B151" s="4" t="s">
        <v>392</v>
      </c>
      <c r="C151" s="4" t="s">
        <v>394</v>
      </c>
      <c r="D151" s="4" t="s">
        <v>895</v>
      </c>
      <c r="E151" s="4" t="s">
        <v>804</v>
      </c>
      <c r="F151" s="5" t="s">
        <v>805</v>
      </c>
    </row>
    <row r="152" spans="1:6" ht="30" x14ac:dyDescent="0.25">
      <c r="A152" s="24" t="s">
        <v>471</v>
      </c>
      <c r="B152" s="4" t="s">
        <v>470</v>
      </c>
      <c r="C152" s="4" t="s">
        <v>472</v>
      </c>
      <c r="D152" s="12" t="s">
        <v>897</v>
      </c>
      <c r="E152" s="4" t="s">
        <v>896</v>
      </c>
      <c r="F152" s="5" t="s">
        <v>687</v>
      </c>
    </row>
    <row r="153" spans="1:6" x14ac:dyDescent="0.25">
      <c r="A153" s="24" t="s">
        <v>254</v>
      </c>
      <c r="B153" s="4" t="s">
        <v>253</v>
      </c>
      <c r="C153" s="4" t="s">
        <v>894</v>
      </c>
      <c r="D153" s="4" t="s">
        <v>898</v>
      </c>
      <c r="E153" s="4" t="s">
        <v>899</v>
      </c>
      <c r="F153" s="5" t="s">
        <v>900</v>
      </c>
    </row>
    <row r="154" spans="1:6" x14ac:dyDescent="0.25">
      <c r="A154" s="24" t="s">
        <v>288</v>
      </c>
      <c r="B154" s="4" t="s">
        <v>287</v>
      </c>
      <c r="C154" s="4" t="s">
        <v>289</v>
      </c>
      <c r="D154" s="4" t="s">
        <v>902</v>
      </c>
      <c r="E154" s="4" t="s">
        <v>901</v>
      </c>
      <c r="F154" s="5" t="s">
        <v>612</v>
      </c>
    </row>
    <row r="155" spans="1:6" x14ac:dyDescent="0.25">
      <c r="A155" s="24" t="s">
        <v>190</v>
      </c>
      <c r="B155" s="4" t="s">
        <v>189</v>
      </c>
      <c r="C155" s="4" t="s">
        <v>191</v>
      </c>
      <c r="D155" s="4" t="s">
        <v>905</v>
      </c>
      <c r="E155" s="4" t="s">
        <v>903</v>
      </c>
      <c r="F155" s="5" t="s">
        <v>904</v>
      </c>
    </row>
    <row r="156" spans="1:6" x14ac:dyDescent="0.25">
      <c r="A156" s="24" t="s">
        <v>312</v>
      </c>
      <c r="B156" s="4" t="s">
        <v>311</v>
      </c>
      <c r="C156" s="4" t="s">
        <v>313</v>
      </c>
      <c r="D156" s="4" t="s">
        <v>906</v>
      </c>
      <c r="E156" s="4" t="s">
        <v>907</v>
      </c>
      <c r="F156" s="5" t="s">
        <v>612</v>
      </c>
    </row>
    <row r="157" spans="1:6" x14ac:dyDescent="0.25">
      <c r="A157" s="24" t="s">
        <v>225</v>
      </c>
      <c r="B157" s="4" t="s">
        <v>224</v>
      </c>
      <c r="C157" s="4" t="s">
        <v>226</v>
      </c>
      <c r="D157" s="4" t="s">
        <v>908</v>
      </c>
      <c r="E157" s="4" t="s">
        <v>909</v>
      </c>
      <c r="F157" s="5" t="s">
        <v>615</v>
      </c>
    </row>
    <row r="158" spans="1:6" ht="30" x14ac:dyDescent="0.25">
      <c r="A158" s="24" t="s">
        <v>36</v>
      </c>
      <c r="B158" s="4" t="s">
        <v>35</v>
      </c>
      <c r="C158" s="4" t="s">
        <v>37</v>
      </c>
      <c r="D158" s="12" t="s">
        <v>912</v>
      </c>
      <c r="E158" s="4" t="s">
        <v>910</v>
      </c>
      <c r="F158" s="5" t="s">
        <v>911</v>
      </c>
    </row>
    <row r="159" spans="1:6" x14ac:dyDescent="0.25">
      <c r="A159" s="24" t="s">
        <v>161</v>
      </c>
      <c r="B159" s="4" t="s">
        <v>160</v>
      </c>
      <c r="C159" s="4" t="s">
        <v>162</v>
      </c>
      <c r="D159" s="4" t="s">
        <v>913</v>
      </c>
      <c r="E159" s="4" t="s">
        <v>914</v>
      </c>
      <c r="F159" s="5" t="s">
        <v>915</v>
      </c>
    </row>
    <row r="160" spans="1:6" x14ac:dyDescent="0.25">
      <c r="A160" s="24" t="s">
        <v>140</v>
      </c>
      <c r="B160" s="4" t="s">
        <v>139</v>
      </c>
      <c r="C160" s="4" t="s">
        <v>141</v>
      </c>
      <c r="D160" s="4" t="s">
        <v>916</v>
      </c>
      <c r="E160" s="4" t="s">
        <v>917</v>
      </c>
      <c r="F160" s="5" t="s">
        <v>918</v>
      </c>
    </row>
    <row r="161" spans="1:6" x14ac:dyDescent="0.25">
      <c r="A161" s="24" t="s">
        <v>184</v>
      </c>
      <c r="B161" s="4" t="s">
        <v>183</v>
      </c>
      <c r="C161" s="4" t="s">
        <v>185</v>
      </c>
      <c r="D161" s="4" t="s">
        <v>919</v>
      </c>
      <c r="E161" s="4" t="s">
        <v>598</v>
      </c>
      <c r="F161" s="5" t="s">
        <v>615</v>
      </c>
    </row>
    <row r="162" spans="1:6" x14ac:dyDescent="0.25">
      <c r="A162" s="24" t="s">
        <v>178</v>
      </c>
      <c r="B162" s="4" t="s">
        <v>177</v>
      </c>
      <c r="C162" s="4" t="s">
        <v>179</v>
      </c>
      <c r="D162" s="4" t="s">
        <v>920</v>
      </c>
      <c r="E162" s="4" t="s">
        <v>598</v>
      </c>
      <c r="F162" s="5" t="s">
        <v>615</v>
      </c>
    </row>
    <row r="163" spans="1:6" x14ac:dyDescent="0.25">
      <c r="A163" s="24" t="s">
        <v>279</v>
      </c>
      <c r="B163" s="4" t="s">
        <v>278</v>
      </c>
      <c r="C163" s="4" t="s">
        <v>280</v>
      </c>
      <c r="D163" s="4" t="s">
        <v>921</v>
      </c>
      <c r="E163" s="4" t="s">
        <v>922</v>
      </c>
      <c r="F163" s="5" t="s">
        <v>664</v>
      </c>
    </row>
    <row r="164" spans="1:6" x14ac:dyDescent="0.25">
      <c r="A164" s="24" t="s">
        <v>70</v>
      </c>
      <c r="B164" s="4" t="s">
        <v>69</v>
      </c>
      <c r="C164" s="4" t="s">
        <v>71</v>
      </c>
      <c r="D164" s="12" t="s">
        <v>955</v>
      </c>
      <c r="E164" s="4" t="s">
        <v>923</v>
      </c>
      <c r="F164" s="5" t="s">
        <v>924</v>
      </c>
    </row>
    <row r="165" spans="1:6" x14ac:dyDescent="0.25">
      <c r="A165" s="24" t="s">
        <v>120</v>
      </c>
      <c r="B165" s="4" t="s">
        <v>119</v>
      </c>
      <c r="C165" s="4" t="s">
        <v>121</v>
      </c>
      <c r="D165" s="4" t="s">
        <v>925</v>
      </c>
      <c r="E165" s="4" t="s">
        <v>926</v>
      </c>
      <c r="F165" s="4" t="s">
        <v>927</v>
      </c>
    </row>
    <row r="166" spans="1:6" x14ac:dyDescent="0.25">
      <c r="A166" s="24" t="s">
        <v>489</v>
      </c>
      <c r="B166" s="4" t="s">
        <v>488</v>
      </c>
      <c r="C166" s="4" t="s">
        <v>490</v>
      </c>
      <c r="D166" s="4" t="s">
        <v>928</v>
      </c>
      <c r="E166" s="4" t="s">
        <v>929</v>
      </c>
      <c r="F166" s="5" t="s">
        <v>693</v>
      </c>
    </row>
    <row r="167" spans="1:6" x14ac:dyDescent="0.25">
      <c r="A167" s="24" t="s">
        <v>349</v>
      </c>
      <c r="B167" s="4" t="s">
        <v>348</v>
      </c>
      <c r="C167" s="4" t="s">
        <v>350</v>
      </c>
      <c r="D167" s="12" t="s">
        <v>957</v>
      </c>
      <c r="E167" s="4" t="s">
        <v>930</v>
      </c>
      <c r="F167" s="5" t="s">
        <v>931</v>
      </c>
    </row>
    <row r="168" spans="1:6" x14ac:dyDescent="0.25">
      <c r="A168" s="24" t="s">
        <v>365</v>
      </c>
      <c r="B168" s="4" t="s">
        <v>364</v>
      </c>
      <c r="C168" s="4" t="s">
        <v>366</v>
      </c>
      <c r="D168" s="4" t="s">
        <v>932</v>
      </c>
      <c r="E168" s="4" t="s">
        <v>901</v>
      </c>
      <c r="F168" s="5" t="s">
        <v>612</v>
      </c>
    </row>
    <row r="169" spans="1:6" x14ac:dyDescent="0.25">
      <c r="A169" s="24" t="s">
        <v>337</v>
      </c>
      <c r="B169" s="4" t="s">
        <v>336</v>
      </c>
      <c r="C169" s="4" t="s">
        <v>338</v>
      </c>
      <c r="D169" s="4" t="s">
        <v>933</v>
      </c>
      <c r="E169" s="4" t="s">
        <v>934</v>
      </c>
      <c r="F169" s="5" t="s">
        <v>935</v>
      </c>
    </row>
    <row r="170" spans="1:6" x14ac:dyDescent="0.25">
      <c r="A170" s="24" t="s">
        <v>234</v>
      </c>
      <c r="B170" s="4" t="s">
        <v>233</v>
      </c>
      <c r="C170" s="4" t="s">
        <v>235</v>
      </c>
      <c r="D170" s="12" t="s">
        <v>956</v>
      </c>
      <c r="E170" s="4" t="s">
        <v>937</v>
      </c>
      <c r="F170" s="5" t="s">
        <v>938</v>
      </c>
    </row>
    <row r="171" spans="1:6" x14ac:dyDescent="0.25">
      <c r="A171" s="24" t="s">
        <v>204</v>
      </c>
      <c r="B171" s="4" t="s">
        <v>203</v>
      </c>
      <c r="C171" s="4" t="s">
        <v>569</v>
      </c>
      <c r="D171" s="4" t="s">
        <v>936</v>
      </c>
      <c r="E171" s="4" t="s">
        <v>600</v>
      </c>
      <c r="F171" s="5" t="s">
        <v>612</v>
      </c>
    </row>
    <row r="172" spans="1:6" x14ac:dyDescent="0.25">
      <c r="A172" s="24" t="s">
        <v>117</v>
      </c>
      <c r="B172" s="4" t="s">
        <v>116</v>
      </c>
      <c r="C172" s="4" t="s">
        <v>118</v>
      </c>
      <c r="D172" s="4" t="s">
        <v>939</v>
      </c>
      <c r="E172" s="4" t="s">
        <v>940</v>
      </c>
      <c r="F172" s="5" t="s">
        <v>941</v>
      </c>
    </row>
    <row r="173" spans="1:6" x14ac:dyDescent="0.25">
      <c r="A173" s="24" t="s">
        <v>146</v>
      </c>
      <c r="B173" s="4" t="s">
        <v>145</v>
      </c>
      <c r="C173" s="4" t="s">
        <v>147</v>
      </c>
      <c r="D173" s="4" t="s">
        <v>942</v>
      </c>
      <c r="E173" s="4" t="s">
        <v>943</v>
      </c>
      <c r="F173" s="5" t="s">
        <v>944</v>
      </c>
    </row>
    <row r="174" spans="1:6" x14ac:dyDescent="0.25">
      <c r="A174" s="24" t="s">
        <v>114</v>
      </c>
      <c r="B174" s="4" t="s">
        <v>113</v>
      </c>
      <c r="C174" s="4" t="s">
        <v>115</v>
      </c>
      <c r="D174" s="4" t="s">
        <v>945</v>
      </c>
      <c r="E174" s="4" t="s">
        <v>810</v>
      </c>
      <c r="F174" s="5" t="s">
        <v>612</v>
      </c>
    </row>
    <row r="175" spans="1:6" x14ac:dyDescent="0.25">
      <c r="A175" s="24" t="s">
        <v>512</v>
      </c>
      <c r="B175" s="4" t="s">
        <v>511</v>
      </c>
      <c r="C175" s="4" t="s">
        <v>513</v>
      </c>
      <c r="D175" s="4" t="s">
        <v>946</v>
      </c>
      <c r="E175" s="4" t="s">
        <v>947</v>
      </c>
      <c r="F175" s="5" t="s">
        <v>948</v>
      </c>
    </row>
    <row r="176" spans="1:6" x14ac:dyDescent="0.25">
      <c r="A176" s="24" t="s">
        <v>90</v>
      </c>
      <c r="B176" s="4" t="s">
        <v>89</v>
      </c>
      <c r="C176" s="4" t="s">
        <v>91</v>
      </c>
      <c r="D176" s="4" t="s">
        <v>949</v>
      </c>
      <c r="E176" s="4" t="s">
        <v>947</v>
      </c>
      <c r="F176" s="5" t="s">
        <v>948</v>
      </c>
    </row>
    <row r="177" spans="1:6" x14ac:dyDescent="0.25">
      <c r="A177" s="26" t="s">
        <v>429</v>
      </c>
      <c r="B177" s="23" t="s">
        <v>428</v>
      </c>
      <c r="C177" s="23" t="s">
        <v>430</v>
      </c>
      <c r="D177" s="23" t="s">
        <v>950</v>
      </c>
      <c r="E177" s="23" t="s">
        <v>598</v>
      </c>
      <c r="F177" s="27" t="s">
        <v>615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A2" sqref="A2:A177"/>
    </sheetView>
  </sheetViews>
  <sheetFormatPr baseColWidth="10" defaultRowHeight="15" x14ac:dyDescent="0.25"/>
  <cols>
    <col min="1" max="1" width="22.7109375" customWidth="1"/>
  </cols>
  <sheetData>
    <row r="1" spans="1:1" ht="27" customHeight="1" x14ac:dyDescent="0.25">
      <c r="A1" s="33" t="s">
        <v>24</v>
      </c>
    </row>
    <row r="2" spans="1:1" ht="18" customHeight="1" x14ac:dyDescent="0.25">
      <c r="A2" s="31" t="s">
        <v>993</v>
      </c>
    </row>
    <row r="3" spans="1:1" ht="18" customHeight="1" x14ac:dyDescent="0.25">
      <c r="A3" s="31" t="s">
        <v>10</v>
      </c>
    </row>
    <row r="4" spans="1:1" ht="18" customHeight="1" x14ac:dyDescent="0.25">
      <c r="A4" s="31" t="s">
        <v>18</v>
      </c>
    </row>
    <row r="5" spans="1:1" ht="18" customHeight="1" x14ac:dyDescent="0.25">
      <c r="A5" s="31" t="s">
        <v>15</v>
      </c>
    </row>
    <row r="6" spans="1:1" ht="18" customHeight="1" x14ac:dyDescent="0.25">
      <c r="A6" s="31" t="s">
        <v>13</v>
      </c>
    </row>
    <row r="7" spans="1:1" ht="18" customHeight="1" x14ac:dyDescent="0.25">
      <c r="A7" s="31" t="s">
        <v>16</v>
      </c>
    </row>
    <row r="8" spans="1:1" ht="18" customHeight="1" x14ac:dyDescent="0.25">
      <c r="A8" s="31" t="s">
        <v>11</v>
      </c>
    </row>
    <row r="9" spans="1:1" ht="18" customHeight="1" x14ac:dyDescent="0.25">
      <c r="A9" s="31" t="s">
        <v>17</v>
      </c>
    </row>
    <row r="10" spans="1:1" ht="18" customHeight="1" x14ac:dyDescent="0.25">
      <c r="A10" s="31" t="s">
        <v>19</v>
      </c>
    </row>
    <row r="11" spans="1:1" ht="18" customHeight="1" x14ac:dyDescent="0.25">
      <c r="A11" s="31" t="s">
        <v>12</v>
      </c>
    </row>
    <row r="12" spans="1:1" ht="18" customHeight="1" x14ac:dyDescent="0.25">
      <c r="A12" s="32" t="s">
        <v>14</v>
      </c>
    </row>
    <row r="13" spans="1:1" x14ac:dyDescent="0.25">
      <c r="A13" s="32" t="s">
        <v>886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4"/>
  <sheetViews>
    <sheetView topLeftCell="A11" workbookViewId="0">
      <selection activeCell="A2" sqref="A2:A177"/>
    </sheetView>
  </sheetViews>
  <sheetFormatPr baseColWidth="10" defaultRowHeight="15" x14ac:dyDescent="0.25"/>
  <cols>
    <col min="1" max="1" width="50.7109375" customWidth="1"/>
  </cols>
  <sheetData>
    <row r="1" spans="1:1" ht="27" customHeight="1" x14ac:dyDescent="0.25">
      <c r="A1" s="33" t="s">
        <v>539</v>
      </c>
    </row>
    <row r="2" spans="1:1" ht="18" customHeight="1" x14ac:dyDescent="0.25">
      <c r="A2" s="34" t="s">
        <v>554</v>
      </c>
    </row>
    <row r="3" spans="1:1" ht="18" customHeight="1" x14ac:dyDescent="0.25">
      <c r="A3" s="34" t="s">
        <v>543</v>
      </c>
    </row>
    <row r="4" spans="1:1" ht="18" customHeight="1" x14ac:dyDescent="0.25">
      <c r="A4" s="34" t="s">
        <v>545</v>
      </c>
    </row>
    <row r="5" spans="1:1" ht="18" customHeight="1" x14ac:dyDescent="0.25">
      <c r="A5" s="34" t="s">
        <v>986</v>
      </c>
    </row>
    <row r="6" spans="1:1" s="3" customFormat="1" ht="18" customHeight="1" x14ac:dyDescent="0.25">
      <c r="A6" s="34" t="s">
        <v>551</v>
      </c>
    </row>
    <row r="7" spans="1:1" ht="18" customHeight="1" x14ac:dyDescent="0.25">
      <c r="A7" s="34" t="s">
        <v>544</v>
      </c>
    </row>
    <row r="8" spans="1:1" ht="18" customHeight="1" x14ac:dyDescent="0.25">
      <c r="A8" s="34" t="s">
        <v>553</v>
      </c>
    </row>
    <row r="9" spans="1:1" ht="18" customHeight="1" x14ac:dyDescent="0.25">
      <c r="A9" s="34" t="s">
        <v>548</v>
      </c>
    </row>
    <row r="10" spans="1:1" ht="18" customHeight="1" x14ac:dyDescent="0.25">
      <c r="A10" s="34" t="s">
        <v>550</v>
      </c>
    </row>
    <row r="11" spans="1:1" ht="18" customHeight="1" x14ac:dyDescent="0.25">
      <c r="A11" s="34" t="s">
        <v>558</v>
      </c>
    </row>
    <row r="12" spans="1:1" ht="18" customHeight="1" x14ac:dyDescent="0.25">
      <c r="A12" s="34" t="s">
        <v>542</v>
      </c>
    </row>
    <row r="13" spans="1:1" ht="18" customHeight="1" x14ac:dyDescent="0.25">
      <c r="A13" s="34" t="s">
        <v>547</v>
      </c>
    </row>
    <row r="14" spans="1:1" ht="18" customHeight="1" x14ac:dyDescent="0.25">
      <c r="A14" s="34" t="s">
        <v>987</v>
      </c>
    </row>
    <row r="15" spans="1:1" ht="18" customHeight="1" x14ac:dyDescent="0.25">
      <c r="A15" s="34" t="s">
        <v>571</v>
      </c>
    </row>
    <row r="16" spans="1:1" ht="18" customHeight="1" x14ac:dyDescent="0.25">
      <c r="A16" s="34" t="s">
        <v>540</v>
      </c>
    </row>
    <row r="17" spans="1:1" ht="18" customHeight="1" x14ac:dyDescent="0.25">
      <c r="A17" s="34" t="s">
        <v>541</v>
      </c>
    </row>
    <row r="18" spans="1:1" ht="18" customHeight="1" x14ac:dyDescent="0.25">
      <c r="A18" s="34" t="s">
        <v>574</v>
      </c>
    </row>
    <row r="19" spans="1:1" ht="18" customHeight="1" x14ac:dyDescent="0.25">
      <c r="A19" s="34" t="s">
        <v>555</v>
      </c>
    </row>
    <row r="20" spans="1:1" ht="18" customHeight="1" x14ac:dyDescent="0.25">
      <c r="A20" s="36" t="s">
        <v>989</v>
      </c>
    </row>
    <row r="21" spans="1:1" ht="18" customHeight="1" x14ac:dyDescent="0.25">
      <c r="A21" s="35" t="s">
        <v>988</v>
      </c>
    </row>
    <row r="22" spans="1:1" ht="18" customHeight="1" x14ac:dyDescent="0.25">
      <c r="A22" s="34" t="s">
        <v>549</v>
      </c>
    </row>
    <row r="23" spans="1:1" ht="18" customHeight="1" x14ac:dyDescent="0.25">
      <c r="A23" s="34" t="s">
        <v>573</v>
      </c>
    </row>
    <row r="24" spans="1:1" ht="18" customHeight="1" x14ac:dyDescent="0.25">
      <c r="A24" s="34" t="s">
        <v>546</v>
      </c>
    </row>
    <row r="25" spans="1:1" ht="18" customHeight="1" x14ac:dyDescent="0.25">
      <c r="A25" s="34" t="s">
        <v>575</v>
      </c>
    </row>
    <row r="26" spans="1:1" ht="18" customHeight="1" x14ac:dyDescent="0.25">
      <c r="A26" s="11" t="s">
        <v>557</v>
      </c>
    </row>
    <row r="27" spans="1:1" ht="18" customHeight="1" x14ac:dyDescent="0.25">
      <c r="A27" s="11" t="s">
        <v>572</v>
      </c>
    </row>
    <row r="28" spans="1:1" ht="18" customHeight="1" x14ac:dyDescent="0.25">
      <c r="A28" s="11" t="s">
        <v>556</v>
      </c>
    </row>
    <row r="29" spans="1:1" s="3" customFormat="1" ht="18" customHeight="1" x14ac:dyDescent="0.25">
      <c r="A29" s="34" t="s">
        <v>994</v>
      </c>
    </row>
    <row r="30" spans="1:1" ht="18" customHeight="1" x14ac:dyDescent="0.25">
      <c r="A30" s="11" t="s">
        <v>552</v>
      </c>
    </row>
    <row r="31" spans="1:1" x14ac:dyDescent="0.25">
      <c r="A31" s="30"/>
    </row>
    <row r="32" spans="1:1" x14ac:dyDescent="0.25">
      <c r="A32" s="30"/>
    </row>
    <row r="33" spans="1:1" x14ac:dyDescent="0.25">
      <c r="A33" s="30"/>
    </row>
    <row r="34" spans="1:1" x14ac:dyDescent="0.25">
      <c r="A34" s="30"/>
    </row>
    <row r="35" spans="1:1" x14ac:dyDescent="0.25">
      <c r="A35" s="30"/>
    </row>
    <row r="36" spans="1:1" x14ac:dyDescent="0.25">
      <c r="A36" s="30"/>
    </row>
    <row r="37" spans="1:1" x14ac:dyDescent="0.25">
      <c r="A37" s="30"/>
    </row>
    <row r="38" spans="1:1" x14ac:dyDescent="0.25">
      <c r="A38" s="30"/>
    </row>
    <row r="39" spans="1:1" x14ac:dyDescent="0.25">
      <c r="A39" s="30"/>
    </row>
    <row r="40" spans="1:1" x14ac:dyDescent="0.25">
      <c r="A40" s="30"/>
    </row>
    <row r="41" spans="1:1" x14ac:dyDescent="0.25">
      <c r="A41" s="30"/>
    </row>
    <row r="42" spans="1:1" x14ac:dyDescent="0.25">
      <c r="A42" s="30"/>
    </row>
    <row r="43" spans="1:1" x14ac:dyDescent="0.25">
      <c r="A43" s="30"/>
    </row>
    <row r="44" spans="1:1" x14ac:dyDescent="0.25">
      <c r="A44" s="30"/>
    </row>
    <row r="45" spans="1:1" x14ac:dyDescent="0.25">
      <c r="A45" s="30"/>
    </row>
    <row r="46" spans="1:1" x14ac:dyDescent="0.25">
      <c r="A46" s="30"/>
    </row>
    <row r="47" spans="1:1" x14ac:dyDescent="0.25">
      <c r="A47" s="30"/>
    </row>
    <row r="48" spans="1:1" x14ac:dyDescent="0.25">
      <c r="A48" s="30"/>
    </row>
    <row r="49" spans="1:1" x14ac:dyDescent="0.25">
      <c r="A49" s="30"/>
    </row>
    <row r="50" spans="1:1" x14ac:dyDescent="0.25">
      <c r="A50" s="30"/>
    </row>
    <row r="51" spans="1:1" x14ac:dyDescent="0.25">
      <c r="A51" s="30"/>
    </row>
    <row r="52" spans="1:1" x14ac:dyDescent="0.25">
      <c r="A52" s="30"/>
    </row>
    <row r="53" spans="1:1" x14ac:dyDescent="0.25">
      <c r="A53" s="30"/>
    </row>
    <row r="54" spans="1:1" x14ac:dyDescent="0.25">
      <c r="A54" s="3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02"/>
  <sheetViews>
    <sheetView workbookViewId="0">
      <selection activeCell="A2" sqref="A2:A177"/>
    </sheetView>
  </sheetViews>
  <sheetFormatPr baseColWidth="10" defaultRowHeight="15" x14ac:dyDescent="0.25"/>
  <cols>
    <col min="1" max="1" width="24.7109375" customWidth="1"/>
  </cols>
  <sheetData>
    <row r="1" spans="1:3" ht="27" customHeight="1" x14ac:dyDescent="0.25">
      <c r="A1" s="33" t="s">
        <v>990</v>
      </c>
      <c r="C1" s="33" t="s">
        <v>559</v>
      </c>
    </row>
    <row r="2" spans="1:3" x14ac:dyDescent="0.25">
      <c r="A2" s="37">
        <v>0</v>
      </c>
      <c r="C2" s="111">
        <v>0</v>
      </c>
    </row>
    <row r="3" spans="1:3" x14ac:dyDescent="0.25">
      <c r="A3" s="37">
        <v>1</v>
      </c>
      <c r="C3" s="111">
        <v>0.01</v>
      </c>
    </row>
    <row r="4" spans="1:3" x14ac:dyDescent="0.25">
      <c r="A4" s="37">
        <v>2</v>
      </c>
      <c r="C4" s="111">
        <v>0.02</v>
      </c>
    </row>
    <row r="5" spans="1:3" x14ac:dyDescent="0.25">
      <c r="A5" s="37">
        <v>3</v>
      </c>
      <c r="C5" s="111">
        <v>0.03</v>
      </c>
    </row>
    <row r="6" spans="1:3" x14ac:dyDescent="0.25">
      <c r="A6" s="37">
        <v>4</v>
      </c>
      <c r="C6" s="111">
        <v>0.04</v>
      </c>
    </row>
    <row r="7" spans="1:3" x14ac:dyDescent="0.25">
      <c r="A7" s="37">
        <v>5</v>
      </c>
      <c r="C7" s="111">
        <v>0.05</v>
      </c>
    </row>
    <row r="8" spans="1:3" x14ac:dyDescent="0.25">
      <c r="A8" s="37">
        <v>6</v>
      </c>
      <c r="C8" s="111">
        <v>0.06</v>
      </c>
    </row>
    <row r="9" spans="1:3" x14ac:dyDescent="0.25">
      <c r="A9" s="37">
        <v>7</v>
      </c>
      <c r="C9" s="111">
        <v>7.0000000000000007E-2</v>
      </c>
    </row>
    <row r="10" spans="1:3" x14ac:dyDescent="0.25">
      <c r="A10" s="37">
        <v>8</v>
      </c>
      <c r="C10" s="111">
        <v>0.08</v>
      </c>
    </row>
    <row r="11" spans="1:3" x14ac:dyDescent="0.25">
      <c r="A11" s="37">
        <v>9</v>
      </c>
      <c r="C11" s="111">
        <v>0.09</v>
      </c>
    </row>
    <row r="12" spans="1:3" x14ac:dyDescent="0.25">
      <c r="A12" s="37">
        <v>10</v>
      </c>
      <c r="C12" s="111">
        <v>0.1</v>
      </c>
    </row>
    <row r="13" spans="1:3" x14ac:dyDescent="0.25">
      <c r="A13" s="37">
        <v>11</v>
      </c>
      <c r="C13" s="111">
        <v>0.11</v>
      </c>
    </row>
    <row r="14" spans="1:3" x14ac:dyDescent="0.25">
      <c r="A14" s="37">
        <v>12</v>
      </c>
      <c r="C14" s="111">
        <v>0.12</v>
      </c>
    </row>
    <row r="15" spans="1:3" x14ac:dyDescent="0.25">
      <c r="A15" s="37">
        <v>13</v>
      </c>
      <c r="C15" s="111">
        <v>0.13</v>
      </c>
    </row>
    <row r="16" spans="1:3" x14ac:dyDescent="0.25">
      <c r="A16" s="37">
        <v>14</v>
      </c>
      <c r="C16" s="111">
        <v>0.14000000000000001</v>
      </c>
    </row>
    <row r="17" spans="1:3" x14ac:dyDescent="0.25">
      <c r="A17" s="37">
        <v>15</v>
      </c>
      <c r="C17" s="111">
        <v>0.15</v>
      </c>
    </row>
    <row r="18" spans="1:3" x14ac:dyDescent="0.25">
      <c r="A18" s="37">
        <v>16</v>
      </c>
    </row>
    <row r="19" spans="1:3" x14ac:dyDescent="0.25">
      <c r="A19" s="37">
        <v>17</v>
      </c>
    </row>
    <row r="20" spans="1:3" x14ac:dyDescent="0.25">
      <c r="A20" s="37">
        <v>18</v>
      </c>
    </row>
    <row r="21" spans="1:3" x14ac:dyDescent="0.25">
      <c r="A21" s="37">
        <v>19</v>
      </c>
    </row>
    <row r="22" spans="1:3" x14ac:dyDescent="0.25">
      <c r="A22" s="37">
        <v>20</v>
      </c>
    </row>
    <row r="23" spans="1:3" x14ac:dyDescent="0.25">
      <c r="A23" s="37">
        <v>21</v>
      </c>
    </row>
    <row r="24" spans="1:3" x14ac:dyDescent="0.25">
      <c r="A24" s="37">
        <v>22</v>
      </c>
    </row>
    <row r="25" spans="1:3" x14ac:dyDescent="0.25">
      <c r="A25" s="37">
        <v>23</v>
      </c>
    </row>
    <row r="26" spans="1:3" x14ac:dyDescent="0.25">
      <c r="A26" s="37">
        <v>24</v>
      </c>
    </row>
    <row r="27" spans="1:3" x14ac:dyDescent="0.25">
      <c r="A27" s="37">
        <v>25</v>
      </c>
    </row>
    <row r="28" spans="1:3" x14ac:dyDescent="0.25">
      <c r="A28" s="37">
        <v>26</v>
      </c>
    </row>
    <row r="29" spans="1:3" x14ac:dyDescent="0.25">
      <c r="A29" s="37">
        <v>27</v>
      </c>
    </row>
    <row r="30" spans="1:3" x14ac:dyDescent="0.25">
      <c r="A30" s="37">
        <v>28</v>
      </c>
    </row>
    <row r="31" spans="1:3" x14ac:dyDescent="0.25">
      <c r="A31" s="37">
        <v>29</v>
      </c>
    </row>
    <row r="32" spans="1:3" x14ac:dyDescent="0.25">
      <c r="A32" s="37">
        <v>30</v>
      </c>
    </row>
    <row r="33" spans="1:1" x14ac:dyDescent="0.25">
      <c r="A33" s="37">
        <v>31</v>
      </c>
    </row>
    <row r="34" spans="1:1" x14ac:dyDescent="0.25">
      <c r="A34" s="37">
        <v>32</v>
      </c>
    </row>
    <row r="35" spans="1:1" x14ac:dyDescent="0.25">
      <c r="A35" s="37">
        <v>33</v>
      </c>
    </row>
    <row r="36" spans="1:1" x14ac:dyDescent="0.25">
      <c r="A36" s="37">
        <v>34</v>
      </c>
    </row>
    <row r="37" spans="1:1" x14ac:dyDescent="0.25">
      <c r="A37" s="37">
        <v>35</v>
      </c>
    </row>
    <row r="38" spans="1:1" x14ac:dyDescent="0.25">
      <c r="A38" s="37">
        <v>36</v>
      </c>
    </row>
    <row r="39" spans="1:1" x14ac:dyDescent="0.25">
      <c r="A39" s="37">
        <v>37</v>
      </c>
    </row>
    <row r="40" spans="1:1" x14ac:dyDescent="0.25">
      <c r="A40" s="37">
        <v>38</v>
      </c>
    </row>
    <row r="41" spans="1:1" x14ac:dyDescent="0.25">
      <c r="A41" s="37">
        <v>39</v>
      </c>
    </row>
    <row r="42" spans="1:1" x14ac:dyDescent="0.25">
      <c r="A42" s="37">
        <v>40</v>
      </c>
    </row>
    <row r="43" spans="1:1" x14ac:dyDescent="0.25">
      <c r="A43" s="37">
        <v>41</v>
      </c>
    </row>
    <row r="44" spans="1:1" x14ac:dyDescent="0.25">
      <c r="A44" s="37">
        <v>42</v>
      </c>
    </row>
    <row r="45" spans="1:1" x14ac:dyDescent="0.25">
      <c r="A45" s="37">
        <v>43</v>
      </c>
    </row>
    <row r="46" spans="1:1" x14ac:dyDescent="0.25">
      <c r="A46" s="37">
        <v>44</v>
      </c>
    </row>
    <row r="47" spans="1:1" x14ac:dyDescent="0.25">
      <c r="A47" s="37">
        <v>45</v>
      </c>
    </row>
    <row r="48" spans="1:1" x14ac:dyDescent="0.25">
      <c r="A48" s="37">
        <v>46</v>
      </c>
    </row>
    <row r="49" spans="1:1" x14ac:dyDescent="0.25">
      <c r="A49" s="37">
        <v>47</v>
      </c>
    </row>
    <row r="50" spans="1:1" x14ac:dyDescent="0.25">
      <c r="A50" s="37">
        <v>48</v>
      </c>
    </row>
    <row r="51" spans="1:1" x14ac:dyDescent="0.25">
      <c r="A51" s="37">
        <v>49</v>
      </c>
    </row>
    <row r="52" spans="1:1" x14ac:dyDescent="0.25">
      <c r="A52" s="37">
        <v>50</v>
      </c>
    </row>
    <row r="53" spans="1:1" x14ac:dyDescent="0.25">
      <c r="A53" s="37">
        <v>51</v>
      </c>
    </row>
    <row r="54" spans="1:1" x14ac:dyDescent="0.25">
      <c r="A54" s="37">
        <v>52</v>
      </c>
    </row>
    <row r="55" spans="1:1" x14ac:dyDescent="0.25">
      <c r="A55" s="37">
        <v>53</v>
      </c>
    </row>
    <row r="56" spans="1:1" x14ac:dyDescent="0.25">
      <c r="A56" s="37">
        <v>54</v>
      </c>
    </row>
    <row r="57" spans="1:1" x14ac:dyDescent="0.25">
      <c r="A57" s="37">
        <v>55</v>
      </c>
    </row>
    <row r="58" spans="1:1" x14ac:dyDescent="0.25">
      <c r="A58" s="37">
        <v>56</v>
      </c>
    </row>
    <row r="59" spans="1:1" x14ac:dyDescent="0.25">
      <c r="A59" s="37">
        <v>57</v>
      </c>
    </row>
    <row r="60" spans="1:1" x14ac:dyDescent="0.25">
      <c r="A60" s="37">
        <v>58</v>
      </c>
    </row>
    <row r="61" spans="1:1" x14ac:dyDescent="0.25">
      <c r="A61" s="37">
        <v>59</v>
      </c>
    </row>
    <row r="62" spans="1:1" x14ac:dyDescent="0.25">
      <c r="A62" s="37">
        <v>60</v>
      </c>
    </row>
    <row r="63" spans="1:1" x14ac:dyDescent="0.25">
      <c r="A63" s="37">
        <v>61</v>
      </c>
    </row>
    <row r="64" spans="1:1" x14ac:dyDescent="0.25">
      <c r="A64" s="37">
        <v>62</v>
      </c>
    </row>
    <row r="65" spans="1:1" x14ac:dyDescent="0.25">
      <c r="A65" s="37">
        <v>63</v>
      </c>
    </row>
    <row r="66" spans="1:1" x14ac:dyDescent="0.25">
      <c r="A66" s="37">
        <v>64</v>
      </c>
    </row>
    <row r="67" spans="1:1" x14ac:dyDescent="0.25">
      <c r="A67" s="37">
        <v>65</v>
      </c>
    </row>
    <row r="68" spans="1:1" x14ac:dyDescent="0.25">
      <c r="A68" s="37">
        <v>66</v>
      </c>
    </row>
    <row r="69" spans="1:1" x14ac:dyDescent="0.25">
      <c r="A69" s="37">
        <v>67</v>
      </c>
    </row>
    <row r="70" spans="1:1" x14ac:dyDescent="0.25">
      <c r="A70" s="37">
        <v>68</v>
      </c>
    </row>
    <row r="71" spans="1:1" x14ac:dyDescent="0.25">
      <c r="A71" s="37">
        <v>69</v>
      </c>
    </row>
    <row r="72" spans="1:1" x14ac:dyDescent="0.25">
      <c r="A72" s="37">
        <v>70</v>
      </c>
    </row>
    <row r="73" spans="1:1" x14ac:dyDescent="0.25">
      <c r="A73" s="37">
        <v>71</v>
      </c>
    </row>
    <row r="74" spans="1:1" x14ac:dyDescent="0.25">
      <c r="A74" s="37">
        <v>72</v>
      </c>
    </row>
    <row r="75" spans="1:1" x14ac:dyDescent="0.25">
      <c r="A75" s="37">
        <v>73</v>
      </c>
    </row>
    <row r="76" spans="1:1" x14ac:dyDescent="0.25">
      <c r="A76" s="37">
        <v>74</v>
      </c>
    </row>
    <row r="77" spans="1:1" x14ac:dyDescent="0.25">
      <c r="A77" s="37">
        <v>75</v>
      </c>
    </row>
    <row r="78" spans="1:1" x14ac:dyDescent="0.25">
      <c r="A78" s="37">
        <v>76</v>
      </c>
    </row>
    <row r="79" spans="1:1" x14ac:dyDescent="0.25">
      <c r="A79" s="37">
        <v>77</v>
      </c>
    </row>
    <row r="80" spans="1:1" x14ac:dyDescent="0.25">
      <c r="A80" s="37">
        <v>78</v>
      </c>
    </row>
    <row r="81" spans="1:1" x14ac:dyDescent="0.25">
      <c r="A81" s="37">
        <v>79</v>
      </c>
    </row>
    <row r="82" spans="1:1" x14ac:dyDescent="0.25">
      <c r="A82" s="37">
        <v>80</v>
      </c>
    </row>
    <row r="83" spans="1:1" x14ac:dyDescent="0.25">
      <c r="A83" s="37">
        <v>81</v>
      </c>
    </row>
    <row r="84" spans="1:1" x14ac:dyDescent="0.25">
      <c r="A84" s="37">
        <v>82</v>
      </c>
    </row>
    <row r="85" spans="1:1" x14ac:dyDescent="0.25">
      <c r="A85" s="37">
        <v>83</v>
      </c>
    </row>
    <row r="86" spans="1:1" x14ac:dyDescent="0.25">
      <c r="A86" s="37">
        <v>84</v>
      </c>
    </row>
    <row r="87" spans="1:1" x14ac:dyDescent="0.25">
      <c r="A87" s="37">
        <v>85</v>
      </c>
    </row>
    <row r="88" spans="1:1" x14ac:dyDescent="0.25">
      <c r="A88" s="37">
        <v>86</v>
      </c>
    </row>
    <row r="89" spans="1:1" x14ac:dyDescent="0.25">
      <c r="A89" s="37">
        <v>87</v>
      </c>
    </row>
    <row r="90" spans="1:1" x14ac:dyDescent="0.25">
      <c r="A90" s="37">
        <v>88</v>
      </c>
    </row>
    <row r="91" spans="1:1" x14ac:dyDescent="0.25">
      <c r="A91" s="37">
        <v>89</v>
      </c>
    </row>
    <row r="92" spans="1:1" x14ac:dyDescent="0.25">
      <c r="A92" s="37">
        <v>90</v>
      </c>
    </row>
    <row r="93" spans="1:1" x14ac:dyDescent="0.25">
      <c r="A93" s="37">
        <v>91</v>
      </c>
    </row>
    <row r="94" spans="1:1" x14ac:dyDescent="0.25">
      <c r="A94" s="37">
        <v>92</v>
      </c>
    </row>
    <row r="95" spans="1:1" x14ac:dyDescent="0.25">
      <c r="A95" s="37">
        <v>93</v>
      </c>
    </row>
    <row r="96" spans="1:1" x14ac:dyDescent="0.25">
      <c r="A96" s="37">
        <v>94</v>
      </c>
    </row>
    <row r="97" spans="1:1" x14ac:dyDescent="0.25">
      <c r="A97" s="37">
        <v>95</v>
      </c>
    </row>
    <row r="98" spans="1:1" x14ac:dyDescent="0.25">
      <c r="A98" s="37">
        <v>96</v>
      </c>
    </row>
    <row r="99" spans="1:1" x14ac:dyDescent="0.25">
      <c r="A99" s="37">
        <v>97</v>
      </c>
    </row>
    <row r="100" spans="1:1" x14ac:dyDescent="0.25">
      <c r="A100" s="37">
        <v>98</v>
      </c>
    </row>
    <row r="101" spans="1:1" x14ac:dyDescent="0.25">
      <c r="A101" s="37">
        <v>99</v>
      </c>
    </row>
    <row r="102" spans="1:1" x14ac:dyDescent="0.25">
      <c r="A102" s="37">
        <v>100</v>
      </c>
    </row>
    <row r="103" spans="1:1" x14ac:dyDescent="0.25">
      <c r="A103" s="37">
        <v>101</v>
      </c>
    </row>
    <row r="104" spans="1:1" x14ac:dyDescent="0.25">
      <c r="A104" s="37">
        <v>102</v>
      </c>
    </row>
    <row r="105" spans="1:1" x14ac:dyDescent="0.25">
      <c r="A105" s="37">
        <v>103</v>
      </c>
    </row>
    <row r="106" spans="1:1" x14ac:dyDescent="0.25">
      <c r="A106" s="37">
        <v>104</v>
      </c>
    </row>
    <row r="107" spans="1:1" x14ac:dyDescent="0.25">
      <c r="A107" s="37">
        <v>105</v>
      </c>
    </row>
    <row r="108" spans="1:1" x14ac:dyDescent="0.25">
      <c r="A108" s="37">
        <v>106</v>
      </c>
    </row>
    <row r="109" spans="1:1" x14ac:dyDescent="0.25">
      <c r="A109" s="37">
        <v>107</v>
      </c>
    </row>
    <row r="110" spans="1:1" x14ac:dyDescent="0.25">
      <c r="A110" s="37">
        <v>108</v>
      </c>
    </row>
    <row r="111" spans="1:1" x14ac:dyDescent="0.25">
      <c r="A111" s="37">
        <v>109</v>
      </c>
    </row>
    <row r="112" spans="1:1" x14ac:dyDescent="0.25">
      <c r="A112" s="37">
        <v>110</v>
      </c>
    </row>
    <row r="113" spans="1:1" x14ac:dyDescent="0.25">
      <c r="A113" s="37">
        <v>111</v>
      </c>
    </row>
    <row r="114" spans="1:1" x14ac:dyDescent="0.25">
      <c r="A114" s="37">
        <v>112</v>
      </c>
    </row>
    <row r="115" spans="1:1" x14ac:dyDescent="0.25">
      <c r="A115" s="37">
        <v>113</v>
      </c>
    </row>
    <row r="116" spans="1:1" x14ac:dyDescent="0.25">
      <c r="A116" s="37">
        <v>114</v>
      </c>
    </row>
    <row r="117" spans="1:1" x14ac:dyDescent="0.25">
      <c r="A117" s="37">
        <v>115</v>
      </c>
    </row>
    <row r="118" spans="1:1" x14ac:dyDescent="0.25">
      <c r="A118" s="37">
        <v>116</v>
      </c>
    </row>
    <row r="119" spans="1:1" x14ac:dyDescent="0.25">
      <c r="A119" s="37">
        <v>117</v>
      </c>
    </row>
    <row r="120" spans="1:1" x14ac:dyDescent="0.25">
      <c r="A120" s="37">
        <v>118</v>
      </c>
    </row>
    <row r="121" spans="1:1" x14ac:dyDescent="0.25">
      <c r="A121" s="37">
        <v>119</v>
      </c>
    </row>
    <row r="122" spans="1:1" x14ac:dyDescent="0.25">
      <c r="A122" s="37">
        <v>120</v>
      </c>
    </row>
    <row r="123" spans="1:1" x14ac:dyDescent="0.25">
      <c r="A123" s="37">
        <v>121</v>
      </c>
    </row>
    <row r="124" spans="1:1" x14ac:dyDescent="0.25">
      <c r="A124" s="37">
        <v>122</v>
      </c>
    </row>
    <row r="125" spans="1:1" x14ac:dyDescent="0.25">
      <c r="A125" s="37">
        <v>123</v>
      </c>
    </row>
    <row r="126" spans="1:1" x14ac:dyDescent="0.25">
      <c r="A126" s="37">
        <v>124</v>
      </c>
    </row>
    <row r="127" spans="1:1" x14ac:dyDescent="0.25">
      <c r="A127" s="37">
        <v>125</v>
      </c>
    </row>
    <row r="128" spans="1:1" x14ac:dyDescent="0.25">
      <c r="A128" s="37">
        <v>126</v>
      </c>
    </row>
    <row r="129" spans="1:1" x14ac:dyDescent="0.25">
      <c r="A129" s="37">
        <v>127</v>
      </c>
    </row>
    <row r="130" spans="1:1" x14ac:dyDescent="0.25">
      <c r="A130" s="37">
        <v>128</v>
      </c>
    </row>
    <row r="131" spans="1:1" x14ac:dyDescent="0.25">
      <c r="A131" s="37">
        <v>129</v>
      </c>
    </row>
    <row r="132" spans="1:1" x14ac:dyDescent="0.25">
      <c r="A132" s="37">
        <v>130</v>
      </c>
    </row>
    <row r="133" spans="1:1" x14ac:dyDescent="0.25">
      <c r="A133" s="37">
        <v>131</v>
      </c>
    </row>
    <row r="134" spans="1:1" x14ac:dyDescent="0.25">
      <c r="A134" s="37">
        <v>132</v>
      </c>
    </row>
    <row r="135" spans="1:1" x14ac:dyDescent="0.25">
      <c r="A135" s="37">
        <v>133</v>
      </c>
    </row>
    <row r="136" spans="1:1" x14ac:dyDescent="0.25">
      <c r="A136" s="37">
        <v>134</v>
      </c>
    </row>
    <row r="137" spans="1:1" x14ac:dyDescent="0.25">
      <c r="A137" s="37">
        <v>135</v>
      </c>
    </row>
    <row r="138" spans="1:1" x14ac:dyDescent="0.25">
      <c r="A138" s="37">
        <v>136</v>
      </c>
    </row>
    <row r="139" spans="1:1" x14ac:dyDescent="0.25">
      <c r="A139" s="37">
        <v>137</v>
      </c>
    </row>
    <row r="140" spans="1:1" x14ac:dyDescent="0.25">
      <c r="A140" s="37">
        <v>138</v>
      </c>
    </row>
    <row r="141" spans="1:1" x14ac:dyDescent="0.25">
      <c r="A141" s="37">
        <v>139</v>
      </c>
    </row>
    <row r="142" spans="1:1" x14ac:dyDescent="0.25">
      <c r="A142" s="37">
        <v>140</v>
      </c>
    </row>
    <row r="143" spans="1:1" x14ac:dyDescent="0.25">
      <c r="A143" s="37">
        <v>141</v>
      </c>
    </row>
    <row r="144" spans="1:1" x14ac:dyDescent="0.25">
      <c r="A144" s="37">
        <v>142</v>
      </c>
    </row>
    <row r="145" spans="1:1" x14ac:dyDescent="0.25">
      <c r="A145" s="37">
        <v>143</v>
      </c>
    </row>
    <row r="146" spans="1:1" x14ac:dyDescent="0.25">
      <c r="A146" s="37">
        <v>144</v>
      </c>
    </row>
    <row r="147" spans="1:1" x14ac:dyDescent="0.25">
      <c r="A147" s="37">
        <v>145</v>
      </c>
    </row>
    <row r="148" spans="1:1" x14ac:dyDescent="0.25">
      <c r="A148" s="37">
        <v>146</v>
      </c>
    </row>
    <row r="149" spans="1:1" x14ac:dyDescent="0.25">
      <c r="A149" s="37">
        <v>147</v>
      </c>
    </row>
    <row r="150" spans="1:1" x14ac:dyDescent="0.25">
      <c r="A150" s="37">
        <v>148</v>
      </c>
    </row>
    <row r="151" spans="1:1" x14ac:dyDescent="0.25">
      <c r="A151" s="37">
        <v>149</v>
      </c>
    </row>
    <row r="152" spans="1:1" x14ac:dyDescent="0.25">
      <c r="A152" s="37">
        <v>150</v>
      </c>
    </row>
    <row r="153" spans="1:1" x14ac:dyDescent="0.25">
      <c r="A153" s="37">
        <v>151</v>
      </c>
    </row>
    <row r="154" spans="1:1" x14ac:dyDescent="0.25">
      <c r="A154" s="37">
        <v>152</v>
      </c>
    </row>
    <row r="155" spans="1:1" x14ac:dyDescent="0.25">
      <c r="A155" s="37">
        <v>153</v>
      </c>
    </row>
    <row r="156" spans="1:1" x14ac:dyDescent="0.25">
      <c r="A156" s="37">
        <v>154</v>
      </c>
    </row>
    <row r="157" spans="1:1" x14ac:dyDescent="0.25">
      <c r="A157" s="37">
        <v>155</v>
      </c>
    </row>
    <row r="158" spans="1:1" x14ac:dyDescent="0.25">
      <c r="A158" s="37">
        <v>156</v>
      </c>
    </row>
    <row r="159" spans="1:1" x14ac:dyDescent="0.25">
      <c r="A159" s="37">
        <v>157</v>
      </c>
    </row>
    <row r="160" spans="1:1" x14ac:dyDescent="0.25">
      <c r="A160" s="37">
        <v>158</v>
      </c>
    </row>
    <row r="161" spans="1:1" x14ac:dyDescent="0.25">
      <c r="A161" s="37">
        <v>159</v>
      </c>
    </row>
    <row r="162" spans="1:1" x14ac:dyDescent="0.25">
      <c r="A162" s="37">
        <v>160</v>
      </c>
    </row>
    <row r="163" spans="1:1" x14ac:dyDescent="0.25">
      <c r="A163" s="37">
        <v>161</v>
      </c>
    </row>
    <row r="164" spans="1:1" x14ac:dyDescent="0.25">
      <c r="A164" s="37">
        <v>162</v>
      </c>
    </row>
    <row r="165" spans="1:1" x14ac:dyDescent="0.25">
      <c r="A165" s="37">
        <v>163</v>
      </c>
    </row>
    <row r="166" spans="1:1" x14ac:dyDescent="0.25">
      <c r="A166" s="37">
        <v>164</v>
      </c>
    </row>
    <row r="167" spans="1:1" x14ac:dyDescent="0.25">
      <c r="A167" s="37">
        <v>165</v>
      </c>
    </row>
    <row r="168" spans="1:1" x14ac:dyDescent="0.25">
      <c r="A168" s="37">
        <v>166</v>
      </c>
    </row>
    <row r="169" spans="1:1" x14ac:dyDescent="0.25">
      <c r="A169" s="37">
        <v>167</v>
      </c>
    </row>
    <row r="170" spans="1:1" x14ac:dyDescent="0.25">
      <c r="A170" s="37">
        <v>168</v>
      </c>
    </row>
    <row r="171" spans="1:1" x14ac:dyDescent="0.25">
      <c r="A171" s="37">
        <v>169</v>
      </c>
    </row>
    <row r="172" spans="1:1" x14ac:dyDescent="0.25">
      <c r="A172" s="37">
        <v>170</v>
      </c>
    </row>
    <row r="173" spans="1:1" x14ac:dyDescent="0.25">
      <c r="A173" s="37">
        <v>171</v>
      </c>
    </row>
    <row r="174" spans="1:1" x14ac:dyDescent="0.25">
      <c r="A174" s="37">
        <v>172</v>
      </c>
    </row>
    <row r="175" spans="1:1" x14ac:dyDescent="0.25">
      <c r="A175" s="37">
        <v>173</v>
      </c>
    </row>
    <row r="176" spans="1:1" x14ac:dyDescent="0.25">
      <c r="A176" s="37">
        <v>174</v>
      </c>
    </row>
    <row r="177" spans="1:1" x14ac:dyDescent="0.25">
      <c r="A177" s="37">
        <v>175</v>
      </c>
    </row>
    <row r="178" spans="1:1" x14ac:dyDescent="0.25">
      <c r="A178" s="37">
        <v>176</v>
      </c>
    </row>
    <row r="179" spans="1:1" x14ac:dyDescent="0.25">
      <c r="A179" s="37">
        <v>177</v>
      </c>
    </row>
    <row r="180" spans="1:1" x14ac:dyDescent="0.25">
      <c r="A180" s="37">
        <v>178</v>
      </c>
    </row>
    <row r="181" spans="1:1" x14ac:dyDescent="0.25">
      <c r="A181" s="37">
        <v>179</v>
      </c>
    </row>
    <row r="182" spans="1:1" x14ac:dyDescent="0.25">
      <c r="A182" s="37">
        <v>180</v>
      </c>
    </row>
    <row r="183" spans="1:1" x14ac:dyDescent="0.25">
      <c r="A183" s="37">
        <v>181</v>
      </c>
    </row>
    <row r="184" spans="1:1" x14ac:dyDescent="0.25">
      <c r="A184" s="37">
        <v>182</v>
      </c>
    </row>
    <row r="185" spans="1:1" x14ac:dyDescent="0.25">
      <c r="A185" s="37">
        <v>183</v>
      </c>
    </row>
    <row r="186" spans="1:1" x14ac:dyDescent="0.25">
      <c r="A186" s="37">
        <v>184</v>
      </c>
    </row>
    <row r="187" spans="1:1" x14ac:dyDescent="0.25">
      <c r="A187" s="37">
        <v>185</v>
      </c>
    </row>
    <row r="188" spans="1:1" x14ac:dyDescent="0.25">
      <c r="A188" s="37">
        <v>186</v>
      </c>
    </row>
    <row r="189" spans="1:1" x14ac:dyDescent="0.25">
      <c r="A189" s="37">
        <v>187</v>
      </c>
    </row>
    <row r="190" spans="1:1" x14ac:dyDescent="0.25">
      <c r="A190" s="37">
        <v>188</v>
      </c>
    </row>
    <row r="191" spans="1:1" x14ac:dyDescent="0.25">
      <c r="A191" s="37">
        <v>189</v>
      </c>
    </row>
    <row r="192" spans="1:1" x14ac:dyDescent="0.25">
      <c r="A192" s="37">
        <v>190</v>
      </c>
    </row>
    <row r="193" spans="1:1" x14ac:dyDescent="0.25">
      <c r="A193" s="37">
        <v>191</v>
      </c>
    </row>
    <row r="194" spans="1:1" x14ac:dyDescent="0.25">
      <c r="A194" s="37">
        <v>192</v>
      </c>
    </row>
    <row r="195" spans="1:1" x14ac:dyDescent="0.25">
      <c r="A195" s="37">
        <v>193</v>
      </c>
    </row>
    <row r="196" spans="1:1" x14ac:dyDescent="0.25">
      <c r="A196" s="37">
        <v>194</v>
      </c>
    </row>
    <row r="197" spans="1:1" x14ac:dyDescent="0.25">
      <c r="A197" s="37">
        <v>195</v>
      </c>
    </row>
    <row r="198" spans="1:1" x14ac:dyDescent="0.25">
      <c r="A198" s="37">
        <v>196</v>
      </c>
    </row>
    <row r="199" spans="1:1" x14ac:dyDescent="0.25">
      <c r="A199" s="37">
        <v>197</v>
      </c>
    </row>
    <row r="200" spans="1:1" x14ac:dyDescent="0.25">
      <c r="A200" s="37">
        <v>198</v>
      </c>
    </row>
    <row r="201" spans="1:1" x14ac:dyDescent="0.25">
      <c r="A201" s="37">
        <v>199</v>
      </c>
    </row>
    <row r="202" spans="1:1" x14ac:dyDescent="0.25">
      <c r="A202" s="38">
        <v>200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26"/>
  <sheetViews>
    <sheetView workbookViewId="0">
      <selection activeCell="A2" sqref="A2:A177"/>
    </sheetView>
  </sheetViews>
  <sheetFormatPr baseColWidth="10" defaultRowHeight="15" x14ac:dyDescent="0.25"/>
  <cols>
    <col min="1" max="1" width="25.7109375" customWidth="1"/>
  </cols>
  <sheetData>
    <row r="1" spans="1:1" s="3" customFormat="1" ht="27" customHeight="1" x14ac:dyDescent="0.25">
      <c r="A1" s="43" t="s">
        <v>991</v>
      </c>
    </row>
    <row r="2" spans="1:1" ht="18" customHeight="1" x14ac:dyDescent="0.25">
      <c r="A2" s="44" t="s">
        <v>1003</v>
      </c>
    </row>
    <row r="3" spans="1:1" ht="18" customHeight="1" x14ac:dyDescent="0.25">
      <c r="A3" s="44" t="s">
        <v>976</v>
      </c>
    </row>
    <row r="4" spans="1:1" ht="18" customHeight="1" x14ac:dyDescent="0.25">
      <c r="A4" s="44" t="s">
        <v>977</v>
      </c>
    </row>
    <row r="5" spans="1:1" ht="18" customHeight="1" x14ac:dyDescent="0.25">
      <c r="A5" s="44" t="s">
        <v>978</v>
      </c>
    </row>
    <row r="6" spans="1:1" ht="18" customHeight="1" x14ac:dyDescent="0.25">
      <c r="A6" s="44" t="s">
        <v>979</v>
      </c>
    </row>
    <row r="7" spans="1:1" ht="18" customHeight="1" x14ac:dyDescent="0.25">
      <c r="A7" s="44" t="s">
        <v>980</v>
      </c>
    </row>
    <row r="8" spans="1:1" ht="18" customHeight="1" x14ac:dyDescent="0.25">
      <c r="A8" s="44" t="s">
        <v>981</v>
      </c>
    </row>
    <row r="9" spans="1:1" ht="18" customHeight="1" x14ac:dyDescent="0.25">
      <c r="A9" s="44" t="s">
        <v>982</v>
      </c>
    </row>
    <row r="10" spans="1:1" ht="18" customHeight="1" x14ac:dyDescent="0.25">
      <c r="A10" s="44" t="s">
        <v>983</v>
      </c>
    </row>
    <row r="11" spans="1:1" ht="18" customHeight="1" x14ac:dyDescent="0.25">
      <c r="A11" s="44" t="s">
        <v>984</v>
      </c>
    </row>
    <row r="12" spans="1:1" ht="18" customHeight="1" x14ac:dyDescent="0.25">
      <c r="A12" s="44" t="s">
        <v>985</v>
      </c>
    </row>
    <row r="13" spans="1:1" ht="18" customHeight="1" x14ac:dyDescent="0.25">
      <c r="A13" s="44" t="s">
        <v>962</v>
      </c>
    </row>
    <row r="14" spans="1:1" ht="18" customHeight="1" x14ac:dyDescent="0.25">
      <c r="A14" s="44" t="s">
        <v>963</v>
      </c>
    </row>
    <row r="15" spans="1:1" ht="18" customHeight="1" x14ac:dyDescent="0.25">
      <c r="A15" s="44" t="s">
        <v>964</v>
      </c>
    </row>
    <row r="16" spans="1:1" ht="18" customHeight="1" x14ac:dyDescent="0.25">
      <c r="A16" s="44" t="s">
        <v>965</v>
      </c>
    </row>
    <row r="17" spans="1:1" ht="18" customHeight="1" x14ac:dyDescent="0.25">
      <c r="A17" s="44" t="s">
        <v>966</v>
      </c>
    </row>
    <row r="18" spans="1:1" ht="18" customHeight="1" x14ac:dyDescent="0.25">
      <c r="A18" s="44" t="s">
        <v>967</v>
      </c>
    </row>
    <row r="19" spans="1:1" ht="18" customHeight="1" x14ac:dyDescent="0.25">
      <c r="A19" s="44" t="s">
        <v>968</v>
      </c>
    </row>
    <row r="20" spans="1:1" ht="18" customHeight="1" x14ac:dyDescent="0.25">
      <c r="A20" s="44" t="s">
        <v>969</v>
      </c>
    </row>
    <row r="21" spans="1:1" ht="18" customHeight="1" x14ac:dyDescent="0.25">
      <c r="A21" s="44" t="s">
        <v>970</v>
      </c>
    </row>
    <row r="22" spans="1:1" ht="18" customHeight="1" x14ac:dyDescent="0.25">
      <c r="A22" s="44" t="s">
        <v>971</v>
      </c>
    </row>
    <row r="23" spans="1:1" ht="18" customHeight="1" x14ac:dyDescent="0.25">
      <c r="A23" s="44" t="s">
        <v>972</v>
      </c>
    </row>
    <row r="24" spans="1:1" ht="18" customHeight="1" x14ac:dyDescent="0.25">
      <c r="A24" s="44" t="s">
        <v>973</v>
      </c>
    </row>
    <row r="25" spans="1:1" x14ac:dyDescent="0.25">
      <c r="A25" s="44" t="s">
        <v>974</v>
      </c>
    </row>
    <row r="26" spans="1:1" x14ac:dyDescent="0.25">
      <c r="A26" s="44" t="s">
        <v>975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51"/>
  <sheetViews>
    <sheetView workbookViewId="0">
      <pane xSplit="1" ySplit="1" topLeftCell="B2" activePane="bottomRight" state="frozen"/>
      <selection activeCell="A2" sqref="A2:A177"/>
      <selection pane="topRight" activeCell="A2" sqref="A2:A177"/>
      <selection pane="bottomLeft" activeCell="A2" sqref="A2:A177"/>
      <selection pane="bottomRight" activeCell="A2" sqref="A2:A177"/>
    </sheetView>
  </sheetViews>
  <sheetFormatPr baseColWidth="10" defaultRowHeight="21" customHeight="1" x14ac:dyDescent="0.25"/>
  <cols>
    <col min="1" max="1" width="21.7109375" style="6" customWidth="1"/>
    <col min="2" max="2" width="21.7109375" style="29" customWidth="1"/>
    <col min="3" max="4" width="21.7109375" style="6" customWidth="1"/>
    <col min="5" max="5" width="39.7109375" style="6" customWidth="1"/>
    <col min="6" max="7" width="21.7109375" style="2" customWidth="1"/>
    <col min="8" max="9" width="35.7109375" style="2" customWidth="1"/>
    <col min="10" max="10" width="50.7109375" style="6" customWidth="1"/>
    <col min="11" max="16384" width="11.42578125" style="6"/>
  </cols>
  <sheetData>
    <row r="1" spans="1:10" ht="45" customHeight="1" x14ac:dyDescent="0.25">
      <c r="A1" s="62" t="s">
        <v>893</v>
      </c>
      <c r="B1" s="63" t="s">
        <v>960</v>
      </c>
      <c r="C1" s="64" t="s">
        <v>961</v>
      </c>
      <c r="D1" s="64" t="s">
        <v>959</v>
      </c>
      <c r="E1" s="64" t="s">
        <v>992</v>
      </c>
      <c r="F1" s="74" t="s">
        <v>7</v>
      </c>
      <c r="G1" s="74" t="s">
        <v>8</v>
      </c>
      <c r="H1" s="74" t="s">
        <v>996</v>
      </c>
      <c r="I1" s="74" t="s">
        <v>1016</v>
      </c>
      <c r="J1" s="65" t="s">
        <v>539</v>
      </c>
    </row>
    <row r="2" spans="1:10" ht="21" customHeight="1" x14ac:dyDescent="0.25">
      <c r="A2" s="61">
        <v>1</v>
      </c>
      <c r="B2" s="112">
        <f t="shared" ref="B2" ca="1" si="0">TODAY()</f>
        <v>43292</v>
      </c>
      <c r="C2" s="4" t="s">
        <v>995</v>
      </c>
      <c r="D2" s="5" t="s">
        <v>13</v>
      </c>
      <c r="E2" s="5" t="s">
        <v>1007</v>
      </c>
      <c r="F2" s="77" t="s">
        <v>1012</v>
      </c>
      <c r="G2" s="75" t="s">
        <v>1013</v>
      </c>
      <c r="H2" s="75" t="s">
        <v>1014</v>
      </c>
      <c r="I2" s="75"/>
      <c r="J2" s="25" t="s">
        <v>540</v>
      </c>
    </row>
    <row r="3" spans="1:10" ht="21" customHeight="1" x14ac:dyDescent="0.25">
      <c r="A3" s="61">
        <v>2</v>
      </c>
      <c r="B3" s="69"/>
      <c r="C3" s="4"/>
      <c r="D3" s="5"/>
      <c r="E3" s="5"/>
      <c r="F3" s="75"/>
      <c r="G3" s="75"/>
      <c r="H3" s="75"/>
      <c r="I3" s="75"/>
      <c r="J3" s="25"/>
    </row>
    <row r="4" spans="1:10" ht="21" customHeight="1" x14ac:dyDescent="0.25">
      <c r="A4" s="61">
        <v>3</v>
      </c>
      <c r="B4" s="69"/>
      <c r="C4" s="4"/>
      <c r="D4" s="5"/>
      <c r="E4" s="5"/>
      <c r="F4" s="75"/>
      <c r="G4" s="75"/>
      <c r="H4" s="75"/>
      <c r="I4" s="75"/>
      <c r="J4" s="25"/>
    </row>
    <row r="5" spans="1:10" ht="21" customHeight="1" x14ac:dyDescent="0.25">
      <c r="A5" s="61">
        <v>4</v>
      </c>
      <c r="B5" s="69"/>
      <c r="C5" s="4"/>
      <c r="D5" s="5"/>
      <c r="E5" s="5"/>
      <c r="F5" s="75"/>
      <c r="G5" s="75"/>
      <c r="H5" s="75"/>
      <c r="I5" s="75"/>
      <c r="J5" s="25"/>
    </row>
    <row r="6" spans="1:10" ht="21" customHeight="1" x14ac:dyDescent="0.25">
      <c r="A6" s="61">
        <v>5</v>
      </c>
      <c r="B6" s="69"/>
      <c r="C6" s="4"/>
      <c r="D6" s="5"/>
      <c r="E6" s="5"/>
      <c r="F6" s="75"/>
      <c r="G6" s="75"/>
      <c r="H6" s="75"/>
      <c r="I6" s="75"/>
      <c r="J6" s="25"/>
    </row>
    <row r="7" spans="1:10" ht="21" customHeight="1" x14ac:dyDescent="0.25">
      <c r="A7" s="61">
        <v>6</v>
      </c>
      <c r="B7" s="69"/>
      <c r="C7" s="4"/>
      <c r="D7" s="5"/>
      <c r="E7" s="5"/>
      <c r="F7" s="75"/>
      <c r="G7" s="75"/>
      <c r="H7" s="75"/>
      <c r="I7" s="75"/>
      <c r="J7" s="25"/>
    </row>
    <row r="8" spans="1:10" ht="21" customHeight="1" x14ac:dyDescent="0.25">
      <c r="A8" s="61">
        <v>7</v>
      </c>
      <c r="B8" s="69"/>
      <c r="C8" s="4"/>
      <c r="D8" s="5"/>
      <c r="E8" s="5"/>
      <c r="F8" s="75"/>
      <c r="G8" s="75"/>
      <c r="H8" s="75"/>
      <c r="I8" s="75"/>
      <c r="J8" s="25"/>
    </row>
    <row r="9" spans="1:10" ht="21" customHeight="1" x14ac:dyDescent="0.25">
      <c r="A9" s="61">
        <v>8</v>
      </c>
      <c r="B9" s="69"/>
      <c r="C9" s="4"/>
      <c r="D9" s="5"/>
      <c r="E9" s="5"/>
      <c r="F9" s="75"/>
      <c r="G9" s="75"/>
      <c r="H9" s="75"/>
      <c r="I9" s="75"/>
      <c r="J9" s="25"/>
    </row>
    <row r="10" spans="1:10" ht="21" customHeight="1" x14ac:dyDescent="0.25">
      <c r="A10" s="61">
        <v>9</v>
      </c>
      <c r="B10" s="69"/>
      <c r="C10" s="4"/>
      <c r="D10" s="5"/>
      <c r="E10" s="5"/>
      <c r="F10" s="75"/>
      <c r="G10" s="75"/>
      <c r="H10" s="75"/>
      <c r="I10" s="75"/>
      <c r="J10" s="25"/>
    </row>
    <row r="11" spans="1:10" ht="21" customHeight="1" x14ac:dyDescent="0.25">
      <c r="A11" s="61">
        <v>10</v>
      </c>
      <c r="B11" s="69"/>
      <c r="C11" s="4"/>
      <c r="D11" s="5"/>
      <c r="E11" s="5"/>
      <c r="F11" s="75"/>
      <c r="G11" s="75"/>
      <c r="H11" s="75"/>
      <c r="I11" s="75"/>
      <c r="J11" s="25"/>
    </row>
    <row r="12" spans="1:10" ht="21" customHeight="1" x14ac:dyDescent="0.25">
      <c r="A12" s="61">
        <v>11</v>
      </c>
      <c r="B12" s="69"/>
      <c r="C12" s="4"/>
      <c r="D12" s="5"/>
      <c r="E12" s="5"/>
      <c r="F12" s="75"/>
      <c r="G12" s="75"/>
      <c r="H12" s="75"/>
      <c r="I12" s="75"/>
      <c r="J12" s="25"/>
    </row>
    <row r="13" spans="1:10" ht="21" customHeight="1" x14ac:dyDescent="0.25">
      <c r="A13" s="61">
        <v>12</v>
      </c>
      <c r="B13" s="69"/>
      <c r="C13" s="4"/>
      <c r="D13" s="5"/>
      <c r="E13" s="5"/>
      <c r="F13" s="75"/>
      <c r="G13" s="75"/>
      <c r="H13" s="75"/>
      <c r="I13" s="75"/>
      <c r="J13" s="25"/>
    </row>
    <row r="14" spans="1:10" ht="21" customHeight="1" x14ac:dyDescent="0.25">
      <c r="A14" s="61">
        <v>13</v>
      </c>
      <c r="B14" s="69"/>
      <c r="C14" s="4"/>
      <c r="D14" s="5"/>
      <c r="E14" s="5"/>
      <c r="F14" s="75"/>
      <c r="G14" s="75"/>
      <c r="H14" s="75"/>
      <c r="I14" s="75"/>
      <c r="J14" s="25"/>
    </row>
    <row r="15" spans="1:10" ht="21" customHeight="1" x14ac:dyDescent="0.25">
      <c r="A15" s="61">
        <v>14</v>
      </c>
      <c r="B15" s="69"/>
      <c r="C15" s="4"/>
      <c r="D15" s="5"/>
      <c r="E15" s="5"/>
      <c r="F15" s="75"/>
      <c r="G15" s="75"/>
      <c r="H15" s="75"/>
      <c r="I15" s="75"/>
      <c r="J15" s="25"/>
    </row>
    <row r="16" spans="1:10" ht="21" customHeight="1" x14ac:dyDescent="0.25">
      <c r="A16" s="61">
        <v>15</v>
      </c>
      <c r="B16" s="69"/>
      <c r="C16" s="4"/>
      <c r="D16" s="5"/>
      <c r="E16" s="5"/>
      <c r="F16" s="75"/>
      <c r="G16" s="75"/>
      <c r="H16" s="75"/>
      <c r="I16" s="75"/>
      <c r="J16" s="25"/>
    </row>
    <row r="17" spans="1:10" ht="21" customHeight="1" x14ac:dyDescent="0.25">
      <c r="A17" s="61">
        <v>16</v>
      </c>
      <c r="B17" s="69"/>
      <c r="C17" s="4"/>
      <c r="D17" s="5"/>
      <c r="E17" s="5"/>
      <c r="F17" s="75"/>
      <c r="G17" s="75"/>
      <c r="H17" s="75"/>
      <c r="I17" s="75"/>
      <c r="J17" s="25"/>
    </row>
    <row r="18" spans="1:10" ht="21" customHeight="1" x14ac:dyDescent="0.25">
      <c r="A18" s="61">
        <v>17</v>
      </c>
      <c r="B18" s="69"/>
      <c r="C18" s="4"/>
      <c r="D18" s="5"/>
      <c r="E18" s="5"/>
      <c r="F18" s="75"/>
      <c r="G18" s="75"/>
      <c r="H18" s="75"/>
      <c r="I18" s="75"/>
      <c r="J18" s="25"/>
    </row>
    <row r="19" spans="1:10" ht="21" customHeight="1" x14ac:dyDescent="0.25">
      <c r="A19" s="61">
        <v>18</v>
      </c>
      <c r="B19" s="69"/>
      <c r="C19" s="4"/>
      <c r="D19" s="5"/>
      <c r="E19" s="5"/>
      <c r="F19" s="75"/>
      <c r="G19" s="75"/>
      <c r="H19" s="75"/>
      <c r="I19" s="75"/>
      <c r="J19" s="25"/>
    </row>
    <row r="20" spans="1:10" ht="21" customHeight="1" x14ac:dyDescent="0.25">
      <c r="A20" s="61">
        <v>19</v>
      </c>
      <c r="B20" s="69"/>
      <c r="C20" s="4"/>
      <c r="D20" s="5"/>
      <c r="E20" s="5"/>
      <c r="F20" s="75"/>
      <c r="G20" s="75"/>
      <c r="H20" s="75"/>
      <c r="I20" s="75"/>
      <c r="J20" s="25"/>
    </row>
    <row r="21" spans="1:10" ht="21" customHeight="1" x14ac:dyDescent="0.25">
      <c r="A21" s="61">
        <v>20</v>
      </c>
      <c r="B21" s="69"/>
      <c r="C21" s="4"/>
      <c r="D21" s="5"/>
      <c r="E21" s="5"/>
      <c r="F21" s="75"/>
      <c r="G21" s="75"/>
      <c r="H21" s="75"/>
      <c r="I21" s="75"/>
      <c r="J21" s="25"/>
    </row>
    <row r="22" spans="1:10" ht="21" customHeight="1" x14ac:dyDescent="0.25">
      <c r="A22" s="61">
        <v>21</v>
      </c>
      <c r="B22" s="69"/>
      <c r="C22" s="4"/>
      <c r="D22" s="5"/>
      <c r="E22" s="5"/>
      <c r="F22" s="75"/>
      <c r="G22" s="75"/>
      <c r="H22" s="75"/>
      <c r="I22" s="75"/>
      <c r="J22" s="25"/>
    </row>
    <row r="23" spans="1:10" ht="21" customHeight="1" x14ac:dyDescent="0.25">
      <c r="A23" s="61">
        <v>22</v>
      </c>
      <c r="B23" s="69"/>
      <c r="C23" s="4"/>
      <c r="D23" s="5"/>
      <c r="E23" s="5"/>
      <c r="F23" s="75"/>
      <c r="G23" s="75"/>
      <c r="H23" s="75"/>
      <c r="I23" s="75"/>
      <c r="J23" s="25"/>
    </row>
    <row r="24" spans="1:10" ht="21" customHeight="1" x14ac:dyDescent="0.25">
      <c r="A24" s="61">
        <v>23</v>
      </c>
      <c r="B24" s="69"/>
      <c r="C24" s="4"/>
      <c r="D24" s="5"/>
      <c r="E24" s="5"/>
      <c r="F24" s="75"/>
      <c r="G24" s="75"/>
      <c r="H24" s="75"/>
      <c r="I24" s="75"/>
      <c r="J24" s="25"/>
    </row>
    <row r="25" spans="1:10" ht="21" customHeight="1" x14ac:dyDescent="0.25">
      <c r="A25" s="61">
        <v>24</v>
      </c>
      <c r="B25" s="69"/>
      <c r="C25" s="4"/>
      <c r="D25" s="5"/>
      <c r="E25" s="5"/>
      <c r="F25" s="75"/>
      <c r="G25" s="75"/>
      <c r="H25" s="75"/>
      <c r="I25" s="75"/>
      <c r="J25" s="25"/>
    </row>
    <row r="26" spans="1:10" ht="21" customHeight="1" x14ac:dyDescent="0.25">
      <c r="A26" s="61">
        <v>25</v>
      </c>
      <c r="B26" s="69"/>
      <c r="C26" s="4"/>
      <c r="D26" s="5"/>
      <c r="E26" s="5"/>
      <c r="F26" s="75"/>
      <c r="G26" s="75"/>
      <c r="H26" s="75"/>
      <c r="I26" s="75"/>
      <c r="J26" s="25"/>
    </row>
    <row r="27" spans="1:10" ht="21" customHeight="1" x14ac:dyDescent="0.25">
      <c r="A27" s="61">
        <v>26</v>
      </c>
      <c r="B27" s="69"/>
      <c r="C27" s="4"/>
      <c r="D27" s="5"/>
      <c r="E27" s="5"/>
      <c r="F27" s="75"/>
      <c r="G27" s="75"/>
      <c r="H27" s="75"/>
      <c r="I27" s="75"/>
      <c r="J27" s="25"/>
    </row>
    <row r="28" spans="1:10" ht="21" customHeight="1" x14ac:dyDescent="0.25">
      <c r="A28" s="61">
        <v>27</v>
      </c>
      <c r="B28" s="69"/>
      <c r="C28" s="4"/>
      <c r="D28" s="5"/>
      <c r="E28" s="5"/>
      <c r="F28" s="75"/>
      <c r="G28" s="75"/>
      <c r="H28" s="75"/>
      <c r="I28" s="75"/>
      <c r="J28" s="25"/>
    </row>
    <row r="29" spans="1:10" ht="21" customHeight="1" x14ac:dyDescent="0.25">
      <c r="A29" s="61">
        <v>28</v>
      </c>
      <c r="B29" s="69"/>
      <c r="C29" s="4"/>
      <c r="D29" s="5"/>
      <c r="E29" s="5"/>
      <c r="F29" s="75"/>
      <c r="G29" s="75"/>
      <c r="H29" s="75"/>
      <c r="I29" s="75"/>
      <c r="J29" s="25"/>
    </row>
    <row r="30" spans="1:10" ht="21" customHeight="1" x14ac:dyDescent="0.25">
      <c r="A30" s="61">
        <v>29</v>
      </c>
      <c r="B30" s="69"/>
      <c r="C30" s="4"/>
      <c r="D30" s="5"/>
      <c r="E30" s="5"/>
      <c r="F30" s="75"/>
      <c r="G30" s="75"/>
      <c r="H30" s="75"/>
      <c r="I30" s="75"/>
      <c r="J30" s="25"/>
    </row>
    <row r="31" spans="1:10" ht="21" customHeight="1" x14ac:dyDescent="0.25">
      <c r="A31" s="61">
        <v>30</v>
      </c>
      <c r="B31" s="69"/>
      <c r="C31" s="4"/>
      <c r="D31" s="5"/>
      <c r="E31" s="5"/>
      <c r="F31" s="75"/>
      <c r="G31" s="75"/>
      <c r="H31" s="75"/>
      <c r="I31" s="75"/>
      <c r="J31" s="25"/>
    </row>
    <row r="32" spans="1:10" ht="21" customHeight="1" x14ac:dyDescent="0.25">
      <c r="A32" s="61">
        <v>31</v>
      </c>
      <c r="B32" s="69"/>
      <c r="C32" s="4"/>
      <c r="D32" s="5"/>
      <c r="E32" s="5"/>
      <c r="F32" s="75"/>
      <c r="G32" s="75"/>
      <c r="H32" s="75"/>
      <c r="I32" s="75"/>
      <c r="J32" s="25"/>
    </row>
    <row r="33" spans="1:10" ht="21" customHeight="1" x14ac:dyDescent="0.25">
      <c r="A33" s="61">
        <v>32</v>
      </c>
      <c r="B33" s="69"/>
      <c r="C33" s="4"/>
      <c r="D33" s="5"/>
      <c r="E33" s="5"/>
      <c r="F33" s="75"/>
      <c r="G33" s="75"/>
      <c r="H33" s="75"/>
      <c r="I33" s="75"/>
      <c r="J33" s="25"/>
    </row>
    <row r="34" spans="1:10" ht="21" customHeight="1" x14ac:dyDescent="0.25">
      <c r="A34" s="61">
        <v>33</v>
      </c>
      <c r="B34" s="69"/>
      <c r="C34" s="4"/>
      <c r="D34" s="5"/>
      <c r="E34" s="5"/>
      <c r="F34" s="75"/>
      <c r="G34" s="75"/>
      <c r="H34" s="75"/>
      <c r="I34" s="75"/>
      <c r="J34" s="25"/>
    </row>
    <row r="35" spans="1:10" ht="21" customHeight="1" x14ac:dyDescent="0.25">
      <c r="A35" s="61">
        <v>34</v>
      </c>
      <c r="B35" s="69"/>
      <c r="C35" s="4"/>
      <c r="D35" s="5"/>
      <c r="E35" s="5"/>
      <c r="F35" s="75"/>
      <c r="G35" s="75"/>
      <c r="H35" s="75"/>
      <c r="I35" s="75"/>
      <c r="J35" s="25"/>
    </row>
    <row r="36" spans="1:10" ht="21" customHeight="1" x14ac:dyDescent="0.25">
      <c r="A36" s="61">
        <v>35</v>
      </c>
      <c r="B36" s="69"/>
      <c r="C36" s="4"/>
      <c r="D36" s="5"/>
      <c r="E36" s="5"/>
      <c r="F36" s="75"/>
      <c r="G36" s="75"/>
      <c r="H36" s="75"/>
      <c r="I36" s="75"/>
      <c r="J36" s="25"/>
    </row>
    <row r="37" spans="1:10" ht="21" customHeight="1" x14ac:dyDescent="0.25">
      <c r="A37" s="61">
        <v>36</v>
      </c>
      <c r="B37" s="69"/>
      <c r="C37" s="4"/>
      <c r="D37" s="5"/>
      <c r="E37" s="5"/>
      <c r="F37" s="75"/>
      <c r="G37" s="75"/>
      <c r="H37" s="75"/>
      <c r="I37" s="75"/>
      <c r="J37" s="25"/>
    </row>
    <row r="38" spans="1:10" ht="21" customHeight="1" x14ac:dyDescent="0.25">
      <c r="A38" s="61">
        <v>37</v>
      </c>
      <c r="B38" s="69"/>
      <c r="C38" s="4"/>
      <c r="D38" s="5"/>
      <c r="E38" s="5"/>
      <c r="F38" s="75"/>
      <c r="G38" s="75"/>
      <c r="H38" s="75"/>
      <c r="I38" s="75"/>
      <c r="J38" s="25"/>
    </row>
    <row r="39" spans="1:10" ht="21" customHeight="1" x14ac:dyDescent="0.25">
      <c r="A39" s="61">
        <v>38</v>
      </c>
      <c r="B39" s="69"/>
      <c r="C39" s="4"/>
      <c r="D39" s="5"/>
      <c r="E39" s="5"/>
      <c r="F39" s="75"/>
      <c r="G39" s="75"/>
      <c r="H39" s="75"/>
      <c r="I39" s="75"/>
      <c r="J39" s="25"/>
    </row>
    <row r="40" spans="1:10" ht="21" customHeight="1" x14ac:dyDescent="0.25">
      <c r="A40" s="61">
        <v>39</v>
      </c>
      <c r="B40" s="69"/>
      <c r="C40" s="4"/>
      <c r="D40" s="5"/>
      <c r="E40" s="5"/>
      <c r="F40" s="75"/>
      <c r="G40" s="75"/>
      <c r="H40" s="75"/>
      <c r="I40" s="75"/>
      <c r="J40" s="25"/>
    </row>
    <row r="41" spans="1:10" ht="21" customHeight="1" x14ac:dyDescent="0.25">
      <c r="A41" s="61">
        <v>40</v>
      </c>
      <c r="B41" s="69"/>
      <c r="C41" s="4"/>
      <c r="D41" s="5"/>
      <c r="E41" s="5"/>
      <c r="F41" s="75"/>
      <c r="G41" s="75"/>
      <c r="H41" s="75"/>
      <c r="I41" s="75"/>
      <c r="J41" s="25"/>
    </row>
    <row r="42" spans="1:10" ht="21" customHeight="1" x14ac:dyDescent="0.25">
      <c r="A42" s="61">
        <v>41</v>
      </c>
      <c r="B42" s="69"/>
      <c r="C42" s="4"/>
      <c r="D42" s="5"/>
      <c r="E42" s="5"/>
      <c r="F42" s="75"/>
      <c r="G42" s="75"/>
      <c r="H42" s="75"/>
      <c r="I42" s="75"/>
      <c r="J42" s="25"/>
    </row>
    <row r="43" spans="1:10" ht="21" customHeight="1" x14ac:dyDescent="0.25">
      <c r="A43" s="61">
        <v>42</v>
      </c>
      <c r="B43" s="69"/>
      <c r="C43" s="4"/>
      <c r="D43" s="5"/>
      <c r="E43" s="5"/>
      <c r="F43" s="75"/>
      <c r="G43" s="75"/>
      <c r="H43" s="75"/>
      <c r="I43" s="75"/>
      <c r="J43" s="25"/>
    </row>
    <row r="44" spans="1:10" ht="21" customHeight="1" x14ac:dyDescent="0.25">
      <c r="A44" s="61">
        <v>43</v>
      </c>
      <c r="B44" s="69"/>
      <c r="C44" s="4"/>
      <c r="D44" s="5"/>
      <c r="E44" s="5"/>
      <c r="F44" s="75"/>
      <c r="G44" s="75"/>
      <c r="H44" s="75"/>
      <c r="I44" s="75"/>
      <c r="J44" s="25"/>
    </row>
    <row r="45" spans="1:10" ht="21" customHeight="1" x14ac:dyDescent="0.25">
      <c r="A45" s="61">
        <v>44</v>
      </c>
      <c r="B45" s="69"/>
      <c r="C45" s="4"/>
      <c r="D45" s="5"/>
      <c r="E45" s="5"/>
      <c r="F45" s="75"/>
      <c r="G45" s="75"/>
      <c r="H45" s="75"/>
      <c r="I45" s="75"/>
      <c r="J45" s="25"/>
    </row>
    <row r="46" spans="1:10" ht="21" customHeight="1" x14ac:dyDescent="0.25">
      <c r="A46" s="61">
        <v>45</v>
      </c>
      <c r="B46" s="69"/>
      <c r="C46" s="4"/>
      <c r="D46" s="5"/>
      <c r="E46" s="5"/>
      <c r="F46" s="75"/>
      <c r="G46" s="75"/>
      <c r="H46" s="75"/>
      <c r="I46" s="75"/>
      <c r="J46" s="25"/>
    </row>
    <row r="47" spans="1:10" ht="21" customHeight="1" x14ac:dyDescent="0.25">
      <c r="A47" s="61">
        <v>46</v>
      </c>
      <c r="B47" s="69"/>
      <c r="C47" s="4"/>
      <c r="D47" s="5"/>
      <c r="E47" s="5"/>
      <c r="F47" s="75"/>
      <c r="G47" s="75"/>
      <c r="H47" s="75"/>
      <c r="I47" s="75"/>
      <c r="J47" s="25"/>
    </row>
    <row r="48" spans="1:10" ht="21" customHeight="1" x14ac:dyDescent="0.25">
      <c r="A48" s="61">
        <v>47</v>
      </c>
      <c r="B48" s="69"/>
      <c r="C48" s="4"/>
      <c r="D48" s="5"/>
      <c r="E48" s="5"/>
      <c r="F48" s="75"/>
      <c r="G48" s="75"/>
      <c r="H48" s="75"/>
      <c r="I48" s="75"/>
      <c r="J48" s="25"/>
    </row>
    <row r="49" spans="1:10" ht="21" customHeight="1" x14ac:dyDescent="0.25">
      <c r="A49" s="61">
        <v>48</v>
      </c>
      <c r="B49" s="69"/>
      <c r="C49" s="4"/>
      <c r="D49" s="5"/>
      <c r="E49" s="5"/>
      <c r="F49" s="75"/>
      <c r="G49" s="75"/>
      <c r="H49" s="75"/>
      <c r="I49" s="75"/>
      <c r="J49" s="25"/>
    </row>
    <row r="50" spans="1:10" ht="21" customHeight="1" x14ac:dyDescent="0.25">
      <c r="A50" s="61">
        <v>49</v>
      </c>
      <c r="B50" s="69"/>
      <c r="C50" s="4"/>
      <c r="D50" s="5"/>
      <c r="E50" s="5"/>
      <c r="F50" s="75"/>
      <c r="G50" s="75"/>
      <c r="H50" s="75"/>
      <c r="I50" s="75"/>
      <c r="J50" s="25"/>
    </row>
    <row r="51" spans="1:10" ht="21" customHeight="1" x14ac:dyDescent="0.25">
      <c r="A51" s="61">
        <v>50</v>
      </c>
      <c r="B51" s="69"/>
      <c r="C51" s="4"/>
      <c r="D51" s="5"/>
      <c r="E51" s="5"/>
      <c r="F51" s="75"/>
      <c r="G51" s="75"/>
      <c r="H51" s="75"/>
      <c r="I51" s="75"/>
      <c r="J51" s="25"/>
    </row>
    <row r="52" spans="1:10" ht="21" customHeight="1" x14ac:dyDescent="0.25">
      <c r="A52" s="61">
        <v>51</v>
      </c>
      <c r="B52" s="69"/>
      <c r="C52" s="4"/>
      <c r="D52" s="5"/>
      <c r="E52" s="5"/>
      <c r="F52" s="75"/>
      <c r="G52" s="75"/>
      <c r="H52" s="75"/>
      <c r="I52" s="75"/>
      <c r="J52" s="25"/>
    </row>
    <row r="53" spans="1:10" ht="21" customHeight="1" x14ac:dyDescent="0.25">
      <c r="A53" s="61">
        <v>52</v>
      </c>
      <c r="B53" s="69"/>
      <c r="C53" s="4"/>
      <c r="D53" s="5"/>
      <c r="E53" s="5"/>
      <c r="F53" s="75"/>
      <c r="G53" s="75"/>
      <c r="H53" s="75"/>
      <c r="I53" s="75"/>
      <c r="J53" s="25"/>
    </row>
    <row r="54" spans="1:10" ht="21" customHeight="1" x14ac:dyDescent="0.25">
      <c r="A54" s="61">
        <v>53</v>
      </c>
      <c r="B54" s="69"/>
      <c r="C54" s="4"/>
      <c r="D54" s="5"/>
      <c r="E54" s="5"/>
      <c r="F54" s="75"/>
      <c r="G54" s="75"/>
      <c r="H54" s="75"/>
      <c r="I54" s="75"/>
      <c r="J54" s="25"/>
    </row>
    <row r="55" spans="1:10" ht="21" customHeight="1" x14ac:dyDescent="0.25">
      <c r="A55" s="61">
        <v>54</v>
      </c>
      <c r="B55" s="69"/>
      <c r="C55" s="4"/>
      <c r="D55" s="5"/>
      <c r="E55" s="5"/>
      <c r="F55" s="75"/>
      <c r="G55" s="75"/>
      <c r="H55" s="75"/>
      <c r="I55" s="75"/>
      <c r="J55" s="25"/>
    </row>
    <row r="56" spans="1:10" ht="21" customHeight="1" x14ac:dyDescent="0.25">
      <c r="A56" s="61">
        <v>55</v>
      </c>
      <c r="B56" s="69"/>
      <c r="C56" s="4"/>
      <c r="D56" s="5"/>
      <c r="E56" s="5"/>
      <c r="F56" s="75"/>
      <c r="G56" s="75"/>
      <c r="H56" s="75"/>
      <c r="I56" s="75"/>
      <c r="J56" s="25"/>
    </row>
    <row r="57" spans="1:10" ht="21" customHeight="1" x14ac:dyDescent="0.25">
      <c r="A57" s="61">
        <v>56</v>
      </c>
      <c r="B57" s="69"/>
      <c r="C57" s="4"/>
      <c r="D57" s="5"/>
      <c r="E57" s="5"/>
      <c r="F57" s="75"/>
      <c r="G57" s="75"/>
      <c r="H57" s="75"/>
      <c r="I57" s="75"/>
      <c r="J57" s="25"/>
    </row>
    <row r="58" spans="1:10" ht="21" customHeight="1" x14ac:dyDescent="0.25">
      <c r="A58" s="61">
        <v>57</v>
      </c>
      <c r="B58" s="69"/>
      <c r="C58" s="4"/>
      <c r="D58" s="5"/>
      <c r="E58" s="5"/>
      <c r="F58" s="75"/>
      <c r="G58" s="75"/>
      <c r="H58" s="75"/>
      <c r="I58" s="75"/>
      <c r="J58" s="25"/>
    </row>
    <row r="59" spans="1:10" ht="21" customHeight="1" x14ac:dyDescent="0.25">
      <c r="A59" s="61">
        <v>58</v>
      </c>
      <c r="B59" s="69"/>
      <c r="C59" s="4"/>
      <c r="D59" s="5"/>
      <c r="E59" s="5"/>
      <c r="F59" s="75"/>
      <c r="G59" s="75"/>
      <c r="H59" s="75"/>
      <c r="I59" s="75"/>
      <c r="J59" s="25"/>
    </row>
    <row r="60" spans="1:10" ht="21" customHeight="1" x14ac:dyDescent="0.25">
      <c r="A60" s="61">
        <v>59</v>
      </c>
      <c r="B60" s="69"/>
      <c r="C60" s="4"/>
      <c r="D60" s="5"/>
      <c r="E60" s="5"/>
      <c r="F60" s="75"/>
      <c r="G60" s="75"/>
      <c r="H60" s="75"/>
      <c r="I60" s="75"/>
      <c r="J60" s="25"/>
    </row>
    <row r="61" spans="1:10" ht="21" customHeight="1" x14ac:dyDescent="0.25">
      <c r="A61" s="61">
        <v>60</v>
      </c>
      <c r="B61" s="69"/>
      <c r="C61" s="4"/>
      <c r="D61" s="5"/>
      <c r="E61" s="5"/>
      <c r="F61" s="75"/>
      <c r="G61" s="75"/>
      <c r="H61" s="75"/>
      <c r="I61" s="75"/>
      <c r="J61" s="25"/>
    </row>
    <row r="62" spans="1:10" ht="21" customHeight="1" x14ac:dyDescent="0.25">
      <c r="A62" s="61">
        <v>61</v>
      </c>
      <c r="B62" s="69"/>
      <c r="C62" s="4"/>
      <c r="D62" s="5"/>
      <c r="E62" s="5"/>
      <c r="F62" s="75"/>
      <c r="G62" s="75"/>
      <c r="H62" s="75"/>
      <c r="I62" s="75"/>
      <c r="J62" s="25"/>
    </row>
    <row r="63" spans="1:10" ht="21" customHeight="1" x14ac:dyDescent="0.25">
      <c r="A63" s="61">
        <v>62</v>
      </c>
      <c r="B63" s="69"/>
      <c r="C63" s="4"/>
      <c r="D63" s="5"/>
      <c r="E63" s="5"/>
      <c r="F63" s="75"/>
      <c r="G63" s="75"/>
      <c r="H63" s="75"/>
      <c r="I63" s="75"/>
      <c r="J63" s="25"/>
    </row>
    <row r="64" spans="1:10" ht="21" customHeight="1" x14ac:dyDescent="0.25">
      <c r="A64" s="61">
        <v>63</v>
      </c>
      <c r="B64" s="69"/>
      <c r="C64" s="4"/>
      <c r="D64" s="5"/>
      <c r="E64" s="5"/>
      <c r="F64" s="75"/>
      <c r="G64" s="75"/>
      <c r="H64" s="75"/>
      <c r="I64" s="75"/>
      <c r="J64" s="25"/>
    </row>
    <row r="65" spans="1:10" ht="21" customHeight="1" x14ac:dyDescent="0.25">
      <c r="A65" s="61">
        <v>64</v>
      </c>
      <c r="B65" s="69"/>
      <c r="C65" s="4"/>
      <c r="D65" s="5"/>
      <c r="E65" s="5"/>
      <c r="F65" s="75"/>
      <c r="G65" s="75"/>
      <c r="H65" s="75"/>
      <c r="I65" s="75"/>
      <c r="J65" s="25"/>
    </row>
    <row r="66" spans="1:10" ht="21" customHeight="1" x14ac:dyDescent="0.25">
      <c r="A66" s="61">
        <v>65</v>
      </c>
      <c r="B66" s="69"/>
      <c r="C66" s="4"/>
      <c r="D66" s="5"/>
      <c r="E66" s="5"/>
      <c r="F66" s="75"/>
      <c r="G66" s="75"/>
      <c r="H66" s="75"/>
      <c r="I66" s="75"/>
      <c r="J66" s="25"/>
    </row>
    <row r="67" spans="1:10" ht="21" customHeight="1" x14ac:dyDescent="0.25">
      <c r="A67" s="61">
        <v>66</v>
      </c>
      <c r="B67" s="69"/>
      <c r="C67" s="4"/>
      <c r="D67" s="5"/>
      <c r="E67" s="5"/>
      <c r="F67" s="75"/>
      <c r="G67" s="75"/>
      <c r="H67" s="75"/>
      <c r="I67" s="75"/>
      <c r="J67" s="25"/>
    </row>
    <row r="68" spans="1:10" ht="21" customHeight="1" x14ac:dyDescent="0.25">
      <c r="A68" s="61">
        <v>67</v>
      </c>
      <c r="B68" s="69"/>
      <c r="C68" s="4"/>
      <c r="D68" s="5"/>
      <c r="E68" s="5"/>
      <c r="F68" s="75"/>
      <c r="G68" s="75"/>
      <c r="H68" s="75"/>
      <c r="I68" s="75"/>
      <c r="J68" s="25"/>
    </row>
    <row r="69" spans="1:10" ht="21" customHeight="1" x14ac:dyDescent="0.25">
      <c r="A69" s="61">
        <v>68</v>
      </c>
      <c r="B69" s="69"/>
      <c r="C69" s="4"/>
      <c r="D69" s="5"/>
      <c r="E69" s="5"/>
      <c r="F69" s="75"/>
      <c r="G69" s="75"/>
      <c r="H69" s="75"/>
      <c r="I69" s="75"/>
      <c r="J69" s="25"/>
    </row>
    <row r="70" spans="1:10" ht="21" customHeight="1" x14ac:dyDescent="0.25">
      <c r="A70" s="61">
        <v>69</v>
      </c>
      <c r="B70" s="69"/>
      <c r="C70" s="4"/>
      <c r="D70" s="5"/>
      <c r="E70" s="5"/>
      <c r="F70" s="75"/>
      <c r="G70" s="75"/>
      <c r="H70" s="75"/>
      <c r="I70" s="75"/>
      <c r="J70" s="25"/>
    </row>
    <row r="71" spans="1:10" ht="21" customHeight="1" x14ac:dyDescent="0.25">
      <c r="A71" s="61">
        <v>70</v>
      </c>
      <c r="B71" s="69"/>
      <c r="C71" s="4"/>
      <c r="D71" s="5"/>
      <c r="E71" s="5"/>
      <c r="F71" s="75"/>
      <c r="G71" s="75"/>
      <c r="H71" s="75"/>
      <c r="I71" s="75"/>
      <c r="J71" s="25"/>
    </row>
    <row r="72" spans="1:10" ht="21" customHeight="1" x14ac:dyDescent="0.25">
      <c r="A72" s="61">
        <v>71</v>
      </c>
      <c r="B72" s="69"/>
      <c r="C72" s="4"/>
      <c r="D72" s="5"/>
      <c r="E72" s="5"/>
      <c r="F72" s="75"/>
      <c r="G72" s="75"/>
      <c r="H72" s="75"/>
      <c r="I72" s="75"/>
      <c r="J72" s="25"/>
    </row>
    <row r="73" spans="1:10" ht="21" customHeight="1" x14ac:dyDescent="0.25">
      <c r="A73" s="61">
        <v>72</v>
      </c>
      <c r="B73" s="69"/>
      <c r="C73" s="4"/>
      <c r="D73" s="5"/>
      <c r="E73" s="5"/>
      <c r="F73" s="75"/>
      <c r="G73" s="75"/>
      <c r="H73" s="75"/>
      <c r="I73" s="75"/>
      <c r="J73" s="25"/>
    </row>
    <row r="74" spans="1:10" ht="21" customHeight="1" x14ac:dyDescent="0.25">
      <c r="A74" s="61">
        <v>73</v>
      </c>
      <c r="B74" s="69"/>
      <c r="C74" s="4"/>
      <c r="D74" s="5"/>
      <c r="E74" s="5"/>
      <c r="F74" s="75"/>
      <c r="G74" s="75"/>
      <c r="H74" s="75"/>
      <c r="I74" s="75"/>
      <c r="J74" s="25"/>
    </row>
    <row r="75" spans="1:10" ht="21" customHeight="1" x14ac:dyDescent="0.25">
      <c r="A75" s="61">
        <v>74</v>
      </c>
      <c r="B75" s="69"/>
      <c r="C75" s="4"/>
      <c r="D75" s="5"/>
      <c r="E75" s="5"/>
      <c r="F75" s="75"/>
      <c r="G75" s="75"/>
      <c r="H75" s="75"/>
      <c r="I75" s="75"/>
      <c r="J75" s="25"/>
    </row>
    <row r="76" spans="1:10" ht="21" customHeight="1" x14ac:dyDescent="0.25">
      <c r="A76" s="61">
        <v>75</v>
      </c>
      <c r="B76" s="69"/>
      <c r="C76" s="4"/>
      <c r="D76" s="5"/>
      <c r="E76" s="5"/>
      <c r="F76" s="75"/>
      <c r="G76" s="75"/>
      <c r="H76" s="75"/>
      <c r="I76" s="75"/>
      <c r="J76" s="25"/>
    </row>
    <row r="77" spans="1:10" ht="21" customHeight="1" x14ac:dyDescent="0.25">
      <c r="A77" s="61">
        <v>76</v>
      </c>
      <c r="B77" s="69"/>
      <c r="C77" s="4"/>
      <c r="D77" s="5"/>
      <c r="E77" s="5"/>
      <c r="F77" s="75"/>
      <c r="G77" s="75"/>
      <c r="H77" s="75"/>
      <c r="I77" s="75"/>
      <c r="J77" s="25"/>
    </row>
    <row r="78" spans="1:10" ht="21" customHeight="1" x14ac:dyDescent="0.25">
      <c r="A78" s="61">
        <v>77</v>
      </c>
      <c r="B78" s="69"/>
      <c r="C78" s="4"/>
      <c r="D78" s="5"/>
      <c r="E78" s="5"/>
      <c r="F78" s="75"/>
      <c r="G78" s="75"/>
      <c r="H78" s="75"/>
      <c r="I78" s="75"/>
      <c r="J78" s="25"/>
    </row>
    <row r="79" spans="1:10" ht="21" customHeight="1" x14ac:dyDescent="0.25">
      <c r="A79" s="61">
        <v>78</v>
      </c>
      <c r="B79" s="69"/>
      <c r="C79" s="4"/>
      <c r="D79" s="5"/>
      <c r="E79" s="5"/>
      <c r="F79" s="75"/>
      <c r="G79" s="75"/>
      <c r="H79" s="75"/>
      <c r="I79" s="75"/>
      <c r="J79" s="25"/>
    </row>
    <row r="80" spans="1:10" ht="21" customHeight="1" x14ac:dyDescent="0.25">
      <c r="A80" s="61">
        <v>79</v>
      </c>
      <c r="B80" s="69"/>
      <c r="C80" s="4"/>
      <c r="D80" s="5"/>
      <c r="E80" s="5"/>
      <c r="F80" s="75"/>
      <c r="G80" s="75"/>
      <c r="H80" s="75"/>
      <c r="I80" s="75"/>
      <c r="J80" s="25"/>
    </row>
    <row r="81" spans="1:10" ht="21" customHeight="1" x14ac:dyDescent="0.25">
      <c r="A81" s="61">
        <v>80</v>
      </c>
      <c r="B81" s="69"/>
      <c r="C81" s="4"/>
      <c r="D81" s="5"/>
      <c r="E81" s="5"/>
      <c r="F81" s="75"/>
      <c r="G81" s="75"/>
      <c r="H81" s="75"/>
      <c r="I81" s="75"/>
      <c r="J81" s="25"/>
    </row>
    <row r="82" spans="1:10" ht="21" customHeight="1" x14ac:dyDescent="0.25">
      <c r="A82" s="61">
        <v>81</v>
      </c>
      <c r="B82" s="69"/>
      <c r="C82" s="4"/>
      <c r="D82" s="5"/>
      <c r="E82" s="5"/>
      <c r="F82" s="75"/>
      <c r="G82" s="75"/>
      <c r="H82" s="75"/>
      <c r="I82" s="75"/>
      <c r="J82" s="25"/>
    </row>
    <row r="83" spans="1:10" ht="21" customHeight="1" x14ac:dyDescent="0.25">
      <c r="A83" s="61">
        <v>82</v>
      </c>
      <c r="B83" s="69"/>
      <c r="C83" s="4"/>
      <c r="D83" s="5"/>
      <c r="E83" s="5"/>
      <c r="F83" s="75"/>
      <c r="G83" s="75"/>
      <c r="H83" s="75"/>
      <c r="I83" s="75"/>
      <c r="J83" s="25"/>
    </row>
    <row r="84" spans="1:10" ht="21" customHeight="1" x14ac:dyDescent="0.25">
      <c r="A84" s="61">
        <v>83</v>
      </c>
      <c r="B84" s="69"/>
      <c r="C84" s="4"/>
      <c r="D84" s="5"/>
      <c r="E84" s="5"/>
      <c r="F84" s="75"/>
      <c r="G84" s="75"/>
      <c r="H84" s="75"/>
      <c r="I84" s="75"/>
      <c r="J84" s="25"/>
    </row>
    <row r="85" spans="1:10" ht="21" customHeight="1" x14ac:dyDescent="0.25">
      <c r="A85" s="61">
        <v>84</v>
      </c>
      <c r="B85" s="69"/>
      <c r="C85" s="4"/>
      <c r="D85" s="5"/>
      <c r="E85" s="5"/>
      <c r="F85" s="75"/>
      <c r="G85" s="75"/>
      <c r="H85" s="75"/>
      <c r="I85" s="75"/>
      <c r="J85" s="25"/>
    </row>
    <row r="86" spans="1:10" ht="21" customHeight="1" x14ac:dyDescent="0.25">
      <c r="A86" s="61">
        <v>85</v>
      </c>
      <c r="B86" s="69"/>
      <c r="C86" s="4"/>
      <c r="D86" s="5"/>
      <c r="E86" s="5"/>
      <c r="F86" s="75"/>
      <c r="G86" s="75"/>
      <c r="H86" s="75"/>
      <c r="I86" s="75"/>
      <c r="J86" s="25"/>
    </row>
    <row r="87" spans="1:10" ht="21" customHeight="1" x14ac:dyDescent="0.25">
      <c r="A87" s="61">
        <v>86</v>
      </c>
      <c r="B87" s="69"/>
      <c r="C87" s="4"/>
      <c r="D87" s="5"/>
      <c r="E87" s="5"/>
      <c r="F87" s="75"/>
      <c r="G87" s="75"/>
      <c r="H87" s="75"/>
      <c r="I87" s="75"/>
      <c r="J87" s="25"/>
    </row>
    <row r="88" spans="1:10" ht="21" customHeight="1" x14ac:dyDescent="0.25">
      <c r="A88" s="61">
        <v>87</v>
      </c>
      <c r="B88" s="69"/>
      <c r="C88" s="4"/>
      <c r="D88" s="5"/>
      <c r="E88" s="5"/>
      <c r="F88" s="75"/>
      <c r="G88" s="75"/>
      <c r="H88" s="75"/>
      <c r="I88" s="75"/>
      <c r="J88" s="25"/>
    </row>
    <row r="89" spans="1:10" ht="21" customHeight="1" x14ac:dyDescent="0.25">
      <c r="A89" s="61">
        <v>88</v>
      </c>
      <c r="B89" s="69"/>
      <c r="C89" s="4"/>
      <c r="D89" s="5"/>
      <c r="E89" s="5"/>
      <c r="F89" s="75"/>
      <c r="G89" s="75"/>
      <c r="H89" s="75"/>
      <c r="I89" s="75"/>
      <c r="J89" s="25"/>
    </row>
    <row r="90" spans="1:10" ht="21" customHeight="1" x14ac:dyDescent="0.25">
      <c r="A90" s="61">
        <v>89</v>
      </c>
      <c r="B90" s="69"/>
      <c r="C90" s="4"/>
      <c r="D90" s="5"/>
      <c r="E90" s="5"/>
      <c r="F90" s="75"/>
      <c r="G90" s="75"/>
      <c r="H90" s="75"/>
      <c r="I90" s="75"/>
      <c r="J90" s="25"/>
    </row>
    <row r="91" spans="1:10" ht="21" customHeight="1" x14ac:dyDescent="0.25">
      <c r="A91" s="61">
        <v>90</v>
      </c>
      <c r="B91" s="69"/>
      <c r="C91" s="4"/>
      <c r="D91" s="5"/>
      <c r="E91" s="5"/>
      <c r="F91" s="75"/>
      <c r="G91" s="75"/>
      <c r="H91" s="75"/>
      <c r="I91" s="75"/>
      <c r="J91" s="25"/>
    </row>
    <row r="92" spans="1:10" ht="21" customHeight="1" x14ac:dyDescent="0.25">
      <c r="A92" s="61">
        <v>91</v>
      </c>
      <c r="B92" s="69"/>
      <c r="C92" s="4"/>
      <c r="D92" s="5"/>
      <c r="E92" s="5"/>
      <c r="F92" s="75"/>
      <c r="G92" s="75"/>
      <c r="H92" s="75"/>
      <c r="I92" s="75"/>
      <c r="J92" s="25"/>
    </row>
    <row r="93" spans="1:10" ht="21" customHeight="1" x14ac:dyDescent="0.25">
      <c r="A93" s="61">
        <v>92</v>
      </c>
      <c r="B93" s="69"/>
      <c r="C93" s="4"/>
      <c r="D93" s="5"/>
      <c r="E93" s="5"/>
      <c r="F93" s="75"/>
      <c r="G93" s="75"/>
      <c r="H93" s="75"/>
      <c r="I93" s="75"/>
      <c r="J93" s="25"/>
    </row>
    <row r="94" spans="1:10" ht="21" customHeight="1" x14ac:dyDescent="0.25">
      <c r="A94" s="61">
        <v>93</v>
      </c>
      <c r="B94" s="69"/>
      <c r="C94" s="4"/>
      <c r="D94" s="5"/>
      <c r="E94" s="5"/>
      <c r="F94" s="75"/>
      <c r="G94" s="75"/>
      <c r="H94" s="75"/>
      <c r="I94" s="75"/>
      <c r="J94" s="25"/>
    </row>
    <row r="95" spans="1:10" ht="21" customHeight="1" x14ac:dyDescent="0.25">
      <c r="A95" s="61">
        <v>94</v>
      </c>
      <c r="B95" s="69"/>
      <c r="C95" s="4"/>
      <c r="D95" s="5"/>
      <c r="E95" s="5"/>
      <c r="F95" s="75"/>
      <c r="G95" s="75"/>
      <c r="H95" s="75"/>
      <c r="I95" s="75"/>
      <c r="J95" s="25"/>
    </row>
    <row r="96" spans="1:10" ht="21" customHeight="1" x14ac:dyDescent="0.25">
      <c r="A96" s="61">
        <v>95</v>
      </c>
      <c r="B96" s="69"/>
      <c r="C96" s="4"/>
      <c r="D96" s="5"/>
      <c r="E96" s="5"/>
      <c r="F96" s="75"/>
      <c r="G96" s="75"/>
      <c r="H96" s="75"/>
      <c r="I96" s="75"/>
      <c r="J96" s="25"/>
    </row>
    <row r="97" spans="1:10" ht="21" customHeight="1" x14ac:dyDescent="0.25">
      <c r="A97" s="61">
        <v>96</v>
      </c>
      <c r="B97" s="69"/>
      <c r="C97" s="4"/>
      <c r="D97" s="5"/>
      <c r="E97" s="5"/>
      <c r="F97" s="75"/>
      <c r="G97" s="75"/>
      <c r="H97" s="75"/>
      <c r="I97" s="75"/>
      <c r="J97" s="25"/>
    </row>
    <row r="98" spans="1:10" ht="21" customHeight="1" x14ac:dyDescent="0.25">
      <c r="A98" s="61">
        <v>97</v>
      </c>
      <c r="B98" s="69"/>
      <c r="C98" s="4"/>
      <c r="D98" s="5"/>
      <c r="E98" s="5"/>
      <c r="F98" s="75"/>
      <c r="G98" s="75"/>
      <c r="H98" s="75"/>
      <c r="I98" s="75"/>
      <c r="J98" s="25"/>
    </row>
    <row r="99" spans="1:10" ht="21" customHeight="1" x14ac:dyDescent="0.25">
      <c r="A99" s="61">
        <v>98</v>
      </c>
      <c r="B99" s="69"/>
      <c r="C99" s="4"/>
      <c r="D99" s="5"/>
      <c r="E99" s="5"/>
      <c r="F99" s="75"/>
      <c r="G99" s="75"/>
      <c r="H99" s="75"/>
      <c r="I99" s="75"/>
      <c r="J99" s="25"/>
    </row>
    <row r="100" spans="1:10" ht="21" customHeight="1" x14ac:dyDescent="0.25">
      <c r="A100" s="61">
        <v>99</v>
      </c>
      <c r="B100" s="69"/>
      <c r="C100" s="4"/>
      <c r="D100" s="5"/>
      <c r="E100" s="5"/>
      <c r="F100" s="75"/>
      <c r="G100" s="75"/>
      <c r="H100" s="75"/>
      <c r="I100" s="75"/>
      <c r="J100" s="25"/>
    </row>
    <row r="101" spans="1:10" ht="21" customHeight="1" x14ac:dyDescent="0.25">
      <c r="A101" s="61">
        <v>100</v>
      </c>
      <c r="B101" s="69"/>
      <c r="C101" s="4"/>
      <c r="D101" s="5"/>
      <c r="E101" s="5"/>
      <c r="F101" s="75"/>
      <c r="G101" s="75"/>
      <c r="H101" s="75"/>
      <c r="I101" s="75"/>
      <c r="J101" s="25"/>
    </row>
    <row r="102" spans="1:10" ht="21" customHeight="1" x14ac:dyDescent="0.25">
      <c r="A102" s="61">
        <v>101</v>
      </c>
      <c r="B102" s="69"/>
      <c r="C102" s="4"/>
      <c r="D102" s="5"/>
      <c r="E102" s="5"/>
      <c r="F102" s="75"/>
      <c r="G102" s="75"/>
      <c r="H102" s="75"/>
      <c r="I102" s="75"/>
      <c r="J102" s="25"/>
    </row>
    <row r="103" spans="1:10" ht="21" customHeight="1" x14ac:dyDescent="0.25">
      <c r="A103" s="61">
        <v>102</v>
      </c>
      <c r="B103" s="69"/>
      <c r="C103" s="4"/>
      <c r="D103" s="5"/>
      <c r="E103" s="5"/>
      <c r="F103" s="75"/>
      <c r="G103" s="75"/>
      <c r="H103" s="75"/>
      <c r="I103" s="75"/>
      <c r="J103" s="25"/>
    </row>
    <row r="104" spans="1:10" ht="21" customHeight="1" x14ac:dyDescent="0.25">
      <c r="A104" s="61">
        <v>103</v>
      </c>
      <c r="B104" s="69"/>
      <c r="C104" s="4"/>
      <c r="D104" s="5"/>
      <c r="E104" s="5"/>
      <c r="F104" s="75"/>
      <c r="G104" s="75"/>
      <c r="H104" s="75"/>
      <c r="I104" s="75"/>
      <c r="J104" s="25"/>
    </row>
    <row r="105" spans="1:10" ht="21" customHeight="1" x14ac:dyDescent="0.25">
      <c r="A105" s="61">
        <v>104</v>
      </c>
      <c r="B105" s="69"/>
      <c r="C105" s="4"/>
      <c r="D105" s="5"/>
      <c r="E105" s="5"/>
      <c r="F105" s="75"/>
      <c r="G105" s="75"/>
      <c r="H105" s="75"/>
      <c r="I105" s="75"/>
      <c r="J105" s="25"/>
    </row>
    <row r="106" spans="1:10" ht="21" customHeight="1" x14ac:dyDescent="0.25">
      <c r="A106" s="61">
        <v>105</v>
      </c>
      <c r="B106" s="69"/>
      <c r="C106" s="4"/>
      <c r="D106" s="5"/>
      <c r="E106" s="5"/>
      <c r="F106" s="75"/>
      <c r="G106" s="75"/>
      <c r="H106" s="75"/>
      <c r="I106" s="75"/>
      <c r="J106" s="25"/>
    </row>
    <row r="107" spans="1:10" ht="21" customHeight="1" x14ac:dyDescent="0.25">
      <c r="A107" s="61">
        <v>106</v>
      </c>
      <c r="B107" s="69"/>
      <c r="C107" s="4"/>
      <c r="D107" s="5"/>
      <c r="E107" s="5"/>
      <c r="F107" s="75"/>
      <c r="G107" s="75"/>
      <c r="H107" s="75"/>
      <c r="I107" s="75"/>
      <c r="J107" s="25"/>
    </row>
    <row r="108" spans="1:10" ht="21" customHeight="1" x14ac:dyDescent="0.25">
      <c r="A108" s="61">
        <v>107</v>
      </c>
      <c r="B108" s="69"/>
      <c r="C108" s="4"/>
      <c r="D108" s="5"/>
      <c r="E108" s="5"/>
      <c r="F108" s="75"/>
      <c r="G108" s="75"/>
      <c r="H108" s="75"/>
      <c r="I108" s="75"/>
      <c r="J108" s="25"/>
    </row>
    <row r="109" spans="1:10" ht="21" customHeight="1" x14ac:dyDescent="0.25">
      <c r="A109" s="61">
        <v>108</v>
      </c>
      <c r="B109" s="69"/>
      <c r="C109" s="4"/>
      <c r="D109" s="5"/>
      <c r="E109" s="5"/>
      <c r="F109" s="75"/>
      <c r="G109" s="75"/>
      <c r="H109" s="75"/>
      <c r="I109" s="75"/>
      <c r="J109" s="25"/>
    </row>
    <row r="110" spans="1:10" ht="21" customHeight="1" x14ac:dyDescent="0.25">
      <c r="A110" s="61">
        <v>109</v>
      </c>
      <c r="B110" s="69"/>
      <c r="C110" s="4"/>
      <c r="D110" s="5"/>
      <c r="E110" s="5"/>
      <c r="F110" s="75"/>
      <c r="G110" s="75"/>
      <c r="H110" s="75"/>
      <c r="I110" s="75"/>
      <c r="J110" s="25"/>
    </row>
    <row r="111" spans="1:10" ht="21" customHeight="1" x14ac:dyDescent="0.25">
      <c r="A111" s="61">
        <v>110</v>
      </c>
      <c r="B111" s="69"/>
      <c r="C111" s="4"/>
      <c r="D111" s="5"/>
      <c r="E111" s="5"/>
      <c r="F111" s="75"/>
      <c r="G111" s="75"/>
      <c r="H111" s="75"/>
      <c r="I111" s="75"/>
      <c r="J111" s="25"/>
    </row>
    <row r="112" spans="1:10" ht="21" customHeight="1" x14ac:dyDescent="0.25">
      <c r="A112" s="61">
        <v>111</v>
      </c>
      <c r="B112" s="69"/>
      <c r="C112" s="4"/>
      <c r="D112" s="5"/>
      <c r="E112" s="5"/>
      <c r="F112" s="75"/>
      <c r="G112" s="75"/>
      <c r="H112" s="75"/>
      <c r="I112" s="75"/>
      <c r="J112" s="25"/>
    </row>
    <row r="113" spans="1:10" ht="21" customHeight="1" x14ac:dyDescent="0.25">
      <c r="A113" s="61">
        <v>112</v>
      </c>
      <c r="B113" s="69"/>
      <c r="C113" s="4"/>
      <c r="D113" s="5"/>
      <c r="E113" s="5"/>
      <c r="F113" s="75"/>
      <c r="G113" s="75"/>
      <c r="H113" s="75"/>
      <c r="I113" s="75"/>
      <c r="J113" s="25"/>
    </row>
    <row r="114" spans="1:10" ht="21" customHeight="1" x14ac:dyDescent="0.25">
      <c r="A114" s="61">
        <v>113</v>
      </c>
      <c r="B114" s="69"/>
      <c r="C114" s="4"/>
      <c r="D114" s="5"/>
      <c r="E114" s="5"/>
      <c r="F114" s="75"/>
      <c r="G114" s="75"/>
      <c r="H114" s="75"/>
      <c r="I114" s="75"/>
      <c r="J114" s="25"/>
    </row>
    <row r="115" spans="1:10" ht="21" customHeight="1" x14ac:dyDescent="0.25">
      <c r="A115" s="61">
        <v>114</v>
      </c>
      <c r="B115" s="69"/>
      <c r="C115" s="4"/>
      <c r="D115" s="5"/>
      <c r="E115" s="5"/>
      <c r="F115" s="75"/>
      <c r="G115" s="75"/>
      <c r="H115" s="75"/>
      <c r="I115" s="75"/>
      <c r="J115" s="25"/>
    </row>
    <row r="116" spans="1:10" ht="21" customHeight="1" x14ac:dyDescent="0.25">
      <c r="A116" s="61">
        <v>115</v>
      </c>
      <c r="B116" s="69"/>
      <c r="C116" s="4"/>
      <c r="D116" s="5"/>
      <c r="E116" s="5"/>
      <c r="F116" s="75"/>
      <c r="G116" s="75"/>
      <c r="H116" s="75"/>
      <c r="I116" s="75"/>
      <c r="J116" s="25"/>
    </row>
    <row r="117" spans="1:10" ht="21" customHeight="1" x14ac:dyDescent="0.25">
      <c r="A117" s="61">
        <v>116</v>
      </c>
      <c r="B117" s="69"/>
      <c r="C117" s="4"/>
      <c r="D117" s="5"/>
      <c r="E117" s="5"/>
      <c r="F117" s="75"/>
      <c r="G117" s="75"/>
      <c r="H117" s="75"/>
      <c r="I117" s="75"/>
      <c r="J117" s="25"/>
    </row>
    <row r="118" spans="1:10" ht="21" customHeight="1" x14ac:dyDescent="0.25">
      <c r="A118" s="61">
        <v>117</v>
      </c>
      <c r="B118" s="69"/>
      <c r="C118" s="4"/>
      <c r="D118" s="5"/>
      <c r="E118" s="5"/>
      <c r="F118" s="75"/>
      <c r="G118" s="75"/>
      <c r="H118" s="75"/>
      <c r="I118" s="75"/>
      <c r="J118" s="25"/>
    </row>
    <row r="119" spans="1:10" ht="21" customHeight="1" x14ac:dyDescent="0.25">
      <c r="A119" s="61">
        <v>118</v>
      </c>
      <c r="B119" s="69"/>
      <c r="C119" s="4"/>
      <c r="D119" s="5"/>
      <c r="E119" s="5"/>
      <c r="F119" s="75"/>
      <c r="G119" s="75"/>
      <c r="H119" s="75"/>
      <c r="I119" s="75"/>
      <c r="J119" s="25"/>
    </row>
    <row r="120" spans="1:10" ht="21" customHeight="1" x14ac:dyDescent="0.25">
      <c r="A120" s="61">
        <v>119</v>
      </c>
      <c r="B120" s="69"/>
      <c r="C120" s="4"/>
      <c r="D120" s="5"/>
      <c r="E120" s="5"/>
      <c r="F120" s="75"/>
      <c r="G120" s="75"/>
      <c r="H120" s="75"/>
      <c r="I120" s="75"/>
      <c r="J120" s="25"/>
    </row>
    <row r="121" spans="1:10" ht="21" customHeight="1" x14ac:dyDescent="0.25">
      <c r="A121" s="61">
        <v>120</v>
      </c>
      <c r="B121" s="69"/>
      <c r="C121" s="4"/>
      <c r="D121" s="5"/>
      <c r="E121" s="5"/>
      <c r="F121" s="75"/>
      <c r="G121" s="75"/>
      <c r="H121" s="75"/>
      <c r="I121" s="75"/>
      <c r="J121" s="25"/>
    </row>
    <row r="122" spans="1:10" ht="21" customHeight="1" x14ac:dyDescent="0.25">
      <c r="A122" s="61">
        <v>121</v>
      </c>
      <c r="B122" s="69"/>
      <c r="C122" s="4"/>
      <c r="D122" s="5"/>
      <c r="E122" s="5"/>
      <c r="F122" s="75"/>
      <c r="G122" s="75"/>
      <c r="H122" s="75"/>
      <c r="I122" s="75"/>
      <c r="J122" s="25"/>
    </row>
    <row r="123" spans="1:10" ht="21" customHeight="1" x14ac:dyDescent="0.25">
      <c r="A123" s="61">
        <v>122</v>
      </c>
      <c r="B123" s="69"/>
      <c r="C123" s="4"/>
      <c r="D123" s="5"/>
      <c r="E123" s="5"/>
      <c r="F123" s="75"/>
      <c r="G123" s="75"/>
      <c r="H123" s="75"/>
      <c r="I123" s="75"/>
      <c r="J123" s="25"/>
    </row>
    <row r="124" spans="1:10" ht="21" customHeight="1" x14ac:dyDescent="0.25">
      <c r="A124" s="61">
        <v>123</v>
      </c>
      <c r="B124" s="69"/>
      <c r="C124" s="4"/>
      <c r="D124" s="5"/>
      <c r="E124" s="5"/>
      <c r="F124" s="75"/>
      <c r="G124" s="75"/>
      <c r="H124" s="75"/>
      <c r="I124" s="75"/>
      <c r="J124" s="25"/>
    </row>
    <row r="125" spans="1:10" ht="21" customHeight="1" x14ac:dyDescent="0.25">
      <c r="A125" s="61">
        <v>124</v>
      </c>
      <c r="B125" s="69"/>
      <c r="C125" s="4"/>
      <c r="D125" s="5"/>
      <c r="E125" s="5"/>
      <c r="F125" s="75"/>
      <c r="G125" s="75"/>
      <c r="H125" s="75"/>
      <c r="I125" s="75"/>
      <c r="J125" s="25"/>
    </row>
    <row r="126" spans="1:10" ht="21" customHeight="1" x14ac:dyDescent="0.25">
      <c r="A126" s="61">
        <v>125</v>
      </c>
      <c r="B126" s="69"/>
      <c r="C126" s="4"/>
      <c r="D126" s="5"/>
      <c r="E126" s="5"/>
      <c r="F126" s="75"/>
      <c r="G126" s="75"/>
      <c r="H126" s="75"/>
      <c r="I126" s="75"/>
      <c r="J126" s="25"/>
    </row>
    <row r="127" spans="1:10" ht="21" customHeight="1" x14ac:dyDescent="0.25">
      <c r="A127" s="61">
        <v>126</v>
      </c>
      <c r="B127" s="69"/>
      <c r="C127" s="4"/>
      <c r="D127" s="5"/>
      <c r="E127" s="5"/>
      <c r="F127" s="75"/>
      <c r="G127" s="75"/>
      <c r="H127" s="75"/>
      <c r="I127" s="75"/>
      <c r="J127" s="25"/>
    </row>
    <row r="128" spans="1:10" ht="21" customHeight="1" x14ac:dyDescent="0.25">
      <c r="A128" s="61">
        <v>127</v>
      </c>
      <c r="B128" s="69"/>
      <c r="C128" s="4"/>
      <c r="D128" s="5"/>
      <c r="E128" s="5"/>
      <c r="F128" s="75"/>
      <c r="G128" s="75"/>
      <c r="H128" s="75"/>
      <c r="I128" s="75"/>
      <c r="J128" s="25"/>
    </row>
    <row r="129" spans="1:10" ht="21" customHeight="1" x14ac:dyDescent="0.25">
      <c r="A129" s="61">
        <v>128</v>
      </c>
      <c r="B129" s="69"/>
      <c r="C129" s="4"/>
      <c r="D129" s="5"/>
      <c r="E129" s="5"/>
      <c r="F129" s="75"/>
      <c r="G129" s="75"/>
      <c r="H129" s="75"/>
      <c r="I129" s="75"/>
      <c r="J129" s="25"/>
    </row>
    <row r="130" spans="1:10" ht="21" customHeight="1" x14ac:dyDescent="0.25">
      <c r="A130" s="61">
        <v>129</v>
      </c>
      <c r="B130" s="69"/>
      <c r="C130" s="4"/>
      <c r="D130" s="5"/>
      <c r="E130" s="5"/>
      <c r="F130" s="75"/>
      <c r="G130" s="75"/>
      <c r="H130" s="75"/>
      <c r="I130" s="75"/>
      <c r="J130" s="25"/>
    </row>
    <row r="131" spans="1:10" ht="21" customHeight="1" x14ac:dyDescent="0.25">
      <c r="A131" s="61">
        <v>130</v>
      </c>
      <c r="B131" s="69"/>
      <c r="C131" s="4"/>
      <c r="D131" s="5"/>
      <c r="E131" s="5"/>
      <c r="F131" s="75"/>
      <c r="G131" s="75"/>
      <c r="H131" s="75"/>
      <c r="I131" s="75"/>
      <c r="J131" s="25"/>
    </row>
    <row r="132" spans="1:10" ht="21" customHeight="1" x14ac:dyDescent="0.25">
      <c r="A132" s="61">
        <v>131</v>
      </c>
      <c r="B132" s="69"/>
      <c r="C132" s="4"/>
      <c r="D132" s="5"/>
      <c r="E132" s="5"/>
      <c r="F132" s="75"/>
      <c r="G132" s="75"/>
      <c r="H132" s="75"/>
      <c r="I132" s="75"/>
      <c r="J132" s="25"/>
    </row>
    <row r="133" spans="1:10" ht="21" customHeight="1" x14ac:dyDescent="0.25">
      <c r="A133" s="61">
        <v>132</v>
      </c>
      <c r="B133" s="69"/>
      <c r="C133" s="4"/>
      <c r="D133" s="5"/>
      <c r="E133" s="5"/>
      <c r="F133" s="75"/>
      <c r="G133" s="75"/>
      <c r="H133" s="75"/>
      <c r="I133" s="75"/>
      <c r="J133" s="25"/>
    </row>
    <row r="134" spans="1:10" ht="21" customHeight="1" x14ac:dyDescent="0.25">
      <c r="A134" s="61">
        <v>133</v>
      </c>
      <c r="B134" s="69"/>
      <c r="C134" s="4"/>
      <c r="D134" s="5"/>
      <c r="E134" s="5"/>
      <c r="F134" s="75"/>
      <c r="G134" s="75"/>
      <c r="H134" s="75"/>
      <c r="I134" s="75"/>
      <c r="J134" s="25"/>
    </row>
    <row r="135" spans="1:10" ht="21" customHeight="1" x14ac:dyDescent="0.25">
      <c r="A135" s="61">
        <v>134</v>
      </c>
      <c r="B135" s="69"/>
      <c r="C135" s="4"/>
      <c r="D135" s="5"/>
      <c r="E135" s="5"/>
      <c r="F135" s="75"/>
      <c r="G135" s="75"/>
      <c r="H135" s="75"/>
      <c r="I135" s="75"/>
      <c r="J135" s="25"/>
    </row>
    <row r="136" spans="1:10" ht="21" customHeight="1" x14ac:dyDescent="0.25">
      <c r="A136" s="61">
        <v>135</v>
      </c>
      <c r="B136" s="69"/>
      <c r="C136" s="4"/>
      <c r="D136" s="5"/>
      <c r="E136" s="5"/>
      <c r="F136" s="75"/>
      <c r="G136" s="75"/>
      <c r="H136" s="75"/>
      <c r="I136" s="75"/>
      <c r="J136" s="25"/>
    </row>
    <row r="137" spans="1:10" ht="21" customHeight="1" x14ac:dyDescent="0.25">
      <c r="A137" s="61">
        <v>136</v>
      </c>
      <c r="B137" s="69"/>
      <c r="C137" s="4"/>
      <c r="D137" s="5"/>
      <c r="E137" s="5"/>
      <c r="F137" s="75"/>
      <c r="G137" s="75"/>
      <c r="H137" s="75"/>
      <c r="I137" s="75"/>
      <c r="J137" s="25"/>
    </row>
    <row r="138" spans="1:10" ht="21" customHeight="1" x14ac:dyDescent="0.25">
      <c r="A138" s="61">
        <v>137</v>
      </c>
      <c r="B138" s="69"/>
      <c r="C138" s="4"/>
      <c r="D138" s="5"/>
      <c r="E138" s="5"/>
      <c r="F138" s="75"/>
      <c r="G138" s="75"/>
      <c r="H138" s="75"/>
      <c r="I138" s="75"/>
      <c r="J138" s="25"/>
    </row>
    <row r="139" spans="1:10" ht="21" customHeight="1" x14ac:dyDescent="0.25">
      <c r="A139" s="61">
        <v>138</v>
      </c>
      <c r="B139" s="69"/>
      <c r="C139" s="4"/>
      <c r="D139" s="5"/>
      <c r="E139" s="5"/>
      <c r="F139" s="75"/>
      <c r="G139" s="75"/>
      <c r="H139" s="75"/>
      <c r="I139" s="75"/>
      <c r="J139" s="25"/>
    </row>
    <row r="140" spans="1:10" ht="21" customHeight="1" x14ac:dyDescent="0.25">
      <c r="A140" s="61">
        <v>139</v>
      </c>
      <c r="B140" s="69"/>
      <c r="C140" s="4"/>
      <c r="D140" s="5"/>
      <c r="E140" s="5"/>
      <c r="F140" s="75"/>
      <c r="G140" s="75"/>
      <c r="H140" s="75"/>
      <c r="I140" s="75"/>
      <c r="J140" s="25"/>
    </row>
    <row r="141" spans="1:10" ht="21" customHeight="1" x14ac:dyDescent="0.25">
      <c r="A141" s="61">
        <v>140</v>
      </c>
      <c r="B141" s="69"/>
      <c r="C141" s="4"/>
      <c r="D141" s="5"/>
      <c r="E141" s="5"/>
      <c r="F141" s="75"/>
      <c r="G141" s="75"/>
      <c r="H141" s="75"/>
      <c r="I141" s="75"/>
      <c r="J141" s="25"/>
    </row>
    <row r="142" spans="1:10" ht="21" customHeight="1" x14ac:dyDescent="0.25">
      <c r="A142" s="61">
        <v>141</v>
      </c>
      <c r="B142" s="69"/>
      <c r="C142" s="4"/>
      <c r="D142" s="5"/>
      <c r="E142" s="5"/>
      <c r="F142" s="75"/>
      <c r="G142" s="75"/>
      <c r="H142" s="75"/>
      <c r="I142" s="75"/>
      <c r="J142" s="25"/>
    </row>
    <row r="143" spans="1:10" ht="21" customHeight="1" x14ac:dyDescent="0.25">
      <c r="A143" s="61">
        <v>142</v>
      </c>
      <c r="B143" s="69"/>
      <c r="C143" s="4"/>
      <c r="D143" s="5"/>
      <c r="E143" s="5"/>
      <c r="F143" s="75"/>
      <c r="G143" s="75"/>
      <c r="H143" s="75"/>
      <c r="I143" s="75"/>
      <c r="J143" s="25"/>
    </row>
    <row r="144" spans="1:10" ht="21" customHeight="1" x14ac:dyDescent="0.25">
      <c r="A144" s="61">
        <v>143</v>
      </c>
      <c r="B144" s="69"/>
      <c r="C144" s="4"/>
      <c r="D144" s="5"/>
      <c r="E144" s="5"/>
      <c r="F144" s="75"/>
      <c r="G144" s="75"/>
      <c r="H144" s="75"/>
      <c r="I144" s="75"/>
      <c r="J144" s="25"/>
    </row>
    <row r="145" spans="1:10" ht="21" customHeight="1" x14ac:dyDescent="0.25">
      <c r="A145" s="61">
        <v>144</v>
      </c>
      <c r="B145" s="69"/>
      <c r="C145" s="4"/>
      <c r="D145" s="5"/>
      <c r="E145" s="5"/>
      <c r="F145" s="75"/>
      <c r="G145" s="75"/>
      <c r="H145" s="75"/>
      <c r="I145" s="75"/>
      <c r="J145" s="25"/>
    </row>
    <row r="146" spans="1:10" ht="21" customHeight="1" x14ac:dyDescent="0.25">
      <c r="A146" s="61">
        <v>145</v>
      </c>
      <c r="B146" s="69"/>
      <c r="C146" s="4"/>
      <c r="D146" s="5"/>
      <c r="E146" s="5"/>
      <c r="F146" s="75"/>
      <c r="G146" s="75"/>
      <c r="H146" s="75"/>
      <c r="I146" s="75"/>
      <c r="J146" s="25"/>
    </row>
    <row r="147" spans="1:10" ht="21" customHeight="1" x14ac:dyDescent="0.25">
      <c r="A147" s="61">
        <v>146</v>
      </c>
      <c r="B147" s="69"/>
      <c r="C147" s="4"/>
      <c r="D147" s="5"/>
      <c r="E147" s="5"/>
      <c r="F147" s="75"/>
      <c r="G147" s="75"/>
      <c r="H147" s="75"/>
      <c r="I147" s="75"/>
      <c r="J147" s="25"/>
    </row>
    <row r="148" spans="1:10" ht="21" customHeight="1" x14ac:dyDescent="0.25">
      <c r="A148" s="61">
        <v>147</v>
      </c>
      <c r="B148" s="69"/>
      <c r="C148" s="4"/>
      <c r="D148" s="5"/>
      <c r="E148" s="5"/>
      <c r="F148" s="75"/>
      <c r="G148" s="75"/>
      <c r="H148" s="75"/>
      <c r="I148" s="75"/>
      <c r="J148" s="25"/>
    </row>
    <row r="149" spans="1:10" ht="21" customHeight="1" x14ac:dyDescent="0.25">
      <c r="A149" s="61">
        <v>148</v>
      </c>
      <c r="B149" s="69"/>
      <c r="C149" s="4"/>
      <c r="D149" s="5"/>
      <c r="E149" s="5"/>
      <c r="F149" s="75"/>
      <c r="G149" s="75"/>
      <c r="H149" s="75"/>
      <c r="I149" s="75"/>
      <c r="J149" s="25"/>
    </row>
    <row r="150" spans="1:10" ht="21" customHeight="1" x14ac:dyDescent="0.25">
      <c r="A150" s="61">
        <v>149</v>
      </c>
      <c r="B150" s="69"/>
      <c r="C150" s="4"/>
      <c r="D150" s="5"/>
      <c r="E150" s="5"/>
      <c r="F150" s="75"/>
      <c r="G150" s="75"/>
      <c r="H150" s="75"/>
      <c r="I150" s="75"/>
      <c r="J150" s="25"/>
    </row>
    <row r="151" spans="1:10" ht="21" customHeight="1" x14ac:dyDescent="0.25">
      <c r="A151" s="66">
        <v>150</v>
      </c>
      <c r="B151" s="70"/>
      <c r="C151" s="23"/>
      <c r="D151" s="27"/>
      <c r="E151" s="27"/>
      <c r="F151" s="76"/>
      <c r="G151" s="76"/>
      <c r="H151" s="76"/>
      <c r="I151" s="75"/>
      <c r="J151" s="67"/>
    </row>
  </sheetData>
  <dataValidations count="1">
    <dataValidation type="list" allowBlank="1" showInputMessage="1" showErrorMessage="1" sqref="C2:C151">
      <formula1>" CRF , INFORMATIQUE , LOGISTIQUE"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Paramétrage_2!$A$2:$A$13</xm:f>
          </x14:formula1>
          <xm:sqref>D2:D151</xm:sqref>
        </x14:dataValidation>
        <x14:dataValidation type="list" allowBlank="1" showInputMessage="1" showErrorMessage="1">
          <x14:formula1>
            <xm:f>Paramétrage_1!$C$2:$C$177</xm:f>
          </x14:formula1>
          <xm:sqref>E2:E151</xm:sqref>
        </x14:dataValidation>
        <x14:dataValidation type="list" allowBlank="1" showInputMessage="1" showErrorMessage="1">
          <x14:formula1>
            <xm:f>Paramétrage_3!$A$2:$A$30</xm:f>
          </x14:formula1>
          <xm:sqref>J2:J151</xm:sqref>
        </x14:dataValidation>
        <x14:dataValidation type="list" allowBlank="1" showInputMessage="1" showErrorMessage="1">
          <x14:formula1>
            <xm:f>Paramétrage_5!$A$2:$A$26</xm:f>
          </x14:formula1>
          <xm:sqref>I2:I151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K45"/>
  <sheetViews>
    <sheetView tabSelected="1" workbookViewId="0">
      <selection activeCell="D33" sqref="D33"/>
    </sheetView>
  </sheetViews>
  <sheetFormatPr baseColWidth="10" defaultRowHeight="15" x14ac:dyDescent="0.25"/>
  <cols>
    <col min="1" max="1" width="35.140625" customWidth="1"/>
    <col min="2" max="2" width="19.7109375" style="1" customWidth="1"/>
    <col min="3" max="3" width="25.7109375" customWidth="1"/>
    <col min="4" max="4" width="20.7109375" customWidth="1"/>
    <col min="5" max="5" width="15.7109375" customWidth="1"/>
    <col min="6" max="6" width="13.42578125" style="3" customWidth="1"/>
    <col min="7" max="7" width="13.7109375" customWidth="1"/>
    <col min="9" max="10" width="12.7109375" customWidth="1"/>
    <col min="11" max="11" width="2.5703125" customWidth="1"/>
  </cols>
  <sheetData>
    <row r="1" spans="1:11" ht="30" customHeight="1" thickTop="1" thickBot="1" x14ac:dyDescent="0.3">
      <c r="A1" s="83" t="s">
        <v>1011</v>
      </c>
      <c r="B1" s="98">
        <v>1</v>
      </c>
      <c r="D1" s="16" t="s">
        <v>561</v>
      </c>
      <c r="E1" s="109" t="str">
        <f>IFERROR(INDEX(Tableau1[CODE FOURNISSEUR],MATCH(D4,Tableau1[Nom],0)),"")</f>
        <v>004374</v>
      </c>
      <c r="F1" s="22"/>
      <c r="G1" s="22"/>
      <c r="H1" s="22"/>
      <c r="I1" s="22"/>
      <c r="J1" s="7"/>
      <c r="K1" s="7"/>
    </row>
    <row r="2" spans="1:11" s="101" customFormat="1" ht="6" customHeight="1" thickTop="1" x14ac:dyDescent="0.25">
      <c r="A2" s="100"/>
      <c r="B2" s="99"/>
      <c r="D2" s="102"/>
      <c r="E2" s="103"/>
      <c r="F2" s="104"/>
      <c r="G2" s="104"/>
      <c r="H2" s="104"/>
      <c r="I2" s="104"/>
      <c r="J2" s="105"/>
      <c r="K2" s="105"/>
    </row>
    <row r="3" spans="1:11" s="3" customFormat="1" ht="15" customHeight="1" x14ac:dyDescent="0.25">
      <c r="A3" s="83" t="s">
        <v>1000</v>
      </c>
      <c r="B3" s="113"/>
      <c r="C3" s="110"/>
      <c r="D3" s="8" t="s">
        <v>5</v>
      </c>
      <c r="E3" s="28"/>
      <c r="F3" s="22"/>
      <c r="G3" s="22"/>
      <c r="H3" s="22"/>
      <c r="I3" s="22"/>
      <c r="J3" s="7"/>
      <c r="K3" s="7"/>
    </row>
    <row r="4" spans="1:11" s="3" customFormat="1" ht="15" customHeight="1" x14ac:dyDescent="0.25">
      <c r="A4" s="83" t="s">
        <v>1001</v>
      </c>
      <c r="B4" s="113"/>
      <c r="D4" s="130" t="str">
        <f>VLOOKUP(B1,Tableau7[],5,FALSE)</f>
        <v>APPARTCITY MONTPELLIER</v>
      </c>
      <c r="E4" s="130"/>
      <c r="F4" s="22"/>
      <c r="G4" s="22"/>
      <c r="H4" s="22"/>
      <c r="I4" s="22"/>
      <c r="J4" s="7"/>
      <c r="K4" s="7"/>
    </row>
    <row r="5" spans="1:11" s="3" customFormat="1" ht="15" customHeight="1" x14ac:dyDescent="0.25">
      <c r="A5" s="83" t="s">
        <v>1002</v>
      </c>
      <c r="B5" s="113"/>
      <c r="D5" s="94"/>
      <c r="E5" s="97"/>
      <c r="F5" s="22"/>
      <c r="G5" s="22"/>
      <c r="H5" s="22"/>
      <c r="I5" s="22"/>
      <c r="J5" s="7"/>
      <c r="K5" s="7"/>
    </row>
    <row r="6" spans="1:11" s="3" customFormat="1" ht="6" customHeight="1" x14ac:dyDescent="0.25">
      <c r="A6" s="83"/>
      <c r="B6" s="99"/>
      <c r="D6" s="94"/>
      <c r="E6" s="97"/>
      <c r="F6" s="22"/>
      <c r="G6" s="22"/>
      <c r="H6" s="22"/>
      <c r="I6" s="22"/>
      <c r="J6" s="7"/>
      <c r="K6" s="7"/>
    </row>
    <row r="7" spans="1:11" x14ac:dyDescent="0.25">
      <c r="A7" s="19" t="s">
        <v>0</v>
      </c>
      <c r="B7" s="16"/>
      <c r="C7" s="7"/>
      <c r="D7" s="7" t="s">
        <v>21</v>
      </c>
      <c r="F7" s="22"/>
      <c r="G7" s="22"/>
      <c r="H7" s="22"/>
      <c r="I7" s="22"/>
      <c r="J7" s="7"/>
      <c r="K7" s="7"/>
    </row>
    <row r="8" spans="1:11" x14ac:dyDescent="0.25">
      <c r="A8" s="80" t="s">
        <v>565</v>
      </c>
      <c r="B8" s="16"/>
      <c r="C8" s="7"/>
      <c r="D8" s="7"/>
      <c r="E8" s="7"/>
      <c r="F8" s="22"/>
      <c r="G8" s="22"/>
      <c r="H8" s="22"/>
      <c r="I8" s="22"/>
      <c r="J8" s="7"/>
      <c r="K8" s="7"/>
    </row>
    <row r="9" spans="1:11" x14ac:dyDescent="0.25">
      <c r="A9" s="7" t="s">
        <v>20</v>
      </c>
      <c r="B9" s="16"/>
      <c r="C9" s="7"/>
      <c r="D9" s="118" t="str">
        <f>IF(ISERROR(VLOOKUP(E1,Tableau1[],4,FALSE))=TRUE,"",VLOOKUP(E1,Tableau1[],4,FALSE))</f>
        <v>125 RUE GILLES MARTINET</v>
      </c>
      <c r="E9" s="118"/>
      <c r="F9" s="118"/>
      <c r="G9" s="22"/>
      <c r="H9" s="22"/>
      <c r="I9" s="22"/>
      <c r="J9" s="7"/>
      <c r="K9" s="7"/>
    </row>
    <row r="10" spans="1:11" x14ac:dyDescent="0.25">
      <c r="A10" s="79" t="s">
        <v>1</v>
      </c>
      <c r="B10" s="16"/>
      <c r="C10" s="7"/>
      <c r="D10" s="118"/>
      <c r="E10" s="118"/>
      <c r="F10" s="118"/>
      <c r="G10" s="22"/>
      <c r="H10" s="22"/>
      <c r="I10" s="22"/>
      <c r="J10" s="7"/>
      <c r="K10" s="7"/>
    </row>
    <row r="11" spans="1:11" x14ac:dyDescent="0.25">
      <c r="A11" s="79" t="s">
        <v>2</v>
      </c>
      <c r="B11" s="16"/>
      <c r="C11" s="7"/>
      <c r="D11" s="118"/>
      <c r="E11" s="118"/>
      <c r="F11" s="118"/>
      <c r="G11" s="22"/>
      <c r="H11" s="22"/>
      <c r="I11" s="22"/>
      <c r="J11" s="7"/>
      <c r="K11" s="7"/>
    </row>
    <row r="12" spans="1:11" s="3" customFormat="1" ht="15" customHeight="1" x14ac:dyDescent="0.25">
      <c r="A12" s="7"/>
      <c r="B12" s="7"/>
      <c r="C12" s="7"/>
      <c r="D12" s="10" t="s">
        <v>792</v>
      </c>
      <c r="E12" s="81" t="str">
        <f>IF(ISERROR(VLOOKUP($E$1,Tableau1[],5,FALSE))=TRUE,"",VLOOKUP($E$1,Tableau1[],5,FALSE))</f>
        <v>34000</v>
      </c>
      <c r="G12" s="22"/>
      <c r="H12" s="22"/>
      <c r="I12" s="22"/>
      <c r="J12" s="7"/>
      <c r="K12" s="7"/>
    </row>
    <row r="13" spans="1:11" x14ac:dyDescent="0.25">
      <c r="A13" s="7" t="s">
        <v>1017</v>
      </c>
      <c r="B13" s="16"/>
      <c r="C13" s="7"/>
      <c r="D13" s="9" t="s">
        <v>791</v>
      </c>
      <c r="E13" s="81" t="str">
        <f>IF(ISERROR(VLOOKUP($E$1,Tableau1[],6,FALSE))=TRUE,"",VLOOKUP($E$1,Tableau1[],6,FALSE))</f>
        <v>MONTPELLIER</v>
      </c>
      <c r="G13" s="22"/>
      <c r="H13" s="22"/>
      <c r="I13" s="22"/>
      <c r="J13" s="7"/>
      <c r="K13" s="7"/>
    </row>
    <row r="14" spans="1:11" x14ac:dyDescent="0.25">
      <c r="A14" s="7" t="s">
        <v>998</v>
      </c>
      <c r="B14" s="16"/>
      <c r="C14" s="7"/>
      <c r="D14" s="9" t="s">
        <v>793</v>
      </c>
      <c r="E14" s="81" t="str">
        <f>IF(ISERROR(VLOOKUP(E1,Tableau1[],2,FALSE))=TRUE,"",VLOOKUP(E1,Tableau1[],2,FALSE))</f>
        <v>49017612000049</v>
      </c>
      <c r="G14" s="22"/>
      <c r="H14" s="22"/>
      <c r="I14" s="22"/>
      <c r="J14" s="7"/>
      <c r="K14" s="7"/>
    </row>
    <row r="15" spans="1:11" x14ac:dyDescent="0.25">
      <c r="A15" s="7" t="s">
        <v>999</v>
      </c>
      <c r="B15" s="16"/>
      <c r="C15" s="7"/>
      <c r="G15" s="22"/>
      <c r="H15" s="22"/>
      <c r="I15" s="22"/>
      <c r="J15" s="7"/>
      <c r="K15" s="7"/>
    </row>
    <row r="16" spans="1:11" x14ac:dyDescent="0.25">
      <c r="A16" s="7"/>
      <c r="B16" s="16"/>
      <c r="C16" s="7"/>
      <c r="D16" s="133" t="s">
        <v>6</v>
      </c>
      <c r="E16" s="133"/>
      <c r="F16" s="68"/>
      <c r="G16" s="22"/>
      <c r="H16" s="22"/>
      <c r="I16" s="22"/>
      <c r="J16" s="7"/>
      <c r="K16" s="7"/>
    </row>
    <row r="17" spans="1:11" ht="15" customHeight="1" x14ac:dyDescent="0.25">
      <c r="A17" s="20" t="s">
        <v>3</v>
      </c>
      <c r="B17" s="93" t="str">
        <f>IF(ISERROR(VLOOKUP($B$1,Tableau7[],3,FALSE))=TRUE,"",VLOOKUP($B$1,Tableau7[],3,FALSE))</f>
        <v>LOGISTIQUE</v>
      </c>
      <c r="C17" s="7"/>
      <c r="D17" s="122">
        <f ca="1">TODAY()</f>
        <v>43292</v>
      </c>
      <c r="E17" s="122"/>
      <c r="G17" s="7"/>
      <c r="H17" s="7"/>
      <c r="I17" s="7"/>
      <c r="J17" s="7"/>
      <c r="K17" s="7"/>
    </row>
    <row r="18" spans="1:11" ht="9" customHeight="1" x14ac:dyDescent="0.25">
      <c r="A18" s="20"/>
      <c r="B18" s="78"/>
      <c r="C18" s="7"/>
      <c r="F18" s="7"/>
      <c r="G18" s="7"/>
      <c r="H18" s="7"/>
      <c r="I18" s="7"/>
      <c r="J18" s="7"/>
      <c r="K18" s="7"/>
    </row>
    <row r="19" spans="1:11" s="3" customFormat="1" ht="15" customHeight="1" x14ac:dyDescent="0.25">
      <c r="A19" s="20" t="s">
        <v>4</v>
      </c>
      <c r="B19" s="93" t="str">
        <f>IF(ISERROR(VLOOKUP($B$1,Tableau7[],4,FALSE))=TRUE,"",VLOOKUP($B$1,Tableau7[],4,FALSE))</f>
        <v>DEWYNTER Hubert</v>
      </c>
      <c r="C19" s="7"/>
      <c r="D19" s="7"/>
      <c r="E19" s="7"/>
      <c r="F19" s="7"/>
      <c r="G19" s="7"/>
      <c r="H19" s="7"/>
      <c r="I19" s="7"/>
      <c r="J19" s="7"/>
      <c r="K19" s="7"/>
    </row>
    <row r="20" spans="1:11" ht="6" customHeight="1" thickBot="1" x14ac:dyDescent="0.3">
      <c r="C20" s="7"/>
      <c r="D20" s="7"/>
      <c r="E20" s="7"/>
      <c r="F20" s="7"/>
      <c r="G20" s="7"/>
      <c r="H20" s="7"/>
      <c r="I20" s="7"/>
      <c r="J20" s="7"/>
      <c r="K20" s="7"/>
    </row>
    <row r="21" spans="1:11" ht="18" customHeight="1" thickTop="1" x14ac:dyDescent="0.25">
      <c r="A21" s="84" t="s">
        <v>7</v>
      </c>
      <c r="B21" s="131" t="str">
        <f>IF(ISERROR(VLOOKUP($B$1,Tableau7[],6,FALSE))=TRUE,"",VLOOKUP($B$1,Tableau7[],6,FALSE))</f>
        <v>SXNA1</v>
      </c>
      <c r="C21" s="132"/>
      <c r="D21" s="7"/>
      <c r="E21" s="7"/>
      <c r="F21" s="7"/>
      <c r="G21" s="7"/>
      <c r="H21" s="7"/>
      <c r="I21" s="7"/>
      <c r="J21" s="7"/>
      <c r="K21" s="7"/>
    </row>
    <row r="22" spans="1:11" ht="18" customHeight="1" x14ac:dyDescent="0.25">
      <c r="A22" s="85" t="s">
        <v>8</v>
      </c>
      <c r="B22" s="128" t="str">
        <f>IF(ISERROR(VLOOKUP($B$1,Tableau7[],7,FALSE))=TRUE,"",VLOOKUP($B$1,Tableau7[],7,FALSE))</f>
        <v>086</v>
      </c>
      <c r="C22" s="129"/>
      <c r="D22" s="7"/>
      <c r="E22" s="7"/>
      <c r="F22" s="7"/>
      <c r="I22" s="7"/>
      <c r="J22" s="7"/>
      <c r="K22" s="7"/>
    </row>
    <row r="23" spans="1:11" ht="18" customHeight="1" x14ac:dyDescent="0.25">
      <c r="A23" s="86" t="s">
        <v>997</v>
      </c>
      <c r="B23" s="128" t="str">
        <f>IF(ISERROR(VLOOKUP($B$1,Tableau7[],8,FALSE))=TRUE,"",VLOOKUP($B$1,Tableau7[],8,FALSE))</f>
        <v>DU 08 AU 10/10/2018</v>
      </c>
      <c r="C23" s="129"/>
      <c r="D23" s="127"/>
      <c r="E23" s="7"/>
      <c r="F23" s="7"/>
      <c r="I23" s="73"/>
      <c r="J23" s="7"/>
      <c r="K23" s="7"/>
    </row>
    <row r="24" spans="1:11" s="3" customFormat="1" ht="9" customHeight="1" x14ac:dyDescent="0.25">
      <c r="A24" s="85"/>
      <c r="B24" s="82"/>
      <c r="C24" s="87"/>
      <c r="D24" s="127"/>
      <c r="E24" s="7"/>
      <c r="F24" s="7"/>
      <c r="I24" s="7"/>
      <c r="J24" s="7"/>
      <c r="K24" s="7"/>
    </row>
    <row r="25" spans="1:11" s="3" customFormat="1" ht="18" customHeight="1" x14ac:dyDescent="0.25">
      <c r="A25" s="88" t="s">
        <v>538</v>
      </c>
      <c r="B25" s="106" t="str">
        <f>IFERROR(INDEX(#REF!,MATCH(D4,Tableau1[Nom],0)),"")</f>
        <v/>
      </c>
      <c r="C25" s="89"/>
      <c r="D25" s="72"/>
      <c r="E25" s="15"/>
      <c r="F25" s="15"/>
      <c r="I25" s="7"/>
      <c r="J25" s="7"/>
      <c r="K25" s="7"/>
    </row>
    <row r="26" spans="1:11" s="3" customFormat="1" ht="18" customHeight="1" x14ac:dyDescent="0.25">
      <c r="A26" s="90" t="s">
        <v>564</v>
      </c>
      <c r="B26" s="123" t="s">
        <v>1018</v>
      </c>
      <c r="C26" s="124"/>
      <c r="D26" s="71"/>
      <c r="E26" s="15"/>
      <c r="F26" s="121"/>
      <c r="G26" s="121"/>
      <c r="H26" s="121"/>
      <c r="I26" s="121"/>
      <c r="J26" s="121"/>
      <c r="K26" s="7"/>
    </row>
    <row r="27" spans="1:11" s="3" customFormat="1" ht="18" customHeight="1" thickBot="1" x14ac:dyDescent="0.3">
      <c r="A27" s="91" t="s">
        <v>563</v>
      </c>
      <c r="B27" s="125" t="s">
        <v>1019</v>
      </c>
      <c r="C27" s="126"/>
      <c r="D27" s="71"/>
      <c r="E27" s="15"/>
      <c r="F27" s="121"/>
      <c r="G27" s="121"/>
      <c r="H27" s="121"/>
      <c r="I27" s="121"/>
      <c r="J27" s="121"/>
      <c r="K27" s="7"/>
    </row>
    <row r="28" spans="1:11" s="3" customFormat="1" ht="9" customHeight="1" thickTop="1" x14ac:dyDescent="0.25">
      <c r="A28" s="10"/>
      <c r="B28" s="15"/>
      <c r="C28" s="15"/>
      <c r="D28" s="15"/>
      <c r="E28" s="15"/>
      <c r="F28" s="15"/>
      <c r="G28" s="7"/>
      <c r="H28" s="7"/>
      <c r="I28" s="7"/>
      <c r="J28" s="7"/>
      <c r="K28" s="7"/>
    </row>
    <row r="29" spans="1:11" ht="27" customHeight="1" x14ac:dyDescent="0.25">
      <c r="A29" s="92" t="s">
        <v>539</v>
      </c>
      <c r="B29" s="92" t="s">
        <v>23</v>
      </c>
      <c r="C29" s="92" t="s">
        <v>22</v>
      </c>
      <c r="D29" s="92" t="s">
        <v>890</v>
      </c>
      <c r="E29" s="92" t="s">
        <v>9</v>
      </c>
      <c r="F29" s="92" t="s">
        <v>559</v>
      </c>
      <c r="G29" s="92" t="s">
        <v>889</v>
      </c>
      <c r="H29" s="92" t="s">
        <v>577</v>
      </c>
      <c r="I29" s="92" t="s">
        <v>887</v>
      </c>
      <c r="J29" s="92" t="s">
        <v>888</v>
      </c>
      <c r="K29" s="7"/>
    </row>
    <row r="30" spans="1:11" x14ac:dyDescent="0.25">
      <c r="A30" s="46"/>
      <c r="B30" s="45"/>
      <c r="C30" s="47"/>
      <c r="D30" s="48">
        <v>0</v>
      </c>
      <c r="E30" s="49">
        <v>0</v>
      </c>
      <c r="F30" s="50">
        <v>0</v>
      </c>
      <c r="G30" s="60">
        <f>IF($F$30&lt;&gt;"",($D$30*$E$30*(1-$F$30)),($D$30*$E$30))</f>
        <v>0</v>
      </c>
      <c r="H30" s="50">
        <v>0</v>
      </c>
      <c r="I30" s="49">
        <f>IF($H$30&lt;&gt;"",($G$30*$H$30),0)</f>
        <v>0</v>
      </c>
      <c r="J30" s="49">
        <f>SUM($G$30+$I$30)</f>
        <v>0</v>
      </c>
      <c r="K30" s="7"/>
    </row>
    <row r="31" spans="1:11" s="3" customFormat="1" x14ac:dyDescent="0.25">
      <c r="A31" s="46"/>
      <c r="B31" s="45"/>
      <c r="C31" s="47"/>
      <c r="D31" s="48">
        <v>0</v>
      </c>
      <c r="E31" s="49">
        <v>0</v>
      </c>
      <c r="F31" s="50">
        <v>0</v>
      </c>
      <c r="G31" s="60">
        <f>IF($F$31&lt;&gt;"",($D$31*$E$31*(1-$F$31)),($D$31*$E$31))</f>
        <v>0</v>
      </c>
      <c r="H31" s="50">
        <v>0</v>
      </c>
      <c r="I31" s="49">
        <f>IF($H$31&lt;&gt;"",($G$31*$H$31),0)</f>
        <v>0</v>
      </c>
      <c r="J31" s="49">
        <f>SUM($G$31+$I$31)</f>
        <v>0</v>
      </c>
      <c r="K31" s="7"/>
    </row>
    <row r="32" spans="1:11" s="3" customFormat="1" x14ac:dyDescent="0.25">
      <c r="A32" s="46"/>
      <c r="B32" s="45"/>
      <c r="C32" s="47"/>
      <c r="D32" s="48">
        <v>0</v>
      </c>
      <c r="E32" s="49">
        <v>0</v>
      </c>
      <c r="F32" s="50">
        <v>0</v>
      </c>
      <c r="G32" s="60">
        <f>IF($F$32&lt;&gt;"",($D$32*$E$32*(1-$F$32)),($D$32*$E$32))</f>
        <v>0</v>
      </c>
      <c r="H32" s="50">
        <v>0</v>
      </c>
      <c r="I32" s="49">
        <f>IF($H$32&lt;&gt;"",($G$32*$H$32),0)</f>
        <v>0</v>
      </c>
      <c r="J32" s="49">
        <f>SUM($G$32+$I$32)</f>
        <v>0</v>
      </c>
      <c r="K32" s="7"/>
    </row>
    <row r="33" spans="1:11" s="3" customFormat="1" ht="15.75" thickBot="1" x14ac:dyDescent="0.3">
      <c r="A33" s="46"/>
      <c r="B33" s="45"/>
      <c r="C33" s="47"/>
      <c r="D33" s="48">
        <v>0</v>
      </c>
      <c r="E33" s="49">
        <v>0</v>
      </c>
      <c r="F33" s="50">
        <v>0</v>
      </c>
      <c r="G33" s="60">
        <f>IF($F$33&lt;&gt;"",($D$33*$E$33*(1-$F$33)),($D$33*$E$33))</f>
        <v>0</v>
      </c>
      <c r="H33" s="50">
        <v>0</v>
      </c>
      <c r="I33" s="49">
        <f>IF($H$33&lt;&gt;"",($G$33*$H$33),0)</f>
        <v>0</v>
      </c>
      <c r="J33" s="49">
        <f>SUM($G$33+$I$33)</f>
        <v>0</v>
      </c>
      <c r="K33" s="7"/>
    </row>
    <row r="34" spans="1:11" x14ac:dyDescent="0.25">
      <c r="A34" s="51"/>
      <c r="B34" s="51"/>
      <c r="C34" s="52"/>
      <c r="D34" s="53"/>
      <c r="E34" s="53"/>
      <c r="F34" s="53"/>
      <c r="G34" s="53"/>
      <c r="H34" s="119" t="s">
        <v>891</v>
      </c>
      <c r="I34" s="120"/>
      <c r="J34" s="54">
        <f>SUM($G$30:$G$33)</f>
        <v>0</v>
      </c>
      <c r="K34" s="7"/>
    </row>
    <row r="35" spans="1:11" ht="15" customHeight="1" x14ac:dyDescent="0.25">
      <c r="A35" s="108" t="s">
        <v>1015</v>
      </c>
      <c r="B35" s="55"/>
      <c r="C35" s="53"/>
      <c r="D35" s="53"/>
      <c r="E35" s="53"/>
      <c r="F35" s="53"/>
      <c r="G35" s="53"/>
      <c r="H35" s="114" t="s">
        <v>576</v>
      </c>
      <c r="I35" s="115"/>
      <c r="J35" s="56">
        <v>0</v>
      </c>
      <c r="K35" s="7"/>
    </row>
    <row r="36" spans="1:11" x14ac:dyDescent="0.25">
      <c r="A36" s="107" t="s">
        <v>886</v>
      </c>
      <c r="B36" s="57"/>
      <c r="C36" s="57"/>
      <c r="D36" s="53"/>
      <c r="E36" s="53"/>
      <c r="F36" s="53"/>
      <c r="G36" s="53"/>
      <c r="H36" s="114" t="s">
        <v>892</v>
      </c>
      <c r="I36" s="115"/>
      <c r="J36" s="56">
        <f>SUM($I$30:$I$33)</f>
        <v>0</v>
      </c>
      <c r="K36" s="7"/>
    </row>
    <row r="37" spans="1:11" ht="15.75" customHeight="1" thickBot="1" x14ac:dyDescent="0.3">
      <c r="A37" s="53"/>
      <c r="B37" s="57"/>
      <c r="C37" s="58"/>
      <c r="D37" s="58"/>
      <c r="E37" s="58"/>
      <c r="F37" s="53"/>
      <c r="G37" s="53"/>
      <c r="H37" s="116" t="s">
        <v>560</v>
      </c>
      <c r="I37" s="117"/>
      <c r="J37" s="59">
        <f>SUM($J$34:$J$36)</f>
        <v>0</v>
      </c>
      <c r="K37" s="7"/>
    </row>
    <row r="38" spans="1:11" x14ac:dyDescent="0.25">
      <c r="A38" s="7"/>
      <c r="B38" s="17"/>
      <c r="C38" s="18"/>
      <c r="D38" s="18"/>
      <c r="E38" s="18"/>
      <c r="F38" s="7"/>
      <c r="G38" s="7"/>
      <c r="H38" s="7"/>
      <c r="I38" s="7"/>
      <c r="J38" s="7"/>
      <c r="K38" s="7"/>
    </row>
    <row r="39" spans="1:11" ht="15" customHeight="1" x14ac:dyDescent="0.25">
      <c r="A39" s="7"/>
      <c r="B39" s="17"/>
      <c r="C39" s="18"/>
      <c r="D39" s="18"/>
      <c r="E39" s="18"/>
      <c r="F39" s="7"/>
      <c r="G39" s="7"/>
      <c r="H39" s="7"/>
      <c r="I39" s="7"/>
      <c r="J39" s="7"/>
      <c r="K39" s="7"/>
    </row>
    <row r="40" spans="1:11" x14ac:dyDescent="0.25">
      <c r="A40" s="7"/>
      <c r="B40" s="17"/>
      <c r="C40" s="18"/>
      <c r="D40" s="18"/>
      <c r="E40" s="18"/>
      <c r="F40" s="7"/>
      <c r="G40" s="7"/>
      <c r="H40" s="7"/>
      <c r="I40" s="7"/>
      <c r="J40" s="7"/>
      <c r="K40" s="7"/>
    </row>
    <row r="41" spans="1:11" x14ac:dyDescent="0.25">
      <c r="A41" s="7"/>
      <c r="B41" s="16"/>
      <c r="C41" s="18"/>
      <c r="D41" s="18"/>
      <c r="E41" s="18"/>
      <c r="F41" s="7"/>
      <c r="G41" s="7"/>
      <c r="H41" s="7"/>
      <c r="I41" s="7"/>
      <c r="J41" s="7"/>
      <c r="K41" s="7"/>
    </row>
    <row r="42" spans="1:11" x14ac:dyDescent="0.25">
      <c r="A42" s="7"/>
      <c r="B42" s="16"/>
      <c r="C42" s="18"/>
      <c r="D42" s="18"/>
      <c r="E42" s="18"/>
      <c r="F42" s="7"/>
      <c r="G42" s="7"/>
      <c r="H42" s="7"/>
      <c r="I42" s="7"/>
      <c r="J42" s="7"/>
      <c r="K42" s="7"/>
    </row>
    <row r="43" spans="1:11" x14ac:dyDescent="0.25">
      <c r="A43" s="7"/>
      <c r="B43" s="16"/>
      <c r="C43" s="21"/>
      <c r="D43" s="7"/>
      <c r="E43" s="7"/>
      <c r="F43" s="7"/>
      <c r="G43" s="7"/>
      <c r="H43" s="7"/>
      <c r="I43" s="7"/>
      <c r="J43" s="7"/>
      <c r="K43" s="7"/>
    </row>
    <row r="44" spans="1:11" x14ac:dyDescent="0.25">
      <c r="A44" s="7"/>
      <c r="B44" s="16"/>
      <c r="C44" s="7"/>
      <c r="D44" s="7"/>
      <c r="E44" s="7"/>
      <c r="F44" s="7"/>
      <c r="G44" s="7"/>
      <c r="H44" s="7"/>
      <c r="I44" s="7"/>
      <c r="J44" s="7"/>
      <c r="K44" s="7"/>
    </row>
    <row r="45" spans="1:11" x14ac:dyDescent="0.25">
      <c r="A45" s="7"/>
      <c r="B45" s="16"/>
      <c r="C45" s="7"/>
      <c r="D45" s="7"/>
      <c r="E45" s="7"/>
      <c r="F45" s="7"/>
      <c r="G45" s="7"/>
      <c r="H45" s="7"/>
      <c r="I45" s="7"/>
      <c r="J45" s="7"/>
      <c r="K45" s="7"/>
    </row>
  </sheetData>
  <mergeCells count="15">
    <mergeCell ref="B26:C26"/>
    <mergeCell ref="B27:C27"/>
    <mergeCell ref="D23:D24"/>
    <mergeCell ref="B23:C23"/>
    <mergeCell ref="D4:E4"/>
    <mergeCell ref="B22:C22"/>
    <mergeCell ref="B21:C21"/>
    <mergeCell ref="D16:E16"/>
    <mergeCell ref="H35:I35"/>
    <mergeCell ref="H36:I36"/>
    <mergeCell ref="H37:I37"/>
    <mergeCell ref="D9:F11"/>
    <mergeCell ref="H34:I34"/>
    <mergeCell ref="F26:J27"/>
    <mergeCell ref="D17:E17"/>
  </mergeCells>
  <dataValidations count="4">
    <dataValidation type="list" allowBlank="1" showInputMessage="1" showErrorMessage="1" sqref="B30:B33">
      <formula1>"FORMATION , GESTION"</formula1>
    </dataValidation>
    <dataValidation type="list" allowBlank="1" showInputMessage="1" showErrorMessage="1" sqref="C30:C33">
      <formula1>"INTERVENANTS , PARTENAIRES EXTÉRIEURS , PERSONNEL CNFPT , STAGIAIRES"</formula1>
    </dataValidation>
    <dataValidation type="list" allowBlank="1" showInputMessage="1" showErrorMessage="1" sqref="H30:H33">
      <mc:AlternateContent xmlns:x12ac="http://schemas.microsoft.com/office/spreadsheetml/2011/1/ac" xmlns:mc="http://schemas.openxmlformats.org/markup-compatibility/2006">
        <mc:Choice Requires="x12ac">
          <x12ac:list>"0,00% "," 2,10% "," 5,50% ", 10% , 20%</x12ac:list>
        </mc:Choice>
        <mc:Fallback>
          <formula1>"0,00% , 2,10% , 5,50% , 10% , 20%"</formula1>
        </mc:Fallback>
      </mc:AlternateContent>
    </dataValidation>
    <dataValidation type="list" allowBlank="1" showInputMessage="1" showErrorMessage="1" sqref="A36">
      <formula1>"DEFRANCQ Michaël , THOMAS Alain , WILMOT Daniel"</formula1>
    </dataValidation>
  </dataValidations>
  <pageMargins left="0.31496062992125984" right="0.31496062992125984" top="0.35433070866141736" bottom="0.35433070866141736" header="0.31496062992125984" footer="0.31496062992125984"/>
  <pageSetup paperSize="9" scale="77" orientation="landscape" r:id="rId1"/>
  <drawing r:id="rId2"/>
  <legacyDrawing r:id="rId3"/>
  <controls>
    <mc:AlternateContent xmlns:mc="http://schemas.openxmlformats.org/markup-compatibility/2006">
      <mc:Choice Requires="x14">
        <control shapeId="1062" r:id="rId4" name="CommandButton3">
          <controlPr defaultSize="0" print="0" autoFill="0" autoLine="0" altText="fsdfdf" r:id="rId5">
            <anchor moveWithCells="1">
              <from>
                <xdr:col>0</xdr:col>
                <xdr:colOff>314325</xdr:colOff>
                <xdr:row>38</xdr:row>
                <xdr:rowOff>0</xdr:rowOff>
              </from>
              <to>
                <xdr:col>0</xdr:col>
                <xdr:colOff>1695450</xdr:colOff>
                <xdr:row>40</xdr:row>
                <xdr:rowOff>9525</xdr:rowOff>
              </to>
            </anchor>
          </controlPr>
        </control>
      </mc:Choice>
      <mc:Fallback>
        <control shapeId="1062" r:id="rId4" name="CommandButton3"/>
      </mc:Fallback>
    </mc:AlternateContent>
    <mc:AlternateContent xmlns:mc="http://schemas.openxmlformats.org/markup-compatibility/2006">
      <mc:Choice Requires="x14">
        <control shapeId="1063" r:id="rId6" name="CommandButton1">
          <controlPr defaultSize="0" print="0" autoFill="0" autoLine="0" altText="fsdfdf" r:id="rId7">
            <anchor moveWithCells="1">
              <from>
                <xdr:col>0</xdr:col>
                <xdr:colOff>333375</xdr:colOff>
                <xdr:row>41</xdr:row>
                <xdr:rowOff>9525</xdr:rowOff>
              </from>
              <to>
                <xdr:col>0</xdr:col>
                <xdr:colOff>1714500</xdr:colOff>
                <xdr:row>43</xdr:row>
                <xdr:rowOff>19050</xdr:rowOff>
              </to>
            </anchor>
          </controlPr>
        </control>
      </mc:Choice>
      <mc:Fallback>
        <control shapeId="1063" r:id="rId6" name="CommandButton1"/>
      </mc:Fallback>
    </mc:AlternateContent>
    <mc:AlternateContent xmlns:mc="http://schemas.openxmlformats.org/markup-compatibility/2006">
      <mc:Choice Requires="x14">
        <control shapeId="1064" r:id="rId8" name="CommandButton2">
          <controlPr defaultSize="0" print="0" autoFill="0" autoLine="0" altText="fsdfdf" r:id="rId9">
            <anchor moveWithCells="1">
              <from>
                <xdr:col>0</xdr:col>
                <xdr:colOff>2095500</xdr:colOff>
                <xdr:row>38</xdr:row>
                <xdr:rowOff>0</xdr:rowOff>
              </from>
              <to>
                <xdr:col>1</xdr:col>
                <xdr:colOff>1133475</xdr:colOff>
                <xdr:row>40</xdr:row>
                <xdr:rowOff>9525</xdr:rowOff>
              </to>
            </anchor>
          </controlPr>
        </control>
      </mc:Choice>
      <mc:Fallback>
        <control shapeId="1064" r:id="rId8" name="CommandButton2"/>
      </mc:Fallback>
    </mc:AlternateContent>
    <mc:AlternateContent xmlns:mc="http://schemas.openxmlformats.org/markup-compatibility/2006">
      <mc:Choice Requires="x14">
        <control shapeId="1065" r:id="rId10" name="CommandButton4">
          <controlPr defaultSize="0" print="0" autoFill="0" autoLine="0" altText="fsdfdf" r:id="rId11">
            <anchor moveWithCells="1">
              <from>
                <xdr:col>0</xdr:col>
                <xdr:colOff>2105025</xdr:colOff>
                <xdr:row>41</xdr:row>
                <xdr:rowOff>9525</xdr:rowOff>
              </from>
              <to>
                <xdr:col>1</xdr:col>
                <xdr:colOff>1143000</xdr:colOff>
                <xdr:row>43</xdr:row>
                <xdr:rowOff>19050</xdr:rowOff>
              </to>
            </anchor>
          </controlPr>
        </control>
      </mc:Choice>
      <mc:Fallback>
        <control shapeId="1065" r:id="rId10" name="CommandButton4"/>
      </mc:Fallback>
    </mc:AlternateContent>
    <mc:AlternateContent xmlns:mc="http://schemas.openxmlformats.org/markup-compatibility/2006">
      <mc:Choice Requires="x14">
        <control shapeId="1037" r:id="rId12" name="Check Box 13">
          <controlPr defaultSize="0" autoFill="0" autoLine="0" autoPict="0">
            <anchor moveWithCells="1">
              <from>
                <xdr:col>1</xdr:col>
                <xdr:colOff>9525</xdr:colOff>
                <xdr:row>34</xdr:row>
                <xdr:rowOff>47625</xdr:rowOff>
              </from>
              <to>
                <xdr:col>1</xdr:col>
                <xdr:colOff>1304925</xdr:colOff>
                <xdr:row>35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1" r:id="rId13" name="Option Button 47">
          <controlPr defaultSize="0" autoFill="0" autoLine="0" autoPict="0" macro="[0]!Casdoption47_Cliquer">
            <anchor moveWithCells="1">
              <from>
                <xdr:col>0</xdr:col>
                <xdr:colOff>2133600</xdr:colOff>
                <xdr:row>3</xdr:row>
                <xdr:rowOff>19050</xdr:rowOff>
              </from>
              <to>
                <xdr:col>1</xdr:col>
                <xdr:colOff>0</xdr:colOff>
                <xdr:row>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7" r:id="rId14" name="Option Button 53">
          <controlPr defaultSize="0" autoFill="0" autoLine="0" autoPict="0">
            <anchor moveWithCells="1">
              <from>
                <xdr:col>0</xdr:col>
                <xdr:colOff>2133600</xdr:colOff>
                <xdr:row>4</xdr:row>
                <xdr:rowOff>9525</xdr:rowOff>
              </from>
              <to>
                <xdr:col>1</xdr:col>
                <xdr:colOff>0</xdr:colOff>
                <xdr:row>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0" r:id="rId15" name="Option Button 56">
          <controlPr defaultSize="0" autoFill="0" autoLine="0" autoPict="0" altText="">
            <anchor moveWithCells="1">
              <from>
                <xdr:col>0</xdr:col>
                <xdr:colOff>2133600</xdr:colOff>
                <xdr:row>2</xdr:row>
                <xdr:rowOff>9525</xdr:rowOff>
              </from>
              <to>
                <xdr:col>1</xdr:col>
                <xdr:colOff>0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4" r:id="rId16" name="Group Box 60">
          <controlPr defaultSize="0" print="0" autoFill="0" autoPict="0">
            <anchor moveWithCells="1">
              <from>
                <xdr:col>0</xdr:col>
                <xdr:colOff>1914525</xdr:colOff>
                <xdr:row>2</xdr:row>
                <xdr:rowOff>0</xdr:rowOff>
              </from>
              <to>
                <xdr:col>1</xdr:col>
                <xdr:colOff>0</xdr:colOff>
                <xdr:row>5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Paramétrage_3!$A$2:$A$30</xm:f>
          </x14:formula1>
          <xm:sqref>A30:A33</xm:sqref>
        </x14:dataValidation>
        <x14:dataValidation type="list" allowBlank="1" showInputMessage="1" showErrorMessage="1">
          <x14:formula1>
            <xm:f>Paramétrage_4!$A$2:$A$202</xm:f>
          </x14:formula1>
          <xm:sqref>D30:D33</xm:sqref>
        </x14:dataValidation>
        <x14:dataValidation type="list" allowBlank="1" showInputMessage="1" showErrorMessage="1">
          <x14:formula1>
            <xm:f>Paramétrage_4!$C$2:$C$17</xm:f>
          </x14:formula1>
          <xm:sqref>F30:F33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Paramétrage_1</vt:lpstr>
      <vt:lpstr>Paramétrage_2</vt:lpstr>
      <vt:lpstr>Paramétrage_3</vt:lpstr>
      <vt:lpstr>Paramétrage_4</vt:lpstr>
      <vt:lpstr>Paramétrage_5</vt:lpstr>
      <vt:lpstr>Suivi_de_commandes</vt:lpstr>
      <vt:lpstr>Bon_de_commande</vt:lpstr>
    </vt:vector>
  </TitlesOfParts>
  <Company>CNFPT - INSET de Dunkerque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WALET Mickael</dc:creator>
  <cp:lastModifiedBy>WALET Mickael</cp:lastModifiedBy>
  <cp:lastPrinted>2018-07-11T08:35:48Z</cp:lastPrinted>
  <dcterms:created xsi:type="dcterms:W3CDTF">2018-06-25T07:46:25Z</dcterms:created>
  <dcterms:modified xsi:type="dcterms:W3CDTF">2018-07-11T08:36:18Z</dcterms:modified>
</cp:coreProperties>
</file>