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90" windowWidth="28215" windowHeight="1225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9" i="1"/>
  <c r="B18"/>
  <c r="B17"/>
  <c r="F20" s="1"/>
  <c r="B16"/>
  <c r="F8"/>
  <c r="B20" s="1"/>
  <c r="B6"/>
  <c r="C16" l="1"/>
  <c r="G20"/>
  <c r="G16" l="1"/>
  <c r="F16"/>
</calcChain>
</file>

<file path=xl/sharedStrings.xml><?xml version="1.0" encoding="utf-8"?>
<sst xmlns="http://schemas.openxmlformats.org/spreadsheetml/2006/main" count="34" uniqueCount="31">
  <si>
    <t>CLIENT</t>
  </si>
  <si>
    <t>AFFAIRE</t>
  </si>
  <si>
    <t>TEMPS FABRICATION</t>
  </si>
  <si>
    <t>ACHATS</t>
  </si>
  <si>
    <t>FRAIS GENERAUX</t>
  </si>
  <si>
    <t>DEPLACEMENT</t>
  </si>
  <si>
    <t>REPAS</t>
  </si>
  <si>
    <t>Cout/Repas</t>
  </si>
  <si>
    <t>TOTAL HEURES</t>
  </si>
  <si>
    <t>Frais divers</t>
  </si>
  <si>
    <t>Cout/kilométrique</t>
  </si>
  <si>
    <t>Impots</t>
  </si>
  <si>
    <t>Total frais gén :</t>
  </si>
  <si>
    <t>TOTAL COUT DE REVIENT</t>
  </si>
  <si>
    <t>PRIX DE VENTE</t>
  </si>
  <si>
    <t>MARGE %</t>
  </si>
  <si>
    <t>FABRICATION</t>
  </si>
  <si>
    <t>ACHATS MATERIAUX</t>
  </si>
  <si>
    <t xml:space="preserve">REPAS </t>
  </si>
  <si>
    <t>MARGE BRUT</t>
  </si>
  <si>
    <t>COUT ACHAT</t>
  </si>
  <si>
    <t>MARGE SANS FRAIS</t>
  </si>
  <si>
    <t>***</t>
  </si>
  <si>
    <t>N°</t>
  </si>
  <si>
    <t>Salaire Laurence</t>
  </si>
  <si>
    <t>Salaire Aurélia</t>
  </si>
  <si>
    <t>Nathan</t>
  </si>
  <si>
    <t>Cout revient/h NATHAN</t>
  </si>
  <si>
    <t>FOURNISSEURS 1</t>
  </si>
  <si>
    <t>FOURNISSEURS 2</t>
  </si>
  <si>
    <t>FOURNISSEURS 3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</si>
</sst>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2">
    <xf numFmtId="0" fontId="0" fillId="0" borderId="0" xfId="0"/>
    <xf numFmtId="17" fontId="0" fillId="0" borderId="0" xfId="0" applyNumberFormat="1"/>
    <xf numFmtId="0" fontId="3" fillId="3" borderId="1" xfId="0" applyFont="1" applyFill="1" applyBorder="1"/>
    <xf numFmtId="0" fontId="3" fillId="0" borderId="0" xfId="0" applyFont="1"/>
    <xf numFmtId="0" fontId="0" fillId="0" borderId="1" xfId="0" applyBorder="1"/>
    <xf numFmtId="0" fontId="0" fillId="0" borderId="2" xfId="0" applyBorder="1"/>
    <xf numFmtId="9" fontId="0" fillId="0" borderId="1" xfId="0" applyNumberFormat="1" applyBorder="1"/>
    <xf numFmtId="0" fontId="0" fillId="0" borderId="0" xfId="0" applyBorder="1"/>
    <xf numFmtId="0" fontId="0" fillId="0" borderId="1" xfId="0" applyBorder="1" applyAlignment="1"/>
    <xf numFmtId="44" fontId="0" fillId="0" borderId="0" xfId="1" applyFont="1" applyBorder="1"/>
    <xf numFmtId="0" fontId="0" fillId="3" borderId="1" xfId="0" applyFill="1" applyBorder="1"/>
    <xf numFmtId="6" fontId="0" fillId="0" borderId="1" xfId="0" applyNumberFormat="1" applyBorder="1"/>
    <xf numFmtId="0" fontId="0" fillId="3" borderId="2" xfId="0" applyFill="1" applyBorder="1"/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0" fillId="0" borderId="0" xfId="0" applyFont="1"/>
    <xf numFmtId="44" fontId="0" fillId="0" borderId="3" xfId="1" applyFont="1" applyBorder="1"/>
    <xf numFmtId="9" fontId="0" fillId="0" borderId="0" xfId="2" applyFont="1"/>
    <xf numFmtId="44" fontId="0" fillId="0" borderId="1" xfId="1" applyFont="1" applyBorder="1"/>
    <xf numFmtId="44" fontId="0" fillId="0" borderId="0" xfId="0" applyNumberFormat="1" applyBorder="1" applyAlignment="1">
      <alignment vertical="center"/>
    </xf>
    <xf numFmtId="44" fontId="0" fillId="0" borderId="0" xfId="0" applyNumberFormat="1"/>
    <xf numFmtId="0" fontId="0" fillId="0" borderId="14" xfId="0" applyBorder="1" applyAlignment="1">
      <alignment horizontal="center"/>
    </xf>
    <xf numFmtId="0" fontId="0" fillId="0" borderId="0" xfId="0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 wrapText="1"/>
    </xf>
    <xf numFmtId="44" fontId="4" fillId="0" borderId="8" xfId="0" applyNumberFormat="1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44" fontId="0" fillId="0" borderId="9" xfId="1" applyFont="1" applyBorder="1" applyAlignment="1">
      <alignment horizontal="center" vertical="center"/>
    </xf>
    <xf numFmtId="44" fontId="0" fillId="0" borderId="12" xfId="1" applyFont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0" xfId="0" applyFill="1" applyBorder="1"/>
    <xf numFmtId="0" fontId="4" fillId="4" borderId="7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44" fontId="4" fillId="0" borderId="16" xfId="1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44" fontId="4" fillId="0" borderId="17" xfId="1" applyFont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 wrapText="1"/>
    </xf>
    <xf numFmtId="10" fontId="5" fillId="4" borderId="19" xfId="0" applyNumberFormat="1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 wrapText="1"/>
    </xf>
    <xf numFmtId="10" fontId="5" fillId="4" borderId="21" xfId="0" applyNumberFormat="1" applyFont="1" applyFill="1" applyBorder="1" applyAlignment="1">
      <alignment horizontal="center" vertical="center"/>
    </xf>
    <xf numFmtId="44" fontId="0" fillId="0" borderId="18" xfId="0" applyNumberFormat="1" applyBorder="1" applyAlignment="1">
      <alignment horizontal="center" vertical="center"/>
    </xf>
    <xf numFmtId="9" fontId="0" fillId="0" borderId="19" xfId="2" applyFont="1" applyBorder="1" applyAlignment="1">
      <alignment horizontal="center" vertical="center"/>
    </xf>
    <xf numFmtId="44" fontId="0" fillId="0" borderId="20" xfId="0" applyNumberFormat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workbookViewId="0">
      <selection activeCell="C7" sqref="C7"/>
    </sheetView>
  </sheetViews>
  <sheetFormatPr baseColWidth="10" defaultRowHeight="15"/>
  <cols>
    <col min="1" max="1" width="18.5703125" customWidth="1"/>
    <col min="3" max="3" width="15" customWidth="1"/>
    <col min="5" max="5" width="20.42578125" bestFit="1" customWidth="1"/>
    <col min="6" max="6" width="17.140625" customWidth="1"/>
    <col min="7" max="7" width="19" customWidth="1"/>
  </cols>
  <sheetData>
    <row r="1" spans="1:9" ht="39" customHeight="1">
      <c r="A1" s="32" t="s">
        <v>0</v>
      </c>
      <c r="B1" s="32"/>
      <c r="C1" s="33" t="s">
        <v>22</v>
      </c>
      <c r="D1" s="33"/>
      <c r="E1" s="33"/>
      <c r="F1" s="33"/>
      <c r="G1" s="33"/>
      <c r="H1" s="33"/>
      <c r="I1" s="1">
        <v>43282</v>
      </c>
    </row>
    <row r="2" spans="1:9" ht="51" customHeight="1">
      <c r="A2" s="32" t="s">
        <v>1</v>
      </c>
      <c r="B2" s="32"/>
      <c r="C2" s="33" t="s">
        <v>23</v>
      </c>
      <c r="D2" s="33"/>
      <c r="E2" s="33"/>
      <c r="F2" s="33"/>
      <c r="G2" s="33"/>
      <c r="H2" s="33"/>
    </row>
    <row r="3" spans="1:9" s="3" customFormat="1" ht="21">
      <c r="A3" s="36" t="s">
        <v>2</v>
      </c>
      <c r="B3" s="35"/>
      <c r="C3" s="34" t="s">
        <v>3</v>
      </c>
      <c r="D3" s="34"/>
      <c r="E3" s="35" t="s">
        <v>4</v>
      </c>
      <c r="F3" s="34"/>
      <c r="G3" s="2" t="s">
        <v>5</v>
      </c>
      <c r="H3" s="2" t="s">
        <v>6</v>
      </c>
    </row>
    <row r="4" spans="1:9">
      <c r="A4" s="4" t="s">
        <v>26</v>
      </c>
      <c r="B4" s="4">
        <v>2</v>
      </c>
      <c r="C4" s="4" t="s">
        <v>28</v>
      </c>
      <c r="D4" s="4">
        <v>162.69999999999999</v>
      </c>
      <c r="E4" s="5" t="s">
        <v>24</v>
      </c>
      <c r="F4" s="6">
        <v>0.1</v>
      </c>
      <c r="G4" s="4"/>
      <c r="H4" s="4"/>
      <c r="I4" s="7"/>
    </row>
    <row r="5" spans="1:9">
      <c r="A5" s="4"/>
      <c r="B5" s="4"/>
      <c r="C5" s="4" t="s">
        <v>29</v>
      </c>
      <c r="D5" s="4">
        <v>18.8</v>
      </c>
      <c r="E5" s="5" t="s">
        <v>25</v>
      </c>
      <c r="F5" s="6">
        <v>0.05</v>
      </c>
      <c r="G5" s="8" t="s">
        <v>7</v>
      </c>
      <c r="H5" s="8"/>
      <c r="I5" s="9"/>
    </row>
    <row r="6" spans="1:9">
      <c r="A6" s="10" t="s">
        <v>8</v>
      </c>
      <c r="B6" s="4">
        <f>SUM(B4:B5)</f>
        <v>2</v>
      </c>
      <c r="C6" s="4" t="s">
        <v>30</v>
      </c>
      <c r="D6" s="4">
        <v>11.25</v>
      </c>
      <c r="E6" s="5" t="s">
        <v>9</v>
      </c>
      <c r="F6" s="6">
        <v>0.25</v>
      </c>
      <c r="G6" s="4" t="s">
        <v>10</v>
      </c>
      <c r="H6" s="4"/>
      <c r="I6" s="9"/>
    </row>
    <row r="7" spans="1:9">
      <c r="A7" s="4" t="s">
        <v>27</v>
      </c>
      <c r="B7" s="11">
        <v>35</v>
      </c>
      <c r="C7" s="11"/>
      <c r="D7" s="4"/>
      <c r="E7" s="5" t="s">
        <v>11</v>
      </c>
      <c r="F7" s="6">
        <v>0.02</v>
      </c>
    </row>
    <row r="8" spans="1:9">
      <c r="C8" s="4"/>
      <c r="D8" s="4"/>
      <c r="E8" s="12" t="s">
        <v>12</v>
      </c>
      <c r="F8" s="6">
        <f>SUM(F4:F7)</f>
        <v>0.42000000000000004</v>
      </c>
    </row>
    <row r="9" spans="1:9">
      <c r="C9" s="4"/>
      <c r="D9" s="4"/>
    </row>
    <row r="10" spans="1:9">
      <c r="C10" s="4"/>
      <c r="D10" s="4"/>
    </row>
    <row r="11" spans="1:9">
      <c r="C11" s="4"/>
      <c r="D11" s="4"/>
    </row>
    <row r="12" spans="1:9">
      <c r="C12" s="4"/>
      <c r="D12" s="4"/>
    </row>
    <row r="13" spans="1:9">
      <c r="C13" s="37"/>
      <c r="D13" s="7"/>
    </row>
    <row r="14" spans="1:9" ht="15.75" thickBot="1"/>
    <row r="15" spans="1:9" s="15" customFormat="1" ht="39" customHeight="1" thickBot="1">
      <c r="A15" s="23" t="s">
        <v>20</v>
      </c>
      <c r="B15" s="24"/>
      <c r="C15" s="25" t="s">
        <v>13</v>
      </c>
      <c r="D15" s="38"/>
      <c r="E15" s="39" t="s">
        <v>14</v>
      </c>
      <c r="F15" s="13" t="s">
        <v>19</v>
      </c>
      <c r="G15" s="14" t="s">
        <v>15</v>
      </c>
    </row>
    <row r="16" spans="1:9" ht="15" customHeight="1">
      <c r="A16" s="4" t="s">
        <v>16</v>
      </c>
      <c r="B16" s="16">
        <f>B4*B7</f>
        <v>70</v>
      </c>
      <c r="C16" s="26">
        <f>SUM(B16:B20)</f>
        <v>434.95000000000005</v>
      </c>
      <c r="D16" s="40"/>
      <c r="E16" s="41">
        <v>410</v>
      </c>
      <c r="F16" s="28">
        <f>E16-C16</f>
        <v>-24.950000000000045</v>
      </c>
      <c r="G16" s="30">
        <f>(E16-C16)/E16</f>
        <v>-6.0853658536585475E-2</v>
      </c>
    </row>
    <row r="17" spans="1:8" ht="15.75" thickBot="1">
      <c r="A17" s="4" t="s">
        <v>17</v>
      </c>
      <c r="B17" s="16">
        <f>SUM(D4:D12)</f>
        <v>192.75</v>
      </c>
      <c r="C17" s="27"/>
      <c r="D17" s="42"/>
      <c r="E17" s="43"/>
      <c r="F17" s="29"/>
      <c r="G17" s="31"/>
      <c r="H17" s="17"/>
    </row>
    <row r="18" spans="1:8">
      <c r="A18" s="4" t="s">
        <v>18</v>
      </c>
      <c r="B18" s="18">
        <f>H4*I5</f>
        <v>0</v>
      </c>
      <c r="C18" s="19"/>
      <c r="D18" s="19"/>
      <c r="F18" s="44" t="s">
        <v>21</v>
      </c>
      <c r="G18" s="45" t="s">
        <v>15</v>
      </c>
    </row>
    <row r="19" spans="1:8" ht="15.75" thickBot="1">
      <c r="A19" s="4" t="s">
        <v>5</v>
      </c>
      <c r="B19" s="18">
        <f>G4*I6</f>
        <v>0</v>
      </c>
      <c r="C19" s="21"/>
      <c r="D19" s="22"/>
      <c r="E19" s="20"/>
      <c r="F19" s="46"/>
      <c r="G19" s="47"/>
    </row>
    <row r="20" spans="1:8">
      <c r="A20" s="4" t="s">
        <v>4</v>
      </c>
      <c r="B20" s="18">
        <f>E16*F8</f>
        <v>172.20000000000002</v>
      </c>
      <c r="C20" s="21"/>
      <c r="D20" s="22"/>
      <c r="E20" s="20"/>
      <c r="F20" s="48">
        <f>(E16-(B17+B16))-((E16-(B17+B16))*F8)</f>
        <v>85.405000000000001</v>
      </c>
      <c r="G20" s="49">
        <f>(E16-(B17+B16))/E16</f>
        <v>0.35914634146341462</v>
      </c>
    </row>
    <row r="21" spans="1:8" ht="15.75" thickBot="1">
      <c r="B21" s="20"/>
      <c r="C21" s="22"/>
      <c r="D21" s="22"/>
      <c r="E21" s="20"/>
      <c r="F21" s="50"/>
      <c r="G21" s="51"/>
    </row>
    <row r="22" spans="1:8" ht="24" customHeight="1"/>
    <row r="24" spans="1:8">
      <c r="F24" s="17"/>
    </row>
  </sheetData>
  <mergeCells count="20">
    <mergeCell ref="F18:F19"/>
    <mergeCell ref="G18:G19"/>
    <mergeCell ref="F20:F21"/>
    <mergeCell ref="G20:G21"/>
    <mergeCell ref="E16:E17"/>
    <mergeCell ref="F16:F17"/>
    <mergeCell ref="G16:G17"/>
    <mergeCell ref="A1:B1"/>
    <mergeCell ref="C1:H1"/>
    <mergeCell ref="A2:B2"/>
    <mergeCell ref="C2:H2"/>
    <mergeCell ref="C3:D3"/>
    <mergeCell ref="E3:F3"/>
    <mergeCell ref="A3:B3"/>
    <mergeCell ref="C19:D19"/>
    <mergeCell ref="C20:D20"/>
    <mergeCell ref="C21:D21"/>
    <mergeCell ref="A15:B15"/>
    <mergeCell ref="C15:D15"/>
    <mergeCell ref="C16:D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sud elec industire</dc:creator>
  <cp:lastModifiedBy>sud elec industire</cp:lastModifiedBy>
  <dcterms:created xsi:type="dcterms:W3CDTF">2018-07-10T07:11:07Z</dcterms:created>
  <dcterms:modified xsi:type="dcterms:W3CDTF">2018-07-11T08:10:20Z</dcterms:modified>
</cp:coreProperties>
</file>