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20736" windowHeight="8772" activeTab="1"/>
  </bookViews>
  <sheets>
    <sheet name="Prospect" sheetId="1" r:id="rId1"/>
    <sheet name="Nouveaux Clients" sheetId="5" r:id="rId2"/>
    <sheet name="Feuil4" sheetId="4" r:id="rId3"/>
  </sheets>
  <externalReferences>
    <externalReference r:id="rId4"/>
  </externalReferences>
  <definedNames>
    <definedName name="choix">Feuil4!$D$23:$D$24</definedName>
    <definedName name="Équipement">Feuil4!$B$5:$B$9</definedName>
    <definedName name="equipements">[1]Feuil2!$A$4:$A$14</definedName>
    <definedName name="ESC">Feuil4!$B$57:$B$72</definedName>
    <definedName name="Escompte">Feuil4!$B$58:$B$72</definedName>
    <definedName name="Fournisseur">Feuil4!$B$24:$B$41</definedName>
    <definedName name="produit">[1]Feuil2!$A$20:$A$24</definedName>
    <definedName name="Représentant">Feuil4!$B$44:$B$53</definedName>
    <definedName name="réservoirs">Feuil4!$B$5:$C$22</definedName>
    <definedName name="type">Feuil4!$B$57:$B$64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5" l="1"/>
  <c r="L6" i="1" l="1"/>
  <c r="H3" i="1" l="1"/>
  <c r="M6" i="1"/>
</calcChain>
</file>

<file path=xl/sharedStrings.xml><?xml version="1.0" encoding="utf-8"?>
<sst xmlns="http://schemas.openxmlformats.org/spreadsheetml/2006/main" count="99" uniqueCount="83">
  <si>
    <t>Date</t>
  </si>
  <si>
    <t># téléphone</t>
  </si>
  <si>
    <t>Volume</t>
  </si>
  <si>
    <t>Fournisseur</t>
  </si>
  <si>
    <t>Représentant</t>
  </si>
  <si>
    <t>Équipement</t>
  </si>
  <si>
    <t>420 lbs</t>
  </si>
  <si>
    <t>500 gls</t>
  </si>
  <si>
    <t>Rainville</t>
  </si>
  <si>
    <t>AA propane</t>
  </si>
  <si>
    <t>Propane action</t>
  </si>
  <si>
    <t>Beauchemin</t>
  </si>
  <si>
    <t>Propane 360</t>
  </si>
  <si>
    <t>Propane Nord-Ouest</t>
  </si>
  <si>
    <t>Levac</t>
  </si>
  <si>
    <t>Accès Propane</t>
  </si>
  <si>
    <t>Desparois</t>
  </si>
  <si>
    <t>Budget</t>
  </si>
  <si>
    <t>Sonic</t>
  </si>
  <si>
    <t>Bell-Gaz</t>
  </si>
  <si>
    <t>NRJ</t>
  </si>
  <si>
    <t>Hamel</t>
  </si>
  <si>
    <t>Goyer</t>
  </si>
  <si>
    <t>Harnois</t>
  </si>
  <si>
    <t>Pomerleau</t>
  </si>
  <si>
    <t>Supérieur propane</t>
  </si>
  <si>
    <t>Jonathan Joubert</t>
  </si>
  <si>
    <t>Michel Benoit</t>
  </si>
  <si>
    <t>Stéphanie Rheault</t>
  </si>
  <si>
    <t>Marcel Bibeau</t>
  </si>
  <si>
    <t>Alex Berthiaume</t>
  </si>
  <si>
    <t>Manon Métivier</t>
  </si>
  <si>
    <t>Guy Pelletier</t>
  </si>
  <si>
    <t>Richard Brunet</t>
  </si>
  <si>
    <t>Denis Miron</t>
  </si>
  <si>
    <t>Alain Grenier</t>
  </si>
  <si>
    <t>Profit gaz</t>
  </si>
  <si>
    <t xml:space="preserve">Éric Bourdeau </t>
  </si>
  <si>
    <t>Aucun</t>
  </si>
  <si>
    <t xml:space="preserve">Nom du client </t>
  </si>
  <si>
    <t xml:space="preserve">Ville </t>
  </si>
  <si>
    <t>Agricole</t>
  </si>
  <si>
    <t>1000 gls</t>
  </si>
  <si>
    <t>2000 gls</t>
  </si>
  <si>
    <t>33 lbs</t>
  </si>
  <si>
    <t>320 gls</t>
  </si>
  <si>
    <t>Vapo 40/40</t>
  </si>
  <si>
    <t>Vapo 80 /40</t>
  </si>
  <si>
    <t xml:space="preserve">Vapo 160 h </t>
  </si>
  <si>
    <t>Vapo 320h</t>
  </si>
  <si>
    <t>Vapo 120/ 60 H</t>
  </si>
  <si>
    <t>Cumulatif</t>
  </si>
  <si>
    <t>Objectif</t>
  </si>
  <si>
    <t>% de l'objectif atteint</t>
  </si>
  <si>
    <t>pourentage de réalisation</t>
  </si>
  <si>
    <t xml:space="preserve">Zimmer </t>
  </si>
  <si>
    <t xml:space="preserve"> </t>
  </si>
  <si>
    <t xml:space="preserve">cost équipement </t>
  </si>
  <si>
    <t xml:space="preserve">Pièces </t>
  </si>
  <si>
    <t>ÉQUIPEMENT 1</t>
  </si>
  <si>
    <t xml:space="preserve">Marge nette </t>
  </si>
  <si>
    <t>Transport</t>
  </si>
  <si>
    <t>Sarnia de jour</t>
  </si>
  <si>
    <t>Code de prix</t>
  </si>
  <si>
    <t>Séchage</t>
  </si>
  <si>
    <t>AGR</t>
  </si>
  <si>
    <t>AGRX-G</t>
  </si>
  <si>
    <t>Sarnia +</t>
  </si>
  <si>
    <t>DOM</t>
  </si>
  <si>
    <t xml:space="preserve">Code de prix </t>
  </si>
  <si>
    <t>COM</t>
  </si>
  <si>
    <t>Cage</t>
  </si>
  <si>
    <t>Marge au litre sans carbonne</t>
  </si>
  <si>
    <t xml:space="preserve">40et  + = vert </t>
  </si>
  <si>
    <t>30 et 40 = jaune</t>
  </si>
  <si>
    <t xml:space="preserve">moins de 30 = rouge </t>
  </si>
  <si>
    <t>% rentabilité  (total)</t>
  </si>
  <si>
    <t>Marge Brutte $ = Profit gaz + location  /      Marge Nette = marge au litre sans carbone - transport (0,05) / % rentabilité = marge en $ / cout d'équipement</t>
  </si>
  <si>
    <t>Calcul :</t>
  </si>
  <si>
    <t>Alex</t>
  </si>
  <si>
    <t>Montréal</t>
  </si>
  <si>
    <t>Stephane</t>
  </si>
  <si>
    <t>Laval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</si>
</sst>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[&lt;=9999999]###\-####;###\-###\-####"/>
    <numFmt numFmtId="166" formatCode="dd/mm/yy;@"/>
    <numFmt numFmtId="167" formatCode="0.0000"/>
    <numFmt numFmtId="168" formatCode="[$-C0C]d\ mmm\ 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9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165" fontId="0" fillId="0" borderId="1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0" xfId="0" applyBorder="1"/>
    <xf numFmtId="0" fontId="3" fillId="0" borderId="0" xfId="0" applyFont="1"/>
    <xf numFmtId="168" fontId="0" fillId="0" borderId="1" xfId="0" applyNumberFormat="1" applyBorder="1" applyAlignment="1">
      <alignment horizontal="center"/>
    </xf>
    <xf numFmtId="0" fontId="2" fillId="0" borderId="9" xfId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/>
    </xf>
    <xf numFmtId="167" fontId="0" fillId="0" borderId="9" xfId="0" applyNumberForma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1" fillId="3" borderId="12" xfId="0" applyFont="1" applyFill="1" applyBorder="1"/>
    <xf numFmtId="2" fontId="1" fillId="3" borderId="1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3" xfId="0" applyFont="1" applyFill="1" applyBorder="1"/>
    <xf numFmtId="0" fontId="1" fillId="3" borderId="1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justify"/>
    </xf>
    <xf numFmtId="0" fontId="0" fillId="0" borderId="0" xfId="0" applyAlignment="1">
      <alignment horizontal="right"/>
    </xf>
    <xf numFmtId="0" fontId="4" fillId="0" borderId="8" xfId="0" applyFont="1" applyFill="1" applyBorder="1" applyAlignment="1">
      <alignment horizontal="center" vertical="justify"/>
    </xf>
    <xf numFmtId="165" fontId="0" fillId="0" borderId="0" xfId="0" applyNumberForma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/>
    </xf>
    <xf numFmtId="167" fontId="0" fillId="0" borderId="15" xfId="0" applyNumberForma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 vertical="justify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right"/>
    </xf>
    <xf numFmtId="1" fontId="0" fillId="0" borderId="2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pane%20du%20Suroit\R&#233;servoirs\Documents%20P&#233;trole\Objectif%20P&#233;trol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des 3 succursales"/>
      <sheetName val="Cumulatif STM"/>
      <sheetName val="Cumulatif STH"/>
      <sheetName val="Cumulatif BED"/>
      <sheetName val="Feuil2"/>
      <sheetName val=" Jonathan _ Prospect "/>
      <sheetName val="Jonathan_ Nouveaux volumes"/>
      <sheetName val="Michel _Prospect"/>
      <sheetName val="Michel _Nouveaux volumes"/>
      <sheetName val="Alain_Prospect"/>
      <sheetName val="Alain_Nouveaux volumes"/>
      <sheetName val="Bernard_Prospect"/>
      <sheetName val="Bernard_Nouveaux volumes"/>
      <sheetName val="Éric_Prospect"/>
      <sheetName val="Éric_Nouveaux volumes"/>
      <sheetName val="Richard_Prospect"/>
      <sheetName val="Richard_Nouveaux Volumes"/>
      <sheetName val="Denis_Prospect"/>
      <sheetName val="Denis_Nouveaux volumes"/>
      <sheetName val="Alexandre_Prospect"/>
      <sheetName val="Alexandre _Nouveaux volumes"/>
      <sheetName val="Marcel_Prospect"/>
      <sheetName val="Marcel_Nouveaux volumes"/>
      <sheetName val="Stéphane_Prospect"/>
      <sheetName val="Stéphane_Nouveaux volumes"/>
      <sheetName val="Guy_ Prospect"/>
      <sheetName val="Guy_Nouveaux volumes"/>
      <sheetName val="Steeve_Prospect"/>
      <sheetName val="Steeve_Nouveaux volum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 xml:space="preserve">Réservoir au client </v>
          </cell>
        </row>
        <row r="5">
          <cell r="A5" t="str">
            <v>Pompe 3/4 sans meter</v>
          </cell>
        </row>
        <row r="6">
          <cell r="A6" t="str">
            <v>Pompe 3/4 avec meter</v>
          </cell>
        </row>
        <row r="7">
          <cell r="A7" t="str">
            <v>Pompe 1po sans meter</v>
          </cell>
        </row>
        <row r="8">
          <cell r="A8" t="str">
            <v>Pompe 1po avec meter</v>
          </cell>
        </row>
        <row r="9">
          <cell r="A9" t="str">
            <v>500 gls 3/4 avec meter</v>
          </cell>
        </row>
        <row r="10">
          <cell r="A10" t="str">
            <v>500 gls 1po avec meter</v>
          </cell>
        </row>
        <row r="11">
          <cell r="A11" t="str">
            <v>250 gls pompe avec meter</v>
          </cell>
        </row>
        <row r="12">
          <cell r="A12" t="str">
            <v>1000 gls 3/4 avec meter</v>
          </cell>
        </row>
        <row r="13">
          <cell r="A13" t="str">
            <v>1000 gls 1po avec meter</v>
          </cell>
        </row>
        <row r="20">
          <cell r="A20" t="str">
            <v>Clair</v>
          </cell>
        </row>
        <row r="21">
          <cell r="A21" t="str">
            <v>Coloré</v>
          </cell>
        </row>
        <row r="22">
          <cell r="A22" t="str">
            <v>Essence (sans plomb)</v>
          </cell>
        </row>
        <row r="23">
          <cell r="A23" t="str">
            <v>Huile de chauffage</v>
          </cell>
        </row>
        <row r="24">
          <cell r="A24" t="str">
            <v>Super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zoomScale="60" zoomScaleNormal="60" workbookViewId="0">
      <selection activeCell="A5" sqref="A4:XFD5"/>
    </sheetView>
  </sheetViews>
  <sheetFormatPr baseColWidth="10" defaultRowHeight="14.4" x14ac:dyDescent="0.3"/>
  <cols>
    <col min="1" max="1" width="21.77734375" customWidth="1"/>
    <col min="2" max="2" width="29.109375" customWidth="1"/>
    <col min="3" max="3" width="31.6640625" customWidth="1"/>
    <col min="4" max="4" width="15" customWidth="1"/>
    <col min="5" max="6" width="16.77734375" customWidth="1"/>
    <col min="7" max="7" width="14.77734375" customWidth="1"/>
    <col min="8" max="8" width="11.44140625" customWidth="1"/>
    <col min="9" max="9" width="13" customWidth="1"/>
    <col min="10" max="10" width="12" customWidth="1"/>
    <col min="11" max="11" width="8.88671875" customWidth="1"/>
    <col min="12" max="13" width="10.5546875" customWidth="1"/>
  </cols>
  <sheetData>
    <row r="1" spans="1:13" x14ac:dyDescent="0.3">
      <c r="A1" s="43"/>
      <c r="B1" s="45"/>
      <c r="C1" s="44"/>
    </row>
    <row r="2" spans="1:13" x14ac:dyDescent="0.3">
      <c r="A2" s="43"/>
      <c r="B2" s="45"/>
      <c r="C2" s="44"/>
    </row>
    <row r="3" spans="1:13" ht="15" thickBot="1" x14ac:dyDescent="0.35">
      <c r="A3" s="43"/>
      <c r="B3" s="45"/>
      <c r="C3" s="44"/>
      <c r="H3" s="12">
        <f>SUM(H6:H7)</f>
        <v>2000</v>
      </c>
    </row>
    <row r="4" spans="1:13" ht="16.2" thickBot="1" x14ac:dyDescent="0.35">
      <c r="H4" s="41" t="s">
        <v>59</v>
      </c>
      <c r="I4" s="42"/>
      <c r="J4" s="42"/>
      <c r="K4" s="42"/>
      <c r="L4" s="42"/>
      <c r="M4" s="42"/>
    </row>
    <row r="5" spans="1:13" ht="43.2" customHeight="1" thickBot="1" x14ac:dyDescent="0.35">
      <c r="A5" s="8" t="s">
        <v>0</v>
      </c>
      <c r="B5" s="10" t="s">
        <v>39</v>
      </c>
      <c r="C5" s="9" t="s">
        <v>40</v>
      </c>
      <c r="D5" s="10" t="s">
        <v>1</v>
      </c>
      <c r="E5" s="33" t="s">
        <v>63</v>
      </c>
      <c r="F5" s="29" t="s">
        <v>54</v>
      </c>
      <c r="G5" s="40" t="s">
        <v>76</v>
      </c>
      <c r="H5" s="34" t="s">
        <v>2</v>
      </c>
      <c r="I5" s="22" t="s">
        <v>62</v>
      </c>
      <c r="J5" s="31" t="s">
        <v>72</v>
      </c>
      <c r="K5" s="19" t="s">
        <v>61</v>
      </c>
      <c r="L5" s="19" t="s">
        <v>60</v>
      </c>
      <c r="M5" s="19" t="s">
        <v>36</v>
      </c>
    </row>
    <row r="6" spans="1:13" x14ac:dyDescent="0.3">
      <c r="A6" s="17">
        <v>43181</v>
      </c>
      <c r="B6" s="11" t="s">
        <v>79</v>
      </c>
      <c r="C6" s="4" t="s">
        <v>80</v>
      </c>
      <c r="D6" s="7">
        <v>5144441111</v>
      </c>
      <c r="E6" s="7" t="s">
        <v>41</v>
      </c>
      <c r="F6" s="48">
        <v>100</v>
      </c>
      <c r="G6" s="32"/>
      <c r="H6" s="20">
        <v>2000</v>
      </c>
      <c r="I6" s="21">
        <v>0.28199999999999997</v>
      </c>
      <c r="J6" s="3">
        <v>0.5</v>
      </c>
      <c r="K6" s="13">
        <v>0.05</v>
      </c>
      <c r="L6" s="14">
        <f>SUM(J6,-K6)</f>
        <v>0.45</v>
      </c>
      <c r="M6" s="14">
        <f>H6*L6</f>
        <v>900</v>
      </c>
    </row>
    <row r="7" spans="1:13" ht="15" thickBot="1" x14ac:dyDescent="0.35">
      <c r="A7" s="17">
        <v>43212</v>
      </c>
      <c r="B7" s="11" t="s">
        <v>81</v>
      </c>
      <c r="C7" s="18" t="s">
        <v>82</v>
      </c>
      <c r="D7" s="7">
        <v>5148884444</v>
      </c>
      <c r="E7" s="7" t="s">
        <v>66</v>
      </c>
      <c r="F7" s="49">
        <v>90</v>
      </c>
      <c r="G7" s="32"/>
      <c r="H7" s="35"/>
      <c r="I7" s="36"/>
      <c r="J7" s="37"/>
      <c r="K7" s="38"/>
      <c r="L7" s="39"/>
      <c r="M7" s="39"/>
    </row>
    <row r="8" spans="1:13" x14ac:dyDescent="0.3">
      <c r="H8" s="15"/>
      <c r="I8" s="15"/>
      <c r="J8" s="15"/>
      <c r="K8" s="15"/>
      <c r="L8" s="15"/>
      <c r="M8" s="15"/>
    </row>
    <row r="9" spans="1:13" x14ac:dyDescent="0.3">
      <c r="H9" s="15"/>
      <c r="I9" s="15"/>
      <c r="J9" s="15"/>
      <c r="K9" s="15"/>
      <c r="L9" s="15"/>
      <c r="M9" s="15"/>
    </row>
  </sheetData>
  <mergeCells count="1">
    <mergeCell ref="H4:M4"/>
  </mergeCells>
  <conditionalFormatting sqref="F6">
    <cfRule type="containsText" priority="1" operator="containsText" text="100">
      <formula>NOT(ISERROR(SEARCH("100",F6)))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Feuil4!$B$57:$B$61</xm:f>
          </x14:formula1>
          <xm:sqref>E6:E7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7"/>
  <sheetViews>
    <sheetView tabSelected="1" zoomScale="80" zoomScaleNormal="80" workbookViewId="0">
      <selection activeCell="B16" sqref="B16"/>
    </sheetView>
  </sheetViews>
  <sheetFormatPr baseColWidth="10" defaultRowHeight="14.4" x14ac:dyDescent="0.3"/>
  <cols>
    <col min="1" max="1" width="19.21875" customWidth="1"/>
    <col min="2" max="2" width="24.6640625" customWidth="1"/>
  </cols>
  <sheetData>
    <row r="1" spans="1:13" x14ac:dyDescent="0.3">
      <c r="A1" s="23" t="s">
        <v>51</v>
      </c>
      <c r="B1" s="24" t="e">
        <f>#REF!</f>
        <v>#REF!</v>
      </c>
      <c r="F1" s="2"/>
    </row>
    <row r="2" spans="1:13" x14ac:dyDescent="0.3">
      <c r="A2" s="25" t="s">
        <v>52</v>
      </c>
      <c r="B2" s="26"/>
      <c r="F2" s="2"/>
    </row>
    <row r="3" spans="1:13" x14ac:dyDescent="0.3">
      <c r="A3" s="25"/>
      <c r="B3" s="26"/>
      <c r="F3" s="2"/>
    </row>
    <row r="4" spans="1:13" x14ac:dyDescent="0.3">
      <c r="A4" s="27" t="s">
        <v>53</v>
      </c>
      <c r="B4" s="28"/>
      <c r="F4" s="2"/>
    </row>
    <row r="5" spans="1:13" ht="15" thickBot="1" x14ac:dyDescent="0.35">
      <c r="F5" s="2"/>
    </row>
    <row r="6" spans="1:13" ht="16.2" thickBot="1" x14ac:dyDescent="0.35">
      <c r="H6" s="41" t="s">
        <v>59</v>
      </c>
      <c r="I6" s="42"/>
      <c r="J6" s="42"/>
      <c r="K6" s="42"/>
      <c r="L6" s="42"/>
      <c r="M6" s="42"/>
    </row>
    <row r="7" spans="1:13" ht="43.2" customHeight="1" thickBot="1" x14ac:dyDescent="0.35">
      <c r="A7" s="8" t="s">
        <v>0</v>
      </c>
      <c r="B7" s="10" t="s">
        <v>39</v>
      </c>
      <c r="C7" s="9" t="s">
        <v>40</v>
      </c>
      <c r="D7" s="10" t="s">
        <v>1</v>
      </c>
      <c r="E7" s="33" t="s">
        <v>63</v>
      </c>
      <c r="F7" s="29" t="s">
        <v>54</v>
      </c>
      <c r="G7" s="40" t="s">
        <v>76</v>
      </c>
      <c r="H7" s="34" t="s">
        <v>2</v>
      </c>
      <c r="I7" s="22" t="s">
        <v>62</v>
      </c>
      <c r="J7" s="31" t="s">
        <v>72</v>
      </c>
      <c r="K7" s="19" t="s">
        <v>61</v>
      </c>
      <c r="L7" s="19" t="s">
        <v>60</v>
      </c>
      <c r="M7" s="19" t="s">
        <v>36</v>
      </c>
    </row>
  </sheetData>
  <mergeCells count="1">
    <mergeCell ref="H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7"/>
  <sheetViews>
    <sheetView workbookViewId="0">
      <selection activeCell="B3" sqref="B3"/>
    </sheetView>
  </sheetViews>
  <sheetFormatPr baseColWidth="10" defaultRowHeight="14.4" x14ac:dyDescent="0.3"/>
  <cols>
    <col min="2" max="2" width="13.5546875" customWidth="1"/>
    <col min="3" max="3" width="15.109375" customWidth="1"/>
    <col min="4" max="4" width="17.6640625" customWidth="1"/>
  </cols>
  <sheetData>
    <row r="1" spans="1:11" x14ac:dyDescent="0.3">
      <c r="A1" s="47" t="s">
        <v>78</v>
      </c>
      <c r="B1" s="46" t="s">
        <v>77</v>
      </c>
      <c r="C1" s="46"/>
      <c r="D1" s="46"/>
      <c r="E1" s="46"/>
      <c r="F1" s="46"/>
      <c r="G1" s="46"/>
      <c r="H1" s="46"/>
      <c r="I1" s="46"/>
      <c r="J1" s="46"/>
      <c r="K1" s="46"/>
    </row>
    <row r="3" spans="1:11" x14ac:dyDescent="0.3">
      <c r="B3" t="s">
        <v>5</v>
      </c>
      <c r="C3" s="30" t="s">
        <v>57</v>
      </c>
      <c r="D3" s="30" t="s">
        <v>58</v>
      </c>
    </row>
    <row r="5" spans="1:11" ht="15" x14ac:dyDescent="0.25">
      <c r="B5" t="s">
        <v>38</v>
      </c>
      <c r="C5">
        <v>0</v>
      </c>
    </row>
    <row r="6" spans="1:11" ht="15" x14ac:dyDescent="0.25">
      <c r="B6" t="s">
        <v>44</v>
      </c>
      <c r="C6">
        <v>225</v>
      </c>
    </row>
    <row r="7" spans="1:11" ht="15" x14ac:dyDescent="0.25">
      <c r="B7" s="5" t="s">
        <v>6</v>
      </c>
      <c r="C7">
        <v>810</v>
      </c>
    </row>
    <row r="8" spans="1:11" ht="15" x14ac:dyDescent="0.25">
      <c r="B8" t="s">
        <v>45</v>
      </c>
      <c r="C8">
        <v>1425</v>
      </c>
    </row>
    <row r="9" spans="1:11" ht="15" x14ac:dyDescent="0.25">
      <c r="B9" t="s">
        <v>7</v>
      </c>
      <c r="C9">
        <v>2215</v>
      </c>
    </row>
    <row r="10" spans="1:11" x14ac:dyDescent="0.3">
      <c r="B10" t="s">
        <v>42</v>
      </c>
      <c r="C10">
        <v>3365</v>
      </c>
    </row>
    <row r="11" spans="1:11" x14ac:dyDescent="0.3">
      <c r="B11" t="s">
        <v>43</v>
      </c>
      <c r="C11">
        <v>8140</v>
      </c>
    </row>
    <row r="12" spans="1:11" x14ac:dyDescent="0.3">
      <c r="B12" t="s">
        <v>46</v>
      </c>
      <c r="C12">
        <v>4300</v>
      </c>
      <c r="D12">
        <v>1500</v>
      </c>
    </row>
    <row r="13" spans="1:11" x14ac:dyDescent="0.3">
      <c r="B13" t="s">
        <v>47</v>
      </c>
      <c r="C13">
        <v>5750</v>
      </c>
      <c r="D13">
        <v>1500</v>
      </c>
    </row>
    <row r="14" spans="1:11" x14ac:dyDescent="0.3">
      <c r="B14" t="s">
        <v>50</v>
      </c>
      <c r="C14">
        <v>7750</v>
      </c>
      <c r="D14">
        <v>1500</v>
      </c>
    </row>
    <row r="15" spans="1:11" x14ac:dyDescent="0.3">
      <c r="B15" t="s">
        <v>48</v>
      </c>
      <c r="C15">
        <v>11100</v>
      </c>
      <c r="D15">
        <v>1500</v>
      </c>
    </row>
    <row r="16" spans="1:11" x14ac:dyDescent="0.3">
      <c r="B16" t="s">
        <v>49</v>
      </c>
      <c r="C16">
        <v>18500</v>
      </c>
      <c r="D16">
        <v>2000</v>
      </c>
      <c r="E16" t="s">
        <v>56</v>
      </c>
    </row>
    <row r="17" spans="2:2" x14ac:dyDescent="0.3">
      <c r="B17" t="s">
        <v>55</v>
      </c>
    </row>
    <row r="18" spans="2:2" x14ac:dyDescent="0.3">
      <c r="B18" t="s">
        <v>71</v>
      </c>
    </row>
    <row r="23" spans="2:2" ht="15" x14ac:dyDescent="0.25">
      <c r="B23" s="1" t="s">
        <v>3</v>
      </c>
    </row>
    <row r="24" spans="2:2" ht="15" x14ac:dyDescent="0.25">
      <c r="B24" t="s">
        <v>9</v>
      </c>
    </row>
    <row r="25" spans="2:2" x14ac:dyDescent="0.3">
      <c r="B25" t="s">
        <v>15</v>
      </c>
    </row>
    <row r="26" spans="2:2" ht="15" x14ac:dyDescent="0.25">
      <c r="B26" t="s">
        <v>11</v>
      </c>
    </row>
    <row r="27" spans="2:2" ht="15" x14ac:dyDescent="0.25">
      <c r="B27" t="s">
        <v>19</v>
      </c>
    </row>
    <row r="28" spans="2:2" ht="15" x14ac:dyDescent="0.25">
      <c r="B28" t="s">
        <v>17</v>
      </c>
    </row>
    <row r="29" spans="2:2" ht="15" x14ac:dyDescent="0.25">
      <c r="B29" t="s">
        <v>16</v>
      </c>
    </row>
    <row r="30" spans="2:2" ht="15" x14ac:dyDescent="0.25">
      <c r="B30" t="s">
        <v>22</v>
      </c>
    </row>
    <row r="31" spans="2:2" ht="15" x14ac:dyDescent="0.25">
      <c r="B31" t="s">
        <v>21</v>
      </c>
    </row>
    <row r="32" spans="2:2" ht="15" x14ac:dyDescent="0.25">
      <c r="B32" t="s">
        <v>23</v>
      </c>
    </row>
    <row r="33" spans="2:2" ht="15" x14ac:dyDescent="0.25">
      <c r="B33" t="s">
        <v>14</v>
      </c>
    </row>
    <row r="34" spans="2:2" ht="15" x14ac:dyDescent="0.25">
      <c r="B34" t="s">
        <v>20</v>
      </c>
    </row>
    <row r="35" spans="2:2" ht="15" x14ac:dyDescent="0.25">
      <c r="B35" t="s">
        <v>24</v>
      </c>
    </row>
    <row r="36" spans="2:2" ht="15" x14ac:dyDescent="0.25">
      <c r="B36" t="s">
        <v>12</v>
      </c>
    </row>
    <row r="37" spans="2:2" x14ac:dyDescent="0.3">
      <c r="B37" t="s">
        <v>10</v>
      </c>
    </row>
    <row r="38" spans="2:2" x14ac:dyDescent="0.3">
      <c r="B38" t="s">
        <v>13</v>
      </c>
    </row>
    <row r="39" spans="2:2" x14ac:dyDescent="0.3">
      <c r="B39" t="s">
        <v>8</v>
      </c>
    </row>
    <row r="40" spans="2:2" x14ac:dyDescent="0.3">
      <c r="B40" t="s">
        <v>18</v>
      </c>
    </row>
    <row r="41" spans="2:2" x14ac:dyDescent="0.3">
      <c r="B41" t="s">
        <v>25</v>
      </c>
    </row>
    <row r="43" spans="2:2" x14ac:dyDescent="0.3">
      <c r="B43" s="1" t="s">
        <v>4</v>
      </c>
    </row>
    <row r="44" spans="2:2" x14ac:dyDescent="0.3">
      <c r="B44" t="s">
        <v>35</v>
      </c>
    </row>
    <row r="45" spans="2:2" x14ac:dyDescent="0.3">
      <c r="B45" t="s">
        <v>30</v>
      </c>
    </row>
    <row r="46" spans="2:2" x14ac:dyDescent="0.3">
      <c r="B46" t="s">
        <v>34</v>
      </c>
    </row>
    <row r="47" spans="2:2" x14ac:dyDescent="0.3">
      <c r="B47" t="s">
        <v>37</v>
      </c>
    </row>
    <row r="48" spans="2:2" x14ac:dyDescent="0.3">
      <c r="B48" t="s">
        <v>32</v>
      </c>
    </row>
    <row r="49" spans="2:5" x14ac:dyDescent="0.3">
      <c r="B49" t="s">
        <v>26</v>
      </c>
    </row>
    <row r="50" spans="2:5" x14ac:dyDescent="0.3">
      <c r="B50" t="s">
        <v>31</v>
      </c>
    </row>
    <row r="51" spans="2:5" x14ac:dyDescent="0.3">
      <c r="B51" t="s">
        <v>29</v>
      </c>
    </row>
    <row r="52" spans="2:5" x14ac:dyDescent="0.3">
      <c r="B52" t="s">
        <v>27</v>
      </c>
    </row>
    <row r="53" spans="2:5" x14ac:dyDescent="0.3">
      <c r="B53" t="s">
        <v>33</v>
      </c>
    </row>
    <row r="54" spans="2:5" x14ac:dyDescent="0.3">
      <c r="B54" t="s">
        <v>28</v>
      </c>
    </row>
    <row r="56" spans="2:5" x14ac:dyDescent="0.3">
      <c r="B56" s="16" t="s">
        <v>69</v>
      </c>
    </row>
    <row r="57" spans="2:5" x14ac:dyDescent="0.3">
      <c r="B57" s="6" t="s">
        <v>64</v>
      </c>
    </row>
    <row r="58" spans="2:5" x14ac:dyDescent="0.3">
      <c r="B58" t="s">
        <v>65</v>
      </c>
    </row>
    <row r="59" spans="2:5" x14ac:dyDescent="0.3">
      <c r="B59" t="s">
        <v>66</v>
      </c>
    </row>
    <row r="60" spans="2:5" x14ac:dyDescent="0.3">
      <c r="B60" t="s">
        <v>67</v>
      </c>
    </row>
    <row r="61" spans="2:5" x14ac:dyDescent="0.3">
      <c r="B61" t="s">
        <v>70</v>
      </c>
    </row>
    <row r="62" spans="2:5" x14ac:dyDescent="0.3">
      <c r="B62" t="s">
        <v>68</v>
      </c>
      <c r="C62" t="s">
        <v>73</v>
      </c>
      <c r="D62" t="s">
        <v>74</v>
      </c>
      <c r="E62" t="s">
        <v>75</v>
      </c>
    </row>
    <row r="63" spans="2:5" x14ac:dyDescent="0.3">
      <c r="B63" t="s">
        <v>44</v>
      </c>
    </row>
    <row r="67" spans="2:2" x14ac:dyDescent="0.3">
      <c r="B67" s="6"/>
    </row>
  </sheetData>
  <sheetProtection selectLockedCells="1" selectUnlockedCells="1"/>
  <sortState ref="B34:B44">
    <sortCondition ref="B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Prospect</vt:lpstr>
      <vt:lpstr>Nouveaux Clients</vt:lpstr>
      <vt:lpstr>Feuil4</vt:lpstr>
      <vt:lpstr>choix</vt:lpstr>
      <vt:lpstr>Équipement</vt:lpstr>
      <vt:lpstr>ESC</vt:lpstr>
      <vt:lpstr>Escompte</vt:lpstr>
      <vt:lpstr>Fournisseur</vt:lpstr>
      <vt:lpstr>Représentant</vt:lpstr>
      <vt:lpstr>réservoirs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Vézina</dc:creator>
  <cp:lastModifiedBy>Mélanie Vézina</cp:lastModifiedBy>
  <cp:lastPrinted>2017-11-22T17:05:17Z</cp:lastPrinted>
  <dcterms:created xsi:type="dcterms:W3CDTF">2017-10-04T21:28:49Z</dcterms:created>
  <dcterms:modified xsi:type="dcterms:W3CDTF">2018-07-05T19:14:15Z</dcterms:modified>
</cp:coreProperties>
</file>