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240" yWindow="360" windowWidth="20115" windowHeight="11580"/>
  </bookViews>
  <sheets>
    <sheet name="MS 1" sheetId="17" r:id="rId1"/>
  </sheets>
  <calcPr calcId="125725"/>
</workbook>
</file>

<file path=xl/calcChain.xml><?xml version="1.0" encoding="utf-8"?>
<calcChain xmlns="http://schemas.openxmlformats.org/spreadsheetml/2006/main">
  <c r="M19" i="17"/>
  <c r="M12"/>
  <c r="M8"/>
  <c r="M9" s="1"/>
  <c r="P313"/>
  <c r="P314" s="1"/>
  <c r="O313"/>
  <c r="O314" s="1"/>
  <c r="N313"/>
  <c r="N314" s="1"/>
  <c r="M313"/>
  <c r="M314" s="1"/>
  <c r="Q312"/>
  <c r="Q311"/>
  <c r="Q310"/>
  <c r="Q309"/>
  <c r="Q308"/>
  <c r="Q307"/>
  <c r="P305"/>
  <c r="P306" s="1"/>
  <c r="P315" s="1"/>
  <c r="O305"/>
  <c r="O306" s="1"/>
  <c r="N305"/>
  <c r="N306" s="1"/>
  <c r="N315" s="1"/>
  <c r="M305"/>
  <c r="M306" s="1"/>
  <c r="M315" s="1"/>
  <c r="Q304"/>
  <c r="P301"/>
  <c r="P302" s="1"/>
  <c r="O301"/>
  <c r="O302" s="1"/>
  <c r="N301"/>
  <c r="N302" s="1"/>
  <c r="M301"/>
  <c r="M302" s="1"/>
  <c r="Q300"/>
  <c r="Q299"/>
  <c r="Q298"/>
  <c r="Q297"/>
  <c r="Q296"/>
  <c r="Q295"/>
  <c r="Q294"/>
  <c r="Q293"/>
  <c r="Q292"/>
  <c r="Q291"/>
  <c r="P289"/>
  <c r="P290" s="1"/>
  <c r="O289"/>
  <c r="O290" s="1"/>
  <c r="N289"/>
  <c r="N290" s="1"/>
  <c r="M289"/>
  <c r="M290" s="1"/>
  <c r="Q288"/>
  <c r="Q287"/>
  <c r="P285"/>
  <c r="P286" s="1"/>
  <c r="P303" s="1"/>
  <c r="O285"/>
  <c r="O286" s="1"/>
  <c r="N285"/>
  <c r="N286" s="1"/>
  <c r="N303" s="1"/>
  <c r="M285"/>
  <c r="M286" s="1"/>
  <c r="M303" s="1"/>
  <c r="Q284"/>
  <c r="Q283"/>
  <c r="Q282"/>
  <c r="Q281"/>
  <c r="Q280"/>
  <c r="P277"/>
  <c r="O277"/>
  <c r="N277"/>
  <c r="M277"/>
  <c r="Q276"/>
  <c r="Q275"/>
  <c r="P274"/>
  <c r="P278" s="1"/>
  <c r="P279" s="1"/>
  <c r="O274"/>
  <c r="O278" s="1"/>
  <c r="N274"/>
  <c r="N278" s="1"/>
  <c r="N279" s="1"/>
  <c r="M274"/>
  <c r="M278" s="1"/>
  <c r="M279" s="1"/>
  <c r="Q273"/>
  <c r="Q272"/>
  <c r="P268"/>
  <c r="P269" s="1"/>
  <c r="O268"/>
  <c r="N268"/>
  <c r="N269" s="1"/>
  <c r="M268"/>
  <c r="M269" s="1"/>
  <c r="Q267"/>
  <c r="Q266"/>
  <c r="Q265"/>
  <c r="Q264"/>
  <c r="Q263"/>
  <c r="Q262"/>
  <c r="Q261"/>
  <c r="P259"/>
  <c r="P260" s="1"/>
  <c r="O259"/>
  <c r="O260" s="1"/>
  <c r="N259"/>
  <c r="N260" s="1"/>
  <c r="M259"/>
  <c r="M260" s="1"/>
  <c r="Q258"/>
  <c r="Q257"/>
  <c r="Q256"/>
  <c r="Q255"/>
  <c r="P253"/>
  <c r="P254" s="1"/>
  <c r="O253"/>
  <c r="O254" s="1"/>
  <c r="N253"/>
  <c r="N254" s="1"/>
  <c r="M253"/>
  <c r="M254" s="1"/>
  <c r="Q252"/>
  <c r="Q251"/>
  <c r="P249"/>
  <c r="O249"/>
  <c r="N249"/>
  <c r="M249"/>
  <c r="Q248"/>
  <c r="P247"/>
  <c r="O247"/>
  <c r="N247"/>
  <c r="M247"/>
  <c r="Q246"/>
  <c r="Q245"/>
  <c r="P244"/>
  <c r="O244"/>
  <c r="N244"/>
  <c r="M244"/>
  <c r="Q243"/>
  <c r="P242"/>
  <c r="O242"/>
  <c r="N242"/>
  <c r="M242"/>
  <c r="Q241"/>
  <c r="Q240"/>
  <c r="Q239"/>
  <c r="Q238"/>
  <c r="P237"/>
  <c r="O237"/>
  <c r="N237"/>
  <c r="M237"/>
  <c r="Q236"/>
  <c r="Q235"/>
  <c r="Q234"/>
  <c r="Q233"/>
  <c r="Q232"/>
  <c r="Q231"/>
  <c r="Q230"/>
  <c r="Q229"/>
  <c r="Q228"/>
  <c r="Q227"/>
  <c r="Q226"/>
  <c r="P225"/>
  <c r="O225"/>
  <c r="N225"/>
  <c r="M225"/>
  <c r="Q224"/>
  <c r="Q223"/>
  <c r="Q222"/>
  <c r="Q221"/>
  <c r="P219"/>
  <c r="P220" s="1"/>
  <c r="O219"/>
  <c r="O220" s="1"/>
  <c r="N219"/>
  <c r="N220" s="1"/>
  <c r="M219"/>
  <c r="M220" s="1"/>
  <c r="Q218"/>
  <c r="Q217"/>
  <c r="Q216"/>
  <c r="Q215"/>
  <c r="P213"/>
  <c r="P214" s="1"/>
  <c r="O213"/>
  <c r="O214" s="1"/>
  <c r="N213"/>
  <c r="N214" s="1"/>
  <c r="M213"/>
  <c r="M214" s="1"/>
  <c r="Q212"/>
  <c r="Q211"/>
  <c r="P208"/>
  <c r="O208"/>
  <c r="N208"/>
  <c r="M208"/>
  <c r="Q207"/>
  <c r="Q206"/>
  <c r="Q205"/>
  <c r="Q204"/>
  <c r="Q203"/>
  <c r="Q202"/>
  <c r="Q201"/>
  <c r="Q200"/>
  <c r="P199"/>
  <c r="O199"/>
  <c r="N199"/>
  <c r="M199"/>
  <c r="Q198"/>
  <c r="Q197"/>
  <c r="Q196"/>
  <c r="Q195"/>
  <c r="Q194"/>
  <c r="Q193"/>
  <c r="Q192"/>
  <c r="Q191"/>
  <c r="Q190"/>
  <c r="Q189"/>
  <c r="Q188"/>
  <c r="Q187"/>
  <c r="Q186"/>
  <c r="Q185"/>
  <c r="Q184"/>
  <c r="Q183"/>
  <c r="Q182"/>
  <c r="Q181"/>
  <c r="Q180"/>
  <c r="Q179"/>
  <c r="Q178"/>
  <c r="Q177"/>
  <c r="Q176"/>
  <c r="Q175"/>
  <c r="Q174"/>
  <c r="Q173"/>
  <c r="Q172"/>
  <c r="Q171"/>
  <c r="Q170"/>
  <c r="Q169"/>
  <c r="Q168"/>
  <c r="Q167"/>
  <c r="Q166"/>
  <c r="Q165"/>
  <c r="Q164"/>
  <c r="Q163"/>
  <c r="Q162"/>
  <c r="Q161"/>
  <c r="Q160"/>
  <c r="Q159"/>
  <c r="Q158"/>
  <c r="Q157"/>
  <c r="P156"/>
  <c r="P209" s="1"/>
  <c r="O156"/>
  <c r="N156"/>
  <c r="N209" s="1"/>
  <c r="M156"/>
  <c r="M209" s="1"/>
  <c r="Q155"/>
  <c r="Q154"/>
  <c r="Q153"/>
  <c r="Q152"/>
  <c r="Q151"/>
  <c r="Q150"/>
  <c r="Q149"/>
  <c r="Q148"/>
  <c r="Q147"/>
  <c r="Q146"/>
  <c r="Q145"/>
  <c r="Q144"/>
  <c r="Q143"/>
  <c r="Q142"/>
  <c r="Q141"/>
  <c r="Q140"/>
  <c r="Q139"/>
  <c r="Q138"/>
  <c r="Q137"/>
  <c r="Q136"/>
  <c r="Q135"/>
  <c r="Q134"/>
  <c r="Q133"/>
  <c r="Q132"/>
  <c r="Q131"/>
  <c r="Q130"/>
  <c r="Q129"/>
  <c r="Q128"/>
  <c r="Q127"/>
  <c r="Q126"/>
  <c r="Q125"/>
  <c r="Q124"/>
  <c r="Q123"/>
  <c r="Q122"/>
  <c r="Q121"/>
  <c r="Q120"/>
  <c r="Q119"/>
  <c r="Q118"/>
  <c r="Q117"/>
  <c r="Q116"/>
  <c r="Q115"/>
  <c r="Q114"/>
  <c r="Q113"/>
  <c r="P111"/>
  <c r="O111"/>
  <c r="N111"/>
  <c r="M111"/>
  <c r="Q110"/>
  <c r="Q109"/>
  <c r="Q108"/>
  <c r="Q107"/>
  <c r="Q106"/>
  <c r="Q105"/>
  <c r="Q104"/>
  <c r="Q103"/>
  <c r="Q102"/>
  <c r="Q101"/>
  <c r="Q100"/>
  <c r="Q99"/>
  <c r="Q98"/>
  <c r="Q97"/>
  <c r="Q96"/>
  <c r="Q95"/>
  <c r="Q94"/>
  <c r="Q93"/>
  <c r="Q92"/>
  <c r="Q91"/>
  <c r="Q90"/>
  <c r="Q89"/>
  <c r="Q88"/>
  <c r="Q87"/>
  <c r="P86"/>
  <c r="O86"/>
  <c r="N86"/>
  <c r="M86"/>
  <c r="Q85"/>
  <c r="Q84"/>
  <c r="Q83"/>
  <c r="Q82"/>
  <c r="Q81"/>
  <c r="Q80"/>
  <c r="P79"/>
  <c r="O79"/>
  <c r="N79"/>
  <c r="M79"/>
  <c r="Q78"/>
  <c r="Q77"/>
  <c r="Q76"/>
  <c r="P75"/>
  <c r="O75"/>
  <c r="N75"/>
  <c r="M75"/>
  <c r="Q74"/>
  <c r="Q73"/>
  <c r="Q72"/>
  <c r="Q71"/>
  <c r="Q70"/>
  <c r="P67"/>
  <c r="O67"/>
  <c r="N67"/>
  <c r="M67"/>
  <c r="Q66"/>
  <c r="Q65"/>
  <c r="Q64"/>
  <c r="Q63"/>
  <c r="Q62"/>
  <c r="P61"/>
  <c r="O61"/>
  <c r="N61"/>
  <c r="M61"/>
  <c r="Q60"/>
  <c r="Q59"/>
  <c r="P58"/>
  <c r="O58"/>
  <c r="N58"/>
  <c r="M58"/>
  <c r="Q57"/>
  <c r="P56"/>
  <c r="O56"/>
  <c r="N56"/>
  <c r="M56"/>
  <c r="Q55"/>
  <c r="Q54"/>
  <c r="Q53"/>
  <c r="Q52"/>
  <c r="Q51"/>
  <c r="Q50"/>
  <c r="Q49"/>
  <c r="Q48"/>
  <c r="Q47"/>
  <c r="Q46"/>
  <c r="Q45"/>
  <c r="Q44"/>
  <c r="Q43"/>
  <c r="Q42"/>
  <c r="Q41"/>
  <c r="Q40"/>
  <c r="Q39"/>
  <c r="P38"/>
  <c r="O38"/>
  <c r="N38"/>
  <c r="M38"/>
  <c r="Q37"/>
  <c r="P36"/>
  <c r="O36"/>
  <c r="N36"/>
  <c r="M36"/>
  <c r="Q35"/>
  <c r="Q34"/>
  <c r="P32"/>
  <c r="O32"/>
  <c r="N32"/>
  <c r="M32"/>
  <c r="Q31"/>
  <c r="P30"/>
  <c r="O30"/>
  <c r="N30"/>
  <c r="M30"/>
  <c r="Q29"/>
  <c r="P28"/>
  <c r="O28"/>
  <c r="N28"/>
  <c r="M28"/>
  <c r="Q27"/>
  <c r="Q26"/>
  <c r="Q25"/>
  <c r="Q24"/>
  <c r="P23"/>
  <c r="O23"/>
  <c r="N23"/>
  <c r="M23"/>
  <c r="Q22"/>
  <c r="Q21"/>
  <c r="Q20"/>
  <c r="P19"/>
  <c r="O19"/>
  <c r="N19"/>
  <c r="Q18"/>
  <c r="Q17"/>
  <c r="Q16"/>
  <c r="Q15"/>
  <c r="Q14"/>
  <c r="Q13"/>
  <c r="P12"/>
  <c r="O12"/>
  <c r="N12"/>
  <c r="Q11"/>
  <c r="Q10"/>
  <c r="P8"/>
  <c r="P9" s="1"/>
  <c r="O8"/>
  <c r="N8"/>
  <c r="N9" s="1"/>
  <c r="Q7"/>
  <c r="Q6"/>
  <c r="Q5"/>
  <c r="M33" l="1"/>
  <c r="Q23"/>
  <c r="Q32"/>
  <c r="M68"/>
  <c r="O68"/>
  <c r="Q56"/>
  <c r="Q67"/>
  <c r="N112"/>
  <c r="N210" s="1"/>
  <c r="P112"/>
  <c r="P210" s="1"/>
  <c r="Q79"/>
  <c r="Q86"/>
  <c r="Q111"/>
  <c r="N250"/>
  <c r="P250"/>
  <c r="Q237"/>
  <c r="Q242"/>
  <c r="Q249"/>
  <c r="N33"/>
  <c r="P33"/>
  <c r="Q19"/>
  <c r="Q30"/>
  <c r="N68"/>
  <c r="P68"/>
  <c r="Q68" s="1"/>
  <c r="Q38"/>
  <c r="Q58"/>
  <c r="M112"/>
  <c r="M210" s="1"/>
  <c r="O112"/>
  <c r="Q112" s="1"/>
  <c r="Q156"/>
  <c r="Q199"/>
  <c r="Q208"/>
  <c r="Q220"/>
  <c r="M250"/>
  <c r="M270" s="1"/>
  <c r="O250"/>
  <c r="Q244"/>
  <c r="Q247"/>
  <c r="Q268"/>
  <c r="M316"/>
  <c r="Q277"/>
  <c r="Q314"/>
  <c r="Q8"/>
  <c r="Q12"/>
  <c r="Q28"/>
  <c r="Q61"/>
  <c r="Q286"/>
  <c r="O303"/>
  <c r="N69"/>
  <c r="N270"/>
  <c r="P270"/>
  <c r="Q254"/>
  <c r="Q260"/>
  <c r="N316"/>
  <c r="P316"/>
  <c r="Q290"/>
  <c r="Q302"/>
  <c r="Q214"/>
  <c r="Q278"/>
  <c r="Q279" s="1"/>
  <c r="O279"/>
  <c r="Q306"/>
  <c r="O315"/>
  <c r="O9"/>
  <c r="O33"/>
  <c r="Q33" s="1"/>
  <c r="Q75"/>
  <c r="O209"/>
  <c r="Q209" s="1"/>
  <c r="Q213"/>
  <c r="Q219"/>
  <c r="Q225"/>
  <c r="Q253"/>
  <c r="Q259"/>
  <c r="O269"/>
  <c r="Q269" s="1"/>
  <c r="Q285"/>
  <c r="Q289"/>
  <c r="Q301"/>
  <c r="Q305"/>
  <c r="Q313"/>
  <c r="Q36"/>
  <c r="Q274"/>
  <c r="P69" l="1"/>
  <c r="M69"/>
  <c r="Q315"/>
  <c r="Q250"/>
  <c r="O210"/>
  <c r="Q210" s="1"/>
  <c r="O270"/>
  <c r="Q270" s="1"/>
  <c r="P271"/>
  <c r="P317" s="1"/>
  <c r="M271"/>
  <c r="M317" s="1"/>
  <c r="O69"/>
  <c r="Q9"/>
  <c r="O316"/>
  <c r="Q316" s="1"/>
  <c r="N271"/>
  <c r="N317" s="1"/>
  <c r="Q303"/>
  <c r="O271" l="1"/>
  <c r="Q69"/>
  <c r="O317" l="1"/>
  <c r="Q317" s="1"/>
  <c r="Q271"/>
</calcChain>
</file>

<file path=xl/sharedStrings.xml><?xml version="1.0" encoding="utf-8"?>
<sst xmlns="http://schemas.openxmlformats.org/spreadsheetml/2006/main" count="714" uniqueCount="646">
  <si>
    <t>SS_10</t>
  </si>
  <si>
    <t>Sous Compte</t>
  </si>
  <si>
    <t>Produit</t>
  </si>
  <si>
    <t>Libellé Compte</t>
  </si>
  <si>
    <t>731710 TARIF HEB DEPT EHPAD TEMPO LS AIDES SOCIAUX</t>
  </si>
  <si>
    <t>731720 TARIF HEB RESID EHPAD TEMPO LS PAYANTS</t>
  </si>
  <si>
    <t>758810 RECETTES RES TEMPO (PJ SPECIFIQUE GLOBAL)</t>
  </si>
  <si>
    <t>731120 FORFAIT ANNUEL GLOBAL DE SOINS DES FAM</t>
  </si>
  <si>
    <t>736100 DOT GLOBALE FIN SOINS</t>
  </si>
  <si>
    <t>606314 MATERIELS INFORMATIQUES</t>
  </si>
  <si>
    <t>606315 LOGICIELS INFORMATIQUES</t>
  </si>
  <si>
    <t>606400 IMPRIMES_606400</t>
  </si>
  <si>
    <t>606401 PAPETERIE ET FOURN. DE BUREAU</t>
  </si>
  <si>
    <t>606402 CONSOMMABLES INFORMATIQUES</t>
  </si>
  <si>
    <t>615530 ENTRETIEN ET REPARATION MOBILIER</t>
  </si>
  <si>
    <t>618300 DOCUMEN. TECHNIQUE ET ADMINISTRATIVE</t>
  </si>
  <si>
    <t>622700 FRS D'ACTES ET DE CONTENTIEUX</t>
  </si>
  <si>
    <t>622800 AUTRES HONORAIRES</t>
  </si>
  <si>
    <t>623100 ANNONCES ET INSERTIONS</t>
  </si>
  <si>
    <t>623700 DEPLIANTS ET OBJETS PUBLICITAIRES</t>
  </si>
  <si>
    <t>624800 TRANSPORT DE MAT. ET DOCUMENTS</t>
  </si>
  <si>
    <t>625100 MISSIONS, VOYAGES ET DEPLACEMENTS</t>
  </si>
  <si>
    <t>625101 MISSIONS, VOYAGES ET DEPLACEMENTS EN AVION</t>
  </si>
  <si>
    <t>625110 VOYAGES ET DEPLACEMENTS TIERS</t>
  </si>
  <si>
    <t>625700 RECEPTIONS</t>
  </si>
  <si>
    <t>627800 FRS DE BANQUE ET CCP</t>
  </si>
  <si>
    <t>637010 AUTRES IMPOTS ET TAXES</t>
  </si>
  <si>
    <t>657800 SUBVENTIONS, COTIS., POURBOIRES</t>
  </si>
  <si>
    <t>613510 LOCATION INFORMATIQUE</t>
  </si>
  <si>
    <t>615581 ENTRETIEN REPARATION MAT. INFORMATIQUE</t>
  </si>
  <si>
    <t>615582 MISE A JOUR APPLICATIONS INFO</t>
  </si>
  <si>
    <t>616100 ASSURANCES MULTIRISQUES</t>
  </si>
  <si>
    <t>616610 ASSURANCE MAT. DE TRANSPORT</t>
  </si>
  <si>
    <t>616800 AUTRES ASSURANCES</t>
  </si>
  <si>
    <t>622850 HONORAIRES FORMATION</t>
  </si>
  <si>
    <t>625150 VOYAGES ET DEPLACEMENTS FORMATION</t>
  </si>
  <si>
    <t>625151 VOYAGES ET DEPLACEMENTS FORMATION EN AVION</t>
  </si>
  <si>
    <t>658810 FRS D'INSCRIPTION FORMATION (PLAN DE FORMATION)</t>
  </si>
  <si>
    <t>754100 REMBOURSEMENT UNIFAF</t>
  </si>
  <si>
    <t>626100 LIGNES SPECIALISEES</t>
  </si>
  <si>
    <t>626300 AFFRANCHISSEMENTS</t>
  </si>
  <si>
    <t>626500 TELEPHONE, TELEGRAMME</t>
  </si>
  <si>
    <t>762000 INTERETS DES PRETS AU PERSONNEL</t>
  </si>
  <si>
    <t>671820 CHARGES EXCEPTIONNELLES</t>
  </si>
  <si>
    <t>771000 PRODUITS EXCEPTIONNELS</t>
  </si>
  <si>
    <t>741003 SUBVENTION BTP R</t>
  </si>
  <si>
    <t>777000 PROFITS RESULTANT SUBV. D'EQUIPEMENT</t>
  </si>
  <si>
    <t>602300 ALIMENTATION_602300</t>
  </si>
  <si>
    <t>606330 ALIMENTATION_606330</t>
  </si>
  <si>
    <t>602585 PROD. DESTINES AUX PENSIONNAIRES_602585</t>
  </si>
  <si>
    <t>606267 PETIT MAT. ET FOURN. CUISINE RESTAURANT</t>
  </si>
  <si>
    <t>606268 VAISSELLE - COUVERTS</t>
  </si>
  <si>
    <t>606831 PROD. DESTINES AUX PENSIONNAIRES_606831</t>
  </si>
  <si>
    <t>606121 FUEL</t>
  </si>
  <si>
    <t>606180 GAZ</t>
  </si>
  <si>
    <t>606110 EAU</t>
  </si>
  <si>
    <t>606120 ELECTRICITE</t>
  </si>
  <si>
    <t>602525 VETEMENT DE TRAVAIL_602525</t>
  </si>
  <si>
    <t>606222 PROD. LESSIVIELS</t>
  </si>
  <si>
    <t>606262 LINGERIE</t>
  </si>
  <si>
    <t>606263 PROD. ET FOURN. LINGERIE</t>
  </si>
  <si>
    <t>606264 LITERIE, COUVERTURES, OREILLERS</t>
  </si>
  <si>
    <t>606830 VETEMENT DE TRAVAIL_606830</t>
  </si>
  <si>
    <t>628100 BLANCHISSERIE FAITE A L'EXTERIEUR</t>
  </si>
  <si>
    <t>606310 PROD. DESTINES AUX ATELIERS D'ENTRETIEN_606310</t>
  </si>
  <si>
    <t>615210 ENTRETIEN DES JARDINS ET PLAGES</t>
  </si>
  <si>
    <t>615520 ENTRETIEN REPARATION MAT. DE TRANSPORT</t>
  </si>
  <si>
    <t>615585 ENTRETIEN REPARATION AUTRES MATERIELS</t>
  </si>
  <si>
    <t>615600 CONTRAT ENTR ET SURVEILLANCE BATIMENTS</t>
  </si>
  <si>
    <t>615601 CONTRAT D'ENTRETIEN MOBILIER ET MAT.</t>
  </si>
  <si>
    <t>615602 CONTRAT D'ENTRETIEN JARDINS</t>
  </si>
  <si>
    <t>606221 PROD.VAISSELLE,ENTRETIEN,HYGIENE,PISCINE</t>
  </si>
  <si>
    <t>628300 CONTRAT DE NETTOYAGE DES LOCAUX</t>
  </si>
  <si>
    <t>606190 CARBURANT VEHICULE</t>
  </si>
  <si>
    <t>606300 MATERIELS ET OUTILLAGES</t>
  </si>
  <si>
    <t>606301 MOBILIERS</t>
  </si>
  <si>
    <t>613520 LOCATION MOBILIER</t>
  </si>
  <si>
    <t>613530 LOCATION MATERIEL</t>
  </si>
  <si>
    <t>624200 TRANSPORTS DES USAGERS</t>
  </si>
  <si>
    <t>628801 PRESTATIONS HOTELIERES ET DIVERSES</t>
  </si>
  <si>
    <t>628806 TRAITEMENT DECHETS HOTELLIERS</t>
  </si>
  <si>
    <t>658800 AUTRES CHARGES DE GESTION COURANTE</t>
  </si>
  <si>
    <t>681110 DOT AMORT IMMO INCORPORELLES</t>
  </si>
  <si>
    <t>681120 DOT AMORT IMMO CORPORELLES</t>
  </si>
  <si>
    <t>689400 ENGAGEMENTS A REALISER SUR SUBVENTIONS ATTRIBUEES</t>
  </si>
  <si>
    <t>789400 REPORT DES RESSOURCES NON UTILISEES SUR SUBVENTIONS ATTRIBUEES</t>
  </si>
  <si>
    <t>654100 PERTES SUR CREANCES IRRECOUVRABLES</t>
  </si>
  <si>
    <t>671810 CREANCES IRRECOUVRABLES</t>
  </si>
  <si>
    <t>681740 PROVISIONS POUR CREANCES DOUTEUSES</t>
  </si>
  <si>
    <t>758850 AUTRES PRODUITS DE GESTION COURANTES ARIANE</t>
  </si>
  <si>
    <t>781740 REPRISE PROVISION CREANCES DOUTEUSES</t>
  </si>
  <si>
    <t>606810 PETIT MATERIEL ET FTURES ANIMATION</t>
  </si>
  <si>
    <t>606821 ALIMENTATION POUR L'ANIMATION</t>
  </si>
  <si>
    <t>611221 ANIMATION A L'EXTERIEUR</t>
  </si>
  <si>
    <t>611222 FERME ET FAMILLE D'ACCUEIL</t>
  </si>
  <si>
    <t>611225 CONVENTION ANIMATION</t>
  </si>
  <si>
    <t>637001 REDEVANCES SACEM ET SPRE</t>
  </si>
  <si>
    <t>613200 LOYERS BATIMENTS</t>
  </si>
  <si>
    <t>615220 ENTRETIEN, REPARATIONS IMMEUBLES</t>
  </si>
  <si>
    <t>615226 GROS ENTRETIEN COUVERT PAR PROV</t>
  </si>
  <si>
    <t>616500 ASSURANCE RESPONSABILITE CIVILE MEDICALE</t>
  </si>
  <si>
    <t>628805 TRAIT. DECHETS HOSPITALIERS</t>
  </si>
  <si>
    <t>641111 PP. COEFFICIENT DE REFERENCE</t>
  </si>
  <si>
    <t>641113 PP. PRIME ANCIENNETE ET MAJO SPECIFIQUE</t>
  </si>
  <si>
    <t>641114 PP. PRIME FONCTIONNELLE</t>
  </si>
  <si>
    <t>641115 PP. PRIME DECENTRALISEE</t>
  </si>
  <si>
    <t>641116 PP. HEURES SUPPLEMENTAIRES ET MAJOREES</t>
  </si>
  <si>
    <t>641119 PP. MAINTIEN DE SALAIRE CP MALADIE</t>
  </si>
  <si>
    <t>641120 REMUNERATION NON SOUMISE STAGIAIRES</t>
  </si>
  <si>
    <t>641131 PP. ASTREINTES</t>
  </si>
  <si>
    <t>641132 PP. INDEM NUIT DIMANCHES ET JOURS FERIES</t>
  </si>
  <si>
    <t>641133 PP. PRIME DE SUJETIONS SPECIFIQUE</t>
  </si>
  <si>
    <t>641161 PP. INDEM LIC OU TRANSAC SOUMISE A CH</t>
  </si>
  <si>
    <t>641163 PP. IND FIN DE CARRIERE SOUMISE A CH SOC</t>
  </si>
  <si>
    <t>641164 PP. IND FIN CARRIERE NON SOUMIS A CH SOC</t>
  </si>
  <si>
    <t>641166 PP. AUTRES INDEM NON SOUMISES A CH SOC</t>
  </si>
  <si>
    <t>641181 PP. INDEM DIFFERENTIELLE DE CONGES PAYES</t>
  </si>
  <si>
    <t>641183 PP. AVANTAGES EN NATURE</t>
  </si>
  <si>
    <t>641184 PP. PRIME DE TRANSPORT</t>
  </si>
  <si>
    <t>641185 PP. IJ SOUMISES A CHARGES SOCIALES</t>
  </si>
  <si>
    <t>641186 PP. IJ NON SOUMISES A CHARGES SOCIALES</t>
  </si>
  <si>
    <t>641197 PP CONGE PAYE BRUT POUR PEE</t>
  </si>
  <si>
    <t>641403 PP. AUTRES PROVISIONS</t>
  </si>
  <si>
    <t>641191 PP. PRIME D'IMPLICATION</t>
  </si>
  <si>
    <t>641192 PP. PRIME DE PERFORMANCE INDIVIDUELLE</t>
  </si>
  <si>
    <t>641193 PP. PRIME D'OBJECTIF COLLECTIFS</t>
  </si>
  <si>
    <t>641194 PP. PRIME D'AJUSTEMENT MINIMAL</t>
  </si>
  <si>
    <t>641196 PP. AUTRES ACCORDS</t>
  </si>
  <si>
    <t>641198 PP  PRIME DE MAINTIEN DE SALAIRE</t>
  </si>
  <si>
    <t>641189 PP. INDEMNITE DIFFERENTIELLE (PTC)</t>
  </si>
  <si>
    <t>631111 PP. TAXE SUR LES SALAIRES FEHAP</t>
  </si>
  <si>
    <t>633111 PP. TAXE TRANSPORT FEHAP</t>
  </si>
  <si>
    <t>633211 PP. TAXE A LA CONSTRUCTION FEHAP</t>
  </si>
  <si>
    <t>633311 PP. PARTICIP. FORM PROF CONTINUE FEHAP</t>
  </si>
  <si>
    <t>633351 PP ORGANISME FORM CONT UNIFAF FEHAP</t>
  </si>
  <si>
    <t>645111 PP. URSSAF / MSA FEHAP</t>
  </si>
  <si>
    <t>645121 PP. MUTUELLE FEHAP</t>
  </si>
  <si>
    <t>645131 PP. RETRAITE ARRCO FEHAP</t>
  </si>
  <si>
    <t>645134 PP. RETRAITE AGIRC FEHAP</t>
  </si>
  <si>
    <t>645141 PP. POLE EMPLOI FEHAP</t>
  </si>
  <si>
    <t>645181 PP. PREVOYANCE FEHAP</t>
  </si>
  <si>
    <t>645184 PP. APEC</t>
  </si>
  <si>
    <t>645403 PP. AUTRES PROV. CHARGES SOCIALES</t>
  </si>
  <si>
    <t>647151 PP. MEDECINE DU TRAVAIL</t>
  </si>
  <si>
    <t>647184 PP. OEUVRES SOCIALES FEHAP</t>
  </si>
  <si>
    <t>631113 PP. TAXE SUR LES SALAIRES PIQ</t>
  </si>
  <si>
    <t>633113 PP. TAXE TRANSPORT PIQ</t>
  </si>
  <si>
    <t>633213 PP. TAXE A LA CONSTRUCTION PIQ</t>
  </si>
  <si>
    <t>633313 PP. PARTICIP. FORM PROF CONTINUE PIQ</t>
  </si>
  <si>
    <t>633353 PP ORGANISME FORM CONT UNIFAF PIQ</t>
  </si>
  <si>
    <t>645113 PP. URSSAF / MSA PIQ</t>
  </si>
  <si>
    <t>645123 PP. MUTUELLE PIQ</t>
  </si>
  <si>
    <t>645133 PP. RETRAITE ARRCO PIQ</t>
  </si>
  <si>
    <t>645136 PP. RETRAITE AGIRC PIQ</t>
  </si>
  <si>
    <t>645143 PP. POLE EMPLOI PIQ</t>
  </si>
  <si>
    <t>645183 PP. PREVOYANCE PIQ</t>
  </si>
  <si>
    <t>645186 PP APEC PIQ</t>
  </si>
  <si>
    <t>647186 PP. OEUVRES SOCIALES PIQ</t>
  </si>
  <si>
    <t>631112 PP. TAXE SUR LES SALAIRES PTC</t>
  </si>
  <si>
    <t>633112 PP. TAXE TRANSPORT PTC</t>
  </si>
  <si>
    <t>633212 PP. TAXE A LA CONSTRUCTION PTC</t>
  </si>
  <si>
    <t>633312 PP. PARTICIP. FORM PROF CONTINUE PTC</t>
  </si>
  <si>
    <t>633352 PP ORGANISME FORM CONT UNIFAF PTC</t>
  </si>
  <si>
    <t>645112 PP. URSSAF / MSA PTC</t>
  </si>
  <si>
    <t>645122 PP. MUTUELLE PTC</t>
  </si>
  <si>
    <t>645132 PP. RETRAITE ARRCO PTC</t>
  </si>
  <si>
    <t>645135 PP. RETRAITE AGIRC PTC</t>
  </si>
  <si>
    <t>645142 PP. POLE EMPLOI PTC</t>
  </si>
  <si>
    <t>645182 PP. PREVOYANCE PTC</t>
  </si>
  <si>
    <t>645185 PP APEC PTC</t>
  </si>
  <si>
    <t>647185 PP. OEUVRES SOCIALES PTC</t>
  </si>
  <si>
    <t>641311 PT. COEFFICIENT DE REFERENCE</t>
  </si>
  <si>
    <t>641313 PT. PRIME ANCIENNETE ET MAJO SPECIFIQUE</t>
  </si>
  <si>
    <t>641314 PT. PRIME FONCTIONNELLE</t>
  </si>
  <si>
    <t>641315 PT. PRIME DECENTRALISEE</t>
  </si>
  <si>
    <t>641316 PT. HEURES SUPPLEMENTAIRES ET MAJOREES</t>
  </si>
  <si>
    <t>641319 PT. MAINTIEN DE SALAIRE CP MALADIE</t>
  </si>
  <si>
    <t>641332 PT. INDEM NUIT DIMANCHES ET JOURS FERIES</t>
  </si>
  <si>
    <t>641367 PT. INDEMNITES DE FIN DE CONTRAT</t>
  </si>
  <si>
    <t>641383 PT. AVANTAGES EN NATURE</t>
  </si>
  <si>
    <t>641384 PT. PRIME DE TRANSPORT</t>
  </si>
  <si>
    <t>641385 PT. IJ SOUSMISES A CHARGES SOCIALES</t>
  </si>
  <si>
    <t>641700 PT. PROV. POUR CONG.PAYES ET AUTRES</t>
  </si>
  <si>
    <t>641393 PT. PRIME D'OBJECTIF COLLECTIFS</t>
  </si>
  <si>
    <t>641394 PT. PRIME D'AJUSTEMENT MINIMAL</t>
  </si>
  <si>
    <t>641396 PT. AUTRES ACCORDS</t>
  </si>
  <si>
    <t>631131 PT. TAXE SUR LES SALAIRES FEHAP</t>
  </si>
  <si>
    <t>633131 PT. TAXE TRANSPORT FEHAP</t>
  </si>
  <si>
    <t>633231 PT. TAXE A LA CONSTRUCTION FEHAP</t>
  </si>
  <si>
    <t>633331 PT. PARTICIP. FORM PROF CONTINUE FEHAP</t>
  </si>
  <si>
    <t>633371 PT ORGANISME FORM CONT UNIFAF FEHAP</t>
  </si>
  <si>
    <t>645311 PT. URSSAF / MSA FEHAP</t>
  </si>
  <si>
    <t>645321 PT. MUTUELLE   FEHAP</t>
  </si>
  <si>
    <t>645331 PT. RETRAITE ARRCO BTP R   / AGRICA RETRAITE FEHAP</t>
  </si>
  <si>
    <t>645334 PT. RETRAITE AGIRC CNRBTPIG  / AGRICA RETRAITE FEHAP</t>
  </si>
  <si>
    <t>645341 PT. POLE EMPLOI FEHAP</t>
  </si>
  <si>
    <t>645381 PT. PREVOYANCE FEHAP</t>
  </si>
  <si>
    <t>645384 PT. APEC</t>
  </si>
  <si>
    <t>645390 PT. CHARGES SOCIALES SUR PROVISIONS</t>
  </si>
  <si>
    <t>647351 PT. MEDECINE DU TRAVAIL</t>
  </si>
  <si>
    <t>647384 PT. OEUVRES SOCIALES FEHAP</t>
  </si>
  <si>
    <t>631133 PT. TAXE SUR LES SALAIRES PIQ</t>
  </si>
  <si>
    <t>633133 PT. TAXE TRANSPORT PIQ</t>
  </si>
  <si>
    <t>633233 PT. TAXE A LA CONSTRUCTION PIQ</t>
  </si>
  <si>
    <t>633333 PT. PARTICIP. FORM PROF CONTINUE PIQ</t>
  </si>
  <si>
    <t>633373 PT ORGANISME FORM CONT UNIFAF PIQ</t>
  </si>
  <si>
    <t>645313 PT. URSSAF / MSA PIQ</t>
  </si>
  <si>
    <t>645323 PT. MUTUELLE  PIQ</t>
  </si>
  <si>
    <t>645333 PT. RETRAITE ARRCO BTP R / AGRICA RETRAITE PIQ</t>
  </si>
  <si>
    <t>645343 PT. POLE EMPLOI PIQ</t>
  </si>
  <si>
    <t>645383 PT. PREVOYANCE PIQ</t>
  </si>
  <si>
    <t>647386 PT. OEUVRES SOCIALES PIQ</t>
  </si>
  <si>
    <t>631132 PT. TAXE SUR LES SALAIRES PTC</t>
  </si>
  <si>
    <t>633132 PT. TAXE TRANSPORT PTC</t>
  </si>
  <si>
    <t>633232 PT. TAXE A LA CONSTRUCTION PTC</t>
  </si>
  <si>
    <t>633332 PT. PARTICIP. FORM PROF CONTINUE PTC</t>
  </si>
  <si>
    <t>633372 PT ORGANISME FORM CONT UNIFAF PTC</t>
  </si>
  <si>
    <t>645312 PT. URSSAF / MSA PTC</t>
  </si>
  <si>
    <t>645322 PT. MUTUELLE  PTC</t>
  </si>
  <si>
    <t>645332 PT. RETRAITE ARRCO BTP R  / AGRICA RETRAITE PTC</t>
  </si>
  <si>
    <t>645335 PT. RETRAITE AGIRC CNRBTPIG  / AGRICA RETRAITE PTC</t>
  </si>
  <si>
    <t>645342 PT. POLE EMPLOI PTC</t>
  </si>
  <si>
    <t>645382 PT. PREVOYANCE PTC</t>
  </si>
  <si>
    <t>645385 PT APEC PTC</t>
  </si>
  <si>
    <t>647385 PT. OEUVRES SOCIALES PTC</t>
  </si>
  <si>
    <t>621110 PERSONNEL INTERIMAIRE</t>
  </si>
  <si>
    <t>621111 PERSONNEL INTERIMAIRE NON MEDICAL</t>
  </si>
  <si>
    <t>621400 PERSONNEL DETACHE - SALAIRE</t>
  </si>
  <si>
    <t>621410 PERSONNEL DETACHE - CHARGES</t>
  </si>
  <si>
    <t>621500 PERS. AFFECTE A L'ETABLISSEMENT</t>
  </si>
  <si>
    <t>758310 IJSS CBTP CNPBTP PERS.PERM.NON SOUMIS CS</t>
  </si>
  <si>
    <t>758311 IJ PROVISIONNEES PERS. PERMA.</t>
  </si>
  <si>
    <t>758314 IJSS CBTP CNPBTP PERS.TEMP NON SOUMIS CS</t>
  </si>
  <si>
    <t>708105 REMBOURSEMENT SALAIRES PAR AUTRES TIERS</t>
  </si>
  <si>
    <t>758870 RBT FRAIS DE FORMATION FAFIRC ET AUTRES</t>
  </si>
  <si>
    <t>708120 REMBOURSEMENT REPAS DU PERSONNEL</t>
  </si>
  <si>
    <t>758381 RBT REPAS INVITE</t>
  </si>
  <si>
    <t>708202 TELEPHONE</t>
  </si>
  <si>
    <t>758880 RECETTES ET REMBOURSEMENTS DIVERS</t>
  </si>
  <si>
    <t>708800 RECETTES DIVERSES ANIMATION</t>
  </si>
  <si>
    <t>708203 DIVERS</t>
  </si>
  <si>
    <t>758373 RBT QUOTE-PART FRS DE BALNEOTHERAPIE</t>
  </si>
  <si>
    <t>791000 TRANSFERTS DE CHARGES D'EXPLOITATION</t>
  </si>
  <si>
    <t>628500 FRAIS DE SIEGE</t>
  </si>
  <si>
    <t>771002 PRODUITS EXCEPTIONNELS LIES AU CET</t>
  </si>
  <si>
    <t>631211 PP TAXE SUR LES SALAIRES SUR INTERESSEMENT</t>
  </si>
  <si>
    <t>631231 PT TAXE SUR LES SALAIRES SUR INTERESSEMENT</t>
  </si>
  <si>
    <t>645191 PP FORFAIT SOCIAL SUR INTERESSEMENT</t>
  </si>
  <si>
    <t>645291 PM FORFAIT SOCIAL SUR INTERESSEMENT</t>
  </si>
  <si>
    <t>645391 PT FORFAIT SOCIAL SUR INTERESSEMENT</t>
  </si>
  <si>
    <t>645491 MT FORFAIT SOCIAL SUR INTERESSEMENT</t>
  </si>
  <si>
    <t>690000 INTERESSEMENT DES SALARIES</t>
  </si>
  <si>
    <t>741400 SUBVENTION EQUILIBRE BTP RETRAITE</t>
  </si>
  <si>
    <t>PB_M_10600     GROUPE 1 - DEPENSES AFFERENTES A L'EXPLOITATION COURANTE</t>
  </si>
  <si>
    <t>PB_M01600     ACHATS_PB_M01600</t>
  </si>
  <si>
    <t>PB_M11602     6023 Alimentation_PB_M11602</t>
  </si>
  <si>
    <t>Total PB_M11602     6023 Alimentation_PB_M11602</t>
  </si>
  <si>
    <t>PB_M11601     601 - 602 Achats stockes de matieres, fournitures, approvisionnements _PB_M11601</t>
  </si>
  <si>
    <t>Total PB_M11601     601 - 602 Achats stockes de matieres, fournitures, approvisionnements _PB_M11601</t>
  </si>
  <si>
    <t>PB_M11605     606 et 607 Achats non stockes de matieres et fournitures (sauf 606 et _PB_M11605</t>
  </si>
  <si>
    <t>Total PB_M11605     606 et 607 Achats non stockes de matieres et fournitures (sauf 606 et _PB_M11605</t>
  </si>
  <si>
    <t>PB_M14605     60622 Produits d'entretien_PB_M14605</t>
  </si>
  <si>
    <t>Total PB_M14605     60622 Produits d'entretien_PB_M14605</t>
  </si>
  <si>
    <t>PB_M14606     60626 Fournitures hOtelieres sauf  couches, aleses et produits absorbants</t>
  </si>
  <si>
    <t>Total PB_M14606     60626 Fournitures hOtelieres sauf  couches, aleses et produits absorbants</t>
  </si>
  <si>
    <t>PB_M11606     60623 Alimentation</t>
  </si>
  <si>
    <t>Total PB_M11606     60623 Alimentation</t>
  </si>
  <si>
    <t>Total PB_M01600     ACHATS_PB_M01600</t>
  </si>
  <si>
    <t>PB_M00610     SERVICES EXTERIEURS_PB_M00610</t>
  </si>
  <si>
    <t>PB_M11611     6112 Sous-traitance: prestations a caractere medico-social (sauf 61121_PB_M11611</t>
  </si>
  <si>
    <t>Total PB_M11611     6112 Sous-traitance: prestations a caractere medico-social (sauf 61121_PB_M11611</t>
  </si>
  <si>
    <t>Total PB_M00610     SERVICES EXTERIEURS_PB_M00610</t>
  </si>
  <si>
    <t>PB_M00620     AUTRES SERVICES EXTERIEURS_PB_M00620</t>
  </si>
  <si>
    <t>PB_M11624     624 Transports de biens, d'usagers et transports collectifs du personn_PB_M11624</t>
  </si>
  <si>
    <t>Total PB_M11624     624 Transports de biens, d'usagers et transports collectifs du personn_PB_M11624</t>
  </si>
  <si>
    <t>PB_M11625     625 Deplacements, missions et receptions_PB_M11625</t>
  </si>
  <si>
    <t>Total PB_M11625     625 Deplacements, missions et receptions_PB_M11625</t>
  </si>
  <si>
    <t>PB_M11626     626 Frais postaux et frais de telecommunications_PB_M11626</t>
  </si>
  <si>
    <t>Total PB_M11626     626 Frais postaux et frais de telecommunications_PB_M11626</t>
  </si>
  <si>
    <t>PB_M14628     6281 Prestations de blanchissage a l'exterieur_PB_M14628</t>
  </si>
  <si>
    <t>Total PB_M14628     6281 Prestations de blanchissage a l'exterieur_PB_M14628</t>
  </si>
  <si>
    <t>PB_M14629     6283 Prestations de nettoyage a l'exterieur_PB_M14629</t>
  </si>
  <si>
    <t>Total PB_M14629     6283 Prestations de nettoyage a l'exterieur_PB_M14629</t>
  </si>
  <si>
    <t>PB_M11628     628 Divers (hors 6281, 6282, 6283)_PB_M11628</t>
  </si>
  <si>
    <t>Total PB_M11628     628 Divers (hors 6281, 6282, 6283)_PB_M11628</t>
  </si>
  <si>
    <t>Total PB_M00620     AUTRES SERVICES EXTERIEURS_PB_M00620</t>
  </si>
  <si>
    <t>Total PB_M_10600     GROUPE 1 - DEPENSES AFFERENTES A L'EXPLOITATION COURANTE</t>
  </si>
  <si>
    <t>PB_M_30600     GROUPE 3 - DEPENSES AFFERENTES A LA STRUCTURE</t>
  </si>
  <si>
    <t>PB_M00651     DEPENSES DE STRUCTURE_PB_M00651</t>
  </si>
  <si>
    <t>PB_M31613     613 Locations (hors 6131)_PB_M31613</t>
  </si>
  <si>
    <t>Total PB_M31613     613 Locations (hors 6131)_PB_M31613</t>
  </si>
  <si>
    <t>PB_M31615     615 Entretien et reparations (hors 61551 ou 6151 : M21)_PB_M31615</t>
  </si>
  <si>
    <t>Total PB_M31615     615 Entretien et reparations (hors 61551 ou 6151 : M21)_PB_M31615</t>
  </si>
  <si>
    <t>PB_M31616     616 Primes d'assurances (sauf compte 61681)_PB_M31616</t>
  </si>
  <si>
    <t>Total PB_M31616     616 Primes d'assurances (sauf compte 61681)_PB_M31616</t>
  </si>
  <si>
    <t>PB_M31619     618 Divers_PB_M31619</t>
  </si>
  <si>
    <t>Total PB_M31619     618 Divers_PB_M31619</t>
  </si>
  <si>
    <t>PB_M31623     623 Information, publications, relations publiques_PB_M31623</t>
  </si>
  <si>
    <t>Total PB_M31623     623 Information, publications, relations publiques_PB_M31623</t>
  </si>
  <si>
    <t>PB_M31627     627 Services bancaires et assimiles_PB_M31627</t>
  </si>
  <si>
    <t>Total PB_M31627     627 Services bancaires et assimiles_PB_M31627</t>
  </si>
  <si>
    <t>Total PB_M00651     DEPENSES DE STRUCTURE_PB_M00651</t>
  </si>
  <si>
    <t>PB_M00690     REPRISE DE DEFICIT_PB_M00690</t>
  </si>
  <si>
    <t>PB_M40690     INTERESSEMENT_PB_M40690</t>
  </si>
  <si>
    <t>Total PB_M40690     INTERESSEMENT_PB_M40690</t>
  </si>
  <si>
    <t>Total PB_M00690     REPRISE DE DEFICIT_PB_M00690</t>
  </si>
  <si>
    <t>PB_M00635     IMPOTS ET TAXES_PB_M00635</t>
  </si>
  <si>
    <t>PB_M31635     635 - 637 Autres impôts taxes et versements assimilés (administration _PB_M31635</t>
  </si>
  <si>
    <t>Total PB_M31635     635 - 637 Autres impôts taxes et versements assimilés (administration _PB_M31635</t>
  </si>
  <si>
    <t>Total PB_M00635     IMPOTS ET TAXES_PB_M00635</t>
  </si>
  <si>
    <t>PB_M00650     AUTRES CHARGES DE GESTION COURANTE.</t>
  </si>
  <si>
    <t>PB_M31650     65. Autres charges de gestion courante_PB_M31650</t>
  </si>
  <si>
    <t>Total PB_M31650     65. Autres charges de gestion courante_PB_M31650</t>
  </si>
  <si>
    <t>Total PB_M00650     AUTRES CHARGES DE GESTION COURANTE.</t>
  </si>
  <si>
    <t>PB_M00670     CHARGES EXCEPTIONNELLES.</t>
  </si>
  <si>
    <t>PB_M31670     67. Charges exceptionnelles_PB_M31670</t>
  </si>
  <si>
    <t>Total PB_M31670     67. Charges exceptionnelles_PB_M31670</t>
  </si>
  <si>
    <t>Total PB_M00670     CHARGES EXCEPTIONNELLES.</t>
  </si>
  <si>
    <t>PB_M00680     DOTATIONS AUX AMORTISSEMENTS ET AUX PROVISIONS_PB_M00680</t>
  </si>
  <si>
    <t>PB_M31680     68. Dotations aux amortissements et aux provisions_PB_M31680</t>
  </si>
  <si>
    <t>Total PB_M31680     68. Dotations aux amortissements et aux provisions_PB_M31680</t>
  </si>
  <si>
    <t>Total PB_M00680     DOTATIONS AUX AMORTISSEMENTS ET AUX PROVISIONS_PB_M00680</t>
  </si>
  <si>
    <t>Total PB_M_30600     GROUPE 3 - DEPENSES AFFERENTES A LA STRUCTURE</t>
  </si>
  <si>
    <t>PB_M_20600     GROUPE 2 - DEPENSES AFFERENTES AU PERSONNEL</t>
  </si>
  <si>
    <t>PB_M00630     CHARGES DE PERSONNEL_PB_M00630</t>
  </si>
  <si>
    <t>PB_M21621     621 Tableau personnel exterieur a l'établissement_PB_M21621</t>
  </si>
  <si>
    <t>Total PB_M21621     621 Tableau personnel exterieur a l'établissement_PB_M21621</t>
  </si>
  <si>
    <t>PB_M21622     622 Remunerations d'intermediaires et honoraires (hors 6223)_PB_M21622</t>
  </si>
  <si>
    <t>Total PB_M21622     622 Remunerations d'intermediaires et honoraires (hors 6223)_PB_M21622</t>
  </si>
  <si>
    <t>PB_M40631     631 ImpOts, taxes et versements assimiles sur remunerations (administr_PB_M40631</t>
  </si>
  <si>
    <t>Total PB_M40631     631 ImpOts, taxes et versements assimiles sur remunerations (administr_PB_M40631</t>
  </si>
  <si>
    <t>PB_M40633     633 ImpOts, taxes et versements assimiles sur remunerations (autres or_PB_M40633</t>
  </si>
  <si>
    <t>Total PB_M40633     633 ImpOts, taxes et versements assimiles sur remunerations (autres or_PB_M40633</t>
  </si>
  <si>
    <t>Total PB_M00630     CHARGES DE PERSONNEL_PB_M00630</t>
  </si>
  <si>
    <t>PB_M00640     REMUNERATIONS_PB_M00640</t>
  </si>
  <si>
    <t>PB_M40641     641 Remuneration du personnel non medical_PB_M40641</t>
  </si>
  <si>
    <t>Total PB_M40641     641 Remuneration du personnel non medical_PB_M40641</t>
  </si>
  <si>
    <t>PB_M40645     645 Charges de securite sociale et de prevoyance_PB_M40645</t>
  </si>
  <si>
    <t>Total PB_M40645     645 Charges de securite sociale et de prevoyance_PB_M40645</t>
  </si>
  <si>
    <t>PB_M40647     647 Autres charges sociales_PB_M40647</t>
  </si>
  <si>
    <t>Total PB_M40647     647 Autres charges sociales_PB_M40647</t>
  </si>
  <si>
    <t>Total PB_M00640     REMUNERATIONS_PB_M00640</t>
  </si>
  <si>
    <t>Total PB_M_20600     GROUPE 2 - DEPENSES AFFERENTES AU PERSONNEL</t>
  </si>
  <si>
    <t>PB_M_20700     GROUPE 2 - AUTRES PRODUITS RELATIFS A L'EXPLOITATION</t>
  </si>
  <si>
    <t>PB_M00710     VENTES ET PRODUCTIONS_PB_M00710</t>
  </si>
  <si>
    <t>PB_M01711     70 a 72 Produits_PB_M01711</t>
  </si>
  <si>
    <t>Total PB_M01711     70 a 72 Produits_PB_M01711</t>
  </si>
  <si>
    <t>Total PB_M00710     VENTES ET PRODUCTIONS_PB_M00710</t>
  </si>
  <si>
    <t>PB_M00740     PARTICIPATIONS - SUBVENTIONS_PB_M00740</t>
  </si>
  <si>
    <t>PB_M01740     74. Subventions d'exploitation et participations_PB_M01740</t>
  </si>
  <si>
    <t>Total PB_M01740     74. Subventions d'exploitation et participations_PB_M01740</t>
  </si>
  <si>
    <t>Total PB_M00740     PARTICIPATIONS - SUBVENTIONS_PB_M00740</t>
  </si>
  <si>
    <t>PB_M00750     PRODUITS DE GESTION COURANTE_PB_M00750</t>
  </si>
  <si>
    <t>PB_M01750     75. Autres produits de gestion courante_PB_M01750</t>
  </si>
  <si>
    <t>Total PB_M01750     75. Autres produits de gestion courante_PB_M01750</t>
  </si>
  <si>
    <t>Total PB_M00750     PRODUITS DE GESTION COURANTE_PB_M00750</t>
  </si>
  <si>
    <t>Total PB_M_20700     GROUPE 2 - AUTRES PRODUITS RELATIFS A L'EXPLOITATION</t>
  </si>
  <si>
    <t>PB_M_10700     GROUPE 1 - PRODUITS DE LA TARIFICATION</t>
  </si>
  <si>
    <t>PB_M00730     DOTATIONS ET PRODUITS DE LA TARIFICATION_PB_M00730</t>
  </si>
  <si>
    <t>PB_M03731     7311, 7315, 736 Produits de la tarification (SOINS)_PB_M03731</t>
  </si>
  <si>
    <t>Total PB_M03731     7311, 7315, 736 Produits de la tarification (SOINS)_PB_M03731</t>
  </si>
  <si>
    <t>PB_M01732     7312, 7317 Produits de la tarification (HEBERGEMENT)_PB_M01732</t>
  </si>
  <si>
    <t>Total PB_M01732     7312, 7317 Produits de la tarification (HEBERGEMENT)_PB_M01732</t>
  </si>
  <si>
    <t>Total PB_M00730     DOTATIONS ET PRODUITS DE LA TARIFICATION_PB_M00730</t>
  </si>
  <si>
    <t>Total PB_M_10700     GROUPE 1 - PRODUITS DE LA TARIFICATION</t>
  </si>
  <si>
    <t>PB_M_30700     GROUPE 3 - PRODUITS FINANCIERS ET NON ENCAISSABLES</t>
  </si>
  <si>
    <t>PB_M00760     PRODUITS FINANCIERS_PB_M00760</t>
  </si>
  <si>
    <t>PB_M01760     76. Produits financiers_PB_M01760</t>
  </si>
  <si>
    <t>Total PB_M01760     76. Produits financiers_PB_M01760</t>
  </si>
  <si>
    <t>Total PB_M00760     PRODUITS FINANCIERS_PB_M00760</t>
  </si>
  <si>
    <t>PB_M00770     AUTRES PRODUITS_PB_M00770</t>
  </si>
  <si>
    <t>PB_M01770     77, 78, 79 Produits exceptionnels_PB_M01770</t>
  </si>
  <si>
    <t>Total PB_M01770     77, 78, 79 Produits exceptionnels_PB_M01770</t>
  </si>
  <si>
    <t>Total PB_M00770     AUTRES PRODUITS_PB_M00770</t>
  </si>
  <si>
    <t>Total PB_M_30700     GROUPE 3 - PRODUITS FINANCIERS ET NON ENCAISSABLES</t>
  </si>
  <si>
    <t>PB_M00000     RESULTAT</t>
  </si>
  <si>
    <t>PB_M00600     TOTAL DES CHARGES_PB_M00600</t>
  </si>
  <si>
    <t>Total PB_M00600     TOTAL DES CHARGES_PB_M00600</t>
  </si>
  <si>
    <t>PB_M00700     PRODUITS_PB_M00700</t>
  </si>
  <si>
    <t>Total PB_M00700     PRODUITS_PB_M00700</t>
  </si>
  <si>
    <t>Total PB_M00000     RESULTAT</t>
  </si>
  <si>
    <t>(Plusieurs éléments)</t>
  </si>
  <si>
    <t>SC_TUTL</t>
  </si>
  <si>
    <t>SC_BUD</t>
  </si>
  <si>
    <t>SC_PROB</t>
  </si>
  <si>
    <t>H1</t>
  </si>
  <si>
    <t>H2</t>
  </si>
  <si>
    <t>H3</t>
  </si>
  <si>
    <t>H4</t>
  </si>
  <si>
    <t>H5</t>
  </si>
  <si>
    <t>(Plusieurs éléments)SS_10611221 ANIMATION A L'EXTERIEUR</t>
  </si>
  <si>
    <t>(Plusieurs éléments)SS_10611222 FERME ET FAMILLE D'ACCUEIL</t>
  </si>
  <si>
    <t>(Plusieurs éléments)SS_10611225 CONVENTION ANIMATION</t>
  </si>
  <si>
    <t>(Plusieurs éléments)SS_10</t>
  </si>
  <si>
    <t>(Plusieurs éléments)SS_10624200 TRANSPORTS DES USAGERS</t>
  </si>
  <si>
    <t>(Plusieurs éléments)SS_10624800 TRANSPORT DE MAT. ET DOCUMENTS</t>
  </si>
  <si>
    <t>(Plusieurs éléments)SS_10625100 MISSIONS, VOYAGES ET DEPLACEMENTS</t>
  </si>
  <si>
    <t>(Plusieurs éléments)SS_10625101 MISSIONS, VOYAGES ET DEPLACEMENTS EN AVION</t>
  </si>
  <si>
    <t>(Plusieurs éléments)SS_10625110 VOYAGES ET DEPLACEMENTS TIERS</t>
  </si>
  <si>
    <t>(Plusieurs éléments)SS_10625150 VOYAGES ET DEPLACEMENTS FORMATION</t>
  </si>
  <si>
    <t>(Plusieurs éléments)SS_10625151 VOYAGES ET DEPLACEMENTS FORMATION EN AVION</t>
  </si>
  <si>
    <t>(Plusieurs éléments)SS_10625700 RECEPTIONS</t>
  </si>
  <si>
    <t>(Plusieurs éléments)SS_10626100 LIGNES SPECIALISEES</t>
  </si>
  <si>
    <t>(Plusieurs éléments)SS_10626300 AFFRANCHISSEMENTS</t>
  </si>
  <si>
    <t>(Plusieurs éléments)SS_10626500 TELEPHONE, TELEGRAMME</t>
  </si>
  <si>
    <t>(Plusieurs éléments)SS_10628500 FRAIS DE SIEGE</t>
  </si>
  <si>
    <t>(Plusieurs éléments)SS_10628801 PRESTATIONS HOTELIERES ET DIVERSES</t>
  </si>
  <si>
    <t>(Plusieurs éléments)SS_10628805 TRAIT. DECHETS HOSPITALIERS</t>
  </si>
  <si>
    <t>(Plusieurs éléments)SS_10628806 TRAITEMENT DECHETS HOTELLIERS</t>
  </si>
  <si>
    <t>(Plusieurs éléments)SS_10628100 BLANCHISSERIE FAITE A L'EXTERIEUR</t>
  </si>
  <si>
    <t>(Plusieurs éléments)SS_10628300 CONTRAT DE NETTOYAGE DES LOCAUX</t>
  </si>
  <si>
    <t>(Plusieurs éléments)SS_10602525 VETEMENT DE TRAVAIL_602525</t>
  </si>
  <si>
    <t>(Plusieurs éléments)SS_10602585 PROD. DESTINES AUX PENSIONNAIRES_602585</t>
  </si>
  <si>
    <t>(Plusieurs éléments)SS_10602300 ALIMENTATION_602300</t>
  </si>
  <si>
    <t>(Plusieurs éléments)SS_10606110 EAU</t>
  </si>
  <si>
    <t>(Plusieurs éléments)SS_10606120 ELECTRICITE</t>
  </si>
  <si>
    <t>(Plusieurs éléments)SS_10606121 FUEL</t>
  </si>
  <si>
    <t>(Plusieurs éléments)SS_10606180 GAZ</t>
  </si>
  <si>
    <t>(Plusieurs éléments)SS_10606190 CARBURANT VEHICULE</t>
  </si>
  <si>
    <t>(Plusieurs éléments)SS_10606300 MATERIELS ET OUTILLAGES</t>
  </si>
  <si>
    <t>(Plusieurs éléments)SS_10606301 MOBILIERS</t>
  </si>
  <si>
    <t>(Plusieurs éléments)SS_10606310 PROD. DESTINES AUX ATELIERS D'ENTRETIEN_606310</t>
  </si>
  <si>
    <t>(Plusieurs éléments)SS_10606314 MATERIELS INFORMATIQUES</t>
  </si>
  <si>
    <t>(Plusieurs éléments)SS_10606315 LOGICIELS INFORMATIQUES</t>
  </si>
  <si>
    <t>(Plusieurs éléments)SS_10606400 IMPRIMES_606400</t>
  </si>
  <si>
    <t>(Plusieurs éléments)SS_10606401 PAPETERIE ET FOURN. DE BUREAU</t>
  </si>
  <si>
    <t>(Plusieurs éléments)SS_10606402 CONSOMMABLES INFORMATIQUES</t>
  </si>
  <si>
    <t>(Plusieurs éléments)SS_10606810 PETIT MATERIEL ET FTURES ANIMATION</t>
  </si>
  <si>
    <t>(Plusieurs éléments)SS_10606821 ALIMENTATION POUR L'ANIMATION</t>
  </si>
  <si>
    <t>(Plusieurs éléments)SS_10606830 VETEMENT DE TRAVAIL_606830</t>
  </si>
  <si>
    <t>(Plusieurs éléments)SS_10606831 PROD. DESTINES AUX PENSIONNAIRES_606831</t>
  </si>
  <si>
    <t>(Plusieurs éléments)SS_10606330 ALIMENTATION_606330</t>
  </si>
  <si>
    <t>(Plusieurs éléments)SS_10606221 PROD.VAISSELLE,ENTRETIEN,HYGIENE,PISCINE</t>
  </si>
  <si>
    <t>(Plusieurs éléments)SS_10606222 PROD. LESSIVIELS</t>
  </si>
  <si>
    <t>(Plusieurs éléments)SS_10606262 LINGERIE</t>
  </si>
  <si>
    <t>(Plusieurs éléments)SS_10606263 PROD. ET FOURN. LINGERIE</t>
  </si>
  <si>
    <t>(Plusieurs éléments)SS_10606264 LITERIE, COUVERTURES, OREILLERS</t>
  </si>
  <si>
    <t>(Plusieurs éléments)SS_10606267 PETIT MAT. ET FOURN. CUISINE RESTAURANT</t>
  </si>
  <si>
    <t>(Plusieurs éléments)SS_10606268 VAISSELLE - COUVERTS</t>
  </si>
  <si>
    <t>(Plusieurs éléments)SS_10621110 PERSONNEL INTERIMAIRE</t>
  </si>
  <si>
    <t>(Plusieurs éléments)SS_10621111 PERSONNEL INTERIMAIRE NON MEDICAL</t>
  </si>
  <si>
    <t>(Plusieurs éléments)SS_10621400 PERSONNEL DETACHE - SALAIRE</t>
  </si>
  <si>
    <t>(Plusieurs éléments)SS_10621410 PERSONNEL DETACHE - CHARGES</t>
  </si>
  <si>
    <t>(Plusieurs éléments)SS_10621500 PERS. AFFECTE A L'ETABLISSEMENT</t>
  </si>
  <si>
    <t>(Plusieurs éléments)SS_10622700 FRS D'ACTES ET DE CONTENTIEUX</t>
  </si>
  <si>
    <t>(Plusieurs éléments)SS_10622800 AUTRES HONORAIRES</t>
  </si>
  <si>
    <t>(Plusieurs éléments)SS_10622850 HONORAIRES FORMATION</t>
  </si>
  <si>
    <t>(Plusieurs éléments)SS_10631111 PP. TAXE SUR LES SALAIRES FEHAP</t>
  </si>
  <si>
    <t>(Plusieurs éléments)SS_10631112 PP. TAXE SUR LES SALAIRES PTC</t>
  </si>
  <si>
    <t>(Plusieurs éléments)SS_10631113 PP. TAXE SUR LES SALAIRES PIQ</t>
  </si>
  <si>
    <t>(Plusieurs éléments)SS_10631131 PT. TAXE SUR LES SALAIRES FEHAP</t>
  </si>
  <si>
    <t>(Plusieurs éléments)SS_10631132 PT. TAXE SUR LES SALAIRES PTC</t>
  </si>
  <si>
    <t>(Plusieurs éléments)SS_10631133 PT. TAXE SUR LES SALAIRES PIQ</t>
  </si>
  <si>
    <t>(Plusieurs éléments)SS_10633111 PP. TAXE TRANSPORT FEHAP</t>
  </si>
  <si>
    <t>(Plusieurs éléments)SS_10633112 PP. TAXE TRANSPORT PTC</t>
  </si>
  <si>
    <t>(Plusieurs éléments)SS_10633113 PP. TAXE TRANSPORT PIQ</t>
  </si>
  <si>
    <t>(Plusieurs éléments)SS_10633131 PT. TAXE TRANSPORT FEHAP</t>
  </si>
  <si>
    <t>(Plusieurs éléments)SS_10633132 PT. TAXE TRANSPORT PTC</t>
  </si>
  <si>
    <t>(Plusieurs éléments)SS_10633133 PT. TAXE TRANSPORT PIQ</t>
  </si>
  <si>
    <t>(Plusieurs éléments)SS_10633211 PP. TAXE A LA CONSTRUCTION FEHAP</t>
  </si>
  <si>
    <t>(Plusieurs éléments)SS_10633212 PP. TAXE A LA CONSTRUCTION PTC</t>
  </si>
  <si>
    <t>(Plusieurs éléments)SS_10633213 PP. TAXE A LA CONSTRUCTION PIQ</t>
  </si>
  <si>
    <t>(Plusieurs éléments)SS_10633231 PT. TAXE A LA CONSTRUCTION FEHAP</t>
  </si>
  <si>
    <t>(Plusieurs éléments)SS_10633232 PT. TAXE A LA CONSTRUCTION PTC</t>
  </si>
  <si>
    <t>(Plusieurs éléments)SS_10633233 PT. TAXE A LA CONSTRUCTION PIQ</t>
  </si>
  <si>
    <t>(Plusieurs éléments)SS_10633311 PP. PARTICIP. FORM PROF CONTINUE FEHAP</t>
  </si>
  <si>
    <t>(Plusieurs éléments)SS_10633312 PP. PARTICIP. FORM PROF CONTINUE PTC</t>
  </si>
  <si>
    <t>(Plusieurs éléments)SS_10633313 PP. PARTICIP. FORM PROF CONTINUE PIQ</t>
  </si>
  <si>
    <t>(Plusieurs éléments)SS_10633331 PT. PARTICIP. FORM PROF CONTINUE FEHAP</t>
  </si>
  <si>
    <t>(Plusieurs éléments)SS_10633332 PT. PARTICIP. FORM PROF CONTINUE PTC</t>
  </si>
  <si>
    <t>(Plusieurs éléments)SS_10633333 PT. PARTICIP. FORM PROF CONTINUE PIQ</t>
  </si>
  <si>
    <t>(Plusieurs éléments)SS_10633351 PP ORGANISME FORM CONT UNIFAF FEHAP</t>
  </si>
  <si>
    <t>(Plusieurs éléments)SS_10633352 PP ORGANISME FORM CONT UNIFAF PTC</t>
  </si>
  <si>
    <t>(Plusieurs éléments)SS_10633353 PP ORGANISME FORM CONT UNIFAF PIQ</t>
  </si>
  <si>
    <t>(Plusieurs éléments)SS_10633371 PT ORGANISME FORM CONT UNIFAF FEHAP</t>
  </si>
  <si>
    <t>(Plusieurs éléments)SS_10633372 PT ORGANISME FORM CONT UNIFAF PTC</t>
  </si>
  <si>
    <t>(Plusieurs éléments)SS_10633373 PT ORGANISME FORM CONT UNIFAF PIQ</t>
  </si>
  <si>
    <t>(Plusieurs éléments)SS_10641111 PP. COEFFICIENT DE REFERENCE</t>
  </si>
  <si>
    <t>(Plusieurs éléments)SS_10641113 PP. PRIME ANCIENNETE ET MAJO SPECIFIQUE</t>
  </si>
  <si>
    <t>(Plusieurs éléments)SS_10641114 PP. PRIME FONCTIONNELLE</t>
  </si>
  <si>
    <t>(Plusieurs éléments)SS_10641115 PP. PRIME DECENTRALISEE</t>
  </si>
  <si>
    <t>(Plusieurs éléments)SS_10641116 PP. HEURES SUPPLEMENTAIRES ET MAJOREES</t>
  </si>
  <si>
    <t>(Plusieurs éléments)SS_10641119 PP. MAINTIEN DE SALAIRE CP MALADIE</t>
  </si>
  <si>
    <t>(Plusieurs éléments)SS_10641120 REMUNERATION NON SOUMISE STAGIAIRES</t>
  </si>
  <si>
    <t>(Plusieurs éléments)SS_10641131 PP. ASTREINTES</t>
  </si>
  <si>
    <t>(Plusieurs éléments)SS_10641132 PP. INDEM NUIT DIMANCHES ET JOURS FERIES</t>
  </si>
  <si>
    <t>(Plusieurs éléments)SS_10641133 PP. PRIME DE SUJETIONS SPECIFIQUE</t>
  </si>
  <si>
    <t>(Plusieurs éléments)SS_10641161 PP. INDEM LIC OU TRANSAC SOUMISE A CH</t>
  </si>
  <si>
    <t>(Plusieurs éléments)SS_10641163 PP. IND FIN DE CARRIERE SOUMISE A CH SOC</t>
  </si>
  <si>
    <t>(Plusieurs éléments)SS_10641164 PP. IND FIN CARRIERE NON SOUMIS A CH SOC</t>
  </si>
  <si>
    <t>(Plusieurs éléments)SS_10641166 PP. AUTRES INDEM NON SOUMISES A CH SOC</t>
  </si>
  <si>
    <t>(Plusieurs éléments)SS_10641181 PP. INDEM DIFFERENTIELLE DE CONGES PAYES</t>
  </si>
  <si>
    <t>(Plusieurs éléments)SS_10641183 PP. AVANTAGES EN NATURE</t>
  </si>
  <si>
    <t>(Plusieurs éléments)SS_10641184 PP. PRIME DE TRANSPORT</t>
  </si>
  <si>
    <t>(Plusieurs éléments)SS_10641185 PP. IJ SOUMISES A CHARGES SOCIALES</t>
  </si>
  <si>
    <t>(Plusieurs éléments)SS_10641186 PP. IJ NON SOUMISES A CHARGES SOCIALES</t>
  </si>
  <si>
    <t>(Plusieurs éléments)SS_10641189 PP. INDEMNITE DIFFERENTIELLE (PTC)</t>
  </si>
  <si>
    <t>(Plusieurs éléments)SS_10641191 PP. PRIME D'IMPLICATION</t>
  </si>
  <si>
    <t>(Plusieurs éléments)SS_10641192 PP. PRIME DE PERFORMANCE INDIVIDUELLE</t>
  </si>
  <si>
    <t>(Plusieurs éléments)SS_10641193 PP. PRIME D'OBJECTIF COLLECTIFS</t>
  </si>
  <si>
    <t>(Plusieurs éléments)SS_10641194 PP. PRIME D'AJUSTEMENT MINIMAL</t>
  </si>
  <si>
    <t>(Plusieurs éléments)SS_10641196 PP. AUTRES ACCORDS</t>
  </si>
  <si>
    <t>(Plusieurs éléments)SS_10641197 PP CONGE PAYE BRUT POUR PEE</t>
  </si>
  <si>
    <t>(Plusieurs éléments)SS_10641198 PP  PRIME DE MAINTIEN DE SALAIRE</t>
  </si>
  <si>
    <t>(Plusieurs éléments)SS_10641311 PT. COEFFICIENT DE REFERENCE</t>
  </si>
  <si>
    <t>(Plusieurs éléments)SS_10641313 PT. PRIME ANCIENNETE ET MAJO SPECIFIQUE</t>
  </si>
  <si>
    <t>(Plusieurs éléments)SS_10641314 PT. PRIME FONCTIONNELLE</t>
  </si>
  <si>
    <t>(Plusieurs éléments)SS_10641315 PT. PRIME DECENTRALISEE</t>
  </si>
  <si>
    <t>(Plusieurs éléments)SS_10641316 PT. HEURES SUPPLEMENTAIRES ET MAJOREES</t>
  </si>
  <si>
    <t>(Plusieurs éléments)SS_10641319 PT. MAINTIEN DE SALAIRE CP MALADIE</t>
  </si>
  <si>
    <t>(Plusieurs éléments)SS_10641332 PT. INDEM NUIT DIMANCHES ET JOURS FERIES</t>
  </si>
  <si>
    <t>(Plusieurs éléments)SS_10641367 PT. INDEMNITES DE FIN DE CONTRAT</t>
  </si>
  <si>
    <t>(Plusieurs éléments)SS_10641383 PT. AVANTAGES EN NATURE</t>
  </si>
  <si>
    <t>(Plusieurs éléments)SS_10641384 PT. PRIME DE TRANSPORT</t>
  </si>
  <si>
    <t>(Plusieurs éléments)SS_10641385 PT. IJ SOUSMISES A CHARGES SOCIALES</t>
  </si>
  <si>
    <t>(Plusieurs éléments)SS_10641393 PT. PRIME D'OBJECTIF COLLECTIFS</t>
  </si>
  <si>
    <t>(Plusieurs éléments)SS_10641394 PT. PRIME D'AJUSTEMENT MINIMAL</t>
  </si>
  <si>
    <t>(Plusieurs éléments)SS_10641396 PT. AUTRES ACCORDS</t>
  </si>
  <si>
    <t>(Plusieurs éléments)SS_10641403 PP. AUTRES PROVISIONS</t>
  </si>
  <si>
    <t>(Plusieurs éléments)SS_10641700 PT. PROV. POUR CONG.PAYES ET AUTRES</t>
  </si>
  <si>
    <t>(Plusieurs éléments)SS_10645111 PP. URSSAF / MSA FEHAP</t>
  </si>
  <si>
    <t>(Plusieurs éléments)SS_10645112 PP. URSSAF / MSA PTC</t>
  </si>
  <si>
    <t>(Plusieurs éléments)SS_10645113 PP. URSSAF / MSA PIQ</t>
  </si>
  <si>
    <t>(Plusieurs éléments)SS_10645121 PP. MUTUELLE FEHAP</t>
  </si>
  <si>
    <t>(Plusieurs éléments)SS_10645122 PP. MUTUELLE PTC</t>
  </si>
  <si>
    <t>(Plusieurs éléments)SS_10645123 PP. MUTUELLE PIQ</t>
  </si>
  <si>
    <t>(Plusieurs éléments)SS_10645131 PP. RETRAITE ARRCO FEHAP</t>
  </si>
  <si>
    <t>(Plusieurs éléments)SS_10645132 PP. RETRAITE ARRCO PTC</t>
  </si>
  <si>
    <t>(Plusieurs éléments)SS_10645133 PP. RETRAITE ARRCO PIQ</t>
  </si>
  <si>
    <t>(Plusieurs éléments)SS_10645134 PP. RETRAITE AGIRC FEHAP</t>
  </si>
  <si>
    <t>(Plusieurs éléments)SS_10645135 PP. RETRAITE AGIRC PTC</t>
  </si>
  <si>
    <t>(Plusieurs éléments)SS_10645136 PP. RETRAITE AGIRC PIQ</t>
  </si>
  <si>
    <t>(Plusieurs éléments)SS_10645141 PP. POLE EMPLOI FEHAP</t>
  </si>
  <si>
    <t>(Plusieurs éléments)SS_10645142 PP. POLE EMPLOI PTC</t>
  </si>
  <si>
    <t>(Plusieurs éléments)SS_10645143 PP. POLE EMPLOI PIQ</t>
  </si>
  <si>
    <t>(Plusieurs éléments)SS_10645181 PP. PREVOYANCE FEHAP</t>
  </si>
  <si>
    <t>(Plusieurs éléments)SS_10645182 PP. PREVOYANCE PTC</t>
  </si>
  <si>
    <t>(Plusieurs éléments)SS_10645183 PP. PREVOYANCE PIQ</t>
  </si>
  <si>
    <t>(Plusieurs éléments)SS_10645184 PP. APEC</t>
  </si>
  <si>
    <t>(Plusieurs éléments)SS_10645185 PP APEC PTC</t>
  </si>
  <si>
    <t>(Plusieurs éléments)SS_10645186 PP APEC PIQ</t>
  </si>
  <si>
    <t>(Plusieurs éléments)SS_10645311 PT. URSSAF / MSA FEHAP</t>
  </si>
  <si>
    <t>(Plusieurs éléments)SS_10645312 PT. URSSAF / MSA PTC</t>
  </si>
  <si>
    <t>(Plusieurs éléments)SS_10645313 PT. URSSAF / MSA PIQ</t>
  </si>
  <si>
    <t>(Plusieurs éléments)SS_10645321 PT. MUTUELLE   FEHAP</t>
  </si>
  <si>
    <t>(Plusieurs éléments)SS_10645322 PT. MUTUELLE  PTC</t>
  </si>
  <si>
    <t>(Plusieurs éléments)SS_10645323 PT. MUTUELLE  PIQ</t>
  </si>
  <si>
    <t>(Plusieurs éléments)SS_10645331 PT. RETRAITE ARRCO BTP R   / AGRICA RETRAITE FEHAP</t>
  </si>
  <si>
    <t>(Plusieurs éléments)SS_10645332 PT. RETRAITE ARRCO BTP R  / AGRICA RETRAITE PTC</t>
  </si>
  <si>
    <t>(Plusieurs éléments)SS_10645333 PT. RETRAITE ARRCO BTP R / AGRICA RETRAITE PIQ</t>
  </si>
  <si>
    <t>(Plusieurs éléments)SS_10645334 PT. RETRAITE AGIRC CNRBTPIG  / AGRICA RETRAITE FEHAP</t>
  </si>
  <si>
    <t>(Plusieurs éléments)SS_10645335 PT. RETRAITE AGIRC CNRBTPIG  / AGRICA RETRAITE PTC</t>
  </si>
  <si>
    <t>(Plusieurs éléments)SS_10645341 PT. POLE EMPLOI FEHAP</t>
  </si>
  <si>
    <t>(Plusieurs éléments)SS_10645342 PT. POLE EMPLOI PTC</t>
  </si>
  <si>
    <t>(Plusieurs éléments)SS_10645343 PT. POLE EMPLOI PIQ</t>
  </si>
  <si>
    <t>(Plusieurs éléments)SS_10645381 PT. PREVOYANCE FEHAP</t>
  </si>
  <si>
    <t>(Plusieurs éléments)SS_10645382 PT. PREVOYANCE PTC</t>
  </si>
  <si>
    <t>(Plusieurs éléments)SS_10645383 PT. PREVOYANCE PIQ</t>
  </si>
  <si>
    <t>(Plusieurs éléments)SS_10645384 PT. APEC</t>
  </si>
  <si>
    <t>(Plusieurs éléments)SS_10645385 PT APEC PTC</t>
  </si>
  <si>
    <t>(Plusieurs éléments)SS_10645390 PT. CHARGES SOCIALES SUR PROVISIONS</t>
  </si>
  <si>
    <t>(Plusieurs éléments)SS_10645403 PP. AUTRES PROV. CHARGES SOCIALES</t>
  </si>
  <si>
    <t>(Plusieurs éléments)SS_10647151 PP. MEDECINE DU TRAVAIL</t>
  </si>
  <si>
    <t>(Plusieurs éléments)SS_10647184 PP. OEUVRES SOCIALES FEHAP</t>
  </si>
  <si>
    <t>(Plusieurs éléments)SS_10647185 PP. OEUVRES SOCIALES PTC</t>
  </si>
  <si>
    <t>(Plusieurs éléments)SS_10647186 PP. OEUVRES SOCIALES PIQ</t>
  </si>
  <si>
    <t>(Plusieurs éléments)SS_10647351 PT. MEDECINE DU TRAVAIL</t>
  </si>
  <si>
    <t>(Plusieurs éléments)SS_10647384 PT. OEUVRES SOCIALES FEHAP</t>
  </si>
  <si>
    <t>(Plusieurs éléments)SS_10647385 PT. OEUVRES SOCIALES PTC</t>
  </si>
  <si>
    <t>(Plusieurs éléments)SS_10647386 PT. OEUVRES SOCIALES PIQ</t>
  </si>
  <si>
    <t>(Plusieurs éléments)SS_10637001 REDEVANCES SACEM ET SPRE</t>
  </si>
  <si>
    <t>(Plusieurs éléments)SS_10637010 AUTRES IMPOTS ET TAXES</t>
  </si>
  <si>
    <t>(Plusieurs éléments)SS_10654100 PERTES SUR CREANCES IRRECOUVRABLES</t>
  </si>
  <si>
    <t>(Plusieurs éléments)SS_10657800 SUBVENTIONS, COTIS., POURBOIRES</t>
  </si>
  <si>
    <t>(Plusieurs éléments)SS_10658800 AUTRES CHARGES DE GESTION COURANTE</t>
  </si>
  <si>
    <t>(Plusieurs éléments)SS_10658810 FRS D'INSCRIPTION FORMATION (PLAN DE FORMATION)</t>
  </si>
  <si>
    <t>(Plusieurs éléments)SS_10613200 LOYERS BATIMENTS</t>
  </si>
  <si>
    <t>(Plusieurs éléments)SS_10613510 LOCATION INFORMATIQUE</t>
  </si>
  <si>
    <t>(Plusieurs éléments)SS_10613520 LOCATION MOBILIER</t>
  </si>
  <si>
    <t>(Plusieurs éléments)SS_10613530 LOCATION MATERIEL</t>
  </si>
  <si>
    <t>(Plusieurs éléments)SS_10615210 ENTRETIEN DES JARDINS ET PLAGES</t>
  </si>
  <si>
    <t>(Plusieurs éléments)SS_10615220 ENTRETIEN, REPARATIONS IMMEUBLES</t>
  </si>
  <si>
    <t>(Plusieurs éléments)SS_10615226 GROS ENTRETIEN COUVERT PAR PROV</t>
  </si>
  <si>
    <t>(Plusieurs éléments)SS_10615520 ENTRETIEN REPARATION MAT. DE TRANSPORT</t>
  </si>
  <si>
    <t>(Plusieurs éléments)SS_10615530 ENTRETIEN ET REPARATION MOBILIER</t>
  </si>
  <si>
    <t>(Plusieurs éléments)SS_10615581 ENTRETIEN REPARATION MAT. INFORMATIQUE</t>
  </si>
  <si>
    <t>(Plusieurs éléments)SS_10615582 MISE A JOUR APPLICATIONS INFO</t>
  </si>
  <si>
    <t>(Plusieurs éléments)SS_10615585 ENTRETIEN REPARATION AUTRES MATERIELS</t>
  </si>
  <si>
    <t>(Plusieurs éléments)SS_10615600 CONTRAT ENTR ET SURVEILLANCE BATIMENTS</t>
  </si>
  <si>
    <t>(Plusieurs éléments)SS_10615601 CONTRAT D'ENTRETIEN MOBILIER ET MAT.</t>
  </si>
  <si>
    <t>(Plusieurs éléments)SS_10615602 CONTRAT D'ENTRETIEN JARDINS</t>
  </si>
  <si>
    <t>(Plusieurs éléments)SS_10616100 ASSURANCES MULTIRISQUES</t>
  </si>
  <si>
    <t>(Plusieurs éléments)SS_10616500 ASSURANCE RESPONSABILITE CIVILE MEDICALE</t>
  </si>
  <si>
    <t>(Plusieurs éléments)SS_10616610 ASSURANCE MAT. DE TRANSPORT</t>
  </si>
  <si>
    <t>(Plusieurs éléments)SS_10616800 AUTRES ASSURANCES</t>
  </si>
  <si>
    <t>(Plusieurs éléments)SS_10618300 DOCUMEN. TECHNIQUE ET ADMINISTRATIVE</t>
  </si>
  <si>
    <t>(Plusieurs éléments)SS_10623100 ANNONCES ET INSERTIONS</t>
  </si>
  <si>
    <t>(Plusieurs éléments)SS_10623700 DEPLIANTS ET OBJETS PUBLICITAIRES</t>
  </si>
  <si>
    <t>(Plusieurs éléments)SS_10627800 FRS DE BANQUE ET CCP</t>
  </si>
  <si>
    <t>(Plusieurs éléments)SS_10671810 CREANCES IRRECOUVRABLES</t>
  </si>
  <si>
    <t>(Plusieurs éléments)SS_10671820 CHARGES EXCEPTIONNELLES</t>
  </si>
  <si>
    <t>(Plusieurs éléments)SS_10681110 DOT AMORT IMMO INCORPORELLES</t>
  </si>
  <si>
    <t>(Plusieurs éléments)SS_10681120 DOT AMORT IMMO CORPORELLES</t>
  </si>
  <si>
    <t>(Plusieurs éléments)SS_10681740 PROVISIONS POUR CREANCES DOUTEUSES</t>
  </si>
  <si>
    <t>(Plusieurs éléments)SS_10689400 ENGAGEMENTS A REALISER SUR SUBVENTIONS ATTRIBUEES</t>
  </si>
  <si>
    <t>(Plusieurs éléments)SS_10631211 PP TAXE SUR LES SALAIRES SUR INTERESSEMENT</t>
  </si>
  <si>
    <t>(Plusieurs éléments)SS_10631231 PT TAXE SUR LES SALAIRES SUR INTERESSEMENT</t>
  </si>
  <si>
    <t>(Plusieurs éléments)SS_10645191 PP FORFAIT SOCIAL SUR INTERESSEMENT</t>
  </si>
  <si>
    <t>(Plusieurs éléments)SS_10645291 PM FORFAIT SOCIAL SUR INTERESSEMENT</t>
  </si>
  <si>
    <t>(Plusieurs éléments)SS_10645391 PT FORFAIT SOCIAL SUR INTERESSEMENT</t>
  </si>
  <si>
    <t>(Plusieurs éléments)SS_10645491 MT FORFAIT SOCIAL SUR INTERESSEMENT</t>
  </si>
  <si>
    <t>(Plusieurs éléments)SS_10690000 INTERESSEMENT DES SALARIES</t>
  </si>
  <si>
    <t>(Plusieurs éléments)SS_10731710 TARIF HEB DEPT EHPAD TEMPO LS AIDES SOCIAUX</t>
  </si>
  <si>
    <t>(Plusieurs éléments)SS_10731720 TARIF HEB RESID EHPAD TEMPO LS PAYANTS</t>
  </si>
  <si>
    <t>(Plusieurs éléments)SS_10731120 FORFAIT ANNUEL GLOBAL DE SOINS DES FAM</t>
  </si>
  <si>
    <t>(Plusieurs éléments)SS_10736100 DOT GLOBALE FIN SOINS</t>
  </si>
  <si>
    <t>(Plusieurs éléments)SS_10708105 REMBOURSEMENT SALAIRES PAR AUTRES TIERS</t>
  </si>
  <si>
    <t>(Plusieurs éléments)SS_10708120 REMBOURSEMENT REPAS DU PERSONNEL</t>
  </si>
  <si>
    <t>(Plusieurs éléments)SS_10708202 TELEPHONE</t>
  </si>
  <si>
    <t>(Plusieurs éléments)SS_10708203 DIVERS</t>
  </si>
  <si>
    <t>(Plusieurs éléments)SS_10708800 RECETTES DIVERSES ANIMATION</t>
  </si>
  <si>
    <t>(Plusieurs éléments)SS_10741003 SUBVENTION BTP R</t>
  </si>
  <si>
    <t>(Plusieurs éléments)SS_10741400 SUBVENTION EQUILIBRE BTP RETRAITE</t>
  </si>
  <si>
    <t>(Plusieurs éléments)SS_10754100 REMBOURSEMENT UNIFAF</t>
  </si>
  <si>
    <t>(Plusieurs éléments)SS_10758310 IJSS CBTP CNPBTP PERS.PERM.NON SOUMIS CS</t>
  </si>
  <si>
    <t>(Plusieurs éléments)SS_10758311 IJ PROVISIONNEES PERS. PERMA.</t>
  </si>
  <si>
    <t>(Plusieurs éléments)SS_10758314 IJSS CBTP CNPBTP PERS.TEMP NON SOUMIS CS</t>
  </si>
  <si>
    <t>(Plusieurs éléments)SS_10758373 RBT QUOTE-PART FRS DE BALNEOTHERAPIE</t>
  </si>
  <si>
    <t>(Plusieurs éléments)SS_10758381 RBT REPAS INVITE</t>
  </si>
  <si>
    <t>(Plusieurs éléments)SS_10758810 RECETTES RES TEMPO (PJ SPECIFIQUE GLOBAL)</t>
  </si>
  <si>
    <t>(Plusieurs éléments)SS_10758850 AUTRES PRODUITS DE GESTION COURANTES ARIANE</t>
  </si>
  <si>
    <t>(Plusieurs éléments)SS_10758870 RBT FRAIS DE FORMATION FAFIRC ET AUTRES</t>
  </si>
  <si>
    <t>(Plusieurs éléments)SS_10758880 RECETTES ET REMBOURSEMENTS DIVERS</t>
  </si>
  <si>
    <t>(Plusieurs éléments)SS_10762000 INTERETS DES PRETS AU PERSONNEL</t>
  </si>
  <si>
    <t>(Plusieurs éléments)SS_10771000 PRODUITS EXCEPTIONNELS</t>
  </si>
  <si>
    <t>(Plusieurs éléments)SS_10771002 PRODUITS EXCEPTIONNELS LIES AU CET</t>
  </si>
  <si>
    <t>(Plusieurs éléments)SS_10777000 PROFITS RESULTANT SUBV. D'EQUIPEMENT</t>
  </si>
  <si>
    <t>(Plusieurs éléments)SS_10781740 REPRISE PROVISION CREANCES DOUTEUSES</t>
  </si>
  <si>
    <t>(Plusieurs éléments)SS_10789400 REPORT DES RESSOURCES NON UTILISEES SUR SUBVENTIONS ATTRIBUEES</t>
  </si>
  <si>
    <t>(Plusieurs éléments)SS_10791000 TRANSFERTS DE CHARGES D'EXPLOITATION</t>
  </si>
  <si>
    <t>N-2</t>
  </si>
  <si>
    <t>N-1</t>
  </si>
  <si>
    <t>1er S N</t>
  </si>
  <si>
    <t>Budget N</t>
  </si>
  <si>
    <t>Elements rec</t>
  </si>
  <si>
    <t>Mesures Nouvelles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</si>
</sst>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4" fontId="0" fillId="0" borderId="0" xfId="0" applyNumberFormat="1"/>
    <xf numFmtId="4" fontId="6" fillId="4" borderId="0" xfId="0" applyNumberFormat="1" applyFont="1" applyFill="1" applyAlignment="1">
      <alignment horizontal="center" vertical="center" wrapText="1"/>
    </xf>
    <xf numFmtId="0" fontId="2" fillId="0" borderId="0" xfId="0" applyFont="1" applyFill="1" applyBorder="1"/>
    <xf numFmtId="0" fontId="0" fillId="0" borderId="0" xfId="0" applyFill="1" applyBorder="1"/>
    <xf numFmtId="4" fontId="0" fillId="0" borderId="0" xfId="0" applyNumberFormat="1" applyFill="1" applyBorder="1"/>
    <xf numFmtId="0" fontId="5" fillId="2" borderId="1" xfId="0" applyFont="1" applyFill="1" applyBorder="1"/>
    <xf numFmtId="4" fontId="5" fillId="2" borderId="1" xfId="0" applyNumberFormat="1" applyFont="1" applyFill="1" applyBorder="1"/>
    <xf numFmtId="0" fontId="5" fillId="3" borderId="1" xfId="0" applyFont="1" applyFill="1" applyBorder="1"/>
    <xf numFmtId="4" fontId="5" fillId="3" borderId="1" xfId="0" applyNumberFormat="1" applyFont="1" applyFill="1" applyBorder="1"/>
    <xf numFmtId="0" fontId="5" fillId="5" borderId="1" xfId="0" applyFont="1" applyFill="1" applyBorder="1"/>
    <xf numFmtId="0" fontId="0" fillId="5" borderId="1" xfId="0" applyFill="1" applyBorder="1"/>
    <xf numFmtId="4" fontId="0" fillId="5" borderId="1" xfId="0" applyNumberFormat="1" applyFill="1" applyBorder="1"/>
    <xf numFmtId="0" fontId="5" fillId="4" borderId="1" xfId="0" applyFont="1" applyFill="1" applyBorder="1"/>
    <xf numFmtId="4" fontId="5" fillId="4" borderId="1" xfId="0" applyNumberFormat="1" applyFont="1" applyFill="1" applyBorder="1"/>
    <xf numFmtId="0" fontId="4" fillId="8" borderId="1" xfId="0" applyFont="1" applyFill="1" applyBorder="1"/>
    <xf numFmtId="4" fontId="4" fillId="8" borderId="1" xfId="0" applyNumberFormat="1" applyFont="1" applyFill="1" applyBorder="1"/>
    <xf numFmtId="4" fontId="0" fillId="6" borderId="0" xfId="0" applyNumberFormat="1" applyFont="1" applyFill="1" applyBorder="1"/>
    <xf numFmtId="4" fontId="0" fillId="5" borderId="1" xfId="0" applyNumberFormat="1" applyFont="1" applyFill="1" applyBorder="1"/>
    <xf numFmtId="4" fontId="3" fillId="3" borderId="1" xfId="0" applyNumberFormat="1" applyFont="1" applyFill="1" applyBorder="1"/>
    <xf numFmtId="4" fontId="3" fillId="2" borderId="1" xfId="0" applyNumberFormat="1" applyFont="1" applyFill="1" applyBorder="1"/>
    <xf numFmtId="4" fontId="3" fillId="4" borderId="1" xfId="0" applyNumberFormat="1" applyFont="1" applyFill="1" applyBorder="1"/>
    <xf numFmtId="4" fontId="1" fillId="8" borderId="1" xfId="0" applyNumberFormat="1" applyFont="1" applyFill="1" applyBorder="1"/>
    <xf numFmtId="0" fontId="6" fillId="4" borderId="0" xfId="0" applyFont="1" applyFill="1" applyAlignment="1">
      <alignment horizontal="center" vertical="center" wrapText="1"/>
    </xf>
    <xf numFmtId="0" fontId="3" fillId="7" borderId="2" xfId="0" applyFont="1" applyFill="1" applyBorder="1"/>
    <xf numFmtId="0" fontId="3" fillId="0" borderId="2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317"/>
  <sheetViews>
    <sheetView tabSelected="1" topLeftCell="B1" workbookViewId="0">
      <selection activeCell="B275" sqref="A275:XFD276"/>
    </sheetView>
  </sheetViews>
  <sheetFormatPr baseColWidth="10" defaultRowHeight="15" outlineLevelRow="3"/>
  <cols>
    <col min="1" max="1" width="0" hidden="1" customWidth="1"/>
    <col min="2" max="6" width="4.42578125" customWidth="1"/>
    <col min="7" max="7" width="42.85546875" customWidth="1"/>
    <col min="8" max="8" width="11.85546875" bestFit="1" customWidth="1"/>
    <col min="9" max="9" width="12.140625" bestFit="1" customWidth="1"/>
    <col min="10" max="10" width="11.85546875" bestFit="1" customWidth="1"/>
    <col min="11" max="11" width="12.140625" bestFit="1" customWidth="1"/>
    <col min="12" max="12" width="5.42578125" style="26" customWidth="1"/>
    <col min="13" max="15" width="12.42578125" bestFit="1" customWidth="1"/>
    <col min="16" max="16" width="18.28515625" bestFit="1" customWidth="1"/>
    <col min="17" max="17" width="12.42578125" bestFit="1" customWidth="1"/>
  </cols>
  <sheetData>
    <row r="1" spans="1:17" ht="45">
      <c r="B1" s="23" t="s">
        <v>2</v>
      </c>
      <c r="C1" s="2" t="s">
        <v>381</v>
      </c>
      <c r="D1" s="1"/>
      <c r="E1" s="1"/>
      <c r="F1" s="1"/>
      <c r="G1" s="1"/>
      <c r="H1" s="1"/>
      <c r="I1" s="1"/>
      <c r="J1" s="1"/>
      <c r="K1" s="1"/>
    </row>
    <row r="2" spans="1:17" ht="33.75">
      <c r="B2" s="23" t="s">
        <v>1</v>
      </c>
      <c r="C2" s="2" t="s">
        <v>0</v>
      </c>
      <c r="D2" s="1"/>
      <c r="E2" s="1"/>
      <c r="F2" s="1"/>
      <c r="G2" s="1"/>
      <c r="H2" s="1"/>
      <c r="I2" s="1"/>
      <c r="J2" s="1"/>
      <c r="K2" s="1"/>
    </row>
    <row r="3" spans="1:17">
      <c r="C3" s="1"/>
      <c r="D3" s="1"/>
      <c r="E3" s="1"/>
      <c r="F3" s="1"/>
      <c r="G3" s="1"/>
      <c r="H3" s="1"/>
      <c r="I3" s="1"/>
      <c r="J3" s="1"/>
      <c r="K3" s="1"/>
      <c r="M3" t="s">
        <v>382</v>
      </c>
      <c r="N3" t="s">
        <v>384</v>
      </c>
      <c r="O3" t="s">
        <v>383</v>
      </c>
      <c r="P3" t="s">
        <v>383</v>
      </c>
      <c r="Q3" t="s">
        <v>383</v>
      </c>
    </row>
    <row r="4" spans="1:17">
      <c r="B4" s="24" t="s">
        <v>385</v>
      </c>
      <c r="C4" s="24" t="s">
        <v>386</v>
      </c>
      <c r="D4" s="24" t="s">
        <v>387</v>
      </c>
      <c r="E4" s="24" t="s">
        <v>388</v>
      </c>
      <c r="F4" s="24" t="s">
        <v>389</v>
      </c>
      <c r="G4" s="24" t="s">
        <v>3</v>
      </c>
      <c r="H4" s="24" t="s">
        <v>640</v>
      </c>
      <c r="I4" s="24" t="s">
        <v>641</v>
      </c>
      <c r="J4" s="24" t="s">
        <v>642</v>
      </c>
      <c r="K4" s="24" t="s">
        <v>643</v>
      </c>
      <c r="L4" s="25"/>
      <c r="M4" s="24" t="s">
        <v>644</v>
      </c>
      <c r="N4" s="24" t="s">
        <v>644</v>
      </c>
      <c r="O4" s="24" t="s">
        <v>644</v>
      </c>
      <c r="P4" s="24" t="s">
        <v>645</v>
      </c>
      <c r="Q4" s="24" t="s">
        <v>644</v>
      </c>
    </row>
    <row r="5" spans="1:17" outlineLevel="3">
      <c r="A5" t="s">
        <v>390</v>
      </c>
      <c r="B5" s="3" t="s">
        <v>375</v>
      </c>
      <c r="C5" s="3" t="s">
        <v>376</v>
      </c>
      <c r="D5" s="3" t="s">
        <v>253</v>
      </c>
      <c r="E5" s="3" t="s">
        <v>268</v>
      </c>
      <c r="F5" s="3" t="s">
        <v>269</v>
      </c>
      <c r="G5" s="4" t="s">
        <v>93</v>
      </c>
      <c r="H5" s="5">
        <v>-798.7</v>
      </c>
      <c r="I5" s="5">
        <v>-28</v>
      </c>
      <c r="J5" s="5">
        <v>-226.5</v>
      </c>
      <c r="K5" s="5">
        <v>-373.84241726497402</v>
      </c>
      <c r="M5" s="17"/>
      <c r="N5" s="17"/>
      <c r="O5" s="17"/>
      <c r="P5" s="17"/>
      <c r="Q5" s="17">
        <f t="shared" ref="Q5:Q68" si="0">O5+P5</f>
        <v>0</v>
      </c>
    </row>
    <row r="6" spans="1:17" outlineLevel="3">
      <c r="A6" t="s">
        <v>391</v>
      </c>
      <c r="B6" s="3"/>
      <c r="C6" s="3"/>
      <c r="D6" s="3"/>
      <c r="E6" s="3"/>
      <c r="F6" s="3"/>
      <c r="G6" s="4" t="s">
        <v>94</v>
      </c>
      <c r="H6" s="5"/>
      <c r="I6" s="5"/>
      <c r="J6" s="5"/>
      <c r="K6" s="5"/>
      <c r="M6" s="17"/>
      <c r="N6" s="17"/>
      <c r="O6" s="17"/>
      <c r="P6" s="17"/>
      <c r="Q6" s="17">
        <f t="shared" si="0"/>
        <v>0</v>
      </c>
    </row>
    <row r="7" spans="1:17" outlineLevel="3">
      <c r="A7" t="s">
        <v>392</v>
      </c>
      <c r="B7" s="3"/>
      <c r="C7" s="3"/>
      <c r="D7" s="3"/>
      <c r="E7" s="3"/>
      <c r="F7" s="3"/>
      <c r="G7" s="4" t="s">
        <v>95</v>
      </c>
      <c r="H7" s="5">
        <v>-5498.5700000000006</v>
      </c>
      <c r="I7" s="5">
        <v>-11384.970000000001</v>
      </c>
      <c r="J7" s="5">
        <v>-7625.3700000000008</v>
      </c>
      <c r="K7" s="5">
        <v>-13934.463223696474</v>
      </c>
      <c r="M7" s="17"/>
      <c r="N7" s="17"/>
      <c r="O7" s="17"/>
      <c r="P7" s="17"/>
      <c r="Q7" s="17">
        <f t="shared" si="0"/>
        <v>0</v>
      </c>
    </row>
    <row r="8" spans="1:17" outlineLevel="2">
      <c r="A8" t="s">
        <v>393</v>
      </c>
      <c r="B8" s="3"/>
      <c r="C8" s="3"/>
      <c r="D8" s="3"/>
      <c r="E8" s="3"/>
      <c r="F8" s="10" t="s">
        <v>270</v>
      </c>
      <c r="G8" s="11"/>
      <c r="H8" s="12">
        <v>-6297.27</v>
      </c>
      <c r="I8" s="12">
        <v>-11412.970000000001</v>
      </c>
      <c r="J8" s="12">
        <v>-7851.8700000000008</v>
      </c>
      <c r="K8" s="12">
        <v>-14308.305640961447</v>
      </c>
      <c r="M8" s="18">
        <f>SUM(M5:M7)</f>
        <v>0</v>
      </c>
      <c r="N8" s="18">
        <f>SUM(N5:N7)</f>
        <v>0</v>
      </c>
      <c r="O8" s="18">
        <f t="shared" ref="O8:P8" si="1">SUM(O5:O7)</f>
        <v>0</v>
      </c>
      <c r="P8" s="18">
        <f t="shared" si="1"/>
        <v>0</v>
      </c>
      <c r="Q8" s="18">
        <f t="shared" si="0"/>
        <v>0</v>
      </c>
    </row>
    <row r="9" spans="1:17" outlineLevel="1">
      <c r="A9" t="s">
        <v>393</v>
      </c>
      <c r="B9" s="3"/>
      <c r="C9" s="3"/>
      <c r="D9" s="3"/>
      <c r="E9" s="8" t="s">
        <v>271</v>
      </c>
      <c r="F9" s="8"/>
      <c r="G9" s="8"/>
      <c r="H9" s="9">
        <v>-6297.27</v>
      </c>
      <c r="I9" s="9">
        <v>-11412.970000000001</v>
      </c>
      <c r="J9" s="9">
        <v>-7851.8700000000008</v>
      </c>
      <c r="K9" s="9">
        <v>-14308.305640961447</v>
      </c>
      <c r="M9" s="19">
        <f>M8</f>
        <v>0</v>
      </c>
      <c r="N9" s="19">
        <f>N8</f>
        <v>0</v>
      </c>
      <c r="O9" s="19">
        <f t="shared" ref="O9:P9" si="2">O8</f>
        <v>0</v>
      </c>
      <c r="P9" s="19">
        <f t="shared" si="2"/>
        <v>0</v>
      </c>
      <c r="Q9" s="19">
        <f t="shared" si="0"/>
        <v>0</v>
      </c>
    </row>
    <row r="10" spans="1:17" outlineLevel="3">
      <c r="A10" t="s">
        <v>394</v>
      </c>
      <c r="B10" s="3"/>
      <c r="C10" s="3"/>
      <c r="D10" s="3"/>
      <c r="E10" s="3" t="s">
        <v>272</v>
      </c>
      <c r="F10" s="3" t="s">
        <v>273</v>
      </c>
      <c r="G10" s="4" t="s">
        <v>78</v>
      </c>
      <c r="H10" s="5"/>
      <c r="I10" s="5"/>
      <c r="J10" s="5"/>
      <c r="K10" s="5"/>
      <c r="M10" s="17"/>
      <c r="N10" s="17"/>
      <c r="O10" s="17"/>
      <c r="P10" s="17"/>
      <c r="Q10" s="17">
        <f t="shared" si="0"/>
        <v>0</v>
      </c>
    </row>
    <row r="11" spans="1:17" outlineLevel="3">
      <c r="A11" t="s">
        <v>395</v>
      </c>
      <c r="B11" s="3"/>
      <c r="C11" s="3"/>
      <c r="D11" s="3"/>
      <c r="E11" s="3"/>
      <c r="F11" s="3"/>
      <c r="G11" s="4" t="s">
        <v>20</v>
      </c>
      <c r="H11" s="5"/>
      <c r="I11" s="5"/>
      <c r="J11" s="5"/>
      <c r="K11" s="5"/>
      <c r="M11" s="17"/>
      <c r="N11" s="17"/>
      <c r="O11" s="17"/>
      <c r="P11" s="17"/>
      <c r="Q11" s="17">
        <f t="shared" si="0"/>
        <v>0</v>
      </c>
    </row>
    <row r="12" spans="1:17" outlineLevel="2">
      <c r="A12" t="s">
        <v>393</v>
      </c>
      <c r="B12" s="3"/>
      <c r="C12" s="3"/>
      <c r="D12" s="3"/>
      <c r="E12" s="3"/>
      <c r="F12" s="10" t="s">
        <v>274</v>
      </c>
      <c r="G12" s="11"/>
      <c r="H12" s="12"/>
      <c r="I12" s="12"/>
      <c r="J12" s="12"/>
      <c r="K12" s="12"/>
      <c r="M12" s="18">
        <f>SUM(M10:M11)</f>
        <v>0</v>
      </c>
      <c r="N12" s="18">
        <f>SUM(N10:N11)</f>
        <v>0</v>
      </c>
      <c r="O12" s="18">
        <f t="shared" ref="O12:P12" si="3">SUM(O10:O11)</f>
        <v>0</v>
      </c>
      <c r="P12" s="18">
        <f t="shared" si="3"/>
        <v>0</v>
      </c>
      <c r="Q12" s="18">
        <f t="shared" si="0"/>
        <v>0</v>
      </c>
    </row>
    <row r="13" spans="1:17" outlineLevel="3">
      <c r="A13" t="s">
        <v>396</v>
      </c>
      <c r="B13" s="3"/>
      <c r="C13" s="3"/>
      <c r="D13" s="3"/>
      <c r="E13" s="3"/>
      <c r="F13" s="3" t="s">
        <v>275</v>
      </c>
      <c r="G13" s="4" t="s">
        <v>21</v>
      </c>
      <c r="H13" s="5"/>
      <c r="I13" s="5"/>
      <c r="J13" s="5">
        <v>-494.43</v>
      </c>
      <c r="K13" s="5"/>
      <c r="M13" s="17"/>
      <c r="N13" s="17"/>
      <c r="O13" s="17"/>
      <c r="P13" s="17"/>
      <c r="Q13" s="17">
        <f t="shared" si="0"/>
        <v>0</v>
      </c>
    </row>
    <row r="14" spans="1:17" outlineLevel="3">
      <c r="A14" t="s">
        <v>397</v>
      </c>
      <c r="B14" s="3"/>
      <c r="C14" s="3"/>
      <c r="D14" s="3"/>
      <c r="E14" s="3"/>
      <c r="F14" s="3"/>
      <c r="G14" s="4" t="s">
        <v>22</v>
      </c>
      <c r="H14" s="5">
        <v>7.04</v>
      </c>
      <c r="I14" s="5">
        <v>-187.61</v>
      </c>
      <c r="J14" s="5"/>
      <c r="K14" s="5"/>
      <c r="M14" s="17"/>
      <c r="N14" s="17"/>
      <c r="O14" s="17"/>
      <c r="P14" s="17"/>
      <c r="Q14" s="17">
        <f t="shared" si="0"/>
        <v>0</v>
      </c>
    </row>
    <row r="15" spans="1:17" outlineLevel="3">
      <c r="A15" t="s">
        <v>398</v>
      </c>
      <c r="B15" s="3"/>
      <c r="C15" s="3"/>
      <c r="D15" s="3"/>
      <c r="E15" s="3"/>
      <c r="F15" s="3"/>
      <c r="G15" s="4" t="s">
        <v>23</v>
      </c>
      <c r="H15" s="5">
        <v>-10368.18</v>
      </c>
      <c r="I15" s="5">
        <v>-6649.72</v>
      </c>
      <c r="J15" s="5">
        <v>-1581.2600000000002</v>
      </c>
      <c r="K15" s="5">
        <v>-12122.285976072821</v>
      </c>
      <c r="M15" s="17"/>
      <c r="N15" s="17"/>
      <c r="O15" s="17"/>
      <c r="P15" s="17"/>
      <c r="Q15" s="17">
        <f t="shared" si="0"/>
        <v>0</v>
      </c>
    </row>
    <row r="16" spans="1:17" outlineLevel="3">
      <c r="A16" t="s">
        <v>399</v>
      </c>
      <c r="B16" s="3"/>
      <c r="C16" s="3"/>
      <c r="D16" s="3"/>
      <c r="E16" s="3"/>
      <c r="F16" s="3"/>
      <c r="G16" s="4" t="s">
        <v>35</v>
      </c>
      <c r="H16" s="5">
        <v>-2919.5400000000004</v>
      </c>
      <c r="I16" s="5">
        <v>-2020.17</v>
      </c>
      <c r="J16" s="5">
        <v>-4962.18</v>
      </c>
      <c r="K16" s="5">
        <v>-2350.8277333367369</v>
      </c>
      <c r="M16" s="17"/>
      <c r="N16" s="17"/>
      <c r="O16" s="17"/>
      <c r="P16" s="17"/>
      <c r="Q16" s="17">
        <f t="shared" si="0"/>
        <v>0</v>
      </c>
    </row>
    <row r="17" spans="1:17" outlineLevel="3">
      <c r="A17" t="s">
        <v>400</v>
      </c>
      <c r="B17" s="3"/>
      <c r="C17" s="3"/>
      <c r="D17" s="3"/>
      <c r="E17" s="3"/>
      <c r="F17" s="3"/>
      <c r="G17" s="4" t="s">
        <v>36</v>
      </c>
      <c r="H17" s="5">
        <v>28.060000000000002</v>
      </c>
      <c r="I17" s="5"/>
      <c r="J17" s="5"/>
      <c r="K17" s="5"/>
      <c r="M17" s="17"/>
      <c r="N17" s="17"/>
      <c r="O17" s="17"/>
      <c r="P17" s="17"/>
      <c r="Q17" s="17">
        <f t="shared" si="0"/>
        <v>0</v>
      </c>
    </row>
    <row r="18" spans="1:17" outlineLevel="3">
      <c r="A18" t="s">
        <v>401</v>
      </c>
      <c r="B18" s="3"/>
      <c r="C18" s="3"/>
      <c r="D18" s="3"/>
      <c r="E18" s="3"/>
      <c r="F18" s="3"/>
      <c r="G18" s="4" t="s">
        <v>24</v>
      </c>
      <c r="H18" s="5">
        <v>-4911.47</v>
      </c>
      <c r="I18" s="5">
        <v>-468.15000000000003</v>
      </c>
      <c r="J18" s="5"/>
      <c r="K18" s="5">
        <v>-2557.8815787744757</v>
      </c>
      <c r="M18" s="17"/>
      <c r="N18" s="17"/>
      <c r="O18" s="17"/>
      <c r="P18" s="17"/>
      <c r="Q18" s="17">
        <f t="shared" si="0"/>
        <v>0</v>
      </c>
    </row>
    <row r="19" spans="1:17" outlineLevel="2">
      <c r="A19" t="s">
        <v>393</v>
      </c>
      <c r="B19" s="3"/>
      <c r="C19" s="3"/>
      <c r="D19" s="3"/>
      <c r="E19" s="3"/>
      <c r="F19" s="10" t="s">
        <v>276</v>
      </c>
      <c r="G19" s="11"/>
      <c r="H19" s="12">
        <v>-18164.09</v>
      </c>
      <c r="I19" s="12">
        <v>-9325.65</v>
      </c>
      <c r="J19" s="12">
        <v>-7037.8700000000008</v>
      </c>
      <c r="K19" s="12">
        <v>-17030.995288184033</v>
      </c>
      <c r="M19" s="18">
        <f>SUM(M13:M18)</f>
        <v>0</v>
      </c>
      <c r="N19" s="18">
        <f>SUM(N13:N18)</f>
        <v>0</v>
      </c>
      <c r="O19" s="18">
        <f t="shared" ref="O19:P19" si="4">SUM(O13:O18)</f>
        <v>0</v>
      </c>
      <c r="P19" s="18">
        <f t="shared" si="4"/>
        <v>0</v>
      </c>
      <c r="Q19" s="18">
        <f t="shared" si="0"/>
        <v>0</v>
      </c>
    </row>
    <row r="20" spans="1:17" outlineLevel="3">
      <c r="A20" t="s">
        <v>402</v>
      </c>
      <c r="B20" s="3"/>
      <c r="C20" s="3"/>
      <c r="D20" s="3"/>
      <c r="E20" s="3"/>
      <c r="F20" s="3" t="s">
        <v>277</v>
      </c>
      <c r="G20" s="4" t="s">
        <v>39</v>
      </c>
      <c r="H20" s="5">
        <v>-17208.43</v>
      </c>
      <c r="I20" s="5">
        <v>-13950.400000000001</v>
      </c>
      <c r="J20" s="5">
        <v>-9383.0199999999986</v>
      </c>
      <c r="K20" s="5">
        <v>-16138.060829870972</v>
      </c>
      <c r="M20" s="17"/>
      <c r="N20" s="17"/>
      <c r="O20" s="17"/>
      <c r="P20" s="17"/>
      <c r="Q20" s="17">
        <f t="shared" si="0"/>
        <v>0</v>
      </c>
    </row>
    <row r="21" spans="1:17" outlineLevel="3">
      <c r="A21" t="s">
        <v>403</v>
      </c>
      <c r="B21" s="3"/>
      <c r="C21" s="3"/>
      <c r="D21" s="3"/>
      <c r="E21" s="3"/>
      <c r="F21" s="3"/>
      <c r="G21" s="4" t="s">
        <v>40</v>
      </c>
      <c r="H21" s="5">
        <v>-8700.24</v>
      </c>
      <c r="I21" s="5">
        <v>-8505.32</v>
      </c>
      <c r="J21" s="5">
        <v>-4008.9599999999991</v>
      </c>
      <c r="K21" s="5">
        <v>-9216.7179468138274</v>
      </c>
      <c r="M21" s="17"/>
      <c r="N21" s="17"/>
      <c r="O21" s="17"/>
      <c r="P21" s="17"/>
      <c r="Q21" s="17">
        <f t="shared" si="0"/>
        <v>0</v>
      </c>
    </row>
    <row r="22" spans="1:17" outlineLevel="3">
      <c r="A22" t="s">
        <v>404</v>
      </c>
      <c r="B22" s="3"/>
      <c r="C22" s="3"/>
      <c r="D22" s="3"/>
      <c r="E22" s="3"/>
      <c r="F22" s="3"/>
      <c r="G22" s="4" t="s">
        <v>41</v>
      </c>
      <c r="H22" s="5">
        <v>-425.66</v>
      </c>
      <c r="I22" s="5">
        <v>-1801.6400000000003</v>
      </c>
      <c r="J22" s="5">
        <v>-1728.0900000000001</v>
      </c>
      <c r="K22" s="5">
        <v>-2940.6753817254903</v>
      </c>
      <c r="M22" s="17"/>
      <c r="N22" s="17"/>
      <c r="O22" s="17"/>
      <c r="P22" s="17"/>
      <c r="Q22" s="17">
        <f t="shared" si="0"/>
        <v>0</v>
      </c>
    </row>
    <row r="23" spans="1:17" outlineLevel="2">
      <c r="A23" t="s">
        <v>393</v>
      </c>
      <c r="B23" s="3"/>
      <c r="C23" s="3"/>
      <c r="D23" s="3"/>
      <c r="E23" s="3"/>
      <c r="F23" s="10" t="s">
        <v>278</v>
      </c>
      <c r="G23" s="11"/>
      <c r="H23" s="12">
        <v>-26334.329999999998</v>
      </c>
      <c r="I23" s="12">
        <v>-24257.360000000001</v>
      </c>
      <c r="J23" s="12">
        <v>-15120.069999999998</v>
      </c>
      <c r="K23" s="12">
        <v>-28295.454158410288</v>
      </c>
      <c r="M23" s="18">
        <f>SUM(M20:M22)</f>
        <v>0</v>
      </c>
      <c r="N23" s="18">
        <f>SUM(N20:N22)</f>
        <v>0</v>
      </c>
      <c r="O23" s="18">
        <f t="shared" ref="O23:P23" si="5">SUM(O20:O22)</f>
        <v>0</v>
      </c>
      <c r="P23" s="18">
        <f t="shared" si="5"/>
        <v>0</v>
      </c>
      <c r="Q23" s="18">
        <f t="shared" si="0"/>
        <v>0</v>
      </c>
    </row>
    <row r="24" spans="1:17" outlineLevel="3">
      <c r="A24" t="s">
        <v>405</v>
      </c>
      <c r="B24" s="3"/>
      <c r="C24" s="3"/>
      <c r="D24" s="3"/>
      <c r="E24" s="3"/>
      <c r="F24" s="3" t="s">
        <v>283</v>
      </c>
      <c r="G24" s="4" t="s">
        <v>243</v>
      </c>
      <c r="H24" s="5">
        <v>-125583.19</v>
      </c>
      <c r="I24" s="5">
        <v>-132614.53</v>
      </c>
      <c r="J24" s="5">
        <v>-84844.17</v>
      </c>
      <c r="K24" s="5">
        <v>-180275.59928549005</v>
      </c>
      <c r="M24" s="17"/>
      <c r="N24" s="17"/>
      <c r="O24" s="17"/>
      <c r="P24" s="17"/>
      <c r="Q24" s="17">
        <f t="shared" si="0"/>
        <v>0</v>
      </c>
    </row>
    <row r="25" spans="1:17" outlineLevel="3">
      <c r="A25" t="s">
        <v>406</v>
      </c>
      <c r="B25" s="3"/>
      <c r="C25" s="3"/>
      <c r="D25" s="3"/>
      <c r="E25" s="3"/>
      <c r="F25" s="3"/>
      <c r="G25" s="4" t="s">
        <v>79</v>
      </c>
      <c r="H25" s="5">
        <v>-8222.369999999999</v>
      </c>
      <c r="I25" s="5">
        <v>-7526.0000000000009</v>
      </c>
      <c r="J25" s="5">
        <v>-3641.34</v>
      </c>
      <c r="K25" s="5">
        <v>-13026.661290824022</v>
      </c>
      <c r="M25" s="17"/>
      <c r="N25" s="17"/>
      <c r="O25" s="17"/>
      <c r="P25" s="17"/>
      <c r="Q25" s="17">
        <f t="shared" si="0"/>
        <v>0</v>
      </c>
    </row>
    <row r="26" spans="1:17" outlineLevel="3">
      <c r="A26" t="s">
        <v>407</v>
      </c>
      <c r="B26" s="3"/>
      <c r="C26" s="3"/>
      <c r="D26" s="3"/>
      <c r="E26" s="3"/>
      <c r="F26" s="3"/>
      <c r="G26" s="4" t="s">
        <v>101</v>
      </c>
      <c r="H26" s="5">
        <v>0</v>
      </c>
      <c r="I26" s="5">
        <v>-3626.36</v>
      </c>
      <c r="J26" s="5">
        <v>41.67</v>
      </c>
      <c r="K26" s="5">
        <v>2.9411548792808162E-3</v>
      </c>
      <c r="M26" s="17"/>
      <c r="N26" s="17"/>
      <c r="O26" s="17"/>
      <c r="P26" s="17"/>
      <c r="Q26" s="17">
        <f t="shared" si="0"/>
        <v>0</v>
      </c>
    </row>
    <row r="27" spans="1:17" outlineLevel="3">
      <c r="A27" t="s">
        <v>408</v>
      </c>
      <c r="B27" s="3"/>
      <c r="C27" s="3"/>
      <c r="D27" s="3"/>
      <c r="E27" s="3"/>
      <c r="F27" s="3"/>
      <c r="G27" s="4" t="s">
        <v>80</v>
      </c>
      <c r="H27" s="5">
        <v>-19785.7</v>
      </c>
      <c r="I27" s="5">
        <v>-17991.870000000003</v>
      </c>
      <c r="J27" s="5">
        <v>-14107.69</v>
      </c>
      <c r="K27" s="5">
        <v>-28528.775802436372</v>
      </c>
      <c r="M27" s="17"/>
      <c r="N27" s="17"/>
      <c r="O27" s="17"/>
      <c r="P27" s="17"/>
      <c r="Q27" s="17">
        <f t="shared" si="0"/>
        <v>0</v>
      </c>
    </row>
    <row r="28" spans="1:17" outlineLevel="2">
      <c r="A28" t="s">
        <v>393</v>
      </c>
      <c r="B28" s="3"/>
      <c r="C28" s="3"/>
      <c r="D28" s="3"/>
      <c r="E28" s="3"/>
      <c r="F28" s="10" t="s">
        <v>284</v>
      </c>
      <c r="G28" s="11"/>
      <c r="H28" s="12">
        <v>-153591.26</v>
      </c>
      <c r="I28" s="12">
        <v>-161758.75999999998</v>
      </c>
      <c r="J28" s="12">
        <v>-102551.53</v>
      </c>
      <c r="K28" s="12">
        <v>-221831.03343759559</v>
      </c>
      <c r="M28" s="18">
        <f>SUM(M24:M27)</f>
        <v>0</v>
      </c>
      <c r="N28" s="18">
        <f>SUM(N24:N27)</f>
        <v>0</v>
      </c>
      <c r="O28" s="18">
        <f t="shared" ref="O28:P28" si="6">SUM(O24:O27)</f>
        <v>0</v>
      </c>
      <c r="P28" s="18">
        <f t="shared" si="6"/>
        <v>0</v>
      </c>
      <c r="Q28" s="18">
        <f t="shared" si="0"/>
        <v>0</v>
      </c>
    </row>
    <row r="29" spans="1:17" outlineLevel="3">
      <c r="A29" t="s">
        <v>409</v>
      </c>
      <c r="B29" s="3"/>
      <c r="C29" s="3"/>
      <c r="D29" s="3"/>
      <c r="E29" s="3"/>
      <c r="F29" s="3" t="s">
        <v>279</v>
      </c>
      <c r="G29" s="4" t="s">
        <v>63</v>
      </c>
      <c r="H29" s="5">
        <v>-43851.630000000005</v>
      </c>
      <c r="I29" s="5">
        <v>-44806.409999999996</v>
      </c>
      <c r="J29" s="5">
        <v>-25333.460000000003</v>
      </c>
      <c r="K29" s="5">
        <v>-66440.809662954824</v>
      </c>
      <c r="M29" s="17"/>
      <c r="N29" s="17"/>
      <c r="O29" s="17"/>
      <c r="P29" s="17"/>
      <c r="Q29" s="17">
        <f t="shared" si="0"/>
        <v>0</v>
      </c>
    </row>
    <row r="30" spans="1:17" outlineLevel="2">
      <c r="A30" t="s">
        <v>393</v>
      </c>
      <c r="B30" s="3"/>
      <c r="C30" s="3"/>
      <c r="D30" s="3"/>
      <c r="E30" s="3"/>
      <c r="F30" s="10" t="s">
        <v>280</v>
      </c>
      <c r="G30" s="11"/>
      <c r="H30" s="12">
        <v>-43851.630000000005</v>
      </c>
      <c r="I30" s="12">
        <v>-44806.409999999996</v>
      </c>
      <c r="J30" s="12">
        <v>-25333.460000000003</v>
      </c>
      <c r="K30" s="12">
        <v>-66440.809662954824</v>
      </c>
      <c r="M30" s="18">
        <f>SUM(M29)</f>
        <v>0</v>
      </c>
      <c r="N30" s="18">
        <f>SUM(N29)</f>
        <v>0</v>
      </c>
      <c r="O30" s="18">
        <f t="shared" ref="O30:P30" si="7">SUM(O29)</f>
        <v>0</v>
      </c>
      <c r="P30" s="18">
        <f t="shared" si="7"/>
        <v>0</v>
      </c>
      <c r="Q30" s="18">
        <f t="shared" si="0"/>
        <v>0</v>
      </c>
    </row>
    <row r="31" spans="1:17" outlineLevel="3">
      <c r="A31" t="s">
        <v>410</v>
      </c>
      <c r="B31" s="3"/>
      <c r="C31" s="3"/>
      <c r="D31" s="3"/>
      <c r="E31" s="3"/>
      <c r="F31" s="3" t="s">
        <v>281</v>
      </c>
      <c r="G31" s="4" t="s">
        <v>72</v>
      </c>
      <c r="H31" s="5">
        <v>-22133.62</v>
      </c>
      <c r="I31" s="5">
        <v>-12676.76</v>
      </c>
      <c r="J31" s="5">
        <v>-9819.27</v>
      </c>
      <c r="K31" s="5">
        <v>-13700.626760419349</v>
      </c>
      <c r="M31" s="17"/>
      <c r="N31" s="17"/>
      <c r="O31" s="17"/>
      <c r="P31" s="17"/>
      <c r="Q31" s="17">
        <f t="shared" si="0"/>
        <v>0</v>
      </c>
    </row>
    <row r="32" spans="1:17" outlineLevel="2">
      <c r="A32" t="s">
        <v>393</v>
      </c>
      <c r="B32" s="3"/>
      <c r="C32" s="3"/>
      <c r="D32" s="3"/>
      <c r="E32" s="3"/>
      <c r="F32" s="10" t="s">
        <v>282</v>
      </c>
      <c r="G32" s="11"/>
      <c r="H32" s="12">
        <v>-22133.62</v>
      </c>
      <c r="I32" s="12">
        <v>-12676.76</v>
      </c>
      <c r="J32" s="12">
        <v>-9819.27</v>
      </c>
      <c r="K32" s="12">
        <v>-13700.626760419349</v>
      </c>
      <c r="M32" s="18">
        <f>M31</f>
        <v>0</v>
      </c>
      <c r="N32" s="18">
        <f>N31</f>
        <v>0</v>
      </c>
      <c r="O32" s="18">
        <f t="shared" ref="O32:P32" si="8">O31</f>
        <v>0</v>
      </c>
      <c r="P32" s="18">
        <f t="shared" si="8"/>
        <v>0</v>
      </c>
      <c r="Q32" s="18">
        <f t="shared" si="0"/>
        <v>0</v>
      </c>
    </row>
    <row r="33" spans="1:17" outlineLevel="1">
      <c r="A33" t="s">
        <v>393</v>
      </c>
      <c r="B33" s="3"/>
      <c r="C33" s="3"/>
      <c r="D33" s="3"/>
      <c r="E33" s="8" t="s">
        <v>285</v>
      </c>
      <c r="F33" s="8"/>
      <c r="G33" s="8"/>
      <c r="H33" s="9">
        <v>-264074.93000000005</v>
      </c>
      <c r="I33" s="9">
        <v>-252824.94</v>
      </c>
      <c r="J33" s="9">
        <v>-159862.19999999998</v>
      </c>
      <c r="K33" s="9">
        <v>-347298.91930756409</v>
      </c>
      <c r="M33" s="19">
        <f>M12+M19+M23+M28+M30+M32</f>
        <v>0</v>
      </c>
      <c r="N33" s="19">
        <f>N12+N19+N23+N28+N30+N32</f>
        <v>0</v>
      </c>
      <c r="O33" s="19">
        <f t="shared" ref="O33:P33" si="9">O12+O19+O23+O28+O30+O32</f>
        <v>0</v>
      </c>
      <c r="P33" s="19">
        <f t="shared" si="9"/>
        <v>0</v>
      </c>
      <c r="Q33" s="19">
        <f t="shared" si="0"/>
        <v>0</v>
      </c>
    </row>
    <row r="34" spans="1:17" outlineLevel="3">
      <c r="A34" t="s">
        <v>411</v>
      </c>
      <c r="B34" s="3"/>
      <c r="C34" s="3"/>
      <c r="D34" s="3"/>
      <c r="E34" s="3" t="s">
        <v>254</v>
      </c>
      <c r="F34" s="3" t="s">
        <v>257</v>
      </c>
      <c r="G34" s="4" t="s">
        <v>57</v>
      </c>
      <c r="H34" s="5">
        <v>-664.93000000000006</v>
      </c>
      <c r="I34" s="5">
        <v>-212.42000000000002</v>
      </c>
      <c r="J34" s="5">
        <v>0</v>
      </c>
      <c r="K34" s="5">
        <v>-531.06973153539411</v>
      </c>
      <c r="M34" s="17"/>
      <c r="N34" s="17"/>
      <c r="O34" s="17"/>
      <c r="P34" s="17"/>
      <c r="Q34" s="17">
        <f t="shared" si="0"/>
        <v>0</v>
      </c>
    </row>
    <row r="35" spans="1:17" outlineLevel="3">
      <c r="A35" t="s">
        <v>412</v>
      </c>
      <c r="B35" s="3"/>
      <c r="C35" s="3"/>
      <c r="D35" s="3"/>
      <c r="E35" s="3"/>
      <c r="F35" s="3"/>
      <c r="G35" s="4" t="s">
        <v>49</v>
      </c>
      <c r="H35" s="5">
        <v>-134.44999999999999</v>
      </c>
      <c r="I35" s="5">
        <v>-97.72</v>
      </c>
      <c r="J35" s="5">
        <v>0</v>
      </c>
      <c r="K35" s="5">
        <v>-270.14863606541167</v>
      </c>
      <c r="M35" s="17"/>
      <c r="N35" s="17"/>
      <c r="O35" s="17"/>
      <c r="P35" s="17"/>
      <c r="Q35" s="17">
        <f t="shared" si="0"/>
        <v>0</v>
      </c>
    </row>
    <row r="36" spans="1:17" outlineLevel="2">
      <c r="A36" t="s">
        <v>393</v>
      </c>
      <c r="B36" s="3"/>
      <c r="C36" s="3"/>
      <c r="D36" s="3"/>
      <c r="E36" s="3"/>
      <c r="F36" s="10" t="s">
        <v>258</v>
      </c>
      <c r="G36" s="11"/>
      <c r="H36" s="12">
        <v>-799.38000000000011</v>
      </c>
      <c r="I36" s="12">
        <v>-310.14</v>
      </c>
      <c r="J36" s="12">
        <v>0</v>
      </c>
      <c r="K36" s="12">
        <v>-801.21836760080578</v>
      </c>
      <c r="M36" s="18">
        <f>SUM(M34:M35)</f>
        <v>0</v>
      </c>
      <c r="N36" s="18">
        <f>SUM(N34:N35)</f>
        <v>0</v>
      </c>
      <c r="O36" s="18">
        <f t="shared" ref="O36:P36" si="10">SUM(O34:O35)</f>
        <v>0</v>
      </c>
      <c r="P36" s="18">
        <f t="shared" si="10"/>
        <v>0</v>
      </c>
      <c r="Q36" s="18">
        <f t="shared" si="0"/>
        <v>0</v>
      </c>
    </row>
    <row r="37" spans="1:17" outlineLevel="3">
      <c r="A37" t="s">
        <v>413</v>
      </c>
      <c r="B37" s="3"/>
      <c r="C37" s="3"/>
      <c r="D37" s="3"/>
      <c r="E37" s="3"/>
      <c r="F37" s="3" t="s">
        <v>255</v>
      </c>
      <c r="G37" s="4" t="s">
        <v>47</v>
      </c>
      <c r="H37" s="5">
        <v>-317619.74999999994</v>
      </c>
      <c r="I37" s="5">
        <v>-311077.58000000007</v>
      </c>
      <c r="J37" s="5">
        <v>2E-14</v>
      </c>
      <c r="K37" s="5">
        <v>-422351.54602578195</v>
      </c>
      <c r="M37" s="17"/>
      <c r="N37" s="17"/>
      <c r="O37" s="17"/>
      <c r="P37" s="17"/>
      <c r="Q37" s="17">
        <f t="shared" si="0"/>
        <v>0</v>
      </c>
    </row>
    <row r="38" spans="1:17" outlineLevel="2">
      <c r="A38" t="s">
        <v>393</v>
      </c>
      <c r="B38" s="3"/>
      <c r="C38" s="3"/>
      <c r="D38" s="3"/>
      <c r="E38" s="3"/>
      <c r="F38" s="10" t="s">
        <v>256</v>
      </c>
      <c r="G38" s="11"/>
      <c r="H38" s="12">
        <v>-317619.74999999994</v>
      </c>
      <c r="I38" s="12">
        <v>-311077.58000000007</v>
      </c>
      <c r="J38" s="12">
        <v>2E-14</v>
      </c>
      <c r="K38" s="12">
        <v>-422351.54602578195</v>
      </c>
      <c r="M38" s="18">
        <f>M37</f>
        <v>0</v>
      </c>
      <c r="N38" s="18">
        <f>N37</f>
        <v>0</v>
      </c>
      <c r="O38" s="18">
        <f t="shared" ref="O38:P38" si="11">O37</f>
        <v>0</v>
      </c>
      <c r="P38" s="18">
        <f t="shared" si="11"/>
        <v>0</v>
      </c>
      <c r="Q38" s="18">
        <f t="shared" si="0"/>
        <v>0</v>
      </c>
    </row>
    <row r="39" spans="1:17" outlineLevel="3">
      <c r="A39" t="s">
        <v>414</v>
      </c>
      <c r="B39" s="3"/>
      <c r="C39" s="3"/>
      <c r="D39" s="3"/>
      <c r="E39" s="3"/>
      <c r="F39" s="3" t="s">
        <v>259</v>
      </c>
      <c r="G39" s="4" t="s">
        <v>55</v>
      </c>
      <c r="H39" s="5">
        <v>-39890.28</v>
      </c>
      <c r="I39" s="5">
        <v>-47071.71</v>
      </c>
      <c r="J39" s="5">
        <v>-30938.720000000001</v>
      </c>
      <c r="K39" s="5">
        <v>-48921.671015939923</v>
      </c>
      <c r="M39" s="17"/>
      <c r="N39" s="17"/>
      <c r="O39" s="17"/>
      <c r="P39" s="17"/>
      <c r="Q39" s="17">
        <f t="shared" si="0"/>
        <v>0</v>
      </c>
    </row>
    <row r="40" spans="1:17" outlineLevel="3">
      <c r="A40" t="s">
        <v>415</v>
      </c>
      <c r="B40" s="3"/>
      <c r="C40" s="3"/>
      <c r="D40" s="3"/>
      <c r="E40" s="3"/>
      <c r="F40" s="3"/>
      <c r="G40" s="4" t="s">
        <v>56</v>
      </c>
      <c r="H40" s="5">
        <v>-69754.509999999995</v>
      </c>
      <c r="I40" s="5">
        <v>-65465.79</v>
      </c>
      <c r="J40" s="5">
        <v>-43615.21</v>
      </c>
      <c r="K40" s="5">
        <v>-80046.432880064516</v>
      </c>
      <c r="M40" s="17"/>
      <c r="N40" s="17"/>
      <c r="O40" s="17"/>
      <c r="P40" s="17"/>
      <c r="Q40" s="17">
        <f t="shared" si="0"/>
        <v>0</v>
      </c>
    </row>
    <row r="41" spans="1:17" outlineLevel="3">
      <c r="A41" t="s">
        <v>416</v>
      </c>
      <c r="B41" s="3"/>
      <c r="C41" s="3"/>
      <c r="D41" s="3"/>
      <c r="E41" s="3"/>
      <c r="F41" s="3"/>
      <c r="G41" s="4" t="s">
        <v>53</v>
      </c>
      <c r="H41" s="5">
        <v>-1698.98</v>
      </c>
      <c r="I41" s="5">
        <v>-1081.3399999999999</v>
      </c>
      <c r="J41" s="5">
        <v>-1378.63</v>
      </c>
      <c r="K41" s="5">
        <v>-1424.36779996774</v>
      </c>
      <c r="M41" s="17"/>
      <c r="N41" s="17"/>
      <c r="O41" s="17"/>
      <c r="P41" s="17"/>
      <c r="Q41" s="17">
        <f t="shared" si="0"/>
        <v>0</v>
      </c>
    </row>
    <row r="42" spans="1:17" outlineLevel="3">
      <c r="A42" t="s">
        <v>417</v>
      </c>
      <c r="B42" s="3"/>
      <c r="C42" s="3"/>
      <c r="D42" s="3"/>
      <c r="E42" s="3"/>
      <c r="F42" s="3"/>
      <c r="G42" s="4" t="s">
        <v>54</v>
      </c>
      <c r="H42" s="5">
        <v>-70314.149999999994</v>
      </c>
      <c r="I42" s="5">
        <v>-46452.71</v>
      </c>
      <c r="J42" s="5">
        <v>-51903.340000000004</v>
      </c>
      <c r="K42" s="5">
        <v>-92241.254240322611</v>
      </c>
      <c r="M42" s="17"/>
      <c r="N42" s="17"/>
      <c r="O42" s="17"/>
      <c r="P42" s="17"/>
      <c r="Q42" s="17">
        <f t="shared" si="0"/>
        <v>0</v>
      </c>
    </row>
    <row r="43" spans="1:17" outlineLevel="3">
      <c r="A43" t="s">
        <v>418</v>
      </c>
      <c r="B43" s="3"/>
      <c r="C43" s="3"/>
      <c r="D43" s="3"/>
      <c r="E43" s="3"/>
      <c r="F43" s="3"/>
      <c r="G43" s="4" t="s">
        <v>73</v>
      </c>
      <c r="H43" s="5">
        <v>-274.89999999999998</v>
      </c>
      <c r="I43" s="5">
        <v>-294.82000000000005</v>
      </c>
      <c r="J43" s="5">
        <v>-212.10999999999999</v>
      </c>
      <c r="K43" s="5">
        <v>-247.05229108655362</v>
      </c>
      <c r="M43" s="17"/>
      <c r="N43" s="17"/>
      <c r="O43" s="17"/>
      <c r="P43" s="17"/>
      <c r="Q43" s="17">
        <f t="shared" si="0"/>
        <v>0</v>
      </c>
    </row>
    <row r="44" spans="1:17" outlineLevel="3">
      <c r="A44" t="s">
        <v>419</v>
      </c>
      <c r="B44" s="3"/>
      <c r="C44" s="3"/>
      <c r="D44" s="3"/>
      <c r="E44" s="3"/>
      <c r="F44" s="3"/>
      <c r="G44" s="4" t="s">
        <v>74</v>
      </c>
      <c r="H44" s="5">
        <v>-3521.6200000000008</v>
      </c>
      <c r="I44" s="5">
        <v>-1997.7</v>
      </c>
      <c r="J44" s="5">
        <v>-5466.6</v>
      </c>
      <c r="K44" s="5">
        <v>-1779.6985299354799</v>
      </c>
      <c r="M44" s="17"/>
      <c r="N44" s="17"/>
      <c r="O44" s="17"/>
      <c r="P44" s="17"/>
      <c r="Q44" s="17">
        <f t="shared" si="0"/>
        <v>0</v>
      </c>
    </row>
    <row r="45" spans="1:17" outlineLevel="3">
      <c r="A45" t="s">
        <v>420</v>
      </c>
      <c r="B45" s="3"/>
      <c r="C45" s="3"/>
      <c r="D45" s="3"/>
      <c r="E45" s="3"/>
      <c r="F45" s="3"/>
      <c r="G45" s="4" t="s">
        <v>75</v>
      </c>
      <c r="H45" s="5"/>
      <c r="I45" s="5">
        <v>-2963.5099999999998</v>
      </c>
      <c r="J45" s="5">
        <v>0</v>
      </c>
      <c r="K45" s="5">
        <v>-720.24</v>
      </c>
      <c r="M45" s="17"/>
      <c r="N45" s="17"/>
      <c r="O45" s="17"/>
      <c r="P45" s="17"/>
      <c r="Q45" s="17">
        <f t="shared" si="0"/>
        <v>0</v>
      </c>
    </row>
    <row r="46" spans="1:17" outlineLevel="3">
      <c r="A46" t="s">
        <v>421</v>
      </c>
      <c r="B46" s="3"/>
      <c r="C46" s="3"/>
      <c r="D46" s="3"/>
      <c r="E46" s="3"/>
      <c r="F46" s="3"/>
      <c r="G46" s="4" t="s">
        <v>64</v>
      </c>
      <c r="H46" s="5">
        <v>-16984.019999999997</v>
      </c>
      <c r="I46" s="5">
        <v>-9502.630000000001</v>
      </c>
      <c r="J46" s="5">
        <v>-4571.34</v>
      </c>
      <c r="K46" s="5">
        <v>-10731.465479548391</v>
      </c>
      <c r="M46" s="17"/>
      <c r="N46" s="17"/>
      <c r="O46" s="17"/>
      <c r="P46" s="17"/>
      <c r="Q46" s="17">
        <f t="shared" si="0"/>
        <v>0</v>
      </c>
    </row>
    <row r="47" spans="1:17" outlineLevel="3">
      <c r="A47" t="s">
        <v>422</v>
      </c>
      <c r="B47" s="3"/>
      <c r="C47" s="3"/>
      <c r="D47" s="3"/>
      <c r="E47" s="3"/>
      <c r="F47" s="3"/>
      <c r="G47" s="4" t="s">
        <v>9</v>
      </c>
      <c r="H47" s="5"/>
      <c r="I47" s="5">
        <v>-651.8900000000001</v>
      </c>
      <c r="J47" s="5">
        <v>15.429999999999998</v>
      </c>
      <c r="K47" s="5">
        <v>-407.2</v>
      </c>
      <c r="M47" s="17"/>
      <c r="N47" s="17"/>
      <c r="O47" s="17"/>
      <c r="P47" s="17"/>
      <c r="Q47" s="17">
        <f t="shared" si="0"/>
        <v>0</v>
      </c>
    </row>
    <row r="48" spans="1:17" outlineLevel="3">
      <c r="A48" t="s">
        <v>423</v>
      </c>
      <c r="B48" s="3"/>
      <c r="C48" s="3"/>
      <c r="D48" s="3"/>
      <c r="E48" s="3"/>
      <c r="F48" s="3"/>
      <c r="G48" s="4" t="s">
        <v>10</v>
      </c>
      <c r="H48" s="5"/>
      <c r="I48" s="5">
        <v>-455.54</v>
      </c>
      <c r="J48" s="5">
        <v>15.68</v>
      </c>
      <c r="K48" s="5">
        <v>-58.338469999998949</v>
      </c>
      <c r="M48" s="17"/>
      <c r="N48" s="17"/>
      <c r="O48" s="17"/>
      <c r="P48" s="17"/>
      <c r="Q48" s="17">
        <f t="shared" si="0"/>
        <v>0</v>
      </c>
    </row>
    <row r="49" spans="1:17" outlineLevel="3">
      <c r="A49" t="s">
        <v>424</v>
      </c>
      <c r="B49" s="3"/>
      <c r="C49" s="3"/>
      <c r="D49" s="3"/>
      <c r="E49" s="3"/>
      <c r="F49" s="3"/>
      <c r="G49" s="4" t="s">
        <v>11</v>
      </c>
      <c r="H49" s="5"/>
      <c r="I49" s="5">
        <v>-518.66999999999996</v>
      </c>
      <c r="J49" s="5"/>
      <c r="K49" s="5">
        <v>3.168943905791366E-4</v>
      </c>
      <c r="M49" s="17"/>
      <c r="N49" s="17"/>
      <c r="O49" s="17"/>
      <c r="P49" s="17"/>
      <c r="Q49" s="17">
        <f t="shared" si="0"/>
        <v>0</v>
      </c>
    </row>
    <row r="50" spans="1:17" outlineLevel="3">
      <c r="A50" t="s">
        <v>425</v>
      </c>
      <c r="B50" s="3"/>
      <c r="C50" s="3"/>
      <c r="D50" s="3"/>
      <c r="E50" s="3"/>
      <c r="F50" s="3"/>
      <c r="G50" s="4" t="s">
        <v>12</v>
      </c>
      <c r="H50" s="5">
        <v>-22107.240000000005</v>
      </c>
      <c r="I50" s="5">
        <v>-23041.66</v>
      </c>
      <c r="J50" s="5">
        <v>-16518.059999999998</v>
      </c>
      <c r="K50" s="5">
        <v>-32507.863511681</v>
      </c>
      <c r="M50" s="17"/>
      <c r="N50" s="17"/>
      <c r="O50" s="17"/>
      <c r="P50" s="17"/>
      <c r="Q50" s="17">
        <f t="shared" si="0"/>
        <v>0</v>
      </c>
    </row>
    <row r="51" spans="1:17" outlineLevel="3">
      <c r="A51" t="s">
        <v>426</v>
      </c>
      <c r="B51" s="3"/>
      <c r="C51" s="3"/>
      <c r="D51" s="3"/>
      <c r="E51" s="3"/>
      <c r="F51" s="3"/>
      <c r="G51" s="4" t="s">
        <v>13</v>
      </c>
      <c r="H51" s="5"/>
      <c r="I51" s="5">
        <v>-776.88</v>
      </c>
      <c r="J51" s="5">
        <v>-227.17</v>
      </c>
      <c r="K51" s="5">
        <v>-458.2</v>
      </c>
      <c r="M51" s="17"/>
      <c r="N51" s="17"/>
      <c r="O51" s="17"/>
      <c r="P51" s="17"/>
      <c r="Q51" s="17">
        <f t="shared" si="0"/>
        <v>0</v>
      </c>
    </row>
    <row r="52" spans="1:17" outlineLevel="3">
      <c r="A52" t="s">
        <v>427</v>
      </c>
      <c r="B52" s="3"/>
      <c r="C52" s="3"/>
      <c r="D52" s="3"/>
      <c r="E52" s="3"/>
      <c r="F52" s="3"/>
      <c r="G52" s="4" t="s">
        <v>91</v>
      </c>
      <c r="H52" s="5">
        <v>-2543.7800000000002</v>
      </c>
      <c r="I52" s="5">
        <v>-3428.2</v>
      </c>
      <c r="J52" s="5">
        <v>-3753.7</v>
      </c>
      <c r="K52" s="5">
        <v>-2611.9960562705746</v>
      </c>
      <c r="M52" s="17"/>
      <c r="N52" s="17"/>
      <c r="O52" s="17"/>
      <c r="P52" s="17"/>
      <c r="Q52" s="17">
        <f t="shared" si="0"/>
        <v>0</v>
      </c>
    </row>
    <row r="53" spans="1:17" outlineLevel="3">
      <c r="A53" t="s">
        <v>428</v>
      </c>
      <c r="B53" s="3"/>
      <c r="C53" s="3"/>
      <c r="D53" s="3"/>
      <c r="E53" s="3"/>
      <c r="F53" s="3"/>
      <c r="G53" s="4" t="s">
        <v>92</v>
      </c>
      <c r="H53" s="5">
        <v>-13.35</v>
      </c>
      <c r="I53" s="5">
        <v>-226.98000000000002</v>
      </c>
      <c r="J53" s="5">
        <v>-218.64</v>
      </c>
      <c r="K53" s="5">
        <v>-2.3184337142122047</v>
      </c>
      <c r="M53" s="17"/>
      <c r="N53" s="17"/>
      <c r="O53" s="17"/>
      <c r="P53" s="17"/>
      <c r="Q53" s="17">
        <f t="shared" si="0"/>
        <v>0</v>
      </c>
    </row>
    <row r="54" spans="1:17" outlineLevel="3">
      <c r="A54" t="s">
        <v>429</v>
      </c>
      <c r="B54" s="3"/>
      <c r="C54" s="3"/>
      <c r="D54" s="3"/>
      <c r="E54" s="3"/>
      <c r="F54" s="3"/>
      <c r="G54" s="4" t="s">
        <v>62</v>
      </c>
      <c r="H54" s="5"/>
      <c r="I54" s="5"/>
      <c r="J54" s="5">
        <v>-80.739999999999995</v>
      </c>
      <c r="K54" s="5"/>
      <c r="M54" s="17"/>
      <c r="N54" s="17"/>
      <c r="O54" s="17"/>
      <c r="P54" s="17"/>
      <c r="Q54" s="17">
        <f t="shared" si="0"/>
        <v>0</v>
      </c>
    </row>
    <row r="55" spans="1:17" outlineLevel="3">
      <c r="A55" t="s">
        <v>430</v>
      </c>
      <c r="B55" s="3"/>
      <c r="C55" s="3"/>
      <c r="D55" s="3"/>
      <c r="E55" s="3"/>
      <c r="F55" s="3"/>
      <c r="G55" s="4" t="s">
        <v>52</v>
      </c>
      <c r="H55" s="5"/>
      <c r="I55" s="5"/>
      <c r="J55" s="5">
        <v>-375.13</v>
      </c>
      <c r="K55" s="5"/>
      <c r="M55" s="17"/>
      <c r="N55" s="17"/>
      <c r="O55" s="17"/>
      <c r="P55" s="17"/>
      <c r="Q55" s="17">
        <f t="shared" si="0"/>
        <v>0</v>
      </c>
    </row>
    <row r="56" spans="1:17" outlineLevel="2">
      <c r="A56" t="s">
        <v>393</v>
      </c>
      <c r="B56" s="3"/>
      <c r="C56" s="3"/>
      <c r="D56" s="3"/>
      <c r="E56" s="3"/>
      <c r="F56" s="10" t="s">
        <v>260</v>
      </c>
      <c r="G56" s="11"/>
      <c r="H56" s="12">
        <v>-227102.82999999996</v>
      </c>
      <c r="I56" s="12">
        <v>-203930.03000000009</v>
      </c>
      <c r="J56" s="12">
        <v>-159228.28000000003</v>
      </c>
      <c r="K56" s="12">
        <v>-272158.09839163657</v>
      </c>
      <c r="M56" s="18">
        <f>SUM(M39:M55)</f>
        <v>0</v>
      </c>
      <c r="N56" s="18">
        <f>SUM(N39:N55)</f>
        <v>0</v>
      </c>
      <c r="O56" s="18">
        <f t="shared" ref="O56:P56" si="12">SUM(O39:O55)</f>
        <v>0</v>
      </c>
      <c r="P56" s="18">
        <f t="shared" si="12"/>
        <v>0</v>
      </c>
      <c r="Q56" s="18">
        <f t="shared" si="0"/>
        <v>0</v>
      </c>
    </row>
    <row r="57" spans="1:17" outlineLevel="3">
      <c r="A57" t="s">
        <v>431</v>
      </c>
      <c r="B57" s="3"/>
      <c r="C57" s="3"/>
      <c r="D57" s="3"/>
      <c r="E57" s="3"/>
      <c r="F57" s="3" t="s">
        <v>265</v>
      </c>
      <c r="G57" s="4" t="s">
        <v>48</v>
      </c>
      <c r="H57" s="5"/>
      <c r="I57" s="5"/>
      <c r="J57" s="5">
        <v>-198881.73</v>
      </c>
      <c r="K57" s="5"/>
      <c r="M57" s="17"/>
      <c r="N57" s="17"/>
      <c r="O57" s="17"/>
      <c r="P57" s="17"/>
      <c r="Q57" s="17">
        <f t="shared" si="0"/>
        <v>0</v>
      </c>
    </row>
    <row r="58" spans="1:17" outlineLevel="2">
      <c r="A58" t="s">
        <v>393</v>
      </c>
      <c r="B58" s="3"/>
      <c r="C58" s="3"/>
      <c r="D58" s="3"/>
      <c r="E58" s="3"/>
      <c r="F58" s="10" t="s">
        <v>266</v>
      </c>
      <c r="G58" s="11"/>
      <c r="H58" s="12"/>
      <c r="I58" s="12"/>
      <c r="J58" s="12">
        <v>-198881.73</v>
      </c>
      <c r="K58" s="12"/>
      <c r="M58" s="18">
        <f>M57</f>
        <v>0</v>
      </c>
      <c r="N58" s="18">
        <f>N57</f>
        <v>0</v>
      </c>
      <c r="O58" s="18">
        <f t="shared" ref="O58:P58" si="13">O57</f>
        <v>0</v>
      </c>
      <c r="P58" s="18">
        <f t="shared" si="13"/>
        <v>0</v>
      </c>
      <c r="Q58" s="18">
        <f t="shared" si="0"/>
        <v>0</v>
      </c>
    </row>
    <row r="59" spans="1:17" outlineLevel="3">
      <c r="A59" t="s">
        <v>432</v>
      </c>
      <c r="B59" s="3"/>
      <c r="C59" s="3"/>
      <c r="D59" s="3"/>
      <c r="E59" s="3"/>
      <c r="F59" s="3" t="s">
        <v>261</v>
      </c>
      <c r="G59" s="4" t="s">
        <v>71</v>
      </c>
      <c r="H59" s="5">
        <v>-27864.53</v>
      </c>
      <c r="I59" s="5">
        <v>-35479.97</v>
      </c>
      <c r="J59" s="5">
        <v>-19842.099999999999</v>
      </c>
      <c r="K59" s="5">
        <v>-41839.534110419365</v>
      </c>
      <c r="M59" s="17"/>
      <c r="N59" s="17"/>
      <c r="O59" s="17"/>
      <c r="P59" s="17"/>
      <c r="Q59" s="17">
        <f t="shared" si="0"/>
        <v>0</v>
      </c>
    </row>
    <row r="60" spans="1:17" outlineLevel="3">
      <c r="A60" t="s">
        <v>433</v>
      </c>
      <c r="B60" s="3"/>
      <c r="C60" s="3"/>
      <c r="D60" s="3"/>
      <c r="E60" s="3"/>
      <c r="F60" s="3"/>
      <c r="G60" s="4" t="s">
        <v>58</v>
      </c>
      <c r="H60" s="5">
        <v>-3171.9800000000005</v>
      </c>
      <c r="I60" s="5">
        <v>-1705.69</v>
      </c>
      <c r="J60" s="5">
        <v>-39.49</v>
      </c>
      <c r="K60" s="5">
        <v>-3276.8342110196213</v>
      </c>
      <c r="M60" s="17"/>
      <c r="N60" s="17"/>
      <c r="O60" s="17"/>
      <c r="P60" s="17"/>
      <c r="Q60" s="17">
        <f t="shared" si="0"/>
        <v>0</v>
      </c>
    </row>
    <row r="61" spans="1:17" outlineLevel="2">
      <c r="A61" t="s">
        <v>393</v>
      </c>
      <c r="B61" s="3"/>
      <c r="C61" s="3"/>
      <c r="D61" s="3"/>
      <c r="E61" s="3"/>
      <c r="F61" s="10" t="s">
        <v>262</v>
      </c>
      <c r="G61" s="11"/>
      <c r="H61" s="12">
        <v>-31036.51</v>
      </c>
      <c r="I61" s="12">
        <v>-37185.660000000003</v>
      </c>
      <c r="J61" s="12">
        <v>-19881.59</v>
      </c>
      <c r="K61" s="12">
        <v>-45116.368321438989</v>
      </c>
      <c r="M61" s="18">
        <f>SUM(M59:M60)</f>
        <v>0</v>
      </c>
      <c r="N61" s="18">
        <f>SUM(N59:N60)</f>
        <v>0</v>
      </c>
      <c r="O61" s="18">
        <f t="shared" ref="O61:P61" si="14">SUM(O59:O60)</f>
        <v>0</v>
      </c>
      <c r="P61" s="18">
        <f t="shared" si="14"/>
        <v>0</v>
      </c>
      <c r="Q61" s="18">
        <f t="shared" si="0"/>
        <v>0</v>
      </c>
    </row>
    <row r="62" spans="1:17" outlineLevel="3">
      <c r="A62" t="s">
        <v>434</v>
      </c>
      <c r="B62" s="3"/>
      <c r="C62" s="3"/>
      <c r="D62" s="3"/>
      <c r="E62" s="3"/>
      <c r="F62" s="3" t="s">
        <v>263</v>
      </c>
      <c r="G62" s="4" t="s">
        <v>59</v>
      </c>
      <c r="H62" s="5"/>
      <c r="I62" s="5"/>
      <c r="J62" s="5"/>
      <c r="K62" s="5"/>
      <c r="M62" s="17"/>
      <c r="N62" s="17"/>
      <c r="O62" s="17"/>
      <c r="P62" s="17"/>
      <c r="Q62" s="17">
        <f t="shared" si="0"/>
        <v>0</v>
      </c>
    </row>
    <row r="63" spans="1:17" outlineLevel="3">
      <c r="A63" t="s">
        <v>435</v>
      </c>
      <c r="B63" s="3"/>
      <c r="C63" s="3"/>
      <c r="D63" s="3"/>
      <c r="E63" s="3"/>
      <c r="F63" s="3"/>
      <c r="G63" s="4" t="s">
        <v>60</v>
      </c>
      <c r="H63" s="5">
        <v>-1852.1599999999999</v>
      </c>
      <c r="I63" s="5">
        <v>-4984.2099999999991</v>
      </c>
      <c r="J63" s="5">
        <v>-2328.84</v>
      </c>
      <c r="K63" s="5">
        <v>-2005.4917658951174</v>
      </c>
      <c r="M63" s="17"/>
      <c r="N63" s="17"/>
      <c r="O63" s="17"/>
      <c r="P63" s="17"/>
      <c r="Q63" s="17">
        <f t="shared" si="0"/>
        <v>0</v>
      </c>
    </row>
    <row r="64" spans="1:17" outlineLevel="3">
      <c r="A64" t="s">
        <v>436</v>
      </c>
      <c r="B64" s="3"/>
      <c r="C64" s="3"/>
      <c r="D64" s="3"/>
      <c r="E64" s="3"/>
      <c r="F64" s="3"/>
      <c r="G64" s="4" t="s">
        <v>61</v>
      </c>
      <c r="H64" s="5">
        <v>-15.200000000000001</v>
      </c>
      <c r="I64" s="5">
        <v>-366.45</v>
      </c>
      <c r="J64" s="5">
        <v>-1.63</v>
      </c>
      <c r="K64" s="5"/>
      <c r="M64" s="17"/>
      <c r="N64" s="17"/>
      <c r="O64" s="17"/>
      <c r="P64" s="17"/>
      <c r="Q64" s="17">
        <f t="shared" si="0"/>
        <v>0</v>
      </c>
    </row>
    <row r="65" spans="1:17" outlineLevel="3">
      <c r="A65" t="s">
        <v>437</v>
      </c>
      <c r="B65" s="3"/>
      <c r="C65" s="3"/>
      <c r="D65" s="3"/>
      <c r="E65" s="3"/>
      <c r="F65" s="3"/>
      <c r="G65" s="4" t="s">
        <v>50</v>
      </c>
      <c r="H65" s="5">
        <v>-17286.070000000003</v>
      </c>
      <c r="I65" s="5">
        <v>-19277.559999999998</v>
      </c>
      <c r="J65" s="5">
        <v>-10003.970000000001</v>
      </c>
      <c r="K65" s="5">
        <v>-25091.843031372086</v>
      </c>
      <c r="M65" s="17"/>
      <c r="N65" s="17"/>
      <c r="O65" s="17"/>
      <c r="P65" s="17"/>
      <c r="Q65" s="17">
        <f t="shared" si="0"/>
        <v>0</v>
      </c>
    </row>
    <row r="66" spans="1:17" outlineLevel="3">
      <c r="A66" t="s">
        <v>438</v>
      </c>
      <c r="B66" s="3"/>
      <c r="C66" s="3"/>
      <c r="D66" s="3"/>
      <c r="E66" s="3"/>
      <c r="F66" s="3"/>
      <c r="G66" s="4" t="s">
        <v>51</v>
      </c>
      <c r="H66" s="5"/>
      <c r="I66" s="5"/>
      <c r="J66" s="5">
        <v>-2707.92</v>
      </c>
      <c r="K66" s="5"/>
      <c r="M66" s="17"/>
      <c r="N66" s="17"/>
      <c r="O66" s="17"/>
      <c r="P66" s="17"/>
      <c r="Q66" s="17">
        <f t="shared" si="0"/>
        <v>0</v>
      </c>
    </row>
    <row r="67" spans="1:17" outlineLevel="2">
      <c r="A67" t="s">
        <v>393</v>
      </c>
      <c r="B67" s="3"/>
      <c r="C67" s="3"/>
      <c r="D67" s="3"/>
      <c r="E67" s="3"/>
      <c r="F67" s="10" t="s">
        <v>264</v>
      </c>
      <c r="G67" s="11"/>
      <c r="H67" s="12">
        <v>-19153.430000000004</v>
      </c>
      <c r="I67" s="12">
        <v>-24628.219999999998</v>
      </c>
      <c r="J67" s="12">
        <v>-15042.360000000002</v>
      </c>
      <c r="K67" s="12">
        <v>-27097.334797267202</v>
      </c>
      <c r="M67" s="18">
        <f>SUM(M62:M66)</f>
        <v>0</v>
      </c>
      <c r="N67" s="18">
        <f>SUM(N62:N66)</f>
        <v>0</v>
      </c>
      <c r="O67" s="18">
        <f t="shared" ref="O67:P67" si="15">SUM(O62:O66)</f>
        <v>0</v>
      </c>
      <c r="P67" s="18">
        <f t="shared" si="15"/>
        <v>0</v>
      </c>
      <c r="Q67" s="18">
        <f t="shared" si="0"/>
        <v>0</v>
      </c>
    </row>
    <row r="68" spans="1:17" outlineLevel="1">
      <c r="A68" t="s">
        <v>393</v>
      </c>
      <c r="B68" s="3"/>
      <c r="C68" s="3"/>
      <c r="D68" s="3"/>
      <c r="E68" s="8" t="s">
        <v>267</v>
      </c>
      <c r="F68" s="8"/>
      <c r="G68" s="8"/>
      <c r="H68" s="9">
        <v>-595711.89999999991</v>
      </c>
      <c r="I68" s="9">
        <v>-577131.62999999989</v>
      </c>
      <c r="J68" s="9">
        <v>-393033.96</v>
      </c>
      <c r="K68" s="9">
        <v>-767524.56590372534</v>
      </c>
      <c r="M68" s="19">
        <f>M36+M38+M56+M58+M61+M67</f>
        <v>0</v>
      </c>
      <c r="N68" s="19">
        <f>N36+N38+N56+N58+N61+N67</f>
        <v>0</v>
      </c>
      <c r="O68" s="19">
        <f t="shared" ref="O68:P68" si="16">O36+O38+O56+O58+O61+O67</f>
        <v>0</v>
      </c>
      <c r="P68" s="19">
        <f t="shared" si="16"/>
        <v>0</v>
      </c>
      <c r="Q68" s="19">
        <f t="shared" si="0"/>
        <v>0</v>
      </c>
    </row>
    <row r="69" spans="1:17">
      <c r="A69" t="s">
        <v>393</v>
      </c>
      <c r="B69" s="3"/>
      <c r="C69" s="3"/>
      <c r="D69" s="6" t="s">
        <v>286</v>
      </c>
      <c r="E69" s="6"/>
      <c r="F69" s="6"/>
      <c r="G69" s="6"/>
      <c r="H69" s="7">
        <v>-866084.1</v>
      </c>
      <c r="I69" s="7">
        <v>-841369.5399999998</v>
      </c>
      <c r="J69" s="7">
        <v>-560748.02999999991</v>
      </c>
      <c r="K69" s="7">
        <v>-1129131.790852251</v>
      </c>
      <c r="M69" s="20">
        <f>M9+M33+M68</f>
        <v>0</v>
      </c>
      <c r="N69" s="20">
        <f>N9+N33+N68</f>
        <v>0</v>
      </c>
      <c r="O69" s="20">
        <f t="shared" ref="O69:P69" si="17">O9+O33+O68</f>
        <v>0</v>
      </c>
      <c r="P69" s="20">
        <f t="shared" si="17"/>
        <v>0</v>
      </c>
      <c r="Q69" s="20">
        <f t="shared" ref="Q69:Q132" si="18">O69+P69</f>
        <v>0</v>
      </c>
    </row>
    <row r="70" spans="1:17" outlineLevel="3">
      <c r="A70" t="s">
        <v>439</v>
      </c>
      <c r="B70" s="3"/>
      <c r="C70" s="3"/>
      <c r="D70" s="3" t="s">
        <v>323</v>
      </c>
      <c r="E70" s="3" t="s">
        <v>324</v>
      </c>
      <c r="F70" s="3" t="s">
        <v>325</v>
      </c>
      <c r="G70" s="4" t="s">
        <v>225</v>
      </c>
      <c r="H70" s="5">
        <v>-10018.599999999999</v>
      </c>
      <c r="I70" s="5">
        <v>-31608.720000000001</v>
      </c>
      <c r="J70" s="5"/>
      <c r="K70" s="5"/>
      <c r="M70" s="17"/>
      <c r="N70" s="17"/>
      <c r="O70" s="17"/>
      <c r="P70" s="17"/>
      <c r="Q70" s="17">
        <f t="shared" si="18"/>
        <v>0</v>
      </c>
    </row>
    <row r="71" spans="1:17" outlineLevel="3">
      <c r="A71" t="s">
        <v>440</v>
      </c>
      <c r="B71" s="3"/>
      <c r="C71" s="3"/>
      <c r="D71" s="3"/>
      <c r="E71" s="3"/>
      <c r="F71" s="3"/>
      <c r="G71" s="4" t="s">
        <v>226</v>
      </c>
      <c r="H71" s="5"/>
      <c r="I71" s="5"/>
      <c r="J71" s="5">
        <v>16940.549999999996</v>
      </c>
      <c r="K71" s="5"/>
      <c r="M71" s="17"/>
      <c r="N71" s="17"/>
      <c r="O71" s="17"/>
      <c r="P71" s="17"/>
      <c r="Q71" s="17">
        <f t="shared" si="18"/>
        <v>0</v>
      </c>
    </row>
    <row r="72" spans="1:17" outlineLevel="3">
      <c r="A72" t="s">
        <v>441</v>
      </c>
      <c r="B72" s="3"/>
      <c r="C72" s="3"/>
      <c r="D72" s="3"/>
      <c r="E72" s="3"/>
      <c r="F72" s="3"/>
      <c r="G72" s="4" t="s">
        <v>227</v>
      </c>
      <c r="H72" s="5"/>
      <c r="I72" s="5">
        <v>-1276.02</v>
      </c>
      <c r="J72" s="5"/>
      <c r="K72" s="5"/>
      <c r="M72" s="17"/>
      <c r="N72" s="17"/>
      <c r="O72" s="17"/>
      <c r="P72" s="17"/>
      <c r="Q72" s="17">
        <f t="shared" si="18"/>
        <v>0</v>
      </c>
    </row>
    <row r="73" spans="1:17" outlineLevel="3">
      <c r="A73" t="s">
        <v>442</v>
      </c>
      <c r="B73" s="3"/>
      <c r="C73" s="3"/>
      <c r="D73" s="3"/>
      <c r="E73" s="3"/>
      <c r="F73" s="3"/>
      <c r="G73" s="4" t="s">
        <v>228</v>
      </c>
      <c r="H73" s="5"/>
      <c r="I73" s="5">
        <v>-645.14</v>
      </c>
      <c r="J73" s="5"/>
      <c r="K73" s="5"/>
      <c r="M73" s="17"/>
      <c r="N73" s="17"/>
      <c r="O73" s="17"/>
      <c r="P73" s="17"/>
      <c r="Q73" s="17">
        <f t="shared" si="18"/>
        <v>0</v>
      </c>
    </row>
    <row r="74" spans="1:17" outlineLevel="3">
      <c r="A74" t="s">
        <v>443</v>
      </c>
      <c r="B74" s="3"/>
      <c r="C74" s="3"/>
      <c r="D74" s="3"/>
      <c r="E74" s="3"/>
      <c r="F74" s="3"/>
      <c r="G74" s="4" t="s">
        <v>229</v>
      </c>
      <c r="H74" s="5">
        <v>-1730.46</v>
      </c>
      <c r="I74" s="5"/>
      <c r="J74" s="5"/>
      <c r="K74" s="5"/>
      <c r="M74" s="17"/>
      <c r="N74" s="17"/>
      <c r="O74" s="17"/>
      <c r="P74" s="17"/>
      <c r="Q74" s="17">
        <f t="shared" si="18"/>
        <v>0</v>
      </c>
    </row>
    <row r="75" spans="1:17" outlineLevel="2">
      <c r="A75" t="s">
        <v>393</v>
      </c>
      <c r="B75" s="3"/>
      <c r="C75" s="3"/>
      <c r="D75" s="3"/>
      <c r="E75" s="3"/>
      <c r="F75" s="10" t="s">
        <v>326</v>
      </c>
      <c r="G75" s="11"/>
      <c r="H75" s="12">
        <v>-11749.059999999998</v>
      </c>
      <c r="I75" s="12">
        <v>-33529.879999999997</v>
      </c>
      <c r="J75" s="12">
        <v>16940.549999999996</v>
      </c>
      <c r="K75" s="12"/>
      <c r="M75" s="18">
        <f>SUM(M70:M74)</f>
        <v>0</v>
      </c>
      <c r="N75" s="18">
        <f>SUM(N70:N74)</f>
        <v>0</v>
      </c>
      <c r="O75" s="18">
        <f t="shared" ref="O75:P75" si="19">SUM(O70:O74)</f>
        <v>0</v>
      </c>
      <c r="P75" s="18">
        <f t="shared" si="19"/>
        <v>0</v>
      </c>
      <c r="Q75" s="18">
        <f t="shared" si="18"/>
        <v>0</v>
      </c>
    </row>
    <row r="76" spans="1:17" outlineLevel="3">
      <c r="A76" t="s">
        <v>444</v>
      </c>
      <c r="B76" s="3"/>
      <c r="C76" s="3"/>
      <c r="D76" s="3"/>
      <c r="E76" s="3"/>
      <c r="F76" s="3" t="s">
        <v>327</v>
      </c>
      <c r="G76" s="4" t="s">
        <v>16</v>
      </c>
      <c r="H76" s="5"/>
      <c r="I76" s="5"/>
      <c r="J76" s="5"/>
      <c r="K76" s="5">
        <v>1.9785622672446402E-3</v>
      </c>
      <c r="M76" s="17"/>
      <c r="N76" s="17"/>
      <c r="O76" s="17"/>
      <c r="P76" s="17"/>
      <c r="Q76" s="17">
        <f t="shared" si="18"/>
        <v>0</v>
      </c>
    </row>
    <row r="77" spans="1:17" outlineLevel="3">
      <c r="A77" t="s">
        <v>445</v>
      </c>
      <c r="B77" s="3"/>
      <c r="C77" s="3"/>
      <c r="D77" s="3"/>
      <c r="E77" s="3"/>
      <c r="F77" s="3"/>
      <c r="G77" s="4" t="s">
        <v>17</v>
      </c>
      <c r="H77" s="5">
        <v>-31505.030000000002</v>
      </c>
      <c r="I77" s="5">
        <v>-36717.319999999992</v>
      </c>
      <c r="J77" s="5">
        <v>-20536.970000000005</v>
      </c>
      <c r="K77" s="5">
        <v>-25822.571404036305</v>
      </c>
      <c r="M77" s="17"/>
      <c r="N77" s="17"/>
      <c r="O77" s="17"/>
      <c r="P77" s="17"/>
      <c r="Q77" s="17">
        <f t="shared" si="18"/>
        <v>0</v>
      </c>
    </row>
    <row r="78" spans="1:17" outlineLevel="3">
      <c r="A78" t="s">
        <v>446</v>
      </c>
      <c r="B78" s="3"/>
      <c r="C78" s="3"/>
      <c r="D78" s="3"/>
      <c r="E78" s="3"/>
      <c r="F78" s="3"/>
      <c r="G78" s="4" t="s">
        <v>34</v>
      </c>
      <c r="H78" s="5"/>
      <c r="I78" s="5"/>
      <c r="J78" s="5"/>
      <c r="K78" s="5">
        <v>-7052.4831989552031</v>
      </c>
      <c r="M78" s="17"/>
      <c r="N78" s="17"/>
      <c r="O78" s="17"/>
      <c r="P78" s="17"/>
      <c r="Q78" s="17">
        <f t="shared" si="18"/>
        <v>0</v>
      </c>
    </row>
    <row r="79" spans="1:17" outlineLevel="2">
      <c r="A79" t="s">
        <v>393</v>
      </c>
      <c r="B79" s="3"/>
      <c r="C79" s="3"/>
      <c r="D79" s="3"/>
      <c r="E79" s="3"/>
      <c r="F79" s="10" t="s">
        <v>328</v>
      </c>
      <c r="G79" s="11"/>
      <c r="H79" s="12">
        <v>-31505.030000000002</v>
      </c>
      <c r="I79" s="12">
        <v>-36717.319999999992</v>
      </c>
      <c r="J79" s="12">
        <v>-20536.970000000005</v>
      </c>
      <c r="K79" s="12">
        <v>-32875.052624429241</v>
      </c>
      <c r="M79" s="18">
        <f>SUM(M76:M78)</f>
        <v>0</v>
      </c>
      <c r="N79" s="18">
        <f>SUM(N76:N78)</f>
        <v>0</v>
      </c>
      <c r="O79" s="18">
        <f t="shared" ref="O79:P79" si="20">SUM(O76:O78)</f>
        <v>0</v>
      </c>
      <c r="P79" s="18">
        <f t="shared" si="20"/>
        <v>0</v>
      </c>
      <c r="Q79" s="18">
        <f t="shared" si="18"/>
        <v>0</v>
      </c>
    </row>
    <row r="80" spans="1:17" outlineLevel="3">
      <c r="A80" t="s">
        <v>447</v>
      </c>
      <c r="B80" s="3"/>
      <c r="C80" s="3"/>
      <c r="D80" s="3"/>
      <c r="E80" s="3"/>
      <c r="F80" s="3" t="s">
        <v>329</v>
      </c>
      <c r="G80" s="4" t="s">
        <v>130</v>
      </c>
      <c r="H80" s="5">
        <v>-59328.53</v>
      </c>
      <c r="I80" s="5">
        <v>-99930.149999999965</v>
      </c>
      <c r="J80" s="5">
        <v>-57007.040000000001</v>
      </c>
      <c r="K80" s="5">
        <v>-134691.87631826001</v>
      </c>
      <c r="M80" s="17"/>
      <c r="N80" s="17"/>
      <c r="O80" s="17"/>
      <c r="P80" s="17"/>
      <c r="Q80" s="17">
        <f t="shared" si="18"/>
        <v>0</v>
      </c>
    </row>
    <row r="81" spans="1:17" outlineLevel="3">
      <c r="A81" t="s">
        <v>448</v>
      </c>
      <c r="B81" s="3"/>
      <c r="C81" s="3"/>
      <c r="D81" s="3"/>
      <c r="E81" s="3"/>
      <c r="F81" s="3"/>
      <c r="G81" s="4" t="s">
        <v>158</v>
      </c>
      <c r="H81" s="5">
        <v>-10922.750000000002</v>
      </c>
      <c r="I81" s="5">
        <v>-1605.8499999999992</v>
      </c>
      <c r="J81" s="5">
        <v>-4862.25</v>
      </c>
      <c r="K81" s="5">
        <v>-9880.9691371000008</v>
      </c>
      <c r="M81" s="17"/>
      <c r="N81" s="17"/>
      <c r="O81" s="17"/>
      <c r="P81" s="17"/>
      <c r="Q81" s="17">
        <f t="shared" si="18"/>
        <v>0</v>
      </c>
    </row>
    <row r="82" spans="1:17" outlineLevel="3">
      <c r="A82" t="s">
        <v>449</v>
      </c>
      <c r="B82" s="3"/>
      <c r="C82" s="3"/>
      <c r="D82" s="3"/>
      <c r="E82" s="3"/>
      <c r="F82" s="3"/>
      <c r="G82" s="4" t="s">
        <v>145</v>
      </c>
      <c r="H82" s="5">
        <v>-6076.32</v>
      </c>
      <c r="I82" s="5">
        <v>12535.660000000003</v>
      </c>
      <c r="J82" s="5">
        <v>-1396.4800000000002</v>
      </c>
      <c r="K82" s="5">
        <v>-8099.2317614529993</v>
      </c>
      <c r="M82" s="17"/>
      <c r="N82" s="17"/>
      <c r="O82" s="17"/>
      <c r="P82" s="17"/>
      <c r="Q82" s="17">
        <f t="shared" si="18"/>
        <v>0</v>
      </c>
    </row>
    <row r="83" spans="1:17" outlineLevel="3">
      <c r="A83" t="s">
        <v>450</v>
      </c>
      <c r="B83" s="3"/>
      <c r="C83" s="3"/>
      <c r="D83" s="3"/>
      <c r="E83" s="3"/>
      <c r="F83" s="3"/>
      <c r="G83" s="4" t="s">
        <v>186</v>
      </c>
      <c r="H83" s="5">
        <v>-8219.24</v>
      </c>
      <c r="I83" s="5">
        <v>-12988.880000000001</v>
      </c>
      <c r="J83" s="5">
        <v>-5235.6400000000003</v>
      </c>
      <c r="K83" s="5">
        <v>-95284.671638100001</v>
      </c>
      <c r="M83" s="17"/>
      <c r="N83" s="17"/>
      <c r="O83" s="17"/>
      <c r="P83" s="17"/>
      <c r="Q83" s="17">
        <f t="shared" si="18"/>
        <v>0</v>
      </c>
    </row>
    <row r="84" spans="1:17" outlineLevel="3">
      <c r="A84" t="s">
        <v>451</v>
      </c>
      <c r="B84" s="3"/>
      <c r="C84" s="3"/>
      <c r="D84" s="3"/>
      <c r="E84" s="3"/>
      <c r="F84" s="3"/>
      <c r="G84" s="4" t="s">
        <v>212</v>
      </c>
      <c r="H84" s="5">
        <v>-425.67000000000007</v>
      </c>
      <c r="I84" s="5">
        <v>3338.5600000000004</v>
      </c>
      <c r="J84" s="5">
        <v>-82.740000000000009</v>
      </c>
      <c r="K84" s="5"/>
      <c r="M84" s="17"/>
      <c r="N84" s="17"/>
      <c r="O84" s="17"/>
      <c r="P84" s="17"/>
      <c r="Q84" s="17">
        <f t="shared" si="18"/>
        <v>0</v>
      </c>
    </row>
    <row r="85" spans="1:17" outlineLevel="3">
      <c r="A85" t="s">
        <v>452</v>
      </c>
      <c r="B85" s="3"/>
      <c r="C85" s="3"/>
      <c r="D85" s="3"/>
      <c r="E85" s="3"/>
      <c r="F85" s="3"/>
      <c r="G85" s="4" t="s">
        <v>201</v>
      </c>
      <c r="H85" s="5"/>
      <c r="I85" s="5">
        <v>-15.09</v>
      </c>
      <c r="J85" s="5"/>
      <c r="K85" s="5"/>
      <c r="M85" s="17"/>
      <c r="N85" s="17"/>
      <c r="O85" s="17"/>
      <c r="P85" s="17"/>
      <c r="Q85" s="17">
        <f t="shared" si="18"/>
        <v>0</v>
      </c>
    </row>
    <row r="86" spans="1:17" outlineLevel="2">
      <c r="A86" t="s">
        <v>393</v>
      </c>
      <c r="B86" s="3"/>
      <c r="C86" s="3"/>
      <c r="D86" s="3"/>
      <c r="E86" s="3"/>
      <c r="F86" s="10" t="s">
        <v>330</v>
      </c>
      <c r="G86" s="11"/>
      <c r="H86" s="12">
        <v>-84972.510000000009</v>
      </c>
      <c r="I86" s="12">
        <v>-98665.749999999971</v>
      </c>
      <c r="J86" s="12">
        <v>-68584.150000000009</v>
      </c>
      <c r="K86" s="12">
        <v>-247956.74885491302</v>
      </c>
      <c r="M86" s="18">
        <f>SUM(M80:M85)</f>
        <v>0</v>
      </c>
      <c r="N86" s="18">
        <f>SUM(N80:N85)</f>
        <v>0</v>
      </c>
      <c r="O86" s="18">
        <f t="shared" ref="O86:P86" si="21">SUM(O80:O85)</f>
        <v>0</v>
      </c>
      <c r="P86" s="18">
        <f t="shared" si="21"/>
        <v>0</v>
      </c>
      <c r="Q86" s="18">
        <f t="shared" si="18"/>
        <v>0</v>
      </c>
    </row>
    <row r="87" spans="1:17" outlineLevel="3">
      <c r="A87" t="s">
        <v>453</v>
      </c>
      <c r="B87" s="3"/>
      <c r="C87" s="3"/>
      <c r="D87" s="3"/>
      <c r="E87" s="3"/>
      <c r="F87" s="3" t="s">
        <v>331</v>
      </c>
      <c r="G87" s="4" t="s">
        <v>131</v>
      </c>
      <c r="H87" s="5">
        <v>-12220.560000000001</v>
      </c>
      <c r="I87" s="5">
        <v>-14586.630000000001</v>
      </c>
      <c r="J87" s="5">
        <v>-11434.140000000005</v>
      </c>
      <c r="K87" s="5">
        <v>-47070.934306219999</v>
      </c>
      <c r="M87" s="17"/>
      <c r="N87" s="17"/>
      <c r="O87" s="17"/>
      <c r="P87" s="17"/>
      <c r="Q87" s="17">
        <f t="shared" si="18"/>
        <v>0</v>
      </c>
    </row>
    <row r="88" spans="1:17" outlineLevel="3">
      <c r="A88" t="s">
        <v>454</v>
      </c>
      <c r="B88" s="3"/>
      <c r="C88" s="3"/>
      <c r="D88" s="3"/>
      <c r="E88" s="3"/>
      <c r="F88" s="3"/>
      <c r="G88" s="4" t="s">
        <v>159</v>
      </c>
      <c r="H88" s="5">
        <v>-1274.22</v>
      </c>
      <c r="I88" s="5">
        <v>-1484.38</v>
      </c>
      <c r="J88" s="5">
        <v>-784.8</v>
      </c>
      <c r="K88" s="5">
        <v>-2976.2581204999992</v>
      </c>
      <c r="M88" s="17"/>
      <c r="N88" s="17"/>
      <c r="O88" s="17"/>
      <c r="P88" s="17"/>
      <c r="Q88" s="17">
        <f t="shared" si="18"/>
        <v>0</v>
      </c>
    </row>
    <row r="89" spans="1:17" outlineLevel="3">
      <c r="A89" t="s">
        <v>455</v>
      </c>
      <c r="B89" s="3"/>
      <c r="C89" s="3"/>
      <c r="D89" s="3"/>
      <c r="E89" s="3"/>
      <c r="F89" s="3"/>
      <c r="G89" s="4" t="s">
        <v>146</v>
      </c>
      <c r="H89" s="5">
        <v>-635.25</v>
      </c>
      <c r="I89" s="5">
        <v>-788.23000000000013</v>
      </c>
      <c r="J89" s="5">
        <v>-217.86</v>
      </c>
      <c r="K89" s="5">
        <v>-2159.2227697659996</v>
      </c>
      <c r="M89" s="17"/>
      <c r="N89" s="17"/>
      <c r="O89" s="17"/>
      <c r="P89" s="17"/>
      <c r="Q89" s="17">
        <f t="shared" si="18"/>
        <v>0</v>
      </c>
    </row>
    <row r="90" spans="1:17" outlineLevel="3">
      <c r="A90" t="s">
        <v>456</v>
      </c>
      <c r="B90" s="3"/>
      <c r="C90" s="3"/>
      <c r="D90" s="3"/>
      <c r="E90" s="3"/>
      <c r="F90" s="3"/>
      <c r="G90" s="4" t="s">
        <v>187</v>
      </c>
      <c r="H90" s="5">
        <v>-3513.24</v>
      </c>
      <c r="I90" s="5">
        <v>-3840.0099999999989</v>
      </c>
      <c r="J90" s="5">
        <v>-2521.9499999999998</v>
      </c>
      <c r="K90" s="5"/>
      <c r="M90" s="17"/>
      <c r="N90" s="17"/>
      <c r="O90" s="17"/>
      <c r="P90" s="17"/>
      <c r="Q90" s="17">
        <f t="shared" si="18"/>
        <v>0</v>
      </c>
    </row>
    <row r="91" spans="1:17" outlineLevel="3">
      <c r="A91" t="s">
        <v>457</v>
      </c>
      <c r="B91" s="3"/>
      <c r="C91" s="3"/>
      <c r="D91" s="3"/>
      <c r="E91" s="3"/>
      <c r="F91" s="3"/>
      <c r="G91" s="4" t="s">
        <v>213</v>
      </c>
      <c r="H91" s="5"/>
      <c r="I91" s="5"/>
      <c r="J91" s="5"/>
      <c r="K91" s="5"/>
      <c r="M91" s="17"/>
      <c r="N91" s="17"/>
      <c r="O91" s="17"/>
      <c r="P91" s="17"/>
      <c r="Q91" s="17">
        <f t="shared" si="18"/>
        <v>0</v>
      </c>
    </row>
    <row r="92" spans="1:17" outlineLevel="3">
      <c r="A92" t="s">
        <v>458</v>
      </c>
      <c r="B92" s="3"/>
      <c r="C92" s="3"/>
      <c r="D92" s="3"/>
      <c r="E92" s="3"/>
      <c r="F92" s="3"/>
      <c r="G92" s="4" t="s">
        <v>202</v>
      </c>
      <c r="H92" s="5">
        <v>-3.0100000000000002</v>
      </c>
      <c r="I92" s="5">
        <v>-7.74</v>
      </c>
      <c r="J92" s="5">
        <v>-1.51</v>
      </c>
      <c r="K92" s="5"/>
      <c r="M92" s="17"/>
      <c r="N92" s="17"/>
      <c r="O92" s="17"/>
      <c r="P92" s="17"/>
      <c r="Q92" s="17">
        <f t="shared" si="18"/>
        <v>0</v>
      </c>
    </row>
    <row r="93" spans="1:17" outlineLevel="3">
      <c r="A93" t="s">
        <v>459</v>
      </c>
      <c r="B93" s="3"/>
      <c r="C93" s="3"/>
      <c r="D93" s="3"/>
      <c r="E93" s="3"/>
      <c r="F93" s="3"/>
      <c r="G93" s="4" t="s">
        <v>132</v>
      </c>
      <c r="H93" s="5">
        <v>-1008.9900000000001</v>
      </c>
      <c r="I93" s="5">
        <v>-1094.3400000000001</v>
      </c>
      <c r="J93" s="5">
        <v>-858.81000000000006</v>
      </c>
      <c r="K93" s="5"/>
      <c r="M93" s="17"/>
      <c r="N93" s="17"/>
      <c r="O93" s="17"/>
      <c r="P93" s="17"/>
      <c r="Q93" s="17">
        <f t="shared" si="18"/>
        <v>0</v>
      </c>
    </row>
    <row r="94" spans="1:17" outlineLevel="3">
      <c r="A94" t="s">
        <v>460</v>
      </c>
      <c r="B94" s="3"/>
      <c r="C94" s="3"/>
      <c r="D94" s="3"/>
      <c r="E94" s="3"/>
      <c r="F94" s="3"/>
      <c r="G94" s="4" t="s">
        <v>160</v>
      </c>
      <c r="H94" s="5">
        <v>-95.62</v>
      </c>
      <c r="I94" s="5">
        <v>-111.3</v>
      </c>
      <c r="J94" s="5">
        <v>-59.2</v>
      </c>
      <c r="K94" s="5"/>
      <c r="M94" s="17"/>
      <c r="N94" s="17"/>
      <c r="O94" s="17"/>
      <c r="P94" s="17"/>
      <c r="Q94" s="17">
        <f t="shared" si="18"/>
        <v>0</v>
      </c>
    </row>
    <row r="95" spans="1:17" outlineLevel="3">
      <c r="A95" t="s">
        <v>461</v>
      </c>
      <c r="B95" s="3"/>
      <c r="C95" s="3"/>
      <c r="D95" s="3"/>
      <c r="E95" s="3"/>
      <c r="F95" s="3"/>
      <c r="G95" s="4" t="s">
        <v>147</v>
      </c>
      <c r="H95" s="5">
        <v>-47.86</v>
      </c>
      <c r="I95" s="5">
        <v>-59.489999999999988</v>
      </c>
      <c r="J95" s="5">
        <v>-17.020000000000003</v>
      </c>
      <c r="K95" s="5"/>
      <c r="M95" s="17"/>
      <c r="N95" s="17"/>
      <c r="O95" s="17"/>
      <c r="P95" s="17"/>
      <c r="Q95" s="17">
        <f t="shared" si="18"/>
        <v>0</v>
      </c>
    </row>
    <row r="96" spans="1:17" outlineLevel="3">
      <c r="A96" t="s">
        <v>462</v>
      </c>
      <c r="B96" s="3"/>
      <c r="C96" s="3"/>
      <c r="D96" s="3"/>
      <c r="E96" s="3"/>
      <c r="F96" s="3"/>
      <c r="G96" s="4" t="s">
        <v>188</v>
      </c>
      <c r="H96" s="5">
        <v>-279.59000000000003</v>
      </c>
      <c r="I96" s="5">
        <v>-196.42999999999998</v>
      </c>
      <c r="J96" s="5">
        <v>-157.83000000000001</v>
      </c>
      <c r="K96" s="5"/>
      <c r="M96" s="17"/>
      <c r="N96" s="17"/>
      <c r="O96" s="17"/>
      <c r="P96" s="17"/>
      <c r="Q96" s="17">
        <f t="shared" si="18"/>
        <v>0</v>
      </c>
    </row>
    <row r="97" spans="1:17" outlineLevel="3">
      <c r="A97" t="s">
        <v>463</v>
      </c>
      <c r="B97" s="3"/>
      <c r="C97" s="3"/>
      <c r="D97" s="3"/>
      <c r="E97" s="3"/>
      <c r="F97" s="3"/>
      <c r="G97" s="4" t="s">
        <v>214</v>
      </c>
      <c r="H97" s="5"/>
      <c r="I97" s="5"/>
      <c r="J97" s="5"/>
      <c r="K97" s="5"/>
      <c r="M97" s="17"/>
      <c r="N97" s="17"/>
      <c r="O97" s="17"/>
      <c r="P97" s="17"/>
      <c r="Q97" s="17">
        <f t="shared" si="18"/>
        <v>0</v>
      </c>
    </row>
    <row r="98" spans="1:17" outlineLevel="3">
      <c r="A98" t="s">
        <v>464</v>
      </c>
      <c r="B98" s="3"/>
      <c r="C98" s="3"/>
      <c r="D98" s="3"/>
      <c r="E98" s="3"/>
      <c r="F98" s="3"/>
      <c r="G98" s="4" t="s">
        <v>203</v>
      </c>
      <c r="H98" s="5">
        <v>-0.23</v>
      </c>
      <c r="I98" s="5">
        <v>-0.14000000000000001</v>
      </c>
      <c r="J98" s="5"/>
      <c r="K98" s="5"/>
      <c r="M98" s="17"/>
      <c r="N98" s="17"/>
      <c r="O98" s="17"/>
      <c r="P98" s="17"/>
      <c r="Q98" s="17">
        <f t="shared" si="18"/>
        <v>0</v>
      </c>
    </row>
    <row r="99" spans="1:17" outlineLevel="3">
      <c r="A99" t="s">
        <v>465</v>
      </c>
      <c r="B99" s="3"/>
      <c r="C99" s="3"/>
      <c r="D99" s="3"/>
      <c r="E99" s="3"/>
      <c r="F99" s="3"/>
      <c r="G99" s="4" t="s">
        <v>133</v>
      </c>
      <c r="H99" s="5">
        <v>-4119.84</v>
      </c>
      <c r="I99" s="5">
        <v>-5822.09</v>
      </c>
      <c r="J99" s="5">
        <v>-4562.25</v>
      </c>
      <c r="K99" s="5"/>
      <c r="M99" s="17"/>
      <c r="N99" s="17"/>
      <c r="O99" s="17"/>
      <c r="P99" s="17"/>
      <c r="Q99" s="17">
        <f t="shared" si="18"/>
        <v>0</v>
      </c>
    </row>
    <row r="100" spans="1:17" outlineLevel="3">
      <c r="A100" t="s">
        <v>466</v>
      </c>
      <c r="B100" s="3"/>
      <c r="C100" s="3"/>
      <c r="D100" s="3"/>
      <c r="E100" s="3"/>
      <c r="F100" s="3"/>
      <c r="G100" s="4" t="s">
        <v>161</v>
      </c>
      <c r="H100" s="5">
        <v>-410.15999999999997</v>
      </c>
      <c r="I100" s="5">
        <v>-6947.7600000000011</v>
      </c>
      <c r="J100" s="5">
        <v>-5843.35</v>
      </c>
      <c r="K100" s="5"/>
      <c r="M100" s="17"/>
      <c r="N100" s="17"/>
      <c r="O100" s="17"/>
      <c r="P100" s="17"/>
      <c r="Q100" s="17">
        <f t="shared" si="18"/>
        <v>0</v>
      </c>
    </row>
    <row r="101" spans="1:17" outlineLevel="3">
      <c r="A101" t="s">
        <v>467</v>
      </c>
      <c r="B101" s="3"/>
      <c r="C101" s="3"/>
      <c r="D101" s="3"/>
      <c r="E101" s="3"/>
      <c r="F101" s="3"/>
      <c r="G101" s="4" t="s">
        <v>148</v>
      </c>
      <c r="H101" s="5">
        <v>-197.41</v>
      </c>
      <c r="I101" s="5">
        <v>-4090.8900000000008</v>
      </c>
      <c r="J101" s="5">
        <v>-2032.1200000000003</v>
      </c>
      <c r="K101" s="5"/>
      <c r="M101" s="17"/>
      <c r="N101" s="17"/>
      <c r="O101" s="17"/>
      <c r="P101" s="17"/>
      <c r="Q101" s="17">
        <f t="shared" si="18"/>
        <v>0</v>
      </c>
    </row>
    <row r="102" spans="1:17" outlineLevel="3">
      <c r="A102" t="s">
        <v>468</v>
      </c>
      <c r="B102" s="3"/>
      <c r="C102" s="3"/>
      <c r="D102" s="3"/>
      <c r="E102" s="3"/>
      <c r="F102" s="3"/>
      <c r="G102" s="4" t="s">
        <v>189</v>
      </c>
      <c r="H102" s="5">
        <v>-2169.5500000000002</v>
      </c>
      <c r="I102" s="5">
        <v>-2711.2800000000007</v>
      </c>
      <c r="J102" s="5">
        <v>-2058.4</v>
      </c>
      <c r="K102" s="5"/>
      <c r="M102" s="17"/>
      <c r="N102" s="17"/>
      <c r="O102" s="17"/>
      <c r="P102" s="17"/>
      <c r="Q102" s="17">
        <f t="shared" si="18"/>
        <v>0</v>
      </c>
    </row>
    <row r="103" spans="1:17" outlineLevel="3">
      <c r="A103" t="s">
        <v>469</v>
      </c>
      <c r="B103" s="3"/>
      <c r="C103" s="3"/>
      <c r="D103" s="3"/>
      <c r="E103" s="3"/>
      <c r="F103" s="3"/>
      <c r="G103" s="4" t="s">
        <v>215</v>
      </c>
      <c r="H103" s="5">
        <v>-81.790000000000006</v>
      </c>
      <c r="I103" s="5">
        <v>-2248.6200000000013</v>
      </c>
      <c r="J103" s="5">
        <v>-1574.1800000000005</v>
      </c>
      <c r="K103" s="5"/>
      <c r="M103" s="17"/>
      <c r="N103" s="17"/>
      <c r="O103" s="17"/>
      <c r="P103" s="17"/>
      <c r="Q103" s="17">
        <f t="shared" si="18"/>
        <v>0</v>
      </c>
    </row>
    <row r="104" spans="1:17" outlineLevel="3">
      <c r="A104" t="s">
        <v>470</v>
      </c>
      <c r="B104" s="3"/>
      <c r="C104" s="3"/>
      <c r="D104" s="3"/>
      <c r="E104" s="3"/>
      <c r="F104" s="3"/>
      <c r="G104" s="4" t="s">
        <v>204</v>
      </c>
      <c r="H104" s="5">
        <v>-0.93</v>
      </c>
      <c r="I104" s="5">
        <v>-72.97</v>
      </c>
      <c r="J104" s="5">
        <v>-2.93</v>
      </c>
      <c r="K104" s="5"/>
      <c r="M104" s="17"/>
      <c r="N104" s="17"/>
      <c r="O104" s="17"/>
      <c r="P104" s="17"/>
      <c r="Q104" s="17">
        <f t="shared" si="18"/>
        <v>0</v>
      </c>
    </row>
    <row r="105" spans="1:17" outlineLevel="3">
      <c r="A105" t="s">
        <v>471</v>
      </c>
      <c r="B105" s="3"/>
      <c r="C105" s="3"/>
      <c r="D105" s="3"/>
      <c r="E105" s="3"/>
      <c r="F105" s="3"/>
      <c r="G105" s="4" t="s">
        <v>134</v>
      </c>
      <c r="H105" s="5">
        <v>-9461.9499999999989</v>
      </c>
      <c r="I105" s="5"/>
      <c r="J105" s="5"/>
      <c r="K105" s="5"/>
      <c r="M105" s="17"/>
      <c r="N105" s="17"/>
      <c r="O105" s="17"/>
      <c r="P105" s="17"/>
      <c r="Q105" s="17">
        <f t="shared" si="18"/>
        <v>0</v>
      </c>
    </row>
    <row r="106" spans="1:17" outlineLevel="3">
      <c r="A106" t="s">
        <v>472</v>
      </c>
      <c r="B106" s="3"/>
      <c r="C106" s="3"/>
      <c r="D106" s="3"/>
      <c r="E106" s="3"/>
      <c r="F106" s="3"/>
      <c r="G106" s="4" t="s">
        <v>162</v>
      </c>
      <c r="H106" s="5">
        <v>-896.06</v>
      </c>
      <c r="I106" s="5"/>
      <c r="J106" s="5"/>
      <c r="K106" s="5"/>
      <c r="M106" s="17"/>
      <c r="N106" s="17"/>
      <c r="O106" s="17"/>
      <c r="P106" s="17"/>
      <c r="Q106" s="17">
        <f t="shared" si="18"/>
        <v>0</v>
      </c>
    </row>
    <row r="107" spans="1:17" outlineLevel="3">
      <c r="A107" t="s">
        <v>473</v>
      </c>
      <c r="B107" s="3"/>
      <c r="C107" s="3"/>
      <c r="D107" s="3"/>
      <c r="E107" s="3"/>
      <c r="F107" s="3"/>
      <c r="G107" s="4" t="s">
        <v>149</v>
      </c>
      <c r="H107" s="5">
        <v>-446.94</v>
      </c>
      <c r="I107" s="5"/>
      <c r="J107" s="5"/>
      <c r="K107" s="5"/>
      <c r="M107" s="17"/>
      <c r="N107" s="17"/>
      <c r="O107" s="17"/>
      <c r="P107" s="17"/>
      <c r="Q107" s="17">
        <f t="shared" si="18"/>
        <v>0</v>
      </c>
    </row>
    <row r="108" spans="1:17" outlineLevel="3">
      <c r="A108" t="s">
        <v>474</v>
      </c>
      <c r="B108" s="3"/>
      <c r="C108" s="3"/>
      <c r="D108" s="3"/>
      <c r="E108" s="3"/>
      <c r="F108" s="3"/>
      <c r="G108" s="4" t="s">
        <v>190</v>
      </c>
      <c r="H108" s="5">
        <v>-2613.1600000000008</v>
      </c>
      <c r="I108" s="5"/>
      <c r="J108" s="5"/>
      <c r="K108" s="5"/>
      <c r="M108" s="17"/>
      <c r="N108" s="17"/>
      <c r="O108" s="17"/>
      <c r="P108" s="17"/>
      <c r="Q108" s="17">
        <f t="shared" si="18"/>
        <v>0</v>
      </c>
    </row>
    <row r="109" spans="1:17" outlineLevel="3">
      <c r="A109" t="s">
        <v>475</v>
      </c>
      <c r="B109" s="3"/>
      <c r="C109" s="3"/>
      <c r="D109" s="3"/>
      <c r="E109" s="3"/>
      <c r="F109" s="3"/>
      <c r="G109" s="4" t="s">
        <v>216</v>
      </c>
      <c r="H109" s="5"/>
      <c r="I109" s="5"/>
      <c r="J109" s="5"/>
      <c r="K109" s="5"/>
      <c r="M109" s="17"/>
      <c r="N109" s="17"/>
      <c r="O109" s="17"/>
      <c r="P109" s="17"/>
      <c r="Q109" s="17">
        <f t="shared" si="18"/>
        <v>0</v>
      </c>
    </row>
    <row r="110" spans="1:17" outlineLevel="3">
      <c r="A110" t="s">
        <v>476</v>
      </c>
      <c r="B110" s="3"/>
      <c r="C110" s="3"/>
      <c r="D110" s="3"/>
      <c r="E110" s="3"/>
      <c r="F110" s="3"/>
      <c r="G110" s="4" t="s">
        <v>205</v>
      </c>
      <c r="H110" s="5">
        <v>-2.12</v>
      </c>
      <c r="I110" s="5"/>
      <c r="J110" s="5"/>
      <c r="K110" s="5"/>
      <c r="M110" s="17"/>
      <c r="N110" s="17"/>
      <c r="O110" s="17"/>
      <c r="P110" s="17"/>
      <c r="Q110" s="17">
        <f t="shared" si="18"/>
        <v>0</v>
      </c>
    </row>
    <row r="111" spans="1:17" outlineLevel="2">
      <c r="A111" t="s">
        <v>393</v>
      </c>
      <c r="B111" s="3"/>
      <c r="C111" s="3"/>
      <c r="D111" s="3"/>
      <c r="E111" s="3"/>
      <c r="F111" s="10" t="s">
        <v>332</v>
      </c>
      <c r="G111" s="11"/>
      <c r="H111" s="12">
        <v>-39478.480000000003</v>
      </c>
      <c r="I111" s="12">
        <v>-44062.3</v>
      </c>
      <c r="J111" s="12">
        <v>-32126.350000000002</v>
      </c>
      <c r="K111" s="12">
        <v>-52206.415196485999</v>
      </c>
      <c r="M111" s="18">
        <f>SUM(M87:M110)</f>
        <v>0</v>
      </c>
      <c r="N111" s="18">
        <f>SUM(N87:N110)</f>
        <v>0</v>
      </c>
      <c r="O111" s="18">
        <f t="shared" ref="O111:P111" si="22">SUM(O87:O110)</f>
        <v>0</v>
      </c>
      <c r="P111" s="18">
        <f t="shared" si="22"/>
        <v>0</v>
      </c>
      <c r="Q111" s="18">
        <f t="shared" si="18"/>
        <v>0</v>
      </c>
    </row>
    <row r="112" spans="1:17" outlineLevel="1">
      <c r="A112" t="s">
        <v>393</v>
      </c>
      <c r="B112" s="3"/>
      <c r="C112" s="3"/>
      <c r="D112" s="3"/>
      <c r="E112" s="8" t="s">
        <v>333</v>
      </c>
      <c r="F112" s="8"/>
      <c r="G112" s="8"/>
      <c r="H112" s="9">
        <v>-167705.07999999999</v>
      </c>
      <c r="I112" s="9">
        <v>-212975.24999999997</v>
      </c>
      <c r="J112" s="9">
        <v>-104306.92</v>
      </c>
      <c r="K112" s="9">
        <v>-333038.21667582827</v>
      </c>
      <c r="M112" s="19">
        <f>M75+M79+M86+M111</f>
        <v>0</v>
      </c>
      <c r="N112" s="19">
        <f>N75+N79+N86+N111</f>
        <v>0</v>
      </c>
      <c r="O112" s="19">
        <f t="shared" ref="O112:P112" si="23">O75+O79+O86+O111</f>
        <v>0</v>
      </c>
      <c r="P112" s="19">
        <f t="shared" si="23"/>
        <v>0</v>
      </c>
      <c r="Q112" s="19">
        <f t="shared" si="18"/>
        <v>0</v>
      </c>
    </row>
    <row r="113" spans="1:17" outlineLevel="3">
      <c r="A113" t="s">
        <v>477</v>
      </c>
      <c r="B113" s="3"/>
      <c r="C113" s="3"/>
      <c r="D113" s="3"/>
      <c r="E113" s="3" t="s">
        <v>334</v>
      </c>
      <c r="F113" s="3" t="s">
        <v>335</v>
      </c>
      <c r="G113" s="4" t="s">
        <v>102</v>
      </c>
      <c r="H113" s="5">
        <v>-365568.94</v>
      </c>
      <c r="I113" s="5">
        <v>-387617.52000000008</v>
      </c>
      <c r="J113" s="5">
        <v>-341973.3299999999</v>
      </c>
      <c r="K113" s="5">
        <v>-1381792.0238630001</v>
      </c>
      <c r="M113" s="17"/>
      <c r="N113" s="17"/>
      <c r="O113" s="17"/>
      <c r="P113" s="17"/>
      <c r="Q113" s="17">
        <f t="shared" si="18"/>
        <v>0</v>
      </c>
    </row>
    <row r="114" spans="1:17" outlineLevel="3">
      <c r="A114" t="s">
        <v>478</v>
      </c>
      <c r="B114" s="3"/>
      <c r="C114" s="3"/>
      <c r="D114" s="3"/>
      <c r="E114" s="3"/>
      <c r="F114" s="3"/>
      <c r="G114" s="4" t="s">
        <v>103</v>
      </c>
      <c r="H114" s="5">
        <v>-84687.090000000011</v>
      </c>
      <c r="I114" s="5">
        <v>-84410.9</v>
      </c>
      <c r="J114" s="5">
        <v>-53492.360000000008</v>
      </c>
      <c r="K114" s="5"/>
      <c r="M114" s="17"/>
      <c r="N114" s="17"/>
      <c r="O114" s="17"/>
      <c r="P114" s="17"/>
      <c r="Q114" s="17">
        <f t="shared" si="18"/>
        <v>0</v>
      </c>
    </row>
    <row r="115" spans="1:17" outlineLevel="3">
      <c r="A115" t="s">
        <v>479</v>
      </c>
      <c r="B115" s="3"/>
      <c r="C115" s="3"/>
      <c r="D115" s="3"/>
      <c r="E115" s="3"/>
      <c r="F115" s="3"/>
      <c r="G115" s="4" t="s">
        <v>104</v>
      </c>
      <c r="H115" s="5">
        <v>-581.16</v>
      </c>
      <c r="I115" s="5">
        <v>-1166.5999999999999</v>
      </c>
      <c r="J115" s="5">
        <v>-3240.99</v>
      </c>
      <c r="K115" s="5"/>
      <c r="M115" s="17"/>
      <c r="N115" s="17"/>
      <c r="O115" s="17"/>
      <c r="P115" s="17"/>
      <c r="Q115" s="17">
        <f t="shared" si="18"/>
        <v>0</v>
      </c>
    </row>
    <row r="116" spans="1:17" outlineLevel="3">
      <c r="A116" t="s">
        <v>480</v>
      </c>
      <c r="B116" s="3"/>
      <c r="C116" s="3"/>
      <c r="D116" s="3"/>
      <c r="E116" s="3"/>
      <c r="F116" s="3"/>
      <c r="G116" s="4" t="s">
        <v>105</v>
      </c>
      <c r="H116" s="5">
        <v>-32477.52</v>
      </c>
      <c r="I116" s="5">
        <v>-37992.029999999992</v>
      </c>
      <c r="J116" s="5">
        <v>-726.89</v>
      </c>
      <c r="K116" s="5"/>
      <c r="M116" s="17"/>
      <c r="N116" s="17"/>
      <c r="O116" s="17"/>
      <c r="P116" s="17"/>
      <c r="Q116" s="17">
        <f t="shared" si="18"/>
        <v>0</v>
      </c>
    </row>
    <row r="117" spans="1:17" outlineLevel="3">
      <c r="A117" t="s">
        <v>481</v>
      </c>
      <c r="B117" s="3"/>
      <c r="C117" s="3"/>
      <c r="D117" s="3"/>
      <c r="E117" s="3"/>
      <c r="F117" s="3"/>
      <c r="G117" s="4" t="s">
        <v>106</v>
      </c>
      <c r="H117" s="5">
        <v>-15732.29</v>
      </c>
      <c r="I117" s="5">
        <v>-13074.699999999999</v>
      </c>
      <c r="J117" s="5">
        <v>-16046.070000000002</v>
      </c>
      <c r="K117" s="5"/>
      <c r="M117" s="17"/>
      <c r="N117" s="17"/>
      <c r="O117" s="17"/>
      <c r="P117" s="17"/>
      <c r="Q117" s="17">
        <f t="shared" si="18"/>
        <v>0</v>
      </c>
    </row>
    <row r="118" spans="1:17" outlineLevel="3">
      <c r="A118" t="s">
        <v>482</v>
      </c>
      <c r="B118" s="3"/>
      <c r="C118" s="3"/>
      <c r="D118" s="3"/>
      <c r="E118" s="3"/>
      <c r="F118" s="3"/>
      <c r="G118" s="4" t="s">
        <v>107</v>
      </c>
      <c r="H118" s="5">
        <v>-78602.030000000013</v>
      </c>
      <c r="I118" s="5">
        <v>-92045.2</v>
      </c>
      <c r="J118" s="5">
        <v>-82778.23</v>
      </c>
      <c r="K118" s="5"/>
      <c r="M118" s="17"/>
      <c r="N118" s="17"/>
      <c r="O118" s="17"/>
      <c r="P118" s="17"/>
      <c r="Q118" s="17">
        <f t="shared" si="18"/>
        <v>0</v>
      </c>
    </row>
    <row r="119" spans="1:17" outlineLevel="3">
      <c r="A119" t="s">
        <v>483</v>
      </c>
      <c r="B119" s="3"/>
      <c r="C119" s="3"/>
      <c r="D119" s="3"/>
      <c r="E119" s="3"/>
      <c r="F119" s="3"/>
      <c r="G119" s="4" t="s">
        <v>108</v>
      </c>
      <c r="H119" s="5">
        <v>-3049.2000000000003</v>
      </c>
      <c r="I119" s="5">
        <v>-273</v>
      </c>
      <c r="J119" s="5"/>
      <c r="K119" s="5"/>
      <c r="M119" s="17"/>
      <c r="N119" s="17"/>
      <c r="O119" s="17"/>
      <c r="P119" s="17"/>
      <c r="Q119" s="17">
        <f t="shared" si="18"/>
        <v>0</v>
      </c>
    </row>
    <row r="120" spans="1:17" outlineLevel="3">
      <c r="A120" t="s">
        <v>484</v>
      </c>
      <c r="B120" s="3"/>
      <c r="C120" s="3"/>
      <c r="D120" s="3"/>
      <c r="E120" s="3"/>
      <c r="F120" s="3"/>
      <c r="G120" s="4" t="s">
        <v>109</v>
      </c>
      <c r="H120" s="5">
        <v>-11557.01</v>
      </c>
      <c r="I120" s="5">
        <v>-17756.990000000002</v>
      </c>
      <c r="J120" s="5">
        <v>-15281.460000000003</v>
      </c>
      <c r="K120" s="5"/>
      <c r="M120" s="17"/>
      <c r="N120" s="17"/>
      <c r="O120" s="17"/>
      <c r="P120" s="17"/>
      <c r="Q120" s="17">
        <f t="shared" si="18"/>
        <v>0</v>
      </c>
    </row>
    <row r="121" spans="1:17" outlineLevel="3">
      <c r="A121" t="s">
        <v>485</v>
      </c>
      <c r="B121" s="3"/>
      <c r="C121" s="3"/>
      <c r="D121" s="3"/>
      <c r="E121" s="3"/>
      <c r="F121" s="3"/>
      <c r="G121" s="4" t="s">
        <v>110</v>
      </c>
      <c r="H121" s="5">
        <v>-22002.570000000003</v>
      </c>
      <c r="I121" s="5">
        <v>-20618.400000000001</v>
      </c>
      <c r="J121" s="5">
        <v>-22876.899999999998</v>
      </c>
      <c r="K121" s="5"/>
      <c r="M121" s="17"/>
      <c r="N121" s="17"/>
      <c r="O121" s="17"/>
      <c r="P121" s="17"/>
      <c r="Q121" s="17">
        <f t="shared" si="18"/>
        <v>0</v>
      </c>
    </row>
    <row r="122" spans="1:17" outlineLevel="3">
      <c r="A122" t="s">
        <v>486</v>
      </c>
      <c r="B122" s="3"/>
      <c r="C122" s="3"/>
      <c r="D122" s="3"/>
      <c r="E122" s="3"/>
      <c r="F122" s="3"/>
      <c r="G122" s="4" t="s">
        <v>111</v>
      </c>
      <c r="H122" s="5">
        <v>-5811.48</v>
      </c>
      <c r="I122" s="5">
        <v>-10652.56</v>
      </c>
      <c r="J122" s="5">
        <v>-8555.83</v>
      </c>
      <c r="K122" s="5"/>
      <c r="M122" s="17"/>
      <c r="N122" s="17"/>
      <c r="O122" s="17"/>
      <c r="P122" s="17"/>
      <c r="Q122" s="17">
        <f t="shared" si="18"/>
        <v>0</v>
      </c>
    </row>
    <row r="123" spans="1:17" outlineLevel="3">
      <c r="A123" t="s">
        <v>487</v>
      </c>
      <c r="B123" s="3"/>
      <c r="C123" s="3"/>
      <c r="D123" s="3"/>
      <c r="E123" s="3"/>
      <c r="F123" s="3"/>
      <c r="G123" s="4" t="s">
        <v>112</v>
      </c>
      <c r="H123" s="5"/>
      <c r="I123" s="5"/>
      <c r="J123" s="5"/>
      <c r="K123" s="5"/>
      <c r="M123" s="17"/>
      <c r="N123" s="17"/>
      <c r="O123" s="17"/>
      <c r="P123" s="17"/>
      <c r="Q123" s="17">
        <f t="shared" si="18"/>
        <v>0</v>
      </c>
    </row>
    <row r="124" spans="1:17" outlineLevel="3">
      <c r="A124" t="s">
        <v>488</v>
      </c>
      <c r="B124" s="3"/>
      <c r="C124" s="3"/>
      <c r="D124" s="3"/>
      <c r="E124" s="3"/>
      <c r="F124" s="3"/>
      <c r="G124" s="4" t="s">
        <v>113</v>
      </c>
      <c r="H124" s="5"/>
      <c r="I124" s="5">
        <v>-40280.57</v>
      </c>
      <c r="J124" s="5">
        <v>-7344.88</v>
      </c>
      <c r="K124" s="5"/>
      <c r="M124" s="17"/>
      <c r="N124" s="17"/>
      <c r="O124" s="17"/>
      <c r="P124" s="17"/>
      <c r="Q124" s="17">
        <f t="shared" si="18"/>
        <v>0</v>
      </c>
    </row>
    <row r="125" spans="1:17" outlineLevel="3">
      <c r="A125" t="s">
        <v>489</v>
      </c>
      <c r="B125" s="3"/>
      <c r="C125" s="3"/>
      <c r="D125" s="3"/>
      <c r="E125" s="3"/>
      <c r="F125" s="3"/>
      <c r="G125" s="4" t="s">
        <v>114</v>
      </c>
      <c r="H125" s="5"/>
      <c r="I125" s="5">
        <v>-9523.02</v>
      </c>
      <c r="J125" s="5"/>
      <c r="K125" s="5"/>
      <c r="M125" s="17"/>
      <c r="N125" s="17"/>
      <c r="O125" s="17"/>
      <c r="P125" s="17"/>
      <c r="Q125" s="17">
        <f t="shared" si="18"/>
        <v>0</v>
      </c>
    </row>
    <row r="126" spans="1:17" outlineLevel="3">
      <c r="A126" t="s">
        <v>490</v>
      </c>
      <c r="B126" s="3"/>
      <c r="C126" s="3"/>
      <c r="D126" s="3"/>
      <c r="E126" s="3"/>
      <c r="F126" s="3"/>
      <c r="G126" s="4" t="s">
        <v>115</v>
      </c>
      <c r="H126" s="5">
        <v>-104.9</v>
      </c>
      <c r="I126" s="5"/>
      <c r="J126" s="5"/>
      <c r="K126" s="5"/>
      <c r="M126" s="17"/>
      <c r="N126" s="17"/>
      <c r="O126" s="17"/>
      <c r="P126" s="17"/>
      <c r="Q126" s="17">
        <f t="shared" si="18"/>
        <v>0</v>
      </c>
    </row>
    <row r="127" spans="1:17" outlineLevel="3">
      <c r="A127" t="s">
        <v>491</v>
      </c>
      <c r="B127" s="3"/>
      <c r="C127" s="3"/>
      <c r="D127" s="3"/>
      <c r="E127" s="3"/>
      <c r="F127" s="3"/>
      <c r="G127" s="4" t="s">
        <v>116</v>
      </c>
      <c r="H127" s="5">
        <v>-15960.43</v>
      </c>
      <c r="I127" s="5">
        <v>-14969.48</v>
      </c>
      <c r="J127" s="5">
        <v>-16365.45</v>
      </c>
      <c r="K127" s="5"/>
      <c r="M127" s="17"/>
      <c r="N127" s="17"/>
      <c r="O127" s="17"/>
      <c r="P127" s="17"/>
      <c r="Q127" s="17">
        <f t="shared" si="18"/>
        <v>0</v>
      </c>
    </row>
    <row r="128" spans="1:17" outlineLevel="3">
      <c r="A128" t="s">
        <v>492</v>
      </c>
      <c r="B128" s="3"/>
      <c r="C128" s="3"/>
      <c r="D128" s="3"/>
      <c r="E128" s="3"/>
      <c r="F128" s="3"/>
      <c r="G128" s="4" t="s">
        <v>117</v>
      </c>
      <c r="H128" s="5">
        <v>-3322.14</v>
      </c>
      <c r="I128" s="5">
        <v>-3369.64</v>
      </c>
      <c r="J128" s="5">
        <v>-2138.3900000000003</v>
      </c>
      <c r="K128" s="5"/>
      <c r="M128" s="17"/>
      <c r="N128" s="17"/>
      <c r="O128" s="17"/>
      <c r="P128" s="17"/>
      <c r="Q128" s="17">
        <f t="shared" si="18"/>
        <v>0</v>
      </c>
    </row>
    <row r="129" spans="1:17" outlineLevel="3">
      <c r="A129" t="s">
        <v>493</v>
      </c>
      <c r="B129" s="3"/>
      <c r="C129" s="3"/>
      <c r="D129" s="3"/>
      <c r="E129" s="3"/>
      <c r="F129" s="3"/>
      <c r="G129" s="4" t="s">
        <v>118</v>
      </c>
      <c r="H129" s="5">
        <v>-1214.58</v>
      </c>
      <c r="I129" s="5">
        <v>-1164.8700000000001</v>
      </c>
      <c r="J129" s="5">
        <v>-1040.3</v>
      </c>
      <c r="K129" s="5"/>
      <c r="M129" s="17"/>
      <c r="N129" s="17"/>
      <c r="O129" s="17"/>
      <c r="P129" s="17"/>
      <c r="Q129" s="17">
        <f t="shared" si="18"/>
        <v>0</v>
      </c>
    </row>
    <row r="130" spans="1:17" outlineLevel="3">
      <c r="A130" t="s">
        <v>494</v>
      </c>
      <c r="B130" s="3"/>
      <c r="C130" s="3"/>
      <c r="D130" s="3"/>
      <c r="E130" s="3"/>
      <c r="F130" s="3"/>
      <c r="G130" s="4" t="s">
        <v>119</v>
      </c>
      <c r="H130" s="5">
        <v>1289.8800000000001</v>
      </c>
      <c r="I130" s="5">
        <v>2350.2100000000005</v>
      </c>
      <c r="J130" s="5">
        <v>2484.56</v>
      </c>
      <c r="K130" s="5"/>
      <c r="M130" s="17"/>
      <c r="N130" s="17"/>
      <c r="O130" s="17"/>
      <c r="P130" s="17"/>
      <c r="Q130" s="17">
        <f t="shared" si="18"/>
        <v>0</v>
      </c>
    </row>
    <row r="131" spans="1:17" outlineLevel="3">
      <c r="A131" t="s">
        <v>495</v>
      </c>
      <c r="B131" s="3"/>
      <c r="C131" s="3"/>
      <c r="D131" s="3"/>
      <c r="E131" s="3"/>
      <c r="F131" s="3"/>
      <c r="G131" s="4" t="s">
        <v>120</v>
      </c>
      <c r="H131" s="5"/>
      <c r="I131" s="5">
        <v>159.06</v>
      </c>
      <c r="J131" s="5"/>
      <c r="K131" s="5"/>
      <c r="M131" s="17"/>
      <c r="N131" s="17"/>
      <c r="O131" s="17"/>
      <c r="P131" s="17"/>
      <c r="Q131" s="17">
        <f t="shared" si="18"/>
        <v>0</v>
      </c>
    </row>
    <row r="132" spans="1:17" outlineLevel="3">
      <c r="A132" t="s">
        <v>496</v>
      </c>
      <c r="B132" s="3"/>
      <c r="C132" s="3"/>
      <c r="D132" s="3"/>
      <c r="E132" s="3"/>
      <c r="F132" s="3"/>
      <c r="G132" s="4" t="s">
        <v>129</v>
      </c>
      <c r="H132" s="5">
        <v>-64831.369999999995</v>
      </c>
      <c r="I132" s="5">
        <v>-75707.570000000007</v>
      </c>
      <c r="J132" s="5">
        <v>-39220.18</v>
      </c>
      <c r="K132" s="5">
        <v>-71717.063160000005</v>
      </c>
      <c r="M132" s="17"/>
      <c r="N132" s="17"/>
      <c r="O132" s="17"/>
      <c r="P132" s="17"/>
      <c r="Q132" s="17">
        <f t="shared" si="18"/>
        <v>0</v>
      </c>
    </row>
    <row r="133" spans="1:17" outlineLevel="3">
      <c r="A133" t="s">
        <v>497</v>
      </c>
      <c r="B133" s="3"/>
      <c r="C133" s="3"/>
      <c r="D133" s="3"/>
      <c r="E133" s="3"/>
      <c r="F133" s="3"/>
      <c r="G133" s="4" t="s">
        <v>123</v>
      </c>
      <c r="H133" s="5">
        <v>-9060.32</v>
      </c>
      <c r="I133" s="5">
        <v>-11295.1</v>
      </c>
      <c r="J133" s="5">
        <v>-91.7</v>
      </c>
      <c r="K133" s="5">
        <v>-61451.159494000007</v>
      </c>
      <c r="M133" s="17"/>
      <c r="N133" s="17"/>
      <c r="O133" s="17"/>
      <c r="P133" s="17"/>
      <c r="Q133" s="17">
        <f t="shared" ref="Q133:Q196" si="24">O133+P133</f>
        <v>0</v>
      </c>
    </row>
    <row r="134" spans="1:17" outlineLevel="3">
      <c r="A134" t="s">
        <v>498</v>
      </c>
      <c r="B134" s="3"/>
      <c r="C134" s="3"/>
      <c r="D134" s="3"/>
      <c r="E134" s="3"/>
      <c r="F134" s="3"/>
      <c r="G134" s="4" t="s">
        <v>124</v>
      </c>
      <c r="H134" s="5">
        <v>-1681.52</v>
      </c>
      <c r="I134" s="5">
        <v>-3273.25</v>
      </c>
      <c r="J134" s="5"/>
      <c r="K134" s="5"/>
      <c r="M134" s="17"/>
      <c r="N134" s="17"/>
      <c r="O134" s="17"/>
      <c r="P134" s="17"/>
      <c r="Q134" s="17">
        <f t="shared" si="24"/>
        <v>0</v>
      </c>
    </row>
    <row r="135" spans="1:17" outlineLevel="3">
      <c r="A135" t="s">
        <v>499</v>
      </c>
      <c r="B135" s="3"/>
      <c r="C135" s="3"/>
      <c r="D135" s="3"/>
      <c r="E135" s="3"/>
      <c r="F135" s="3"/>
      <c r="G135" s="4" t="s">
        <v>125</v>
      </c>
      <c r="H135" s="5">
        <v>-3688.3299999999995</v>
      </c>
      <c r="I135" s="5">
        <v>-3301.28</v>
      </c>
      <c r="J135" s="5"/>
      <c r="K135" s="5"/>
      <c r="M135" s="17"/>
      <c r="N135" s="17"/>
      <c r="O135" s="17"/>
      <c r="P135" s="17"/>
      <c r="Q135" s="17">
        <f t="shared" si="24"/>
        <v>0</v>
      </c>
    </row>
    <row r="136" spans="1:17" outlineLevel="3">
      <c r="A136" t="s">
        <v>500</v>
      </c>
      <c r="B136" s="3"/>
      <c r="C136" s="3"/>
      <c r="D136" s="3"/>
      <c r="E136" s="3"/>
      <c r="F136" s="3"/>
      <c r="G136" s="4" t="s">
        <v>126</v>
      </c>
      <c r="H136" s="5"/>
      <c r="I136" s="5">
        <v>-2495.7199999999998</v>
      </c>
      <c r="J136" s="5">
        <v>-3340.3999999999996</v>
      </c>
      <c r="K136" s="5"/>
      <c r="M136" s="17"/>
      <c r="N136" s="17"/>
      <c r="O136" s="17"/>
      <c r="P136" s="17"/>
      <c r="Q136" s="17">
        <f t="shared" si="24"/>
        <v>0</v>
      </c>
    </row>
    <row r="137" spans="1:17" outlineLevel="3">
      <c r="A137" t="s">
        <v>501</v>
      </c>
      <c r="B137" s="3"/>
      <c r="C137" s="3"/>
      <c r="D137" s="3"/>
      <c r="E137" s="3"/>
      <c r="F137" s="3"/>
      <c r="G137" s="4" t="s">
        <v>127</v>
      </c>
      <c r="H137" s="5">
        <v>-7766.1500000000005</v>
      </c>
      <c r="I137" s="5">
        <v>-12670.61</v>
      </c>
      <c r="J137" s="5">
        <v>-2968.16</v>
      </c>
      <c r="K137" s="5"/>
      <c r="M137" s="17"/>
      <c r="N137" s="17"/>
      <c r="O137" s="17"/>
      <c r="P137" s="17"/>
      <c r="Q137" s="17">
        <f t="shared" si="24"/>
        <v>0</v>
      </c>
    </row>
    <row r="138" spans="1:17" outlineLevel="3">
      <c r="A138" t="s">
        <v>502</v>
      </c>
      <c r="B138" s="3"/>
      <c r="C138" s="3"/>
      <c r="D138" s="3"/>
      <c r="E138" s="3"/>
      <c r="F138" s="3"/>
      <c r="G138" s="4" t="s">
        <v>121</v>
      </c>
      <c r="H138" s="5">
        <v>-396.37</v>
      </c>
      <c r="I138" s="5">
        <v>-1119.6300000000001</v>
      </c>
      <c r="J138" s="5">
        <v>-423.82</v>
      </c>
      <c r="K138" s="5"/>
      <c r="M138" s="17"/>
      <c r="N138" s="17"/>
      <c r="O138" s="17"/>
      <c r="P138" s="17"/>
      <c r="Q138" s="17">
        <f t="shared" si="24"/>
        <v>0</v>
      </c>
    </row>
    <row r="139" spans="1:17" outlineLevel="3">
      <c r="A139" t="s">
        <v>503</v>
      </c>
      <c r="B139" s="3"/>
      <c r="C139" s="3"/>
      <c r="D139" s="3"/>
      <c r="E139" s="3"/>
      <c r="F139" s="3"/>
      <c r="G139" s="4" t="s">
        <v>128</v>
      </c>
      <c r="H139" s="5">
        <v>-9508.4500000000007</v>
      </c>
      <c r="I139" s="5">
        <v>-8926.49</v>
      </c>
      <c r="J139" s="5">
        <v>-4451.2699999999995</v>
      </c>
      <c r="K139" s="5"/>
      <c r="M139" s="17"/>
      <c r="N139" s="17"/>
      <c r="O139" s="17"/>
      <c r="P139" s="17"/>
      <c r="Q139" s="17">
        <f t="shared" si="24"/>
        <v>0</v>
      </c>
    </row>
    <row r="140" spans="1:17" outlineLevel="3">
      <c r="A140" t="s">
        <v>504</v>
      </c>
      <c r="B140" s="3"/>
      <c r="C140" s="3"/>
      <c r="D140" s="3"/>
      <c r="E140" s="3"/>
      <c r="F140" s="3"/>
      <c r="G140" s="4" t="s">
        <v>171</v>
      </c>
      <c r="H140" s="5">
        <v>-143471.51</v>
      </c>
      <c r="I140" s="5">
        <v>-148552.69</v>
      </c>
      <c r="J140" s="5">
        <v>-100117.43</v>
      </c>
      <c r="K140" s="5">
        <v>-142927.00746550001</v>
      </c>
      <c r="M140" s="17"/>
      <c r="N140" s="17"/>
      <c r="O140" s="17"/>
      <c r="P140" s="17"/>
      <c r="Q140" s="17">
        <f t="shared" si="24"/>
        <v>0</v>
      </c>
    </row>
    <row r="141" spans="1:17" outlineLevel="3">
      <c r="A141" t="s">
        <v>505</v>
      </c>
      <c r="B141" s="3"/>
      <c r="C141" s="3"/>
      <c r="D141" s="3"/>
      <c r="E141" s="3"/>
      <c r="F141" s="3"/>
      <c r="G141" s="4" t="s">
        <v>172</v>
      </c>
      <c r="H141" s="5">
        <v>-1770.5600000000002</v>
      </c>
      <c r="I141" s="5">
        <v>-1784.61</v>
      </c>
      <c r="J141" s="5">
        <v>-710.99</v>
      </c>
      <c r="K141" s="5"/>
      <c r="M141" s="17"/>
      <c r="N141" s="17"/>
      <c r="O141" s="17"/>
      <c r="P141" s="17"/>
      <c r="Q141" s="17">
        <f t="shared" si="24"/>
        <v>0</v>
      </c>
    </row>
    <row r="142" spans="1:17" outlineLevel="3">
      <c r="A142" t="s">
        <v>506</v>
      </c>
      <c r="B142" s="3"/>
      <c r="C142" s="3"/>
      <c r="D142" s="3"/>
      <c r="E142" s="3"/>
      <c r="F142" s="3"/>
      <c r="G142" s="4" t="s">
        <v>173</v>
      </c>
      <c r="H142" s="5"/>
      <c r="I142" s="5"/>
      <c r="J142" s="5">
        <v>-222.70000000000002</v>
      </c>
      <c r="K142" s="5"/>
      <c r="M142" s="17"/>
      <c r="N142" s="17"/>
      <c r="O142" s="17"/>
      <c r="P142" s="17"/>
      <c r="Q142" s="17">
        <f t="shared" si="24"/>
        <v>0</v>
      </c>
    </row>
    <row r="143" spans="1:17" outlineLevel="3">
      <c r="A143" t="s">
        <v>507</v>
      </c>
      <c r="B143" s="3"/>
      <c r="C143" s="3"/>
      <c r="D143" s="3"/>
      <c r="E143" s="3"/>
      <c r="F143" s="3"/>
      <c r="G143" s="4" t="s">
        <v>174</v>
      </c>
      <c r="H143" s="5">
        <v>-2706.02</v>
      </c>
      <c r="I143" s="5">
        <v>-4366.59</v>
      </c>
      <c r="J143" s="5"/>
      <c r="K143" s="5"/>
      <c r="M143" s="17"/>
      <c r="N143" s="17"/>
      <c r="O143" s="17"/>
      <c r="P143" s="17"/>
      <c r="Q143" s="17">
        <f t="shared" si="24"/>
        <v>0</v>
      </c>
    </row>
    <row r="144" spans="1:17" outlineLevel="3">
      <c r="A144" t="s">
        <v>508</v>
      </c>
      <c r="B144" s="3"/>
      <c r="C144" s="3"/>
      <c r="D144" s="3"/>
      <c r="E144" s="3"/>
      <c r="F144" s="3"/>
      <c r="G144" s="4" t="s">
        <v>175</v>
      </c>
      <c r="H144" s="5">
        <v>-6756.0900000000011</v>
      </c>
      <c r="I144" s="5">
        <v>-8546.1200000000008</v>
      </c>
      <c r="J144" s="5">
        <v>-6272.0300000000007</v>
      </c>
      <c r="K144" s="5"/>
      <c r="M144" s="17"/>
      <c r="N144" s="17"/>
      <c r="O144" s="17"/>
      <c r="P144" s="17"/>
      <c r="Q144" s="17">
        <f t="shared" si="24"/>
        <v>0</v>
      </c>
    </row>
    <row r="145" spans="1:17" outlineLevel="3">
      <c r="A145" t="s">
        <v>509</v>
      </c>
      <c r="B145" s="3"/>
      <c r="C145" s="3"/>
      <c r="D145" s="3"/>
      <c r="E145" s="3"/>
      <c r="F145" s="3"/>
      <c r="G145" s="4" t="s">
        <v>176</v>
      </c>
      <c r="H145" s="5">
        <v>-5105.8500000000004</v>
      </c>
      <c r="I145" s="5">
        <v>-5634.4400000000005</v>
      </c>
      <c r="J145" s="5">
        <v>-511.05</v>
      </c>
      <c r="K145" s="5"/>
      <c r="M145" s="17"/>
      <c r="N145" s="17"/>
      <c r="O145" s="17"/>
      <c r="P145" s="17"/>
      <c r="Q145" s="17">
        <f t="shared" si="24"/>
        <v>0</v>
      </c>
    </row>
    <row r="146" spans="1:17" outlineLevel="3">
      <c r="A146" t="s">
        <v>510</v>
      </c>
      <c r="B146" s="3"/>
      <c r="C146" s="3"/>
      <c r="D146" s="3"/>
      <c r="E146" s="3"/>
      <c r="F146" s="3"/>
      <c r="G146" s="4" t="s">
        <v>177</v>
      </c>
      <c r="H146" s="5">
        <v>-7491.33</v>
      </c>
      <c r="I146" s="5">
        <v>-7586.8899999999994</v>
      </c>
      <c r="J146" s="5">
        <v>-6302.34</v>
      </c>
      <c r="K146" s="5"/>
      <c r="M146" s="17"/>
      <c r="N146" s="17"/>
      <c r="O146" s="17"/>
      <c r="P146" s="17"/>
      <c r="Q146" s="17">
        <f t="shared" si="24"/>
        <v>0</v>
      </c>
    </row>
    <row r="147" spans="1:17" outlineLevel="3">
      <c r="A147" t="s">
        <v>511</v>
      </c>
      <c r="B147" s="3"/>
      <c r="C147" s="3"/>
      <c r="D147" s="3"/>
      <c r="E147" s="3"/>
      <c r="F147" s="3"/>
      <c r="G147" s="4" t="s">
        <v>178</v>
      </c>
      <c r="H147" s="5">
        <v>-10523.55</v>
      </c>
      <c r="I147" s="5">
        <v>-9771.11</v>
      </c>
      <c r="J147" s="5">
        <v>-9193.7499999999982</v>
      </c>
      <c r="K147" s="5"/>
      <c r="M147" s="17"/>
      <c r="N147" s="17"/>
      <c r="O147" s="17"/>
      <c r="P147" s="17"/>
      <c r="Q147" s="17">
        <f t="shared" si="24"/>
        <v>0</v>
      </c>
    </row>
    <row r="148" spans="1:17" outlineLevel="3">
      <c r="A148" t="s">
        <v>512</v>
      </c>
      <c r="B148" s="3"/>
      <c r="C148" s="3"/>
      <c r="D148" s="3"/>
      <c r="E148" s="3"/>
      <c r="F148" s="3"/>
      <c r="G148" s="4" t="s">
        <v>179</v>
      </c>
      <c r="H148" s="5"/>
      <c r="I148" s="5">
        <v>0</v>
      </c>
      <c r="J148" s="5"/>
      <c r="K148" s="5"/>
      <c r="M148" s="17"/>
      <c r="N148" s="17"/>
      <c r="O148" s="17"/>
      <c r="P148" s="17"/>
      <c r="Q148" s="17">
        <f t="shared" si="24"/>
        <v>0</v>
      </c>
    </row>
    <row r="149" spans="1:17" outlineLevel="3">
      <c r="A149" t="s">
        <v>513</v>
      </c>
      <c r="B149" s="3"/>
      <c r="C149" s="3"/>
      <c r="D149" s="3"/>
      <c r="E149" s="3"/>
      <c r="F149" s="3"/>
      <c r="G149" s="4" t="s">
        <v>180</v>
      </c>
      <c r="H149" s="5">
        <v>-521.84000000000015</v>
      </c>
      <c r="I149" s="5">
        <v>-502.84999999999991</v>
      </c>
      <c r="J149" s="5">
        <v>-446.04</v>
      </c>
      <c r="K149" s="5"/>
      <c r="M149" s="17"/>
      <c r="N149" s="17"/>
      <c r="O149" s="17"/>
      <c r="P149" s="17"/>
      <c r="Q149" s="17">
        <f t="shared" si="24"/>
        <v>0</v>
      </c>
    </row>
    <row r="150" spans="1:17" outlineLevel="3">
      <c r="A150" t="s">
        <v>514</v>
      </c>
      <c r="B150" s="3"/>
      <c r="C150" s="3"/>
      <c r="D150" s="3"/>
      <c r="E150" s="3"/>
      <c r="F150" s="3"/>
      <c r="G150" s="4" t="s">
        <v>181</v>
      </c>
      <c r="H150" s="5">
        <v>392.42999999999995</v>
      </c>
      <c r="I150" s="5">
        <v>382.39</v>
      </c>
      <c r="J150" s="5">
        <v>11.18</v>
      </c>
      <c r="K150" s="5"/>
      <c r="M150" s="17"/>
      <c r="N150" s="17"/>
      <c r="O150" s="17"/>
      <c r="P150" s="17"/>
      <c r="Q150" s="17">
        <f t="shared" si="24"/>
        <v>0</v>
      </c>
    </row>
    <row r="151" spans="1:17" outlineLevel="3">
      <c r="A151" t="s">
        <v>515</v>
      </c>
      <c r="B151" s="3"/>
      <c r="C151" s="3"/>
      <c r="D151" s="3"/>
      <c r="E151" s="3"/>
      <c r="F151" s="3"/>
      <c r="G151" s="4" t="s">
        <v>183</v>
      </c>
      <c r="H151" s="5">
        <v>-150.35</v>
      </c>
      <c r="I151" s="5">
        <v>-323.89999999999998</v>
      </c>
      <c r="J151" s="5"/>
      <c r="K151" s="5"/>
      <c r="M151" s="17"/>
      <c r="N151" s="17"/>
      <c r="O151" s="17"/>
      <c r="P151" s="17"/>
      <c r="Q151" s="17">
        <f t="shared" si="24"/>
        <v>0</v>
      </c>
    </row>
    <row r="152" spans="1:17" outlineLevel="3">
      <c r="A152" t="s">
        <v>516</v>
      </c>
      <c r="B152" s="3"/>
      <c r="C152" s="3"/>
      <c r="D152" s="3"/>
      <c r="E152" s="3"/>
      <c r="F152" s="3"/>
      <c r="G152" s="4" t="s">
        <v>184</v>
      </c>
      <c r="H152" s="5"/>
      <c r="I152" s="5">
        <v>-62.89</v>
      </c>
      <c r="J152" s="5">
        <v>-75.47</v>
      </c>
      <c r="K152" s="5"/>
      <c r="M152" s="17"/>
      <c r="N152" s="17"/>
      <c r="O152" s="17"/>
      <c r="P152" s="17"/>
      <c r="Q152" s="17">
        <f t="shared" si="24"/>
        <v>0</v>
      </c>
    </row>
    <row r="153" spans="1:17" outlineLevel="3">
      <c r="A153" t="s">
        <v>517</v>
      </c>
      <c r="B153" s="3"/>
      <c r="C153" s="3"/>
      <c r="D153" s="3"/>
      <c r="E153" s="3"/>
      <c r="F153" s="3"/>
      <c r="G153" s="4" t="s">
        <v>185</v>
      </c>
      <c r="H153" s="5"/>
      <c r="I153" s="5"/>
      <c r="J153" s="5"/>
      <c r="K153" s="5"/>
      <c r="M153" s="17"/>
      <c r="N153" s="17"/>
      <c r="O153" s="17"/>
      <c r="P153" s="17"/>
      <c r="Q153" s="17">
        <f t="shared" si="24"/>
        <v>0</v>
      </c>
    </row>
    <row r="154" spans="1:17" outlineLevel="3">
      <c r="A154" t="s">
        <v>518</v>
      </c>
      <c r="B154" s="3"/>
      <c r="C154" s="3"/>
      <c r="D154" s="3"/>
      <c r="E154" s="3"/>
      <c r="F154" s="3"/>
      <c r="G154" s="4" t="s">
        <v>122</v>
      </c>
      <c r="H154" s="5">
        <v>-1595.9499999999998</v>
      </c>
      <c r="I154" s="5">
        <v>-3655.44</v>
      </c>
      <c r="J154" s="5"/>
      <c r="K154" s="5"/>
      <c r="M154" s="17"/>
      <c r="N154" s="17"/>
      <c r="O154" s="17"/>
      <c r="P154" s="17"/>
      <c r="Q154" s="17">
        <f t="shared" si="24"/>
        <v>0</v>
      </c>
    </row>
    <row r="155" spans="1:17" outlineLevel="3">
      <c r="A155" t="s">
        <v>519</v>
      </c>
      <c r="B155" s="3"/>
      <c r="C155" s="3"/>
      <c r="D155" s="3"/>
      <c r="E155" s="3"/>
      <c r="F155" s="3"/>
      <c r="G155" s="4" t="s">
        <v>182</v>
      </c>
      <c r="H155" s="5">
        <v>2874.51</v>
      </c>
      <c r="I155" s="5">
        <v>-4215.0200000000004</v>
      </c>
      <c r="J155" s="5"/>
      <c r="K155" s="5"/>
      <c r="M155" s="17"/>
      <c r="N155" s="17"/>
      <c r="O155" s="17"/>
      <c r="P155" s="17"/>
      <c r="Q155" s="17">
        <f t="shared" si="24"/>
        <v>0</v>
      </c>
    </row>
    <row r="156" spans="1:17" outlineLevel="2">
      <c r="A156" t="s">
        <v>393</v>
      </c>
      <c r="B156" s="3"/>
      <c r="C156" s="3"/>
      <c r="D156" s="3"/>
      <c r="E156" s="3"/>
      <c r="F156" s="10" t="s">
        <v>336</v>
      </c>
      <c r="G156" s="11"/>
      <c r="H156" s="12">
        <v>-913140.07999999973</v>
      </c>
      <c r="I156" s="12">
        <v>-1045816.0199999999</v>
      </c>
      <c r="J156" s="12">
        <v>-743712.66999999969</v>
      </c>
      <c r="K156" s="12">
        <v>-1657887.2539824999</v>
      </c>
      <c r="M156" s="18">
        <f>SUM(M113:M155)</f>
        <v>0</v>
      </c>
      <c r="N156" s="18">
        <f>SUM(N113:N155)</f>
        <v>0</v>
      </c>
      <c r="O156" s="18">
        <f t="shared" ref="O156:P156" si="25">SUM(O113:O155)</f>
        <v>0</v>
      </c>
      <c r="P156" s="18">
        <f t="shared" si="25"/>
        <v>0</v>
      </c>
      <c r="Q156" s="18">
        <f t="shared" si="24"/>
        <v>0</v>
      </c>
    </row>
    <row r="157" spans="1:17" outlineLevel="3">
      <c r="A157" t="s">
        <v>520</v>
      </c>
      <c r="B157" s="3"/>
      <c r="C157" s="3"/>
      <c r="D157" s="3"/>
      <c r="E157" s="3"/>
      <c r="F157" s="3" t="s">
        <v>337</v>
      </c>
      <c r="G157" s="4" t="s">
        <v>135</v>
      </c>
      <c r="H157" s="5">
        <v>-149817.55000000002</v>
      </c>
      <c r="I157" s="5">
        <v>-185773.29000000004</v>
      </c>
      <c r="J157" s="5">
        <v>-126421.77999999997</v>
      </c>
      <c r="K157" s="5">
        <v>-592011.17294509988</v>
      </c>
      <c r="M157" s="17"/>
      <c r="N157" s="17"/>
      <c r="O157" s="17"/>
      <c r="P157" s="17"/>
      <c r="Q157" s="17">
        <f t="shared" si="24"/>
        <v>0</v>
      </c>
    </row>
    <row r="158" spans="1:17" outlineLevel="3">
      <c r="A158" t="s">
        <v>521</v>
      </c>
      <c r="B158" s="3"/>
      <c r="C158" s="3"/>
      <c r="D158" s="3"/>
      <c r="E158" s="3"/>
      <c r="F158" s="3"/>
      <c r="G158" s="4" t="s">
        <v>163</v>
      </c>
      <c r="H158" s="5">
        <v>-35073.400000000009</v>
      </c>
      <c r="I158" s="5">
        <v>-31840.44</v>
      </c>
      <c r="J158" s="5">
        <v>-15377.869999999997</v>
      </c>
      <c r="K158" s="5">
        <v>-36434.239226899997</v>
      </c>
      <c r="M158" s="17"/>
      <c r="N158" s="17"/>
      <c r="O158" s="17"/>
      <c r="P158" s="17"/>
      <c r="Q158" s="17">
        <f t="shared" si="24"/>
        <v>0</v>
      </c>
    </row>
    <row r="159" spans="1:17" outlineLevel="3">
      <c r="A159" t="s">
        <v>522</v>
      </c>
      <c r="B159" s="3"/>
      <c r="C159" s="3"/>
      <c r="D159" s="3"/>
      <c r="E159" s="3"/>
      <c r="F159" s="3"/>
      <c r="G159" s="4" t="s">
        <v>150</v>
      </c>
      <c r="H159" s="5">
        <v>-17673.989999999998</v>
      </c>
      <c r="I159" s="5">
        <v>-20536.89</v>
      </c>
      <c r="J159" s="5">
        <v>-5413.54</v>
      </c>
      <c r="K159" s="5">
        <v>-33049.028446839999</v>
      </c>
      <c r="M159" s="17"/>
      <c r="N159" s="17"/>
      <c r="O159" s="17"/>
      <c r="P159" s="17"/>
      <c r="Q159" s="17">
        <f t="shared" si="24"/>
        <v>0</v>
      </c>
    </row>
    <row r="160" spans="1:17" outlineLevel="3">
      <c r="A160" t="s">
        <v>523</v>
      </c>
      <c r="B160" s="3"/>
      <c r="C160" s="3"/>
      <c r="D160" s="3"/>
      <c r="E160" s="3"/>
      <c r="F160" s="3"/>
      <c r="G160" s="4" t="s">
        <v>136</v>
      </c>
      <c r="H160" s="5">
        <v>-20757.79</v>
      </c>
      <c r="I160" s="5">
        <v>-20410.609999999997</v>
      </c>
      <c r="J160" s="5">
        <v>-17144.919999999998</v>
      </c>
      <c r="K160" s="5"/>
      <c r="M160" s="17"/>
      <c r="N160" s="17"/>
      <c r="O160" s="17"/>
      <c r="P160" s="17"/>
      <c r="Q160" s="17">
        <f t="shared" si="24"/>
        <v>0</v>
      </c>
    </row>
    <row r="161" spans="1:17" outlineLevel="3">
      <c r="A161" t="s">
        <v>524</v>
      </c>
      <c r="B161" s="3"/>
      <c r="C161" s="3"/>
      <c r="D161" s="3"/>
      <c r="E161" s="3"/>
      <c r="F161" s="3"/>
      <c r="G161" s="4" t="s">
        <v>164</v>
      </c>
      <c r="H161" s="5">
        <v>-368.34000000000003</v>
      </c>
      <c r="I161" s="5">
        <v>-257.95999999999998</v>
      </c>
      <c r="J161" s="5">
        <v>-53.830000000000005</v>
      </c>
      <c r="K161" s="5"/>
      <c r="M161" s="17"/>
      <c r="N161" s="17"/>
      <c r="O161" s="17"/>
      <c r="P161" s="17"/>
      <c r="Q161" s="17">
        <f t="shared" si="24"/>
        <v>0</v>
      </c>
    </row>
    <row r="162" spans="1:17" outlineLevel="3">
      <c r="A162" t="s">
        <v>525</v>
      </c>
      <c r="B162" s="3"/>
      <c r="C162" s="3"/>
      <c r="D162" s="3"/>
      <c r="E162" s="3"/>
      <c r="F162" s="3"/>
      <c r="G162" s="4" t="s">
        <v>151</v>
      </c>
      <c r="H162" s="5">
        <v>-82.74</v>
      </c>
      <c r="I162" s="5">
        <v>-81.329999999999984</v>
      </c>
      <c r="J162" s="5">
        <v>2.5299999999999994</v>
      </c>
      <c r="K162" s="5"/>
      <c r="M162" s="17"/>
      <c r="N162" s="17"/>
      <c r="O162" s="17"/>
      <c r="P162" s="17"/>
      <c r="Q162" s="17">
        <f t="shared" si="24"/>
        <v>0</v>
      </c>
    </row>
    <row r="163" spans="1:17" outlineLevel="3">
      <c r="A163" t="s">
        <v>526</v>
      </c>
      <c r="B163" s="3"/>
      <c r="C163" s="3"/>
      <c r="D163" s="3"/>
      <c r="E163" s="3"/>
      <c r="F163" s="3"/>
      <c r="G163" s="4" t="s">
        <v>137</v>
      </c>
      <c r="H163" s="5">
        <v>-42409.85</v>
      </c>
      <c r="I163" s="5">
        <v>-47550.99</v>
      </c>
      <c r="J163" s="5">
        <v>-36625.08</v>
      </c>
      <c r="K163" s="5"/>
      <c r="M163" s="17"/>
      <c r="N163" s="17"/>
      <c r="O163" s="17"/>
      <c r="P163" s="17"/>
      <c r="Q163" s="17">
        <f t="shared" si="24"/>
        <v>0</v>
      </c>
    </row>
    <row r="164" spans="1:17" outlineLevel="3">
      <c r="A164" t="s">
        <v>527</v>
      </c>
      <c r="B164" s="3"/>
      <c r="C164" s="3"/>
      <c r="D164" s="3"/>
      <c r="E164" s="3"/>
      <c r="F164" s="3"/>
      <c r="G164" s="4" t="s">
        <v>165</v>
      </c>
      <c r="H164" s="5">
        <v>-4433.2700000000004</v>
      </c>
      <c r="I164" s="5">
        <v>-3932.5000000000005</v>
      </c>
      <c r="J164" s="5">
        <v>-1313.1099999999997</v>
      </c>
      <c r="K164" s="5"/>
      <c r="M164" s="17"/>
      <c r="N164" s="17"/>
      <c r="O164" s="17"/>
      <c r="P164" s="17"/>
      <c r="Q164" s="17">
        <f t="shared" si="24"/>
        <v>0</v>
      </c>
    </row>
    <row r="165" spans="1:17" outlineLevel="3">
      <c r="A165" t="s">
        <v>528</v>
      </c>
      <c r="B165" s="3"/>
      <c r="C165" s="3"/>
      <c r="D165" s="3"/>
      <c r="E165" s="3"/>
      <c r="F165" s="3"/>
      <c r="G165" s="4" t="s">
        <v>152</v>
      </c>
      <c r="H165" s="5">
        <v>-1882</v>
      </c>
      <c r="I165" s="5">
        <v>-2227.65</v>
      </c>
      <c r="J165" s="5">
        <v>-516.04999999999995</v>
      </c>
      <c r="K165" s="5"/>
      <c r="M165" s="17"/>
      <c r="N165" s="17"/>
      <c r="O165" s="17"/>
      <c r="P165" s="17"/>
      <c r="Q165" s="17">
        <f t="shared" si="24"/>
        <v>0</v>
      </c>
    </row>
    <row r="166" spans="1:17" outlineLevel="3">
      <c r="A166" t="s">
        <v>529</v>
      </c>
      <c r="B166" s="3"/>
      <c r="C166" s="3"/>
      <c r="D166" s="3"/>
      <c r="E166" s="3"/>
      <c r="F166" s="3"/>
      <c r="G166" s="4" t="s">
        <v>138</v>
      </c>
      <c r="H166" s="5">
        <v>-6183.45</v>
      </c>
      <c r="I166" s="5">
        <v>-7753.8700000000008</v>
      </c>
      <c r="J166" s="5">
        <v>-5279.4100000000017</v>
      </c>
      <c r="K166" s="5"/>
      <c r="M166" s="17"/>
      <c r="N166" s="17"/>
      <c r="O166" s="17"/>
      <c r="P166" s="17"/>
      <c r="Q166" s="17">
        <f t="shared" si="24"/>
        <v>0</v>
      </c>
    </row>
    <row r="167" spans="1:17" outlineLevel="3">
      <c r="A167" t="s">
        <v>530</v>
      </c>
      <c r="B167" s="3"/>
      <c r="C167" s="3"/>
      <c r="D167" s="3"/>
      <c r="E167" s="3"/>
      <c r="F167" s="3"/>
      <c r="G167" s="4" t="s">
        <v>166</v>
      </c>
      <c r="H167" s="5">
        <v>-1250.23</v>
      </c>
      <c r="I167" s="5">
        <v>-4125.3599999999997</v>
      </c>
      <c r="J167" s="5">
        <v>-3086.76</v>
      </c>
      <c r="K167" s="5"/>
      <c r="M167" s="17"/>
      <c r="N167" s="17"/>
      <c r="O167" s="17"/>
      <c r="P167" s="17"/>
      <c r="Q167" s="17">
        <f t="shared" si="24"/>
        <v>0</v>
      </c>
    </row>
    <row r="168" spans="1:17" outlineLevel="3">
      <c r="A168" t="s">
        <v>531</v>
      </c>
      <c r="B168" s="3"/>
      <c r="C168" s="3"/>
      <c r="D168" s="3"/>
      <c r="E168" s="3"/>
      <c r="F168" s="3"/>
      <c r="G168" s="4" t="s">
        <v>153</v>
      </c>
      <c r="H168" s="5">
        <v>-858.72000000000014</v>
      </c>
      <c r="I168" s="5">
        <v>-1440.1999999999998</v>
      </c>
      <c r="J168" s="5">
        <v>-523.97</v>
      </c>
      <c r="K168" s="5"/>
      <c r="M168" s="17"/>
      <c r="N168" s="17"/>
      <c r="O168" s="17"/>
      <c r="P168" s="17"/>
      <c r="Q168" s="17">
        <f t="shared" si="24"/>
        <v>0</v>
      </c>
    </row>
    <row r="169" spans="1:17" outlineLevel="3">
      <c r="A169" t="s">
        <v>532</v>
      </c>
      <c r="B169" s="3"/>
      <c r="C169" s="3"/>
      <c r="D169" s="3"/>
      <c r="E169" s="3"/>
      <c r="F169" s="3"/>
      <c r="G169" s="4" t="s">
        <v>139</v>
      </c>
      <c r="H169" s="5">
        <v>-28780.589999999997</v>
      </c>
      <c r="I169" s="5">
        <v>-30839.9</v>
      </c>
      <c r="J169" s="5">
        <v>-24007.56</v>
      </c>
      <c r="K169" s="5"/>
      <c r="M169" s="17"/>
      <c r="N169" s="17"/>
      <c r="O169" s="17"/>
      <c r="P169" s="17"/>
      <c r="Q169" s="17">
        <f t="shared" si="24"/>
        <v>0</v>
      </c>
    </row>
    <row r="170" spans="1:17" outlineLevel="3">
      <c r="A170" t="s">
        <v>533</v>
      </c>
      <c r="B170" s="3"/>
      <c r="C170" s="3"/>
      <c r="D170" s="3"/>
      <c r="E170" s="3"/>
      <c r="F170" s="3"/>
      <c r="G170" s="4" t="s">
        <v>167</v>
      </c>
      <c r="H170" s="5">
        <v>-2864.18</v>
      </c>
      <c r="I170" s="5">
        <v>-3196.64</v>
      </c>
      <c r="J170" s="5">
        <v>-773.16000000000008</v>
      </c>
      <c r="K170" s="5"/>
      <c r="M170" s="17"/>
      <c r="N170" s="17"/>
      <c r="O170" s="17"/>
      <c r="P170" s="17"/>
      <c r="Q170" s="17">
        <f t="shared" si="24"/>
        <v>0</v>
      </c>
    </row>
    <row r="171" spans="1:17" outlineLevel="3">
      <c r="A171" t="s">
        <v>534</v>
      </c>
      <c r="B171" s="3"/>
      <c r="C171" s="3"/>
      <c r="D171" s="3"/>
      <c r="E171" s="3"/>
      <c r="F171" s="3"/>
      <c r="G171" s="4" t="s">
        <v>154</v>
      </c>
      <c r="H171" s="5">
        <v>-1378.54</v>
      </c>
      <c r="I171" s="5">
        <v>-1674.8400000000001</v>
      </c>
      <c r="J171" s="5">
        <v>-456.40000000000003</v>
      </c>
      <c r="K171" s="5"/>
      <c r="M171" s="17"/>
      <c r="N171" s="17"/>
      <c r="O171" s="17"/>
      <c r="P171" s="17"/>
      <c r="Q171" s="17">
        <f t="shared" si="24"/>
        <v>0</v>
      </c>
    </row>
    <row r="172" spans="1:17" outlineLevel="3">
      <c r="A172" t="s">
        <v>535</v>
      </c>
      <c r="B172" s="3"/>
      <c r="C172" s="3"/>
      <c r="D172" s="3"/>
      <c r="E172" s="3"/>
      <c r="F172" s="3"/>
      <c r="G172" s="4" t="s">
        <v>140</v>
      </c>
      <c r="H172" s="5">
        <v>-12047.850000000002</v>
      </c>
      <c r="I172" s="5">
        <v>-10948.340000000002</v>
      </c>
      <c r="J172" s="5">
        <v>-8603.4600000000009</v>
      </c>
      <c r="K172" s="5"/>
      <c r="M172" s="17"/>
      <c r="N172" s="17"/>
      <c r="O172" s="17"/>
      <c r="P172" s="17"/>
      <c r="Q172" s="17">
        <f t="shared" si="24"/>
        <v>0</v>
      </c>
    </row>
    <row r="173" spans="1:17" outlineLevel="3">
      <c r="A173" t="s">
        <v>536</v>
      </c>
      <c r="B173" s="3"/>
      <c r="C173" s="3"/>
      <c r="D173" s="3"/>
      <c r="E173" s="3"/>
      <c r="F173" s="3"/>
      <c r="G173" s="4" t="s">
        <v>168</v>
      </c>
      <c r="H173" s="5">
        <v>-1199.1500000000001</v>
      </c>
      <c r="I173" s="5">
        <v>-1140.98</v>
      </c>
      <c r="J173" s="5">
        <v>-590.86</v>
      </c>
      <c r="K173" s="5"/>
      <c r="M173" s="17"/>
      <c r="N173" s="17"/>
      <c r="O173" s="17"/>
      <c r="P173" s="17"/>
      <c r="Q173" s="17">
        <f t="shared" si="24"/>
        <v>0</v>
      </c>
    </row>
    <row r="174" spans="1:17" outlineLevel="3">
      <c r="A174" t="s">
        <v>537</v>
      </c>
      <c r="B174" s="3"/>
      <c r="C174" s="3"/>
      <c r="D174" s="3"/>
      <c r="E174" s="3"/>
      <c r="F174" s="3"/>
      <c r="G174" s="4" t="s">
        <v>155</v>
      </c>
      <c r="H174" s="5">
        <v>-577.01</v>
      </c>
      <c r="I174" s="5">
        <v>-595.45000000000005</v>
      </c>
      <c r="J174" s="5">
        <v>-164.13</v>
      </c>
      <c r="K174" s="5"/>
      <c r="M174" s="17"/>
      <c r="N174" s="17"/>
      <c r="O174" s="17"/>
      <c r="P174" s="17"/>
      <c r="Q174" s="17">
        <f t="shared" si="24"/>
        <v>0</v>
      </c>
    </row>
    <row r="175" spans="1:17" outlineLevel="3">
      <c r="A175" t="s">
        <v>538</v>
      </c>
      <c r="B175" s="3"/>
      <c r="C175" s="3"/>
      <c r="D175" s="3"/>
      <c r="E175" s="3"/>
      <c r="F175" s="3"/>
      <c r="G175" s="4" t="s">
        <v>141</v>
      </c>
      <c r="H175" s="5">
        <v>-47.16</v>
      </c>
      <c r="I175" s="5">
        <v>-51.929999999999993</v>
      </c>
      <c r="J175" s="5">
        <v>-41.04</v>
      </c>
      <c r="K175" s="5"/>
      <c r="M175" s="17"/>
      <c r="N175" s="17"/>
      <c r="O175" s="17"/>
      <c r="P175" s="17"/>
      <c r="Q175" s="17">
        <f t="shared" si="24"/>
        <v>0</v>
      </c>
    </row>
    <row r="176" spans="1:17" outlineLevel="3">
      <c r="A176" t="s">
        <v>539</v>
      </c>
      <c r="B176" s="3"/>
      <c r="C176" s="3"/>
      <c r="D176" s="3"/>
      <c r="E176" s="3"/>
      <c r="F176" s="3"/>
      <c r="G176" s="4" t="s">
        <v>169</v>
      </c>
      <c r="H176" s="5">
        <v>-2.94</v>
      </c>
      <c r="I176" s="5">
        <v>-10.120000000000001</v>
      </c>
      <c r="J176" s="5">
        <v>-7.98</v>
      </c>
      <c r="K176" s="5"/>
      <c r="M176" s="17"/>
      <c r="N176" s="17"/>
      <c r="O176" s="17"/>
      <c r="P176" s="17"/>
      <c r="Q176" s="17">
        <f t="shared" si="24"/>
        <v>0</v>
      </c>
    </row>
    <row r="177" spans="1:17" outlineLevel="3">
      <c r="A177" t="s">
        <v>540</v>
      </c>
      <c r="B177" s="3"/>
      <c r="C177" s="3"/>
      <c r="D177" s="3"/>
      <c r="E177" s="3"/>
      <c r="F177" s="3"/>
      <c r="G177" s="4" t="s">
        <v>156</v>
      </c>
      <c r="H177" s="5">
        <v>-2.0900000000000003</v>
      </c>
      <c r="I177" s="5">
        <v>-3.43</v>
      </c>
      <c r="J177" s="5">
        <v>-1.4900000000000002</v>
      </c>
      <c r="K177" s="5"/>
      <c r="M177" s="17"/>
      <c r="N177" s="17"/>
      <c r="O177" s="17"/>
      <c r="P177" s="17"/>
      <c r="Q177" s="17">
        <f t="shared" si="24"/>
        <v>0</v>
      </c>
    </row>
    <row r="178" spans="1:17" outlineLevel="3">
      <c r="A178" t="s">
        <v>541</v>
      </c>
      <c r="B178" s="3"/>
      <c r="C178" s="3"/>
      <c r="D178" s="3"/>
      <c r="E178" s="3"/>
      <c r="F178" s="3"/>
      <c r="G178" s="4" t="s">
        <v>191</v>
      </c>
      <c r="H178" s="5">
        <v>-35700.5</v>
      </c>
      <c r="I178" s="5">
        <v>-37395.560000000005</v>
      </c>
      <c r="J178" s="5">
        <v>-27854.469999999994</v>
      </c>
      <c r="K178" s="5"/>
      <c r="M178" s="17"/>
      <c r="N178" s="17"/>
      <c r="O178" s="17"/>
      <c r="P178" s="17"/>
      <c r="Q178" s="17">
        <f t="shared" si="24"/>
        <v>0</v>
      </c>
    </row>
    <row r="179" spans="1:17" outlineLevel="3">
      <c r="A179" t="s">
        <v>542</v>
      </c>
      <c r="B179" s="3"/>
      <c r="C179" s="3"/>
      <c r="D179" s="3"/>
      <c r="E179" s="3"/>
      <c r="F179" s="3"/>
      <c r="G179" s="4" t="s">
        <v>217</v>
      </c>
      <c r="H179" s="5">
        <v>3502.7700000000009</v>
      </c>
      <c r="I179" s="5">
        <v>3421.9000000000005</v>
      </c>
      <c r="J179" s="5">
        <v>2703.75</v>
      </c>
      <c r="K179" s="5"/>
      <c r="M179" s="17"/>
      <c r="N179" s="17"/>
      <c r="O179" s="17"/>
      <c r="P179" s="17"/>
      <c r="Q179" s="17">
        <f t="shared" si="24"/>
        <v>0</v>
      </c>
    </row>
    <row r="180" spans="1:17" outlineLevel="3">
      <c r="A180" t="s">
        <v>543</v>
      </c>
      <c r="B180" s="3"/>
      <c r="C180" s="3"/>
      <c r="D180" s="3"/>
      <c r="E180" s="3"/>
      <c r="F180" s="3"/>
      <c r="G180" s="4" t="s">
        <v>206</v>
      </c>
      <c r="H180" s="5">
        <v>-6.36</v>
      </c>
      <c r="I180" s="5">
        <v>-41.46</v>
      </c>
      <c r="J180" s="5">
        <v>-3.14</v>
      </c>
      <c r="K180" s="5"/>
      <c r="M180" s="17"/>
      <c r="N180" s="17"/>
      <c r="O180" s="17"/>
      <c r="P180" s="17"/>
      <c r="Q180" s="17">
        <f t="shared" si="24"/>
        <v>0</v>
      </c>
    </row>
    <row r="181" spans="1:17" outlineLevel="3">
      <c r="A181" t="s">
        <v>544</v>
      </c>
      <c r="B181" s="3"/>
      <c r="C181" s="3"/>
      <c r="D181" s="3"/>
      <c r="E181" s="3"/>
      <c r="F181" s="3"/>
      <c r="G181" s="4" t="s">
        <v>192</v>
      </c>
      <c r="H181" s="5">
        <v>-3136.35</v>
      </c>
      <c r="I181" s="5">
        <v>-1977.3000000000002</v>
      </c>
      <c r="J181" s="5">
        <v>-1705.18</v>
      </c>
      <c r="K181" s="5"/>
      <c r="M181" s="17"/>
      <c r="N181" s="17"/>
      <c r="O181" s="17"/>
      <c r="P181" s="17"/>
      <c r="Q181" s="17">
        <f t="shared" si="24"/>
        <v>0</v>
      </c>
    </row>
    <row r="182" spans="1:17" outlineLevel="3">
      <c r="A182" t="s">
        <v>545</v>
      </c>
      <c r="B182" s="3"/>
      <c r="C182" s="3"/>
      <c r="D182" s="3"/>
      <c r="E182" s="3"/>
      <c r="F182" s="3"/>
      <c r="G182" s="4" t="s">
        <v>218</v>
      </c>
      <c r="H182" s="5">
        <v>179.33999999999997</v>
      </c>
      <c r="I182" s="5">
        <v>12.379999999999999</v>
      </c>
      <c r="J182" s="5">
        <v>2.17</v>
      </c>
      <c r="K182" s="5"/>
      <c r="M182" s="17"/>
      <c r="N182" s="17"/>
      <c r="O182" s="17"/>
      <c r="P182" s="17"/>
      <c r="Q182" s="17">
        <f t="shared" si="24"/>
        <v>0</v>
      </c>
    </row>
    <row r="183" spans="1:17" outlineLevel="3">
      <c r="A183" t="s">
        <v>546</v>
      </c>
      <c r="B183" s="3"/>
      <c r="C183" s="3"/>
      <c r="D183" s="3"/>
      <c r="E183" s="3"/>
      <c r="F183" s="3"/>
      <c r="G183" s="4" t="s">
        <v>207</v>
      </c>
      <c r="H183" s="5"/>
      <c r="I183" s="5"/>
      <c r="J183" s="5"/>
      <c r="K183" s="5"/>
      <c r="M183" s="17"/>
      <c r="N183" s="17"/>
      <c r="O183" s="17"/>
      <c r="P183" s="17"/>
      <c r="Q183" s="17">
        <f t="shared" si="24"/>
        <v>0</v>
      </c>
    </row>
    <row r="184" spans="1:17" outlineLevel="3">
      <c r="A184" t="s">
        <v>547</v>
      </c>
      <c r="B184" s="3"/>
      <c r="C184" s="3"/>
      <c r="D184" s="3"/>
      <c r="E184" s="3"/>
      <c r="F184" s="3"/>
      <c r="G184" s="4" t="s">
        <v>193</v>
      </c>
      <c r="H184" s="5">
        <v>-12657.920000000002</v>
      </c>
      <c r="I184" s="5">
        <v>-12977.119999999999</v>
      </c>
      <c r="J184" s="5">
        <v>-8605.369999999999</v>
      </c>
      <c r="K184" s="5"/>
      <c r="M184" s="17"/>
      <c r="N184" s="17"/>
      <c r="O184" s="17"/>
      <c r="P184" s="17"/>
      <c r="Q184" s="17">
        <f t="shared" si="24"/>
        <v>0</v>
      </c>
    </row>
    <row r="185" spans="1:17" outlineLevel="3">
      <c r="A185" t="s">
        <v>548</v>
      </c>
      <c r="B185" s="3"/>
      <c r="C185" s="3"/>
      <c r="D185" s="3"/>
      <c r="E185" s="3"/>
      <c r="F185" s="3"/>
      <c r="G185" s="4" t="s">
        <v>219</v>
      </c>
      <c r="H185" s="5">
        <v>72.3</v>
      </c>
      <c r="I185" s="5"/>
      <c r="J185" s="5"/>
      <c r="K185" s="5"/>
      <c r="M185" s="17"/>
      <c r="N185" s="17"/>
      <c r="O185" s="17"/>
      <c r="P185" s="17"/>
      <c r="Q185" s="17">
        <f t="shared" si="24"/>
        <v>0</v>
      </c>
    </row>
    <row r="186" spans="1:17" outlineLevel="3">
      <c r="A186" t="s">
        <v>549</v>
      </c>
      <c r="B186" s="3"/>
      <c r="C186" s="3"/>
      <c r="D186" s="3"/>
      <c r="E186" s="3"/>
      <c r="F186" s="3"/>
      <c r="G186" s="4" t="s">
        <v>208</v>
      </c>
      <c r="H186" s="5">
        <v>-10.16</v>
      </c>
      <c r="I186" s="5">
        <v>-26.14</v>
      </c>
      <c r="J186" s="5">
        <v>-5.09</v>
      </c>
      <c r="K186" s="5"/>
      <c r="M186" s="17"/>
      <c r="N186" s="17"/>
      <c r="O186" s="17"/>
      <c r="P186" s="17"/>
      <c r="Q186" s="17">
        <f t="shared" si="24"/>
        <v>0</v>
      </c>
    </row>
    <row r="187" spans="1:17" outlineLevel="3">
      <c r="A187" t="s">
        <v>550</v>
      </c>
      <c r="B187" s="3"/>
      <c r="C187" s="3"/>
      <c r="D187" s="3"/>
      <c r="E187" s="3"/>
      <c r="F187" s="3"/>
      <c r="G187" s="4" t="s">
        <v>194</v>
      </c>
      <c r="H187" s="5"/>
      <c r="I187" s="5"/>
      <c r="J187" s="5"/>
      <c r="K187" s="5"/>
      <c r="M187" s="17"/>
      <c r="N187" s="17"/>
      <c r="O187" s="17"/>
      <c r="P187" s="17"/>
      <c r="Q187" s="17">
        <f t="shared" si="24"/>
        <v>0</v>
      </c>
    </row>
    <row r="188" spans="1:17" outlineLevel="3">
      <c r="A188" t="s">
        <v>551</v>
      </c>
      <c r="B188" s="3"/>
      <c r="C188" s="3"/>
      <c r="D188" s="3"/>
      <c r="E188" s="3"/>
      <c r="F188" s="3"/>
      <c r="G188" s="4" t="s">
        <v>220</v>
      </c>
      <c r="H188" s="5"/>
      <c r="I188" s="5"/>
      <c r="J188" s="5"/>
      <c r="K188" s="5"/>
      <c r="M188" s="17"/>
      <c r="N188" s="17"/>
      <c r="O188" s="17"/>
      <c r="P188" s="17"/>
      <c r="Q188" s="17">
        <f t="shared" si="24"/>
        <v>0</v>
      </c>
    </row>
    <row r="189" spans="1:17" outlineLevel="3">
      <c r="A189" t="s">
        <v>552</v>
      </c>
      <c r="B189" s="3"/>
      <c r="C189" s="3"/>
      <c r="D189" s="3"/>
      <c r="E189" s="3"/>
      <c r="F189" s="3"/>
      <c r="G189" s="4" t="s">
        <v>195</v>
      </c>
      <c r="H189" s="5">
        <v>-8800.5399999999991</v>
      </c>
      <c r="I189" s="5">
        <v>-9138.9500000000007</v>
      </c>
      <c r="J189" s="5">
        <v>-6603.090000000002</v>
      </c>
      <c r="K189" s="5"/>
      <c r="M189" s="17"/>
      <c r="N189" s="17"/>
      <c r="O189" s="17"/>
      <c r="P189" s="17"/>
      <c r="Q189" s="17">
        <f t="shared" si="24"/>
        <v>0</v>
      </c>
    </row>
    <row r="190" spans="1:17" outlineLevel="3">
      <c r="A190" t="s">
        <v>553</v>
      </c>
      <c r="B190" s="3"/>
      <c r="C190" s="3"/>
      <c r="D190" s="3"/>
      <c r="E190" s="3"/>
      <c r="F190" s="3"/>
      <c r="G190" s="4" t="s">
        <v>221</v>
      </c>
      <c r="H190" s="5"/>
      <c r="I190" s="5"/>
      <c r="J190" s="5"/>
      <c r="K190" s="5"/>
      <c r="M190" s="17"/>
      <c r="N190" s="17"/>
      <c r="O190" s="17"/>
      <c r="P190" s="17"/>
      <c r="Q190" s="17">
        <f t="shared" si="24"/>
        <v>0</v>
      </c>
    </row>
    <row r="191" spans="1:17" outlineLevel="3">
      <c r="A191" t="s">
        <v>554</v>
      </c>
      <c r="B191" s="3"/>
      <c r="C191" s="3"/>
      <c r="D191" s="3"/>
      <c r="E191" s="3"/>
      <c r="F191" s="3"/>
      <c r="G191" s="4" t="s">
        <v>209</v>
      </c>
      <c r="H191" s="5">
        <v>-6.47</v>
      </c>
      <c r="I191" s="5">
        <v>-19.25</v>
      </c>
      <c r="J191" s="5">
        <v>-3.17</v>
      </c>
      <c r="K191" s="5"/>
      <c r="M191" s="17"/>
      <c r="N191" s="17"/>
      <c r="O191" s="17"/>
      <c r="P191" s="17"/>
      <c r="Q191" s="17">
        <f t="shared" si="24"/>
        <v>0</v>
      </c>
    </row>
    <row r="192" spans="1:17" outlineLevel="3">
      <c r="A192" t="s">
        <v>555</v>
      </c>
      <c r="B192" s="3"/>
      <c r="C192" s="3"/>
      <c r="D192" s="3"/>
      <c r="E192" s="3"/>
      <c r="F192" s="3"/>
      <c r="G192" s="4" t="s">
        <v>196</v>
      </c>
      <c r="H192" s="5">
        <v>-3328.56</v>
      </c>
      <c r="I192" s="5">
        <v>-2889.2000000000003</v>
      </c>
      <c r="J192" s="5">
        <v>-1897.7599999999998</v>
      </c>
      <c r="K192" s="5"/>
      <c r="M192" s="17"/>
      <c r="N192" s="17"/>
      <c r="O192" s="17"/>
      <c r="P192" s="17"/>
      <c r="Q192" s="17">
        <f t="shared" si="24"/>
        <v>0</v>
      </c>
    </row>
    <row r="193" spans="1:17" outlineLevel="3">
      <c r="A193" t="s">
        <v>556</v>
      </c>
      <c r="B193" s="3"/>
      <c r="C193" s="3"/>
      <c r="D193" s="3"/>
      <c r="E193" s="3"/>
      <c r="F193" s="3"/>
      <c r="G193" s="4" t="s">
        <v>222</v>
      </c>
      <c r="H193" s="5">
        <v>-3.96</v>
      </c>
      <c r="I193" s="5">
        <v>0</v>
      </c>
      <c r="J193" s="5">
        <v>-0.01</v>
      </c>
      <c r="K193" s="5"/>
      <c r="M193" s="17"/>
      <c r="N193" s="17"/>
      <c r="O193" s="17"/>
      <c r="P193" s="17"/>
      <c r="Q193" s="17">
        <f t="shared" si="24"/>
        <v>0</v>
      </c>
    </row>
    <row r="194" spans="1:17" outlineLevel="3">
      <c r="A194" t="s">
        <v>557</v>
      </c>
      <c r="B194" s="3"/>
      <c r="C194" s="3"/>
      <c r="D194" s="3"/>
      <c r="E194" s="3"/>
      <c r="F194" s="3"/>
      <c r="G194" s="4" t="s">
        <v>210</v>
      </c>
      <c r="H194" s="5">
        <v>-2.71</v>
      </c>
      <c r="I194" s="5">
        <v>-5.83</v>
      </c>
      <c r="J194" s="5">
        <v>-1.1300000000000001</v>
      </c>
      <c r="K194" s="5"/>
      <c r="M194" s="17"/>
      <c r="N194" s="17"/>
      <c r="O194" s="17"/>
      <c r="P194" s="17"/>
      <c r="Q194" s="17">
        <f t="shared" si="24"/>
        <v>0</v>
      </c>
    </row>
    <row r="195" spans="1:17" outlineLevel="3">
      <c r="A195" t="s">
        <v>558</v>
      </c>
      <c r="B195" s="3"/>
      <c r="C195" s="3"/>
      <c r="D195" s="3"/>
      <c r="E195" s="3"/>
      <c r="F195" s="3"/>
      <c r="G195" s="4" t="s">
        <v>197</v>
      </c>
      <c r="H195" s="5"/>
      <c r="I195" s="5"/>
      <c r="J195" s="5"/>
      <c r="K195" s="5"/>
      <c r="M195" s="17"/>
      <c r="N195" s="17"/>
      <c r="O195" s="17"/>
      <c r="P195" s="17"/>
      <c r="Q195" s="17">
        <f t="shared" si="24"/>
        <v>0</v>
      </c>
    </row>
    <row r="196" spans="1:17" outlineLevel="3">
      <c r="A196" t="s">
        <v>559</v>
      </c>
      <c r="B196" s="3"/>
      <c r="C196" s="3"/>
      <c r="D196" s="3"/>
      <c r="E196" s="3"/>
      <c r="F196" s="3"/>
      <c r="G196" s="4" t="s">
        <v>223</v>
      </c>
      <c r="H196" s="5"/>
      <c r="I196" s="5"/>
      <c r="J196" s="5"/>
      <c r="K196" s="5"/>
      <c r="M196" s="17"/>
      <c r="N196" s="17"/>
      <c r="O196" s="17"/>
      <c r="P196" s="17"/>
      <c r="Q196" s="17">
        <f t="shared" si="24"/>
        <v>0</v>
      </c>
    </row>
    <row r="197" spans="1:17" outlineLevel="3">
      <c r="A197" t="s">
        <v>560</v>
      </c>
      <c r="B197" s="3"/>
      <c r="C197" s="3"/>
      <c r="D197" s="3"/>
      <c r="E197" s="3"/>
      <c r="F197" s="3"/>
      <c r="G197" s="4" t="s">
        <v>198</v>
      </c>
      <c r="H197" s="5">
        <v>1724.6900000000003</v>
      </c>
      <c r="I197" s="5">
        <v>-2529.02</v>
      </c>
      <c r="J197" s="5"/>
      <c r="K197" s="5"/>
      <c r="M197" s="17"/>
      <c r="N197" s="17"/>
      <c r="O197" s="17"/>
      <c r="P197" s="17"/>
      <c r="Q197" s="17">
        <f t="shared" ref="Q197:Q260" si="26">O197+P197</f>
        <v>0</v>
      </c>
    </row>
    <row r="198" spans="1:17" outlineLevel="3">
      <c r="A198" t="s">
        <v>561</v>
      </c>
      <c r="B198" s="3"/>
      <c r="C198" s="3"/>
      <c r="D198" s="3"/>
      <c r="E198" s="3"/>
      <c r="F198" s="3"/>
      <c r="G198" s="4" t="s">
        <v>142</v>
      </c>
      <c r="H198" s="5">
        <v>-957.56</v>
      </c>
      <c r="I198" s="5">
        <v>-2193.2599999999998</v>
      </c>
      <c r="J198" s="5"/>
      <c r="K198" s="5"/>
      <c r="M198" s="17"/>
      <c r="N198" s="17"/>
      <c r="O198" s="17"/>
      <c r="P198" s="17"/>
      <c r="Q198" s="17">
        <f t="shared" si="26"/>
        <v>0</v>
      </c>
    </row>
    <row r="199" spans="1:17" outlineLevel="2">
      <c r="A199" t="s">
        <v>393</v>
      </c>
      <c r="B199" s="3"/>
      <c r="C199" s="3"/>
      <c r="D199" s="3"/>
      <c r="E199" s="3"/>
      <c r="F199" s="10" t="s">
        <v>338</v>
      </c>
      <c r="G199" s="11"/>
      <c r="H199" s="12">
        <v>-386822.82999999978</v>
      </c>
      <c r="I199" s="12">
        <v>-440151.53000000014</v>
      </c>
      <c r="J199" s="12">
        <v>-290372.36000000004</v>
      </c>
      <c r="K199" s="12">
        <v>-661494.44061883993</v>
      </c>
      <c r="M199" s="18">
        <f>SUM(M157:M198)</f>
        <v>0</v>
      </c>
      <c r="N199" s="18">
        <f>SUM(N157:N198)</f>
        <v>0</v>
      </c>
      <c r="O199" s="18">
        <f t="shared" ref="O199:P199" si="27">SUM(O157:O198)</f>
        <v>0</v>
      </c>
      <c r="P199" s="18">
        <f t="shared" si="27"/>
        <v>0</v>
      </c>
      <c r="Q199" s="18">
        <f t="shared" si="26"/>
        <v>0</v>
      </c>
    </row>
    <row r="200" spans="1:17" outlineLevel="3">
      <c r="A200" t="s">
        <v>562</v>
      </c>
      <c r="B200" s="3"/>
      <c r="C200" s="3"/>
      <c r="D200" s="3"/>
      <c r="E200" s="3"/>
      <c r="F200" s="3" t="s">
        <v>339</v>
      </c>
      <c r="G200" s="4" t="s">
        <v>143</v>
      </c>
      <c r="H200" s="5">
        <v>-8654.2300000000014</v>
      </c>
      <c r="I200" s="5">
        <v>-9245.5500000000011</v>
      </c>
      <c r="J200" s="5">
        <v>-5375.65</v>
      </c>
      <c r="K200" s="5"/>
      <c r="M200" s="17"/>
      <c r="N200" s="17"/>
      <c r="O200" s="17"/>
      <c r="P200" s="17"/>
      <c r="Q200" s="17">
        <f t="shared" si="26"/>
        <v>0</v>
      </c>
    </row>
    <row r="201" spans="1:17" outlineLevel="3">
      <c r="A201" t="s">
        <v>563</v>
      </c>
      <c r="B201" s="3"/>
      <c r="C201" s="3"/>
      <c r="D201" s="3"/>
      <c r="E201" s="3"/>
      <c r="F201" s="3"/>
      <c r="G201" s="4" t="s">
        <v>144</v>
      </c>
      <c r="H201" s="5">
        <v>-14345.800000000001</v>
      </c>
      <c r="I201" s="5">
        <v>-15775.229999999998</v>
      </c>
      <c r="J201" s="5">
        <v>-12214.350000000002</v>
      </c>
      <c r="K201" s="5">
        <v>-30181.871288369992</v>
      </c>
      <c r="M201" s="17"/>
      <c r="N201" s="17"/>
      <c r="O201" s="17"/>
      <c r="P201" s="17"/>
      <c r="Q201" s="17">
        <f t="shared" si="26"/>
        <v>0</v>
      </c>
    </row>
    <row r="202" spans="1:17" outlineLevel="3">
      <c r="A202" t="s">
        <v>564</v>
      </c>
      <c r="B202" s="3"/>
      <c r="C202" s="3"/>
      <c r="D202" s="3"/>
      <c r="E202" s="3"/>
      <c r="F202" s="3"/>
      <c r="G202" s="4" t="s">
        <v>170</v>
      </c>
      <c r="H202" s="5">
        <v>-1366.92</v>
      </c>
      <c r="I202" s="5">
        <v>-1614.6599999999996</v>
      </c>
      <c r="J202" s="5">
        <v>-847.71000000000026</v>
      </c>
      <c r="K202" s="5">
        <v>-1567.7350005400001</v>
      </c>
      <c r="M202" s="17"/>
      <c r="N202" s="17"/>
      <c r="O202" s="17"/>
      <c r="P202" s="17"/>
      <c r="Q202" s="17">
        <f t="shared" si="26"/>
        <v>0</v>
      </c>
    </row>
    <row r="203" spans="1:17" outlineLevel="3">
      <c r="A203" t="s">
        <v>565</v>
      </c>
      <c r="B203" s="3"/>
      <c r="C203" s="3"/>
      <c r="D203" s="3"/>
      <c r="E203" s="3"/>
      <c r="F203" s="3"/>
      <c r="G203" s="4" t="s">
        <v>157</v>
      </c>
      <c r="H203" s="5">
        <v>-677.7700000000001</v>
      </c>
      <c r="I203" s="5">
        <v>-854.09</v>
      </c>
      <c r="J203" s="5">
        <v>-234.21</v>
      </c>
      <c r="K203" s="5">
        <v>-1361.0072804899999</v>
      </c>
      <c r="M203" s="17"/>
      <c r="N203" s="17"/>
      <c r="O203" s="17"/>
      <c r="P203" s="17"/>
      <c r="Q203" s="17">
        <f t="shared" si="26"/>
        <v>0</v>
      </c>
    </row>
    <row r="204" spans="1:17" outlineLevel="3">
      <c r="A204" t="s">
        <v>566</v>
      </c>
      <c r="B204" s="3"/>
      <c r="C204" s="3"/>
      <c r="D204" s="3"/>
      <c r="E204" s="3"/>
      <c r="F204" s="3"/>
      <c r="G204" s="4" t="s">
        <v>199</v>
      </c>
      <c r="H204" s="5">
        <v>106.49000000000001</v>
      </c>
      <c r="I204" s="5"/>
      <c r="J204" s="5"/>
      <c r="K204" s="5"/>
      <c r="M204" s="17"/>
      <c r="N204" s="17"/>
      <c r="O204" s="17"/>
      <c r="P204" s="17"/>
      <c r="Q204" s="17">
        <f t="shared" si="26"/>
        <v>0</v>
      </c>
    </row>
    <row r="205" spans="1:17" outlineLevel="3">
      <c r="A205" t="s">
        <v>567</v>
      </c>
      <c r="B205" s="3"/>
      <c r="C205" s="3"/>
      <c r="D205" s="3"/>
      <c r="E205" s="3"/>
      <c r="F205" s="3"/>
      <c r="G205" s="4" t="s">
        <v>200</v>
      </c>
      <c r="H205" s="5">
        <v>-3925.1399999999994</v>
      </c>
      <c r="I205" s="5">
        <v>-4111.5700000000015</v>
      </c>
      <c r="J205" s="5">
        <v>-2675.0999999999995</v>
      </c>
      <c r="K205" s="5"/>
      <c r="M205" s="17"/>
      <c r="N205" s="17"/>
      <c r="O205" s="17"/>
      <c r="P205" s="17"/>
      <c r="Q205" s="17">
        <f t="shared" si="26"/>
        <v>0</v>
      </c>
    </row>
    <row r="206" spans="1:17" outlineLevel="3">
      <c r="A206" t="s">
        <v>568</v>
      </c>
      <c r="B206" s="3"/>
      <c r="C206" s="3"/>
      <c r="D206" s="3"/>
      <c r="E206" s="3"/>
      <c r="F206" s="3"/>
      <c r="G206" s="4" t="s">
        <v>224</v>
      </c>
      <c r="H206" s="5"/>
      <c r="I206" s="5"/>
      <c r="J206" s="5"/>
      <c r="K206" s="5"/>
      <c r="M206" s="17"/>
      <c r="N206" s="17"/>
      <c r="O206" s="17"/>
      <c r="P206" s="17"/>
      <c r="Q206" s="17">
        <f t="shared" si="26"/>
        <v>0</v>
      </c>
    </row>
    <row r="207" spans="1:17" outlineLevel="3">
      <c r="A207" t="s">
        <v>569</v>
      </c>
      <c r="B207" s="3"/>
      <c r="C207" s="3"/>
      <c r="D207" s="3"/>
      <c r="E207" s="3"/>
      <c r="F207" s="3"/>
      <c r="G207" s="4" t="s">
        <v>211</v>
      </c>
      <c r="H207" s="5">
        <v>-3.2600000000000002</v>
      </c>
      <c r="I207" s="5">
        <v>-8.3099999999999987</v>
      </c>
      <c r="J207" s="5">
        <v>-1.6400000000000001</v>
      </c>
      <c r="K207" s="5"/>
      <c r="M207" s="17"/>
      <c r="N207" s="17"/>
      <c r="O207" s="17"/>
      <c r="P207" s="17"/>
      <c r="Q207" s="17">
        <f t="shared" si="26"/>
        <v>0</v>
      </c>
    </row>
    <row r="208" spans="1:17" outlineLevel="2">
      <c r="A208" t="s">
        <v>393</v>
      </c>
      <c r="B208" s="3"/>
      <c r="C208" s="3"/>
      <c r="D208" s="3"/>
      <c r="E208" s="3"/>
      <c r="F208" s="10" t="s">
        <v>340</v>
      </c>
      <c r="G208" s="11"/>
      <c r="H208" s="12">
        <v>-28866.63</v>
      </c>
      <c r="I208" s="12">
        <v>-31609.41</v>
      </c>
      <c r="J208" s="12">
        <v>-21348.659999999996</v>
      </c>
      <c r="K208" s="12">
        <v>-33110.61356939999</v>
      </c>
      <c r="M208" s="18">
        <f>SUM(M200:M207)</f>
        <v>0</v>
      </c>
      <c r="N208" s="18">
        <f>SUM(N200:N207)</f>
        <v>0</v>
      </c>
      <c r="O208" s="18">
        <f t="shared" ref="O208:P208" si="28">SUM(O200:O207)</f>
        <v>0</v>
      </c>
      <c r="P208" s="18">
        <f t="shared" si="28"/>
        <v>0</v>
      </c>
      <c r="Q208" s="18">
        <f t="shared" si="26"/>
        <v>0</v>
      </c>
    </row>
    <row r="209" spans="1:17" outlineLevel="1">
      <c r="A209" t="s">
        <v>393</v>
      </c>
      <c r="B209" s="3"/>
      <c r="C209" s="3"/>
      <c r="D209" s="3"/>
      <c r="E209" s="8" t="s">
        <v>341</v>
      </c>
      <c r="F209" s="8"/>
      <c r="G209" s="8"/>
      <c r="H209" s="9">
        <v>-1328829.5399999996</v>
      </c>
      <c r="I209" s="9">
        <v>-1517576.9600000004</v>
      </c>
      <c r="J209" s="9">
        <v>-1055433.6899999997</v>
      </c>
      <c r="K209" s="9">
        <v>-2352492.30817074</v>
      </c>
      <c r="M209" s="19">
        <f>M156+M199+M208</f>
        <v>0</v>
      </c>
      <c r="N209" s="19">
        <f>N156+N199+N208</f>
        <v>0</v>
      </c>
      <c r="O209" s="19">
        <f t="shared" ref="O209:P209" si="29">O156+O199+O208</f>
        <v>0</v>
      </c>
      <c r="P209" s="19">
        <f t="shared" si="29"/>
        <v>0</v>
      </c>
      <c r="Q209" s="19">
        <f t="shared" si="26"/>
        <v>0</v>
      </c>
    </row>
    <row r="210" spans="1:17">
      <c r="A210" t="s">
        <v>393</v>
      </c>
      <c r="B210" s="3"/>
      <c r="C210" s="3"/>
      <c r="D210" s="6" t="s">
        <v>342</v>
      </c>
      <c r="E210" s="6"/>
      <c r="F210" s="6"/>
      <c r="G210" s="6"/>
      <c r="H210" s="7">
        <v>-1496534.6200000003</v>
      </c>
      <c r="I210" s="7">
        <v>-1730552.2100000004</v>
      </c>
      <c r="J210" s="7">
        <v>-1159740.6099999996</v>
      </c>
      <c r="K210" s="7">
        <v>-2685530.5248465682</v>
      </c>
      <c r="M210" s="20">
        <f>M112+M209</f>
        <v>0</v>
      </c>
      <c r="N210" s="20">
        <f>N112+N209</f>
        <v>0</v>
      </c>
      <c r="O210" s="20">
        <f t="shared" ref="O210:P210" si="30">O112+O209</f>
        <v>0</v>
      </c>
      <c r="P210" s="20">
        <f t="shared" si="30"/>
        <v>0</v>
      </c>
      <c r="Q210" s="20">
        <f t="shared" si="26"/>
        <v>0</v>
      </c>
    </row>
    <row r="211" spans="1:17" outlineLevel="3">
      <c r="A211" t="s">
        <v>570</v>
      </c>
      <c r="B211" s="3"/>
      <c r="C211" s="3"/>
      <c r="D211" s="3" t="s">
        <v>287</v>
      </c>
      <c r="E211" s="3" t="s">
        <v>306</v>
      </c>
      <c r="F211" s="3" t="s">
        <v>307</v>
      </c>
      <c r="G211" s="4" t="s">
        <v>96</v>
      </c>
      <c r="H211" s="5">
        <v>-646.61</v>
      </c>
      <c r="I211" s="5">
        <v>-660.04000000000008</v>
      </c>
      <c r="J211" s="5">
        <v>-339.05</v>
      </c>
      <c r="K211" s="5">
        <v>-738.75499204397329</v>
      </c>
      <c r="M211" s="17"/>
      <c r="N211" s="17"/>
      <c r="O211" s="17"/>
      <c r="P211" s="17"/>
      <c r="Q211" s="17">
        <f t="shared" si="26"/>
        <v>0</v>
      </c>
    </row>
    <row r="212" spans="1:17" outlineLevel="3">
      <c r="A212" t="s">
        <v>571</v>
      </c>
      <c r="B212" s="3"/>
      <c r="C212" s="3"/>
      <c r="D212" s="3"/>
      <c r="E212" s="3"/>
      <c r="F212" s="3"/>
      <c r="G212" s="4" t="s">
        <v>26</v>
      </c>
      <c r="H212" s="5"/>
      <c r="I212" s="5"/>
      <c r="J212" s="5">
        <v>-28.52</v>
      </c>
      <c r="K212" s="5"/>
      <c r="M212" s="17"/>
      <c r="N212" s="17"/>
      <c r="O212" s="17"/>
      <c r="P212" s="17"/>
      <c r="Q212" s="17">
        <f t="shared" si="26"/>
        <v>0</v>
      </c>
    </row>
    <row r="213" spans="1:17" outlineLevel="2">
      <c r="A213" t="s">
        <v>393</v>
      </c>
      <c r="B213" s="3"/>
      <c r="C213" s="3"/>
      <c r="D213" s="3"/>
      <c r="E213" s="3"/>
      <c r="F213" s="10" t="s">
        <v>308</v>
      </c>
      <c r="G213" s="11"/>
      <c r="H213" s="12">
        <v>-646.61</v>
      </c>
      <c r="I213" s="12">
        <v>-660.04000000000008</v>
      </c>
      <c r="J213" s="12">
        <v>-367.57</v>
      </c>
      <c r="K213" s="12">
        <v>-738.75499204397329</v>
      </c>
      <c r="M213" s="18">
        <f>SUM(M211:M212)</f>
        <v>0</v>
      </c>
      <c r="N213" s="18">
        <f>SUM(N211:N212)</f>
        <v>0</v>
      </c>
      <c r="O213" s="18">
        <f t="shared" ref="O213:P213" si="31">SUM(O211:O212)</f>
        <v>0</v>
      </c>
      <c r="P213" s="18">
        <f t="shared" si="31"/>
        <v>0</v>
      </c>
      <c r="Q213" s="18">
        <f t="shared" si="26"/>
        <v>0</v>
      </c>
    </row>
    <row r="214" spans="1:17" outlineLevel="1">
      <c r="A214" t="s">
        <v>393</v>
      </c>
      <c r="B214" s="3"/>
      <c r="C214" s="3"/>
      <c r="D214" s="3"/>
      <c r="E214" s="8" t="s">
        <v>309</v>
      </c>
      <c r="F214" s="8"/>
      <c r="G214" s="8"/>
      <c r="H214" s="9">
        <v>-646.61</v>
      </c>
      <c r="I214" s="9">
        <v>-660.04000000000008</v>
      </c>
      <c r="J214" s="9">
        <v>-367.57</v>
      </c>
      <c r="K214" s="9">
        <v>-738.75499204397329</v>
      </c>
      <c r="M214" s="19">
        <f>M213</f>
        <v>0</v>
      </c>
      <c r="N214" s="19">
        <f>N213</f>
        <v>0</v>
      </c>
      <c r="O214" s="19">
        <f t="shared" ref="O214:P214" si="32">O213</f>
        <v>0</v>
      </c>
      <c r="P214" s="19">
        <f t="shared" si="32"/>
        <v>0</v>
      </c>
      <c r="Q214" s="19">
        <f t="shared" si="26"/>
        <v>0</v>
      </c>
    </row>
    <row r="215" spans="1:17" outlineLevel="3">
      <c r="A215" t="s">
        <v>572</v>
      </c>
      <c r="B215" s="3"/>
      <c r="C215" s="3"/>
      <c r="D215" s="3"/>
      <c r="E215" s="3" t="s">
        <v>310</v>
      </c>
      <c r="F215" s="3" t="s">
        <v>311</v>
      </c>
      <c r="G215" s="4" t="s">
        <v>86</v>
      </c>
      <c r="H215" s="5">
        <v>-0.02</v>
      </c>
      <c r="I215" s="5"/>
      <c r="J215" s="5"/>
      <c r="K215" s="5">
        <v>-1.03772208287416E-3</v>
      </c>
      <c r="M215" s="17"/>
      <c r="N215" s="17"/>
      <c r="O215" s="17"/>
      <c r="P215" s="17"/>
      <c r="Q215" s="17">
        <f t="shared" si="26"/>
        <v>0</v>
      </c>
    </row>
    <row r="216" spans="1:17" outlineLevel="3">
      <c r="A216" t="s">
        <v>573</v>
      </c>
      <c r="B216" s="3"/>
      <c r="C216" s="3"/>
      <c r="D216" s="3"/>
      <c r="E216" s="3"/>
      <c r="F216" s="3"/>
      <c r="G216" s="4" t="s">
        <v>27</v>
      </c>
      <c r="H216" s="5">
        <v>-73.740000000000009</v>
      </c>
      <c r="I216" s="5">
        <v>-448.85</v>
      </c>
      <c r="J216" s="5">
        <v>-270.62</v>
      </c>
      <c r="K216" s="5">
        <v>-267.62268</v>
      </c>
      <c r="M216" s="17"/>
      <c r="N216" s="17"/>
      <c r="O216" s="17"/>
      <c r="P216" s="17"/>
      <c r="Q216" s="17">
        <f t="shared" si="26"/>
        <v>0</v>
      </c>
    </row>
    <row r="217" spans="1:17" outlineLevel="3">
      <c r="A217" t="s">
        <v>574</v>
      </c>
      <c r="B217" s="3"/>
      <c r="C217" s="3"/>
      <c r="D217" s="3"/>
      <c r="E217" s="4"/>
      <c r="F217" s="4"/>
      <c r="G217" s="4" t="s">
        <v>81</v>
      </c>
      <c r="H217" s="5"/>
      <c r="I217" s="5"/>
      <c r="J217" s="5"/>
      <c r="K217" s="5">
        <v>-3.1419802560996857E-3</v>
      </c>
      <c r="M217" s="17"/>
      <c r="N217" s="17"/>
      <c r="O217" s="17"/>
      <c r="P217" s="17"/>
      <c r="Q217" s="17">
        <f t="shared" si="26"/>
        <v>0</v>
      </c>
    </row>
    <row r="218" spans="1:17" outlineLevel="3">
      <c r="A218" t="s">
        <v>575</v>
      </c>
      <c r="B218" s="3"/>
      <c r="C218" s="3"/>
      <c r="D218" s="3"/>
      <c r="E218" s="4"/>
      <c r="F218" s="4"/>
      <c r="G218" s="4" t="s">
        <v>37</v>
      </c>
      <c r="H218" s="5">
        <v>-20260.68</v>
      </c>
      <c r="I218" s="5">
        <v>-21610.68</v>
      </c>
      <c r="J218" s="5">
        <v>-6280.43</v>
      </c>
      <c r="K218" s="5">
        <v>-6553.4569442726979</v>
      </c>
      <c r="M218" s="17"/>
      <c r="N218" s="17"/>
      <c r="O218" s="17"/>
      <c r="P218" s="17"/>
      <c r="Q218" s="17">
        <f t="shared" si="26"/>
        <v>0</v>
      </c>
    </row>
    <row r="219" spans="1:17" outlineLevel="2">
      <c r="A219" t="s">
        <v>393</v>
      </c>
      <c r="B219" s="3"/>
      <c r="C219" s="3"/>
      <c r="D219" s="3"/>
      <c r="E219" s="4"/>
      <c r="F219" s="10" t="s">
        <v>312</v>
      </c>
      <c r="G219" s="11"/>
      <c r="H219" s="12">
        <v>-20334.439999999999</v>
      </c>
      <c r="I219" s="12">
        <v>-22059.53</v>
      </c>
      <c r="J219" s="12">
        <v>-6551.05</v>
      </c>
      <c r="K219" s="12">
        <v>-6821.083803975037</v>
      </c>
      <c r="M219" s="18">
        <f>SUM(M215:M218)</f>
        <v>0</v>
      </c>
      <c r="N219" s="18">
        <f>SUM(N215:N218)</f>
        <v>0</v>
      </c>
      <c r="O219" s="18">
        <f t="shared" ref="O219:P219" si="33">SUM(O215:O218)</f>
        <v>0</v>
      </c>
      <c r="P219" s="18">
        <f t="shared" si="33"/>
        <v>0</v>
      </c>
      <c r="Q219" s="18">
        <f t="shared" si="26"/>
        <v>0</v>
      </c>
    </row>
    <row r="220" spans="1:17" outlineLevel="1">
      <c r="A220" t="s">
        <v>393</v>
      </c>
      <c r="B220" s="3"/>
      <c r="C220" s="3"/>
      <c r="D220" s="3"/>
      <c r="E220" s="8" t="s">
        <v>313</v>
      </c>
      <c r="F220" s="8"/>
      <c r="G220" s="8"/>
      <c r="H220" s="9">
        <v>-20334.439999999999</v>
      </c>
      <c r="I220" s="9">
        <v>-22059.53</v>
      </c>
      <c r="J220" s="9">
        <v>-6551.05</v>
      </c>
      <c r="K220" s="9">
        <v>-6821.083803975037</v>
      </c>
      <c r="M220" s="19">
        <f>M219</f>
        <v>0</v>
      </c>
      <c r="N220" s="19">
        <f>N219</f>
        <v>0</v>
      </c>
      <c r="O220" s="19">
        <f t="shared" ref="O220:P220" si="34">O219</f>
        <v>0</v>
      </c>
      <c r="P220" s="19">
        <f t="shared" si="34"/>
        <v>0</v>
      </c>
      <c r="Q220" s="19">
        <f t="shared" si="26"/>
        <v>0</v>
      </c>
    </row>
    <row r="221" spans="1:17" outlineLevel="3">
      <c r="A221" t="s">
        <v>576</v>
      </c>
      <c r="B221" s="3"/>
      <c r="C221" s="3"/>
      <c r="D221" s="3"/>
      <c r="E221" s="3" t="s">
        <v>288</v>
      </c>
      <c r="F221" s="3" t="s">
        <v>289</v>
      </c>
      <c r="G221" s="4" t="s">
        <v>97</v>
      </c>
      <c r="H221" s="5">
        <v>-609269.03</v>
      </c>
      <c r="I221" s="5">
        <v>-640480.34000000008</v>
      </c>
      <c r="J221" s="5">
        <v>-479853.26</v>
      </c>
      <c r="K221" s="5">
        <v>-964991.99807202676</v>
      </c>
      <c r="M221" s="17"/>
      <c r="N221" s="17"/>
      <c r="O221" s="17"/>
      <c r="P221" s="17"/>
      <c r="Q221" s="17">
        <f t="shared" si="26"/>
        <v>0</v>
      </c>
    </row>
    <row r="222" spans="1:17" outlineLevel="3">
      <c r="A222" t="s">
        <v>577</v>
      </c>
      <c r="B222" s="3"/>
      <c r="C222" s="3"/>
      <c r="D222" s="3"/>
      <c r="E222" s="3"/>
      <c r="F222" s="3"/>
      <c r="G222" s="4" t="s">
        <v>28</v>
      </c>
      <c r="H222" s="5"/>
      <c r="I222" s="5"/>
      <c r="J222" s="5"/>
      <c r="K222" s="5">
        <v>-150.00000003225799</v>
      </c>
      <c r="M222" s="17"/>
      <c r="N222" s="17"/>
      <c r="O222" s="17"/>
      <c r="P222" s="17"/>
      <c r="Q222" s="17">
        <f t="shared" si="26"/>
        <v>0</v>
      </c>
    </row>
    <row r="223" spans="1:17" outlineLevel="3">
      <c r="A223" t="s">
        <v>578</v>
      </c>
      <c r="B223" s="3"/>
      <c r="C223" s="3"/>
      <c r="D223" s="3"/>
      <c r="E223" s="3"/>
      <c r="F223" s="3"/>
      <c r="G223" s="4" t="s">
        <v>76</v>
      </c>
      <c r="H223" s="5">
        <v>-644.05000000000007</v>
      </c>
      <c r="I223" s="5">
        <v>-705.36</v>
      </c>
      <c r="J223" s="5">
        <v>0</v>
      </c>
      <c r="K223" s="5">
        <v>-1.2000000000398359E-3</v>
      </c>
      <c r="M223" s="17"/>
      <c r="N223" s="17"/>
      <c r="O223" s="17"/>
      <c r="P223" s="17"/>
      <c r="Q223" s="17">
        <f t="shared" si="26"/>
        <v>0</v>
      </c>
    </row>
    <row r="224" spans="1:17" outlineLevel="3">
      <c r="A224" t="s">
        <v>579</v>
      </c>
      <c r="B224" s="3"/>
      <c r="C224" s="3"/>
      <c r="D224" s="3"/>
      <c r="E224" s="4"/>
      <c r="F224" s="4"/>
      <c r="G224" s="4" t="s">
        <v>77</v>
      </c>
      <c r="H224" s="5">
        <v>-480.72</v>
      </c>
      <c r="I224" s="5">
        <v>-799.5</v>
      </c>
      <c r="J224" s="5">
        <v>-191.09</v>
      </c>
      <c r="K224" s="5">
        <v>-2312.0602102580701</v>
      </c>
      <c r="M224" s="17"/>
      <c r="N224" s="17"/>
      <c r="O224" s="17"/>
      <c r="P224" s="17"/>
      <c r="Q224" s="17">
        <f t="shared" si="26"/>
        <v>0</v>
      </c>
    </row>
    <row r="225" spans="1:17" outlineLevel="2">
      <c r="A225" t="s">
        <v>393</v>
      </c>
      <c r="B225" s="3"/>
      <c r="C225" s="3"/>
      <c r="D225" s="3"/>
      <c r="E225" s="4"/>
      <c r="F225" s="10" t="s">
        <v>290</v>
      </c>
      <c r="G225" s="11"/>
      <c r="H225" s="12">
        <v>-610393.80000000005</v>
      </c>
      <c r="I225" s="12">
        <v>-641985.20000000007</v>
      </c>
      <c r="J225" s="12">
        <v>-480044.35000000003</v>
      </c>
      <c r="K225" s="12">
        <v>-967454.05948231719</v>
      </c>
      <c r="M225" s="18">
        <f>SUM(M221:M224)</f>
        <v>0</v>
      </c>
      <c r="N225" s="18">
        <f>SUM(N221:N224)</f>
        <v>0</v>
      </c>
      <c r="O225" s="18">
        <f t="shared" ref="O225:P225" si="35">SUM(O221:O224)</f>
        <v>0</v>
      </c>
      <c r="P225" s="18">
        <f t="shared" si="35"/>
        <v>0</v>
      </c>
      <c r="Q225" s="18">
        <f t="shared" si="26"/>
        <v>0</v>
      </c>
    </row>
    <row r="226" spans="1:17" outlineLevel="3">
      <c r="A226" t="s">
        <v>580</v>
      </c>
      <c r="B226" s="3"/>
      <c r="C226" s="3"/>
      <c r="D226" s="3"/>
      <c r="E226" s="4"/>
      <c r="F226" s="3" t="s">
        <v>291</v>
      </c>
      <c r="G226" s="4" t="s">
        <v>65</v>
      </c>
      <c r="H226" s="5">
        <v>0</v>
      </c>
      <c r="I226" s="5">
        <v>0</v>
      </c>
      <c r="J226" s="5">
        <v>-143.16</v>
      </c>
      <c r="K226" s="5">
        <v>-10599.10967</v>
      </c>
      <c r="M226" s="17"/>
      <c r="N226" s="17"/>
      <c r="O226" s="17"/>
      <c r="P226" s="17"/>
      <c r="Q226" s="17">
        <f t="shared" si="26"/>
        <v>0</v>
      </c>
    </row>
    <row r="227" spans="1:17" outlineLevel="3">
      <c r="A227" t="s">
        <v>581</v>
      </c>
      <c r="B227" s="3"/>
      <c r="C227" s="3"/>
      <c r="D227" s="3"/>
      <c r="E227" s="4"/>
      <c r="F227" s="3"/>
      <c r="G227" s="4" t="s">
        <v>98</v>
      </c>
      <c r="H227" s="5"/>
      <c r="I227" s="5"/>
      <c r="J227" s="5"/>
      <c r="K227" s="5"/>
      <c r="M227" s="17"/>
      <c r="N227" s="17"/>
      <c r="O227" s="17"/>
      <c r="P227" s="17"/>
      <c r="Q227" s="17">
        <f t="shared" si="26"/>
        <v>0</v>
      </c>
    </row>
    <row r="228" spans="1:17" outlineLevel="3">
      <c r="A228" t="s">
        <v>582</v>
      </c>
      <c r="B228" s="3"/>
      <c r="C228" s="3"/>
      <c r="D228" s="3"/>
      <c r="E228" s="4"/>
      <c r="F228" s="3"/>
      <c r="G228" s="4" t="s">
        <v>99</v>
      </c>
      <c r="H228" s="5">
        <v>-25464.11</v>
      </c>
      <c r="I228" s="5">
        <v>-28993.82</v>
      </c>
      <c r="J228" s="5">
        <v>-5164.0600000000004</v>
      </c>
      <c r="K228" s="5">
        <v>-28502.316858329654</v>
      </c>
      <c r="M228" s="17"/>
      <c r="N228" s="17"/>
      <c r="O228" s="17"/>
      <c r="P228" s="17"/>
      <c r="Q228" s="17">
        <f t="shared" si="26"/>
        <v>0</v>
      </c>
    </row>
    <row r="229" spans="1:17" outlineLevel="3">
      <c r="A229" t="s">
        <v>583</v>
      </c>
      <c r="B229" s="3"/>
      <c r="C229" s="3"/>
      <c r="D229" s="3"/>
      <c r="E229" s="4"/>
      <c r="F229" s="3"/>
      <c r="G229" s="4" t="s">
        <v>66</v>
      </c>
      <c r="H229" s="5">
        <v>-3492.9199999999996</v>
      </c>
      <c r="I229" s="5">
        <v>-1253.67</v>
      </c>
      <c r="J229" s="5">
        <v>-450.78000000000003</v>
      </c>
      <c r="K229" s="5">
        <v>-974.51534048387111</v>
      </c>
      <c r="M229" s="17"/>
      <c r="N229" s="17"/>
      <c r="O229" s="17"/>
      <c r="P229" s="17"/>
      <c r="Q229" s="17">
        <f t="shared" si="26"/>
        <v>0</v>
      </c>
    </row>
    <row r="230" spans="1:17" outlineLevel="3">
      <c r="A230" t="s">
        <v>584</v>
      </c>
      <c r="B230" s="3"/>
      <c r="C230" s="3"/>
      <c r="D230" s="3"/>
      <c r="E230" s="4"/>
      <c r="F230" s="3"/>
      <c r="G230" s="4" t="s">
        <v>14</v>
      </c>
      <c r="H230" s="5">
        <v>-171.94</v>
      </c>
      <c r="I230" s="5">
        <v>-293.77</v>
      </c>
      <c r="J230" s="5">
        <v>-507.62</v>
      </c>
      <c r="K230" s="5">
        <v>-527.5700001612903</v>
      </c>
      <c r="M230" s="17"/>
      <c r="N230" s="17"/>
      <c r="O230" s="17"/>
      <c r="P230" s="17"/>
      <c r="Q230" s="17">
        <f t="shared" si="26"/>
        <v>0</v>
      </c>
    </row>
    <row r="231" spans="1:17" outlineLevel="3">
      <c r="A231" t="s">
        <v>585</v>
      </c>
      <c r="B231" s="3"/>
      <c r="C231" s="3"/>
      <c r="D231" s="3"/>
      <c r="E231" s="4"/>
      <c r="F231" s="3"/>
      <c r="G231" s="4" t="s">
        <v>29</v>
      </c>
      <c r="H231" s="5">
        <v>-76.500000000000014</v>
      </c>
      <c r="I231" s="5">
        <v>-1028.03</v>
      </c>
      <c r="J231" s="5"/>
      <c r="K231" s="5">
        <v>-489.59142964516127</v>
      </c>
      <c r="M231" s="17"/>
      <c r="N231" s="17"/>
      <c r="O231" s="17"/>
      <c r="P231" s="17"/>
      <c r="Q231" s="17">
        <f t="shared" si="26"/>
        <v>0</v>
      </c>
    </row>
    <row r="232" spans="1:17" outlineLevel="3">
      <c r="A232" t="s">
        <v>586</v>
      </c>
      <c r="B232" s="3"/>
      <c r="C232" s="3"/>
      <c r="D232" s="3"/>
      <c r="E232" s="4"/>
      <c r="F232" s="3"/>
      <c r="G232" s="4" t="s">
        <v>30</v>
      </c>
      <c r="H232" s="5"/>
      <c r="I232" s="5">
        <v>-1416.1800000000003</v>
      </c>
      <c r="J232" s="5">
        <v>-320.32</v>
      </c>
      <c r="K232" s="5">
        <v>-1279.2239999999999</v>
      </c>
      <c r="M232" s="17"/>
      <c r="N232" s="17"/>
      <c r="O232" s="17"/>
      <c r="P232" s="17"/>
      <c r="Q232" s="17">
        <f t="shared" si="26"/>
        <v>0</v>
      </c>
    </row>
    <row r="233" spans="1:17" outlineLevel="3">
      <c r="A233" t="s">
        <v>587</v>
      </c>
      <c r="B233" s="3"/>
      <c r="C233" s="3"/>
      <c r="D233" s="3"/>
      <c r="E233" s="4"/>
      <c r="F233" s="3"/>
      <c r="G233" s="4" t="s">
        <v>67</v>
      </c>
      <c r="H233" s="5">
        <v>-17532.84</v>
      </c>
      <c r="I233" s="5">
        <v>-21926.790000000005</v>
      </c>
      <c r="J233" s="5">
        <v>-11667.98</v>
      </c>
      <c r="K233" s="5">
        <v>-30812.115689999995</v>
      </c>
      <c r="M233" s="17"/>
      <c r="N233" s="17"/>
      <c r="O233" s="17"/>
      <c r="P233" s="17"/>
      <c r="Q233" s="17">
        <f t="shared" si="26"/>
        <v>0</v>
      </c>
    </row>
    <row r="234" spans="1:17" outlineLevel="3">
      <c r="A234" t="s">
        <v>588</v>
      </c>
      <c r="B234" s="3"/>
      <c r="C234" s="3"/>
      <c r="D234" s="3"/>
      <c r="E234" s="4"/>
      <c r="F234" s="3"/>
      <c r="G234" s="4" t="s">
        <v>68</v>
      </c>
      <c r="H234" s="5">
        <v>-57659.35</v>
      </c>
      <c r="I234" s="5">
        <v>-52541.890000000007</v>
      </c>
      <c r="J234" s="5">
        <v>-23337.029999999995</v>
      </c>
      <c r="K234" s="5">
        <v>-76465.638350064502</v>
      </c>
      <c r="M234" s="17"/>
      <c r="N234" s="17"/>
      <c r="O234" s="17"/>
      <c r="P234" s="17"/>
      <c r="Q234" s="17">
        <f t="shared" si="26"/>
        <v>0</v>
      </c>
    </row>
    <row r="235" spans="1:17" outlineLevel="3">
      <c r="A235" t="s">
        <v>589</v>
      </c>
      <c r="B235" s="3"/>
      <c r="C235" s="3"/>
      <c r="D235" s="3"/>
      <c r="E235" s="4"/>
      <c r="F235" s="3"/>
      <c r="G235" s="4" t="s">
        <v>69</v>
      </c>
      <c r="H235" s="5">
        <v>-4212.8399999999992</v>
      </c>
      <c r="I235" s="5">
        <v>-5968.93</v>
      </c>
      <c r="J235" s="5">
        <v>-1238.52</v>
      </c>
      <c r="K235" s="5">
        <v>-1374.0778297741945</v>
      </c>
      <c r="M235" s="17"/>
      <c r="N235" s="17"/>
      <c r="O235" s="17"/>
      <c r="P235" s="17"/>
      <c r="Q235" s="17">
        <f t="shared" si="26"/>
        <v>0</v>
      </c>
    </row>
    <row r="236" spans="1:17" outlineLevel="3">
      <c r="A236" t="s">
        <v>590</v>
      </c>
      <c r="B236" s="3"/>
      <c r="C236" s="3"/>
      <c r="D236" s="3"/>
      <c r="E236" s="4"/>
      <c r="F236" s="3"/>
      <c r="G236" s="4" t="s">
        <v>70</v>
      </c>
      <c r="H236" s="5">
        <v>-12733.81</v>
      </c>
      <c r="I236" s="5">
        <v>-14924.719999999998</v>
      </c>
      <c r="J236" s="5">
        <v>-6778.1600000000008</v>
      </c>
      <c r="K236" s="5">
        <v>-13085.31222</v>
      </c>
      <c r="M236" s="17"/>
      <c r="N236" s="17"/>
      <c r="O236" s="17"/>
      <c r="P236" s="17"/>
      <c r="Q236" s="17">
        <f t="shared" si="26"/>
        <v>0</v>
      </c>
    </row>
    <row r="237" spans="1:17" outlineLevel="2">
      <c r="A237" t="s">
        <v>393</v>
      </c>
      <c r="B237" s="3"/>
      <c r="C237" s="3"/>
      <c r="D237" s="3"/>
      <c r="E237" s="4"/>
      <c r="F237" s="10" t="s">
        <v>292</v>
      </c>
      <c r="G237" s="11"/>
      <c r="H237" s="12">
        <v>-121344.31</v>
      </c>
      <c r="I237" s="12">
        <v>-128347.80000000002</v>
      </c>
      <c r="J237" s="12">
        <v>-49607.63</v>
      </c>
      <c r="K237" s="12">
        <v>-164109.47138845868</v>
      </c>
      <c r="M237" s="18">
        <f>SUM(M226:M236)</f>
        <v>0</v>
      </c>
      <c r="N237" s="18">
        <f>SUM(N226:N236)</f>
        <v>0</v>
      </c>
      <c r="O237" s="18">
        <f t="shared" ref="O237:P237" si="36">SUM(O226:O236)</f>
        <v>0</v>
      </c>
      <c r="P237" s="18">
        <f t="shared" si="36"/>
        <v>0</v>
      </c>
      <c r="Q237" s="18">
        <f t="shared" si="26"/>
        <v>0</v>
      </c>
    </row>
    <row r="238" spans="1:17" outlineLevel="3">
      <c r="A238" t="s">
        <v>591</v>
      </c>
      <c r="B238" s="3"/>
      <c r="C238" s="3"/>
      <c r="D238" s="3"/>
      <c r="E238" s="4"/>
      <c r="F238" s="3" t="s">
        <v>293</v>
      </c>
      <c r="G238" s="4" t="s">
        <v>31</v>
      </c>
      <c r="H238" s="5">
        <v>-15187.15</v>
      </c>
      <c r="I238" s="5">
        <v>-13039.34</v>
      </c>
      <c r="J238" s="5">
        <v>-9422.66</v>
      </c>
      <c r="K238" s="5">
        <v>-17495.378252655923</v>
      </c>
      <c r="M238" s="17"/>
      <c r="N238" s="17"/>
      <c r="O238" s="17"/>
      <c r="P238" s="17"/>
      <c r="Q238" s="17">
        <f t="shared" si="26"/>
        <v>0</v>
      </c>
    </row>
    <row r="239" spans="1:17" outlineLevel="3">
      <c r="A239" t="s">
        <v>592</v>
      </c>
      <c r="B239" s="3"/>
      <c r="C239" s="3"/>
      <c r="D239" s="3"/>
      <c r="E239" s="4"/>
      <c r="F239" s="3"/>
      <c r="G239" s="4" t="s">
        <v>100</v>
      </c>
      <c r="H239" s="5"/>
      <c r="I239" s="5">
        <v>0</v>
      </c>
      <c r="J239" s="5"/>
      <c r="K239" s="5"/>
      <c r="M239" s="17"/>
      <c r="N239" s="17"/>
      <c r="O239" s="17"/>
      <c r="P239" s="17"/>
      <c r="Q239" s="17">
        <f t="shared" si="26"/>
        <v>0</v>
      </c>
    </row>
    <row r="240" spans="1:17" outlineLevel="3">
      <c r="A240" t="s">
        <v>593</v>
      </c>
      <c r="B240" s="3"/>
      <c r="C240" s="3"/>
      <c r="D240" s="3"/>
      <c r="E240" s="4"/>
      <c r="F240" s="3"/>
      <c r="G240" s="4" t="s">
        <v>32</v>
      </c>
      <c r="H240" s="5">
        <v>-538.57000000000005</v>
      </c>
      <c r="I240" s="5">
        <v>-548.93000000000006</v>
      </c>
      <c r="J240" s="5">
        <v>-295.58999999999997</v>
      </c>
      <c r="K240" s="5">
        <v>-608.94495383044239</v>
      </c>
      <c r="M240" s="17"/>
      <c r="N240" s="17"/>
      <c r="O240" s="17"/>
      <c r="P240" s="17"/>
      <c r="Q240" s="17">
        <f t="shared" si="26"/>
        <v>0</v>
      </c>
    </row>
    <row r="241" spans="1:17" outlineLevel="3">
      <c r="A241" t="s">
        <v>594</v>
      </c>
      <c r="B241" s="3"/>
      <c r="C241" s="3"/>
      <c r="D241" s="3"/>
      <c r="E241" s="4"/>
      <c r="F241" s="3"/>
      <c r="G241" s="4" t="s">
        <v>33</v>
      </c>
      <c r="H241" s="5">
        <v>-348.87</v>
      </c>
      <c r="I241" s="5">
        <v>-368.07</v>
      </c>
      <c r="J241" s="5"/>
      <c r="K241" s="5">
        <v>-388.06844020550261</v>
      </c>
      <c r="M241" s="17"/>
      <c r="N241" s="17"/>
      <c r="O241" s="17"/>
      <c r="P241" s="17"/>
      <c r="Q241" s="17">
        <f t="shared" si="26"/>
        <v>0</v>
      </c>
    </row>
    <row r="242" spans="1:17" outlineLevel="2">
      <c r="A242" t="s">
        <v>393</v>
      </c>
      <c r="B242" s="3"/>
      <c r="C242" s="3"/>
      <c r="D242" s="3"/>
      <c r="E242" s="4"/>
      <c r="F242" s="10" t="s">
        <v>294</v>
      </c>
      <c r="G242" s="11"/>
      <c r="H242" s="12">
        <v>-16074.59</v>
      </c>
      <c r="I242" s="12">
        <v>-13956.34</v>
      </c>
      <c r="J242" s="12">
        <v>-9718.25</v>
      </c>
      <c r="K242" s="12">
        <v>-18492.391646691867</v>
      </c>
      <c r="M242" s="18">
        <f>SUM(M238:M241)</f>
        <v>0</v>
      </c>
      <c r="N242" s="18">
        <f>SUM(N238:N241)</f>
        <v>0</v>
      </c>
      <c r="O242" s="18">
        <f t="shared" ref="O242:P242" si="37">SUM(O238:O241)</f>
        <v>0</v>
      </c>
      <c r="P242" s="18">
        <f t="shared" si="37"/>
        <v>0</v>
      </c>
      <c r="Q242" s="18">
        <f t="shared" si="26"/>
        <v>0</v>
      </c>
    </row>
    <row r="243" spans="1:17" outlineLevel="3">
      <c r="A243" t="s">
        <v>595</v>
      </c>
      <c r="B243" s="3"/>
      <c r="C243" s="3"/>
      <c r="D243" s="3"/>
      <c r="E243" s="4"/>
      <c r="F243" s="3" t="s">
        <v>295</v>
      </c>
      <c r="G243" s="4" t="s">
        <v>15</v>
      </c>
      <c r="H243" s="5">
        <v>-2202.37</v>
      </c>
      <c r="I243" s="5">
        <v>-2357.7800000000002</v>
      </c>
      <c r="J243" s="5">
        <v>-468.40999999999997</v>
      </c>
      <c r="K243" s="5">
        <v>-1936.528430193548</v>
      </c>
      <c r="M243" s="17"/>
      <c r="N243" s="17"/>
      <c r="O243" s="17"/>
      <c r="P243" s="17"/>
      <c r="Q243" s="17">
        <f t="shared" si="26"/>
        <v>0</v>
      </c>
    </row>
    <row r="244" spans="1:17" outlineLevel="2">
      <c r="A244" t="s">
        <v>393</v>
      </c>
      <c r="B244" s="3"/>
      <c r="C244" s="3"/>
      <c r="D244" s="3"/>
      <c r="E244" s="4"/>
      <c r="F244" s="10" t="s">
        <v>296</v>
      </c>
      <c r="G244" s="11"/>
      <c r="H244" s="12">
        <v>-2202.37</v>
      </c>
      <c r="I244" s="12">
        <v>-2357.7800000000002</v>
      </c>
      <c r="J244" s="12">
        <v>-468.40999999999997</v>
      </c>
      <c r="K244" s="12">
        <v>-1936.528430193548</v>
      </c>
      <c r="M244" s="18">
        <f>M243</f>
        <v>0</v>
      </c>
      <c r="N244" s="18">
        <f>N243</f>
        <v>0</v>
      </c>
      <c r="O244" s="18">
        <f t="shared" ref="O244:P244" si="38">O243</f>
        <v>0</v>
      </c>
      <c r="P244" s="18">
        <f t="shared" si="38"/>
        <v>0</v>
      </c>
      <c r="Q244" s="18">
        <f t="shared" si="26"/>
        <v>0</v>
      </c>
    </row>
    <row r="245" spans="1:17" outlineLevel="3">
      <c r="A245" t="s">
        <v>596</v>
      </c>
      <c r="B245" s="3"/>
      <c r="C245" s="3"/>
      <c r="D245" s="3"/>
      <c r="E245" s="4"/>
      <c r="F245" s="3" t="s">
        <v>297</v>
      </c>
      <c r="G245" s="4" t="s">
        <v>18</v>
      </c>
      <c r="H245" s="5">
        <v>-617.55999999999995</v>
      </c>
      <c r="I245" s="5">
        <v>-403.82</v>
      </c>
      <c r="J245" s="5">
        <v>-355.02</v>
      </c>
      <c r="K245" s="5">
        <v>-1099.7923524555786</v>
      </c>
      <c r="M245" s="17"/>
      <c r="N245" s="17"/>
      <c r="O245" s="17"/>
      <c r="P245" s="17"/>
      <c r="Q245" s="17">
        <f t="shared" si="26"/>
        <v>0</v>
      </c>
    </row>
    <row r="246" spans="1:17" outlineLevel="3">
      <c r="A246" t="s">
        <v>597</v>
      </c>
      <c r="B246" s="3"/>
      <c r="C246" s="3"/>
      <c r="D246" s="3"/>
      <c r="E246" s="4"/>
      <c r="F246" s="3"/>
      <c r="G246" s="4" t="s">
        <v>19</v>
      </c>
      <c r="H246" s="5">
        <v>-212.4</v>
      </c>
      <c r="I246" s="5">
        <v>-783.2</v>
      </c>
      <c r="J246" s="5">
        <v>-244.8</v>
      </c>
      <c r="K246" s="5">
        <v>-677.48000006451616</v>
      </c>
      <c r="M246" s="17"/>
      <c r="N246" s="17"/>
      <c r="O246" s="17"/>
      <c r="P246" s="17"/>
      <c r="Q246" s="17">
        <f t="shared" si="26"/>
        <v>0</v>
      </c>
    </row>
    <row r="247" spans="1:17" outlineLevel="2">
      <c r="A247" t="s">
        <v>393</v>
      </c>
      <c r="B247" s="3"/>
      <c r="C247" s="3"/>
      <c r="D247" s="3"/>
      <c r="E247" s="4"/>
      <c r="F247" s="10" t="s">
        <v>298</v>
      </c>
      <c r="G247" s="11"/>
      <c r="H247" s="12">
        <v>-829.95999999999992</v>
      </c>
      <c r="I247" s="12">
        <v>-1187.02</v>
      </c>
      <c r="J247" s="12">
        <v>-599.81999999999994</v>
      </c>
      <c r="K247" s="12">
        <v>-1777.2723525200947</v>
      </c>
      <c r="M247" s="18">
        <f>SUM(M245:M246)</f>
        <v>0</v>
      </c>
      <c r="N247" s="18">
        <f>SUM(N245:N246)</f>
        <v>0</v>
      </c>
      <c r="O247" s="18">
        <f t="shared" ref="O247:P247" si="39">SUM(O245:O246)</f>
        <v>0</v>
      </c>
      <c r="P247" s="18">
        <f t="shared" si="39"/>
        <v>0</v>
      </c>
      <c r="Q247" s="18">
        <f t="shared" si="26"/>
        <v>0</v>
      </c>
    </row>
    <row r="248" spans="1:17" outlineLevel="3">
      <c r="A248" t="s">
        <v>598</v>
      </c>
      <c r="B248" s="3"/>
      <c r="C248" s="3"/>
      <c r="D248" s="3"/>
      <c r="E248" s="4"/>
      <c r="F248" s="3" t="s">
        <v>299</v>
      </c>
      <c r="G248" s="4" t="s">
        <v>25</v>
      </c>
      <c r="H248" s="5">
        <v>-8.56</v>
      </c>
      <c r="I248" s="5">
        <v>-155.14000000000001</v>
      </c>
      <c r="J248" s="5">
        <v>17.190000000000001</v>
      </c>
      <c r="K248" s="5">
        <v>-132.92197996774195</v>
      </c>
      <c r="M248" s="17"/>
      <c r="N248" s="17"/>
      <c r="O248" s="17"/>
      <c r="P248" s="17"/>
      <c r="Q248" s="17">
        <f t="shared" si="26"/>
        <v>0</v>
      </c>
    </row>
    <row r="249" spans="1:17" outlineLevel="2">
      <c r="A249" t="s">
        <v>393</v>
      </c>
      <c r="B249" s="3"/>
      <c r="C249" s="3"/>
      <c r="D249" s="3"/>
      <c r="E249" s="4"/>
      <c r="F249" s="10" t="s">
        <v>300</v>
      </c>
      <c r="G249" s="11"/>
      <c r="H249" s="12">
        <v>-8.56</v>
      </c>
      <c r="I249" s="12">
        <v>-155.14000000000001</v>
      </c>
      <c r="J249" s="12">
        <v>17.190000000000001</v>
      </c>
      <c r="K249" s="12">
        <v>-132.92197996774195</v>
      </c>
      <c r="M249" s="18">
        <f>SUM(M248)</f>
        <v>0</v>
      </c>
      <c r="N249" s="18">
        <f>SUM(N248)</f>
        <v>0</v>
      </c>
      <c r="O249" s="18">
        <f t="shared" ref="O249:P249" si="40">SUM(O248)</f>
        <v>0</v>
      </c>
      <c r="P249" s="18">
        <f t="shared" si="40"/>
        <v>0</v>
      </c>
      <c r="Q249" s="18">
        <f t="shared" si="26"/>
        <v>0</v>
      </c>
    </row>
    <row r="250" spans="1:17" outlineLevel="1">
      <c r="A250" t="s">
        <v>393</v>
      </c>
      <c r="B250" s="3"/>
      <c r="C250" s="3"/>
      <c r="D250" s="3"/>
      <c r="E250" s="8" t="s">
        <v>301</v>
      </c>
      <c r="F250" s="8"/>
      <c r="G250" s="8"/>
      <c r="H250" s="9">
        <v>-750853.59000000008</v>
      </c>
      <c r="I250" s="9">
        <v>-787989.28000000014</v>
      </c>
      <c r="J250" s="9">
        <v>-540421.27000000014</v>
      </c>
      <c r="K250" s="9">
        <v>-1153902.6452801493</v>
      </c>
      <c r="M250" s="19">
        <f>M225+M237+M242+M244+M247+M249</f>
        <v>0</v>
      </c>
      <c r="N250" s="19">
        <f>N225+N237+N242+N244+N247+N249</f>
        <v>0</v>
      </c>
      <c r="O250" s="19">
        <f t="shared" ref="O250:P250" si="41">O225+O237+O242+O244+O247+O249</f>
        <v>0</v>
      </c>
      <c r="P250" s="19">
        <f t="shared" si="41"/>
        <v>0</v>
      </c>
      <c r="Q250" s="19">
        <f t="shared" si="26"/>
        <v>0</v>
      </c>
    </row>
    <row r="251" spans="1:17" outlineLevel="3">
      <c r="A251" t="s">
        <v>599</v>
      </c>
      <c r="B251" s="3"/>
      <c r="C251" s="3"/>
      <c r="D251" s="3"/>
      <c r="E251" s="3" t="s">
        <v>314</v>
      </c>
      <c r="F251" s="3" t="s">
        <v>315</v>
      </c>
      <c r="G251" s="4" t="s">
        <v>87</v>
      </c>
      <c r="H251" s="5"/>
      <c r="I251" s="5">
        <v>-42.93</v>
      </c>
      <c r="J251" s="5"/>
      <c r="K251" s="5"/>
      <c r="M251" s="17"/>
      <c r="N251" s="17"/>
      <c r="O251" s="17"/>
      <c r="P251" s="17"/>
      <c r="Q251" s="17">
        <f t="shared" si="26"/>
        <v>0</v>
      </c>
    </row>
    <row r="252" spans="1:17" outlineLevel="3">
      <c r="A252" t="s">
        <v>600</v>
      </c>
      <c r="B252" s="3"/>
      <c r="C252" s="3"/>
      <c r="D252" s="3"/>
      <c r="E252" s="3"/>
      <c r="F252" s="3"/>
      <c r="G252" s="4" t="s">
        <v>43</v>
      </c>
      <c r="H252" s="5">
        <v>-140.42999999999998</v>
      </c>
      <c r="I252" s="5">
        <v>-855.5100000000001</v>
      </c>
      <c r="J252" s="5"/>
      <c r="K252" s="5">
        <v>-5.18861041437081E-4</v>
      </c>
      <c r="M252" s="17"/>
      <c r="N252" s="17"/>
      <c r="O252" s="17"/>
      <c r="P252" s="17"/>
      <c r="Q252" s="17">
        <f t="shared" si="26"/>
        <v>0</v>
      </c>
    </row>
    <row r="253" spans="1:17" outlineLevel="2">
      <c r="A253" t="s">
        <v>393</v>
      </c>
      <c r="B253" s="3"/>
      <c r="C253" s="3"/>
      <c r="D253" s="3"/>
      <c r="E253" s="3"/>
      <c r="F253" s="10" t="s">
        <v>316</v>
      </c>
      <c r="G253" s="11"/>
      <c r="H253" s="12">
        <v>-140.42999999999998</v>
      </c>
      <c r="I253" s="12">
        <v>-898.44</v>
      </c>
      <c r="J253" s="12"/>
      <c r="K253" s="12">
        <v>-5.18861041437081E-4</v>
      </c>
      <c r="M253" s="18">
        <f>SUM(M251:M252)</f>
        <v>0</v>
      </c>
      <c r="N253" s="18">
        <f>SUM(N251:N252)</f>
        <v>0</v>
      </c>
      <c r="O253" s="18">
        <f t="shared" ref="O253:P253" si="42">SUM(O251:O252)</f>
        <v>0</v>
      </c>
      <c r="P253" s="18">
        <f t="shared" si="42"/>
        <v>0</v>
      </c>
      <c r="Q253" s="18">
        <f t="shared" si="26"/>
        <v>0</v>
      </c>
    </row>
    <row r="254" spans="1:17" outlineLevel="1">
      <c r="A254" t="s">
        <v>393</v>
      </c>
      <c r="B254" s="3"/>
      <c r="C254" s="3"/>
      <c r="D254" s="3"/>
      <c r="E254" s="8" t="s">
        <v>317</v>
      </c>
      <c r="F254" s="8"/>
      <c r="G254" s="8"/>
      <c r="H254" s="9">
        <v>-140.42999999999998</v>
      </c>
      <c r="I254" s="9">
        <v>-898.44</v>
      </c>
      <c r="J254" s="9"/>
      <c r="K254" s="9">
        <v>-5.18861041437081E-4</v>
      </c>
      <c r="M254" s="19">
        <f>M253</f>
        <v>0</v>
      </c>
      <c r="N254" s="19">
        <f>N253</f>
        <v>0</v>
      </c>
      <c r="O254" s="19">
        <f t="shared" ref="O254:P254" si="43">O253</f>
        <v>0</v>
      </c>
      <c r="P254" s="19">
        <f t="shared" si="43"/>
        <v>0</v>
      </c>
      <c r="Q254" s="19">
        <f t="shared" si="26"/>
        <v>0</v>
      </c>
    </row>
    <row r="255" spans="1:17" outlineLevel="3">
      <c r="A255" t="s">
        <v>601</v>
      </c>
      <c r="B255" s="3"/>
      <c r="C255" s="3"/>
      <c r="D255" s="3"/>
      <c r="E255" s="3" t="s">
        <v>318</v>
      </c>
      <c r="F255" s="3" t="s">
        <v>319</v>
      </c>
      <c r="G255" s="4" t="s">
        <v>82</v>
      </c>
      <c r="H255" s="5"/>
      <c r="I255" s="5"/>
      <c r="J255" s="5"/>
      <c r="K255" s="5"/>
      <c r="M255" s="17"/>
      <c r="N255" s="17"/>
      <c r="O255" s="17"/>
      <c r="P255" s="17"/>
      <c r="Q255" s="17">
        <f t="shared" si="26"/>
        <v>0</v>
      </c>
    </row>
    <row r="256" spans="1:17" outlineLevel="3">
      <c r="A256" t="s">
        <v>602</v>
      </c>
      <c r="B256" s="3"/>
      <c r="C256" s="3"/>
      <c r="D256" s="3"/>
      <c r="E256" s="3"/>
      <c r="F256" s="3"/>
      <c r="G256" s="4" t="s">
        <v>83</v>
      </c>
      <c r="H256" s="5">
        <v>-113893.49999999999</v>
      </c>
      <c r="I256" s="5">
        <v>-101992.98000000005</v>
      </c>
      <c r="J256" s="5">
        <v>-62416.25999999998</v>
      </c>
      <c r="K256" s="5">
        <v>-185661.90011203676</v>
      </c>
      <c r="M256" s="17"/>
      <c r="N256" s="17"/>
      <c r="O256" s="17"/>
      <c r="P256" s="17"/>
      <c r="Q256" s="17">
        <f t="shared" si="26"/>
        <v>0</v>
      </c>
    </row>
    <row r="257" spans="1:17" outlineLevel="3">
      <c r="A257" t="s">
        <v>603</v>
      </c>
      <c r="B257" s="3"/>
      <c r="C257" s="3"/>
      <c r="D257" s="3"/>
      <c r="E257" s="3"/>
      <c r="F257" s="3"/>
      <c r="G257" s="4" t="s">
        <v>88</v>
      </c>
      <c r="H257" s="5">
        <v>-620</v>
      </c>
      <c r="I257" s="5">
        <v>-7115.26</v>
      </c>
      <c r="J257" s="5"/>
      <c r="K257" s="5"/>
      <c r="M257" s="17"/>
      <c r="N257" s="17"/>
      <c r="O257" s="17"/>
      <c r="P257" s="17"/>
      <c r="Q257" s="17">
        <f t="shared" si="26"/>
        <v>0</v>
      </c>
    </row>
    <row r="258" spans="1:17" outlineLevel="3">
      <c r="A258" t="s">
        <v>604</v>
      </c>
      <c r="B258" s="3"/>
      <c r="C258" s="3"/>
      <c r="D258" s="3"/>
      <c r="E258" s="3"/>
      <c r="F258" s="3"/>
      <c r="G258" s="4" t="s">
        <v>84</v>
      </c>
      <c r="H258" s="5"/>
      <c r="I258" s="5">
        <v>-74393.100000000006</v>
      </c>
      <c r="J258" s="5"/>
      <c r="K258" s="5"/>
      <c r="M258" s="17"/>
      <c r="N258" s="17"/>
      <c r="O258" s="17"/>
      <c r="P258" s="17"/>
      <c r="Q258" s="17">
        <f t="shared" si="26"/>
        <v>0</v>
      </c>
    </row>
    <row r="259" spans="1:17" outlineLevel="2">
      <c r="A259" t="s">
        <v>393</v>
      </c>
      <c r="B259" s="3"/>
      <c r="C259" s="3"/>
      <c r="D259" s="3"/>
      <c r="E259" s="3"/>
      <c r="F259" s="10" t="s">
        <v>320</v>
      </c>
      <c r="G259" s="11"/>
      <c r="H259" s="12">
        <v>-114513.49999999999</v>
      </c>
      <c r="I259" s="12">
        <v>-183501.34000000005</v>
      </c>
      <c r="J259" s="12">
        <v>-62416.25999999998</v>
      </c>
      <c r="K259" s="12">
        <v>-185661.90011203676</v>
      </c>
      <c r="M259" s="18">
        <f>SUM(M255:M258)</f>
        <v>0</v>
      </c>
      <c r="N259" s="18">
        <f>SUM(N255:N258)</f>
        <v>0</v>
      </c>
      <c r="O259" s="18">
        <f t="shared" ref="O259:P259" si="44">SUM(O255:O258)</f>
        <v>0</v>
      </c>
      <c r="P259" s="18">
        <f t="shared" si="44"/>
        <v>0</v>
      </c>
      <c r="Q259" s="18">
        <f t="shared" si="26"/>
        <v>0</v>
      </c>
    </row>
    <row r="260" spans="1:17" outlineLevel="1">
      <c r="A260" t="s">
        <v>393</v>
      </c>
      <c r="B260" s="3"/>
      <c r="C260" s="3"/>
      <c r="D260" s="3"/>
      <c r="E260" s="8" t="s">
        <v>321</v>
      </c>
      <c r="F260" s="8"/>
      <c r="G260" s="8"/>
      <c r="H260" s="9">
        <v>-114513.49999999999</v>
      </c>
      <c r="I260" s="9">
        <v>-183501.34000000005</v>
      </c>
      <c r="J260" s="9">
        <v>-62416.25999999998</v>
      </c>
      <c r="K260" s="9">
        <v>-185661.90011203676</v>
      </c>
      <c r="M260" s="19">
        <f>M259</f>
        <v>0</v>
      </c>
      <c r="N260" s="19">
        <f>N259</f>
        <v>0</v>
      </c>
      <c r="O260" s="19">
        <f t="shared" ref="O260:P260" si="45">O259</f>
        <v>0</v>
      </c>
      <c r="P260" s="19">
        <f t="shared" si="45"/>
        <v>0</v>
      </c>
      <c r="Q260" s="19">
        <f t="shared" si="26"/>
        <v>0</v>
      </c>
    </row>
    <row r="261" spans="1:17" outlineLevel="3">
      <c r="A261" t="s">
        <v>605</v>
      </c>
      <c r="B261" s="3"/>
      <c r="C261" s="3"/>
      <c r="D261" s="3"/>
      <c r="E261" s="3" t="s">
        <v>302</v>
      </c>
      <c r="F261" s="3" t="s">
        <v>303</v>
      </c>
      <c r="G261" s="4" t="s">
        <v>245</v>
      </c>
      <c r="H261" s="5">
        <v>0</v>
      </c>
      <c r="I261" s="5"/>
      <c r="J261" s="5">
        <v>-143.79</v>
      </c>
      <c r="K261" s="5"/>
      <c r="M261" s="17"/>
      <c r="N261" s="17"/>
      <c r="O261" s="17"/>
      <c r="P261" s="17"/>
      <c r="Q261" s="17">
        <f t="shared" ref="Q261:Q278" si="46">O261+P261</f>
        <v>0</v>
      </c>
    </row>
    <row r="262" spans="1:17" outlineLevel="3">
      <c r="A262" t="s">
        <v>606</v>
      </c>
      <c r="B262" s="3"/>
      <c r="C262" s="3"/>
      <c r="D262" s="3"/>
      <c r="E262" s="3"/>
      <c r="F262" s="3"/>
      <c r="G262" s="4" t="s">
        <v>246</v>
      </c>
      <c r="H262" s="5">
        <v>0</v>
      </c>
      <c r="I262" s="5"/>
      <c r="J262" s="5">
        <v>-28.95</v>
      </c>
      <c r="K262" s="5"/>
      <c r="M262" s="17"/>
      <c r="N262" s="17"/>
      <c r="O262" s="17"/>
      <c r="P262" s="17"/>
      <c r="Q262" s="17">
        <f t="shared" si="46"/>
        <v>0</v>
      </c>
    </row>
    <row r="263" spans="1:17" outlineLevel="3">
      <c r="A263" t="s">
        <v>607</v>
      </c>
      <c r="B263" s="3"/>
      <c r="C263" s="3"/>
      <c r="D263" s="3"/>
      <c r="E263" s="3"/>
      <c r="F263" s="3"/>
      <c r="G263" s="4" t="s">
        <v>247</v>
      </c>
      <c r="H263" s="5">
        <v>0</v>
      </c>
      <c r="I263" s="5"/>
      <c r="J263" s="5">
        <v>-2465.98</v>
      </c>
      <c r="K263" s="5"/>
      <c r="M263" s="17"/>
      <c r="N263" s="17"/>
      <c r="O263" s="17"/>
      <c r="P263" s="17"/>
      <c r="Q263" s="17">
        <f t="shared" si="46"/>
        <v>0</v>
      </c>
    </row>
    <row r="264" spans="1:17" outlineLevel="3">
      <c r="A264" t="s">
        <v>608</v>
      </c>
      <c r="B264" s="3"/>
      <c r="C264" s="3"/>
      <c r="D264" s="3"/>
      <c r="E264" s="3"/>
      <c r="F264" s="3"/>
      <c r="G264" s="4" t="s">
        <v>248</v>
      </c>
      <c r="H264" s="5"/>
      <c r="I264" s="5"/>
      <c r="J264" s="5"/>
      <c r="K264" s="5"/>
      <c r="M264" s="17"/>
      <c r="N264" s="17"/>
      <c r="O264" s="17"/>
      <c r="P264" s="17"/>
      <c r="Q264" s="17">
        <f t="shared" si="46"/>
        <v>0</v>
      </c>
    </row>
    <row r="265" spans="1:17" outlineLevel="3">
      <c r="A265" t="s">
        <v>609</v>
      </c>
      <c r="B265" s="3"/>
      <c r="C265" s="3"/>
      <c r="D265" s="3"/>
      <c r="E265" s="3"/>
      <c r="F265" s="3"/>
      <c r="G265" s="4" t="s">
        <v>249</v>
      </c>
      <c r="H265" s="5">
        <v>0</v>
      </c>
      <c r="I265" s="5"/>
      <c r="J265" s="5">
        <v>-254.42999999999998</v>
      </c>
      <c r="K265" s="5"/>
      <c r="M265" s="17"/>
      <c r="N265" s="17"/>
      <c r="O265" s="17"/>
      <c r="P265" s="17"/>
      <c r="Q265" s="17">
        <f t="shared" si="46"/>
        <v>0</v>
      </c>
    </row>
    <row r="266" spans="1:17" outlineLevel="3">
      <c r="A266" t="s">
        <v>610</v>
      </c>
      <c r="B266" s="3"/>
      <c r="C266" s="3"/>
      <c r="D266" s="3"/>
      <c r="E266" s="3"/>
      <c r="F266" s="3"/>
      <c r="G266" s="4" t="s">
        <v>250</v>
      </c>
      <c r="H266" s="5"/>
      <c r="I266" s="5"/>
      <c r="J266" s="5"/>
      <c r="K266" s="5"/>
      <c r="M266" s="17"/>
      <c r="N266" s="17"/>
      <c r="O266" s="17"/>
      <c r="P266" s="17"/>
      <c r="Q266" s="17">
        <f t="shared" si="46"/>
        <v>0</v>
      </c>
    </row>
    <row r="267" spans="1:17" outlineLevel="3">
      <c r="A267" t="s">
        <v>611</v>
      </c>
      <c r="B267" s="3"/>
      <c r="C267" s="3"/>
      <c r="D267" s="3"/>
      <c r="E267" s="3"/>
      <c r="F267" s="3"/>
      <c r="G267" s="4" t="s">
        <v>251</v>
      </c>
      <c r="H267" s="5">
        <v>0</v>
      </c>
      <c r="I267" s="5"/>
      <c r="J267" s="5">
        <v>-13601.23</v>
      </c>
      <c r="K267" s="5"/>
      <c r="M267" s="17"/>
      <c r="N267" s="17"/>
      <c r="O267" s="17"/>
      <c r="P267" s="17"/>
      <c r="Q267" s="17">
        <f t="shared" si="46"/>
        <v>0</v>
      </c>
    </row>
    <row r="268" spans="1:17" outlineLevel="2">
      <c r="A268" t="s">
        <v>393</v>
      </c>
      <c r="B268" s="3"/>
      <c r="C268" s="3"/>
      <c r="D268" s="3"/>
      <c r="E268" s="3"/>
      <c r="F268" s="10" t="s">
        <v>304</v>
      </c>
      <c r="G268" s="11"/>
      <c r="H268" s="12">
        <v>0</v>
      </c>
      <c r="I268" s="12"/>
      <c r="J268" s="12">
        <v>-16494.379999999997</v>
      </c>
      <c r="K268" s="12"/>
      <c r="M268" s="18">
        <f>SUM(M261:M267)</f>
        <v>0</v>
      </c>
      <c r="N268" s="18">
        <f>SUM(N261:N267)</f>
        <v>0</v>
      </c>
      <c r="O268" s="18">
        <f t="shared" ref="O268:P268" si="47">SUM(O261:O267)</f>
        <v>0</v>
      </c>
      <c r="P268" s="18">
        <f t="shared" si="47"/>
        <v>0</v>
      </c>
      <c r="Q268" s="18">
        <f t="shared" si="46"/>
        <v>0</v>
      </c>
    </row>
    <row r="269" spans="1:17" outlineLevel="1">
      <c r="A269" t="s">
        <v>393</v>
      </c>
      <c r="B269" s="3"/>
      <c r="C269" s="3"/>
      <c r="D269" s="3"/>
      <c r="E269" s="8" t="s">
        <v>305</v>
      </c>
      <c r="F269" s="8"/>
      <c r="G269" s="8"/>
      <c r="H269" s="9">
        <v>0</v>
      </c>
      <c r="I269" s="9"/>
      <c r="J269" s="9">
        <v>-16494.379999999997</v>
      </c>
      <c r="K269" s="9"/>
      <c r="M269" s="19">
        <f>M268</f>
        <v>0</v>
      </c>
      <c r="N269" s="19">
        <f>N268</f>
        <v>0</v>
      </c>
      <c r="O269" s="19">
        <f t="shared" ref="O269:P269" si="48">O268</f>
        <v>0</v>
      </c>
      <c r="P269" s="19">
        <f t="shared" si="48"/>
        <v>0</v>
      </c>
      <c r="Q269" s="19">
        <f t="shared" si="46"/>
        <v>0</v>
      </c>
    </row>
    <row r="270" spans="1:17">
      <c r="A270" t="s">
        <v>393</v>
      </c>
      <c r="B270" s="3"/>
      <c r="C270" s="3"/>
      <c r="D270" s="6" t="s">
        <v>322</v>
      </c>
      <c r="E270" s="6"/>
      <c r="F270" s="6"/>
      <c r="G270" s="6"/>
      <c r="H270" s="7">
        <v>-886488.57000000018</v>
      </c>
      <c r="I270" s="7">
        <v>-995108.63000000024</v>
      </c>
      <c r="J270" s="7">
        <v>-626250.53000000026</v>
      </c>
      <c r="K270" s="7">
        <v>-1347124.3847070662</v>
      </c>
      <c r="M270" s="20">
        <f>M214+M220+M250+M254+M260+M269</f>
        <v>0</v>
      </c>
      <c r="N270" s="20">
        <f>N214+N220+N250+N254+N260+N269</f>
        <v>0</v>
      </c>
      <c r="O270" s="20">
        <f t="shared" ref="O270:P270" si="49">O214+O220+O250+O254+O260+O269</f>
        <v>0</v>
      </c>
      <c r="P270" s="20">
        <f t="shared" si="49"/>
        <v>0</v>
      </c>
      <c r="Q270" s="20">
        <f t="shared" si="46"/>
        <v>0</v>
      </c>
    </row>
    <row r="271" spans="1:17">
      <c r="A271" t="s">
        <v>393</v>
      </c>
      <c r="B271" s="3"/>
      <c r="C271" s="13" t="s">
        <v>377</v>
      </c>
      <c r="D271" s="13"/>
      <c r="E271" s="13"/>
      <c r="F271" s="13"/>
      <c r="G271" s="13"/>
      <c r="H271" s="14">
        <v>-3249107.2900000014</v>
      </c>
      <c r="I271" s="14">
        <v>-3567030.3800000008</v>
      </c>
      <c r="J271" s="14">
        <v>-2346739.1699999995</v>
      </c>
      <c r="K271" s="14">
        <v>-5161786.7004058864</v>
      </c>
      <c r="M271" s="21">
        <f>M69+M210+M270</f>
        <v>0</v>
      </c>
      <c r="N271" s="21">
        <f>N69+N210+N270</f>
        <v>0</v>
      </c>
      <c r="O271" s="21">
        <f t="shared" ref="O271:P271" si="50">O69+O210+O270</f>
        <v>0</v>
      </c>
      <c r="P271" s="21">
        <f t="shared" si="50"/>
        <v>0</v>
      </c>
      <c r="Q271" s="21">
        <f t="shared" si="46"/>
        <v>0</v>
      </c>
    </row>
    <row r="272" spans="1:17" outlineLevel="3">
      <c r="A272" t="s">
        <v>612</v>
      </c>
      <c r="B272" s="3"/>
      <c r="C272" s="3" t="s">
        <v>378</v>
      </c>
      <c r="D272" s="3" t="s">
        <v>357</v>
      </c>
      <c r="E272" s="3" t="s">
        <v>358</v>
      </c>
      <c r="F272" s="3" t="s">
        <v>361</v>
      </c>
      <c r="G272" s="4" t="s">
        <v>4</v>
      </c>
      <c r="H272" s="5">
        <v>681599.34</v>
      </c>
      <c r="I272" s="5">
        <v>704875.64999999991</v>
      </c>
      <c r="J272" s="5">
        <v>1241955.6200000001</v>
      </c>
      <c r="K272" s="5">
        <v>1870817.4999999998</v>
      </c>
      <c r="M272" s="17"/>
      <c r="N272" s="17"/>
      <c r="O272" s="17"/>
      <c r="P272" s="17"/>
      <c r="Q272" s="17">
        <f t="shared" si="46"/>
        <v>0</v>
      </c>
    </row>
    <row r="273" spans="1:17" outlineLevel="3">
      <c r="A273" t="s">
        <v>613</v>
      </c>
      <c r="B273" s="3"/>
      <c r="C273" s="3"/>
      <c r="D273" s="3"/>
      <c r="E273" s="3"/>
      <c r="F273" s="3"/>
      <c r="G273" s="4" t="s">
        <v>5</v>
      </c>
      <c r="H273" s="5">
        <v>2438798.35</v>
      </c>
      <c r="I273" s="5">
        <v>2540309.86</v>
      </c>
      <c r="J273" s="5">
        <v>1271020.47</v>
      </c>
      <c r="K273" s="5">
        <v>3146542.6799999997</v>
      </c>
      <c r="M273" s="17"/>
      <c r="N273" s="17"/>
      <c r="O273" s="17"/>
      <c r="P273" s="17"/>
      <c r="Q273" s="17">
        <f t="shared" si="46"/>
        <v>0</v>
      </c>
    </row>
    <row r="274" spans="1:17" outlineLevel="2">
      <c r="A274" t="s">
        <v>393</v>
      </c>
      <c r="B274" s="3"/>
      <c r="C274" s="3"/>
      <c r="D274" s="3"/>
      <c r="E274" s="3"/>
      <c r="F274" s="10" t="s">
        <v>362</v>
      </c>
      <c r="G274" s="11"/>
      <c r="H274" s="12">
        <v>3120397.69</v>
      </c>
      <c r="I274" s="12">
        <v>3245185.51</v>
      </c>
      <c r="J274" s="12">
        <v>2512976.09</v>
      </c>
      <c r="K274" s="12">
        <v>5017360.18</v>
      </c>
      <c r="M274" s="18">
        <f>SUM(M272:M273)</f>
        <v>0</v>
      </c>
      <c r="N274" s="18">
        <f>SUM(N272:N273)</f>
        <v>0</v>
      </c>
      <c r="O274" s="18">
        <f t="shared" ref="O274:P274" si="51">SUM(O272:O273)</f>
        <v>0</v>
      </c>
      <c r="P274" s="18">
        <f t="shared" si="51"/>
        <v>0</v>
      </c>
      <c r="Q274" s="18">
        <f t="shared" si="46"/>
        <v>0</v>
      </c>
    </row>
    <row r="275" spans="1:17" ht="15.75" customHeight="1" outlineLevel="3">
      <c r="A275" t="s">
        <v>614</v>
      </c>
      <c r="B275" s="3"/>
      <c r="C275" s="3"/>
      <c r="D275" s="3"/>
      <c r="E275" s="3"/>
      <c r="F275" s="3" t="s">
        <v>359</v>
      </c>
      <c r="G275" s="4" t="s">
        <v>7</v>
      </c>
      <c r="H275" s="5"/>
      <c r="I275" s="5"/>
      <c r="J275" s="5">
        <v>78411.17</v>
      </c>
      <c r="K275" s="5">
        <v>0</v>
      </c>
      <c r="M275" s="17"/>
      <c r="N275" s="17"/>
      <c r="O275" s="17"/>
      <c r="P275" s="17"/>
      <c r="Q275" s="17">
        <f t="shared" si="46"/>
        <v>0</v>
      </c>
    </row>
    <row r="276" spans="1:17" outlineLevel="3">
      <c r="A276" t="s">
        <v>615</v>
      </c>
      <c r="B276" s="3"/>
      <c r="C276" s="3"/>
      <c r="D276" s="3"/>
      <c r="E276" s="3"/>
      <c r="F276" s="3"/>
      <c r="G276" s="4" t="s">
        <v>8</v>
      </c>
      <c r="H276" s="5"/>
      <c r="I276" s="5"/>
      <c r="J276" s="5">
        <v>3463.01</v>
      </c>
      <c r="K276" s="5"/>
      <c r="M276" s="17"/>
      <c r="N276" s="17"/>
      <c r="O276" s="17"/>
      <c r="P276" s="17"/>
      <c r="Q276" s="17">
        <f t="shared" si="46"/>
        <v>0</v>
      </c>
    </row>
    <row r="277" spans="1:17" outlineLevel="2">
      <c r="A277" t="s">
        <v>393</v>
      </c>
      <c r="B277" s="3"/>
      <c r="C277" s="3"/>
      <c r="D277" s="3"/>
      <c r="E277" s="3"/>
      <c r="F277" s="10" t="s">
        <v>360</v>
      </c>
      <c r="G277" s="11"/>
      <c r="H277" s="12"/>
      <c r="I277" s="12"/>
      <c r="J277" s="12">
        <v>81874.179999999993</v>
      </c>
      <c r="K277" s="12">
        <v>0</v>
      </c>
      <c r="M277" s="18">
        <f>SUM(M275:M276)</f>
        <v>0</v>
      </c>
      <c r="N277" s="18">
        <f>SUM(N275:N276)</f>
        <v>0</v>
      </c>
      <c r="O277" s="18">
        <f t="shared" ref="O277:P277" si="52">SUM(O275:O276)</f>
        <v>0</v>
      </c>
      <c r="P277" s="18">
        <f t="shared" si="52"/>
        <v>0</v>
      </c>
      <c r="Q277" s="18">
        <f t="shared" si="46"/>
        <v>0</v>
      </c>
    </row>
    <row r="278" spans="1:17" outlineLevel="1">
      <c r="A278" t="s">
        <v>393</v>
      </c>
      <c r="B278" s="3"/>
      <c r="C278" s="3"/>
      <c r="D278" s="3"/>
      <c r="E278" s="8" t="s">
        <v>363</v>
      </c>
      <c r="F278" s="8"/>
      <c r="G278" s="8"/>
      <c r="H278" s="9">
        <v>3120397.69</v>
      </c>
      <c r="I278" s="9">
        <v>3245185.51</v>
      </c>
      <c r="J278" s="9">
        <v>2594850.2699999996</v>
      </c>
      <c r="K278" s="9">
        <v>5017360.18</v>
      </c>
      <c r="M278" s="19">
        <f>M274+M277</f>
        <v>0</v>
      </c>
      <c r="N278" s="19">
        <f>N274+N277</f>
        <v>0</v>
      </c>
      <c r="O278" s="19">
        <f t="shared" ref="O278:P278" si="53">O274+O277</f>
        <v>0</v>
      </c>
      <c r="P278" s="19">
        <f t="shared" si="53"/>
        <v>0</v>
      </c>
      <c r="Q278" s="19">
        <f t="shared" si="46"/>
        <v>0</v>
      </c>
    </row>
    <row r="279" spans="1:17">
      <c r="A279" t="s">
        <v>393</v>
      </c>
      <c r="B279" s="3"/>
      <c r="C279" s="3"/>
      <c r="D279" s="6" t="s">
        <v>364</v>
      </c>
      <c r="E279" s="6"/>
      <c r="F279" s="6"/>
      <c r="G279" s="6"/>
      <c r="H279" s="7">
        <v>3120397.69</v>
      </c>
      <c r="I279" s="7">
        <v>3245185.51</v>
      </c>
      <c r="J279" s="7">
        <v>2594850.2699999996</v>
      </c>
      <c r="K279" s="7">
        <v>5017360.18</v>
      </c>
      <c r="M279" s="20">
        <f>M278</f>
        <v>0</v>
      </c>
      <c r="N279" s="20">
        <f>N278</f>
        <v>0</v>
      </c>
      <c r="O279" s="20">
        <f t="shared" ref="O279:Q279" si="54">O278</f>
        <v>0</v>
      </c>
      <c r="P279" s="20">
        <f t="shared" si="54"/>
        <v>0</v>
      </c>
      <c r="Q279" s="20">
        <f t="shared" si="54"/>
        <v>0</v>
      </c>
    </row>
    <row r="280" spans="1:17" outlineLevel="3">
      <c r="A280" t="s">
        <v>616</v>
      </c>
      <c r="B280" s="3"/>
      <c r="C280" s="3"/>
      <c r="D280" s="3" t="s">
        <v>343</v>
      </c>
      <c r="E280" s="3" t="s">
        <v>344</v>
      </c>
      <c r="F280" s="3" t="s">
        <v>345</v>
      </c>
      <c r="G280" s="4" t="s">
        <v>233</v>
      </c>
      <c r="H280" s="5">
        <v>46660.210000000006</v>
      </c>
      <c r="I280" s="5">
        <v>99074.91</v>
      </c>
      <c r="J280" s="5">
        <v>15261.32</v>
      </c>
      <c r="K280" s="5">
        <v>30220.7</v>
      </c>
      <c r="M280" s="17"/>
      <c r="N280" s="17"/>
      <c r="O280" s="17"/>
      <c r="P280" s="17"/>
      <c r="Q280" s="17">
        <f t="shared" ref="Q280:Q302" si="55">O280+P280</f>
        <v>0</v>
      </c>
    </row>
    <row r="281" spans="1:17" outlineLevel="3">
      <c r="A281" t="s">
        <v>617</v>
      </c>
      <c r="B281" s="3"/>
      <c r="C281" s="3"/>
      <c r="D281" s="3"/>
      <c r="E281" s="3"/>
      <c r="F281" s="3"/>
      <c r="G281" s="4" t="s">
        <v>235</v>
      </c>
      <c r="H281" s="5">
        <v>7647.4699999999993</v>
      </c>
      <c r="I281" s="5">
        <v>3920.22</v>
      </c>
      <c r="J281" s="5">
        <v>2274.04</v>
      </c>
      <c r="K281" s="5">
        <v>10369.920516573518</v>
      </c>
      <c r="M281" s="17"/>
      <c r="N281" s="17"/>
      <c r="O281" s="17"/>
      <c r="P281" s="17"/>
      <c r="Q281" s="17">
        <f t="shared" si="55"/>
        <v>0</v>
      </c>
    </row>
    <row r="282" spans="1:17" outlineLevel="3">
      <c r="A282" t="s">
        <v>618</v>
      </c>
      <c r="B282" s="3"/>
      <c r="C282" s="3"/>
      <c r="D282" s="3"/>
      <c r="E282" s="3"/>
      <c r="F282" s="3"/>
      <c r="G282" s="4" t="s">
        <v>237</v>
      </c>
      <c r="H282" s="5">
        <v>2015.1200000000001</v>
      </c>
      <c r="I282" s="5">
        <v>1422.0600000000002</v>
      </c>
      <c r="J282" s="5">
        <v>708.89</v>
      </c>
      <c r="K282" s="5">
        <v>2302.9846775444325</v>
      </c>
      <c r="M282" s="17"/>
      <c r="N282" s="17"/>
      <c r="O282" s="17"/>
      <c r="P282" s="17"/>
      <c r="Q282" s="17">
        <f t="shared" si="55"/>
        <v>0</v>
      </c>
    </row>
    <row r="283" spans="1:17" outlineLevel="3">
      <c r="A283" t="s">
        <v>619</v>
      </c>
      <c r="B283" s="3"/>
      <c r="C283" s="3"/>
      <c r="D283" s="3"/>
      <c r="E283" s="3"/>
      <c r="F283" s="3"/>
      <c r="G283" s="4" t="s">
        <v>240</v>
      </c>
      <c r="H283" s="5"/>
      <c r="I283" s="5">
        <v>0.05</v>
      </c>
      <c r="J283" s="5"/>
      <c r="K283" s="5"/>
      <c r="M283" s="17"/>
      <c r="N283" s="17"/>
      <c r="O283" s="17"/>
      <c r="P283" s="17"/>
      <c r="Q283" s="17">
        <f t="shared" si="55"/>
        <v>0</v>
      </c>
    </row>
    <row r="284" spans="1:17" outlineLevel="3">
      <c r="A284" t="s">
        <v>620</v>
      </c>
      <c r="B284" s="3"/>
      <c r="C284" s="3"/>
      <c r="D284" s="3"/>
      <c r="E284" s="3"/>
      <c r="F284" s="3"/>
      <c r="G284" s="4" t="s">
        <v>239</v>
      </c>
      <c r="H284" s="5">
        <v>1410</v>
      </c>
      <c r="I284" s="5">
        <v>1410</v>
      </c>
      <c r="J284" s="5"/>
      <c r="K284" s="5">
        <v>-1.8318032402930839E-3</v>
      </c>
      <c r="M284" s="17"/>
      <c r="N284" s="17"/>
      <c r="O284" s="17"/>
      <c r="P284" s="17"/>
      <c r="Q284" s="17">
        <f t="shared" si="55"/>
        <v>0</v>
      </c>
    </row>
    <row r="285" spans="1:17" outlineLevel="2">
      <c r="A285" t="s">
        <v>393</v>
      </c>
      <c r="B285" s="3"/>
      <c r="C285" s="3"/>
      <c r="D285" s="3"/>
      <c r="E285" s="3"/>
      <c r="F285" s="10" t="s">
        <v>346</v>
      </c>
      <c r="G285" s="11"/>
      <c r="H285" s="12">
        <v>57732.80000000001</v>
      </c>
      <c r="I285" s="12">
        <v>105827.24</v>
      </c>
      <c r="J285" s="12">
        <v>18244.25</v>
      </c>
      <c r="K285" s="12">
        <v>42893.603362314709</v>
      </c>
      <c r="M285" s="18">
        <f>SUM(M280:M284)</f>
        <v>0</v>
      </c>
      <c r="N285" s="18">
        <f>SUM(N280:N284)</f>
        <v>0</v>
      </c>
      <c r="O285" s="18">
        <f t="shared" ref="O285:P285" si="56">SUM(O280:O284)</f>
        <v>0</v>
      </c>
      <c r="P285" s="18">
        <f t="shared" si="56"/>
        <v>0</v>
      </c>
      <c r="Q285" s="18">
        <f t="shared" si="55"/>
        <v>0</v>
      </c>
    </row>
    <row r="286" spans="1:17" outlineLevel="1">
      <c r="A286" t="s">
        <v>393</v>
      </c>
      <c r="B286" s="3"/>
      <c r="C286" s="3"/>
      <c r="D286" s="3"/>
      <c r="E286" s="8" t="s">
        <v>347</v>
      </c>
      <c r="F286" s="8"/>
      <c r="G286" s="8"/>
      <c r="H286" s="9">
        <v>57732.80000000001</v>
      </c>
      <c r="I286" s="9">
        <v>105827.24</v>
      </c>
      <c r="J286" s="9">
        <v>18244.25</v>
      </c>
      <c r="K286" s="9">
        <v>42893.603362314709</v>
      </c>
      <c r="M286" s="19">
        <f>M285</f>
        <v>0</v>
      </c>
      <c r="N286" s="19">
        <f>N285</f>
        <v>0</v>
      </c>
      <c r="O286" s="19">
        <f t="shared" ref="O286:P286" si="57">O285</f>
        <v>0</v>
      </c>
      <c r="P286" s="19">
        <f t="shared" si="57"/>
        <v>0</v>
      </c>
      <c r="Q286" s="19">
        <f t="shared" si="55"/>
        <v>0</v>
      </c>
    </row>
    <row r="287" spans="1:17" outlineLevel="3">
      <c r="A287" t="s">
        <v>621</v>
      </c>
      <c r="B287" s="3"/>
      <c r="C287" s="3"/>
      <c r="D287" s="3"/>
      <c r="E287" s="3" t="s">
        <v>348</v>
      </c>
      <c r="F287" s="3" t="s">
        <v>349</v>
      </c>
      <c r="G287" s="4" t="s">
        <v>45</v>
      </c>
      <c r="H287" s="5">
        <v>19236.419999999998</v>
      </c>
      <c r="I287" s="5">
        <v>24710.93</v>
      </c>
      <c r="J287" s="5"/>
      <c r="K287" s="5">
        <v>14030.091747700002</v>
      </c>
      <c r="M287" s="17"/>
      <c r="N287" s="17"/>
      <c r="O287" s="17"/>
      <c r="P287" s="17"/>
      <c r="Q287" s="17">
        <f t="shared" si="55"/>
        <v>0</v>
      </c>
    </row>
    <row r="288" spans="1:17" outlineLevel="3">
      <c r="A288" t="s">
        <v>622</v>
      </c>
      <c r="B288" s="3"/>
      <c r="C288" s="3"/>
      <c r="D288" s="3"/>
      <c r="E288" s="3"/>
      <c r="F288" s="3"/>
      <c r="G288" s="4" t="s">
        <v>252</v>
      </c>
      <c r="H288" s="5"/>
      <c r="I288" s="5"/>
      <c r="J288" s="5"/>
      <c r="K288" s="5"/>
      <c r="M288" s="17"/>
      <c r="N288" s="17"/>
      <c r="O288" s="17"/>
      <c r="P288" s="17"/>
      <c r="Q288" s="17">
        <f t="shared" si="55"/>
        <v>0</v>
      </c>
    </row>
    <row r="289" spans="1:17" outlineLevel="2">
      <c r="A289" t="s">
        <v>393</v>
      </c>
      <c r="B289" s="3"/>
      <c r="C289" s="3"/>
      <c r="D289" s="3"/>
      <c r="E289" s="3"/>
      <c r="F289" s="10" t="s">
        <v>350</v>
      </c>
      <c r="G289" s="11"/>
      <c r="H289" s="12">
        <v>19236.419999999998</v>
      </c>
      <c r="I289" s="12">
        <v>24710.93</v>
      </c>
      <c r="J289" s="12"/>
      <c r="K289" s="12">
        <v>14030.091747700002</v>
      </c>
      <c r="M289" s="18">
        <f>SUM(M287:M288)</f>
        <v>0</v>
      </c>
      <c r="N289" s="18">
        <f>SUM(N287:N288)</f>
        <v>0</v>
      </c>
      <c r="O289" s="18">
        <f t="shared" ref="O289:P289" si="58">SUM(O287:O288)</f>
        <v>0</v>
      </c>
      <c r="P289" s="18">
        <f t="shared" si="58"/>
        <v>0</v>
      </c>
      <c r="Q289" s="18">
        <f t="shared" si="55"/>
        <v>0</v>
      </c>
    </row>
    <row r="290" spans="1:17" outlineLevel="1">
      <c r="A290" t="s">
        <v>393</v>
      </c>
      <c r="B290" s="3"/>
      <c r="C290" s="3"/>
      <c r="D290" s="3"/>
      <c r="E290" s="8" t="s">
        <v>351</v>
      </c>
      <c r="F290" s="8"/>
      <c r="G290" s="8"/>
      <c r="H290" s="9">
        <v>19236.419999999998</v>
      </c>
      <c r="I290" s="9">
        <v>24710.93</v>
      </c>
      <c r="J290" s="9"/>
      <c r="K290" s="9">
        <v>14030.091747700002</v>
      </c>
      <c r="M290" s="19">
        <f>M289</f>
        <v>0</v>
      </c>
      <c r="N290" s="19">
        <f>N289</f>
        <v>0</v>
      </c>
      <c r="O290" s="19">
        <f t="shared" ref="O290:P290" si="59">O289</f>
        <v>0</v>
      </c>
      <c r="P290" s="19">
        <f t="shared" si="59"/>
        <v>0</v>
      </c>
      <c r="Q290" s="19">
        <f t="shared" si="55"/>
        <v>0</v>
      </c>
    </row>
    <row r="291" spans="1:17" outlineLevel="3">
      <c r="A291" t="s">
        <v>623</v>
      </c>
      <c r="B291" s="3"/>
      <c r="C291" s="3"/>
      <c r="D291" s="3"/>
      <c r="E291" s="3" t="s">
        <v>352</v>
      </c>
      <c r="F291" s="3" t="s">
        <v>353</v>
      </c>
      <c r="G291" s="4" t="s">
        <v>38</v>
      </c>
      <c r="H291" s="5">
        <v>71137.290000000008</v>
      </c>
      <c r="I291" s="5">
        <v>40920.620000000003</v>
      </c>
      <c r="J291" s="5">
        <v>37045.57</v>
      </c>
      <c r="K291" s="5">
        <v>23508.277325206243</v>
      </c>
      <c r="M291" s="17"/>
      <c r="N291" s="17"/>
      <c r="O291" s="17"/>
      <c r="P291" s="17"/>
      <c r="Q291" s="17">
        <f t="shared" si="55"/>
        <v>0</v>
      </c>
    </row>
    <row r="292" spans="1:17" outlineLevel="3">
      <c r="A292" t="s">
        <v>624</v>
      </c>
      <c r="B292" s="3"/>
      <c r="C292" s="3"/>
      <c r="D292" s="3"/>
      <c r="E292" s="3"/>
      <c r="F292" s="3"/>
      <c r="G292" s="4" t="s">
        <v>230</v>
      </c>
      <c r="H292" s="5">
        <v>5494.3600000000006</v>
      </c>
      <c r="I292" s="5">
        <v>10992.480000000001</v>
      </c>
      <c r="J292" s="5">
        <v>11351.57</v>
      </c>
      <c r="K292" s="5"/>
      <c r="M292" s="17"/>
      <c r="N292" s="17"/>
      <c r="O292" s="17"/>
      <c r="P292" s="17"/>
      <c r="Q292" s="17">
        <f t="shared" si="55"/>
        <v>0</v>
      </c>
    </row>
    <row r="293" spans="1:17" outlineLevel="3">
      <c r="A293" t="s">
        <v>625</v>
      </c>
      <c r="B293" s="3"/>
      <c r="C293" s="3"/>
      <c r="D293" s="3"/>
      <c r="E293" s="3"/>
      <c r="F293" s="3"/>
      <c r="G293" s="4" t="s">
        <v>231</v>
      </c>
      <c r="H293" s="5">
        <v>-3335.32</v>
      </c>
      <c r="I293" s="5">
        <v>1273.0899999999999</v>
      </c>
      <c r="J293" s="5">
        <v>-647.67999999999995</v>
      </c>
      <c r="K293" s="5"/>
      <c r="M293" s="17"/>
      <c r="N293" s="17"/>
      <c r="O293" s="17"/>
      <c r="P293" s="17"/>
      <c r="Q293" s="17">
        <f t="shared" si="55"/>
        <v>0</v>
      </c>
    </row>
    <row r="294" spans="1:17" outlineLevel="3">
      <c r="A294" t="s">
        <v>626</v>
      </c>
      <c r="B294" s="3"/>
      <c r="C294" s="3"/>
      <c r="D294" s="3"/>
      <c r="E294" s="3"/>
      <c r="F294" s="3"/>
      <c r="G294" s="4" t="s">
        <v>232</v>
      </c>
      <c r="H294" s="5">
        <v>1635.52</v>
      </c>
      <c r="I294" s="5">
        <v>1614.24</v>
      </c>
      <c r="J294" s="5">
        <v>46.74</v>
      </c>
      <c r="K294" s="5"/>
      <c r="M294" s="17"/>
      <c r="N294" s="17"/>
      <c r="O294" s="17"/>
      <c r="P294" s="17"/>
      <c r="Q294" s="17">
        <f t="shared" si="55"/>
        <v>0</v>
      </c>
    </row>
    <row r="295" spans="1:17" outlineLevel="3">
      <c r="A295" t="s">
        <v>627</v>
      </c>
      <c r="B295" s="3"/>
      <c r="C295" s="3"/>
      <c r="D295" s="3"/>
      <c r="E295" s="3"/>
      <c r="F295" s="3"/>
      <c r="G295" s="4" t="s">
        <v>241</v>
      </c>
      <c r="H295" s="5">
        <v>21735.350000000002</v>
      </c>
      <c r="I295" s="5">
        <v>22120.42</v>
      </c>
      <c r="J295" s="5">
        <v>11914.76</v>
      </c>
      <c r="K295" s="5">
        <v>21376.400000000001</v>
      </c>
      <c r="M295" s="17"/>
      <c r="N295" s="17"/>
      <c r="O295" s="17"/>
      <c r="P295" s="17"/>
      <c r="Q295" s="17">
        <f t="shared" si="55"/>
        <v>0</v>
      </c>
    </row>
    <row r="296" spans="1:17" outlineLevel="3">
      <c r="A296" t="s">
        <v>628</v>
      </c>
      <c r="B296" s="3"/>
      <c r="C296" s="3"/>
      <c r="D296" s="3"/>
      <c r="E296" s="3"/>
      <c r="F296" s="3"/>
      <c r="G296" s="4" t="s">
        <v>236</v>
      </c>
      <c r="H296" s="5">
        <v>5081.47</v>
      </c>
      <c r="I296" s="5">
        <v>5074</v>
      </c>
      <c r="J296" s="5">
        <v>2549</v>
      </c>
      <c r="K296" s="5">
        <v>7899.159151657107</v>
      </c>
      <c r="M296" s="17"/>
      <c r="N296" s="17"/>
      <c r="O296" s="17"/>
      <c r="P296" s="17"/>
      <c r="Q296" s="17">
        <f t="shared" si="55"/>
        <v>0</v>
      </c>
    </row>
    <row r="297" spans="1:17" outlineLevel="3">
      <c r="A297" t="s">
        <v>629</v>
      </c>
      <c r="B297" s="3"/>
      <c r="C297" s="3"/>
      <c r="D297" s="3"/>
      <c r="E297" s="3"/>
      <c r="F297" s="3"/>
      <c r="G297" s="4" t="s">
        <v>6</v>
      </c>
      <c r="H297" s="5"/>
      <c r="I297" s="5"/>
      <c r="J297" s="5"/>
      <c r="K297" s="5"/>
      <c r="M297" s="17"/>
      <c r="N297" s="17"/>
      <c r="O297" s="17"/>
      <c r="P297" s="17"/>
      <c r="Q297" s="17">
        <f t="shared" si="55"/>
        <v>0</v>
      </c>
    </row>
    <row r="298" spans="1:17" outlineLevel="3">
      <c r="A298" t="s">
        <v>630</v>
      </c>
      <c r="B298" s="3"/>
      <c r="C298" s="3"/>
      <c r="D298" s="3"/>
      <c r="E298" s="3"/>
      <c r="F298" s="3"/>
      <c r="G298" s="4" t="s">
        <v>89</v>
      </c>
      <c r="H298" s="5">
        <v>0</v>
      </c>
      <c r="I298" s="5"/>
      <c r="J298" s="5">
        <v>35</v>
      </c>
      <c r="K298" s="5"/>
      <c r="M298" s="17"/>
      <c r="N298" s="17"/>
      <c r="O298" s="17"/>
      <c r="P298" s="17"/>
      <c r="Q298" s="17">
        <f t="shared" si="55"/>
        <v>0</v>
      </c>
    </row>
    <row r="299" spans="1:17" outlineLevel="3">
      <c r="A299" t="s">
        <v>631</v>
      </c>
      <c r="B299" s="3"/>
      <c r="C299" s="3"/>
      <c r="D299" s="3"/>
      <c r="E299" s="3"/>
      <c r="F299" s="3"/>
      <c r="G299" s="4" t="s">
        <v>234</v>
      </c>
      <c r="H299" s="5"/>
      <c r="I299" s="5">
        <v>9463</v>
      </c>
      <c r="J299" s="5"/>
      <c r="K299" s="5"/>
      <c r="M299" s="17"/>
      <c r="N299" s="17"/>
      <c r="O299" s="17"/>
      <c r="P299" s="17"/>
      <c r="Q299" s="17">
        <f t="shared" si="55"/>
        <v>0</v>
      </c>
    </row>
    <row r="300" spans="1:17" outlineLevel="3">
      <c r="A300" t="s">
        <v>632</v>
      </c>
      <c r="B300" s="3"/>
      <c r="C300" s="3"/>
      <c r="D300" s="3"/>
      <c r="E300" s="3"/>
      <c r="F300" s="3"/>
      <c r="G300" s="4" t="s">
        <v>238</v>
      </c>
      <c r="H300" s="5">
        <v>6067.24</v>
      </c>
      <c r="I300" s="5">
        <v>4572.7100000000009</v>
      </c>
      <c r="J300" s="5">
        <v>1280.5</v>
      </c>
      <c r="K300" s="5">
        <v>2947.7605994818564</v>
      </c>
      <c r="M300" s="17"/>
      <c r="N300" s="17"/>
      <c r="O300" s="17"/>
      <c r="P300" s="17"/>
      <c r="Q300" s="17">
        <f t="shared" si="55"/>
        <v>0</v>
      </c>
    </row>
    <row r="301" spans="1:17" outlineLevel="2">
      <c r="A301" t="s">
        <v>393</v>
      </c>
      <c r="B301" s="3"/>
      <c r="C301" s="3"/>
      <c r="D301" s="3"/>
      <c r="E301" s="3"/>
      <c r="F301" s="10" t="s">
        <v>354</v>
      </c>
      <c r="G301" s="11"/>
      <c r="H301" s="12">
        <v>107815.91000000002</v>
      </c>
      <c r="I301" s="12">
        <v>96030.560000000012</v>
      </c>
      <c r="J301" s="12">
        <v>63575.46</v>
      </c>
      <c r="K301" s="12">
        <v>55731.597076345206</v>
      </c>
      <c r="M301" s="18">
        <f>SUM(M291:M300)</f>
        <v>0</v>
      </c>
      <c r="N301" s="18">
        <f>SUM(N291:N300)</f>
        <v>0</v>
      </c>
      <c r="O301" s="18">
        <f t="shared" ref="O301:P301" si="60">SUM(O291:O300)</f>
        <v>0</v>
      </c>
      <c r="P301" s="18">
        <f t="shared" si="60"/>
        <v>0</v>
      </c>
      <c r="Q301" s="18">
        <f t="shared" si="55"/>
        <v>0</v>
      </c>
    </row>
    <row r="302" spans="1:17" outlineLevel="1">
      <c r="A302" t="s">
        <v>393</v>
      </c>
      <c r="B302" s="3"/>
      <c r="C302" s="3"/>
      <c r="D302" s="3"/>
      <c r="E302" s="8" t="s">
        <v>355</v>
      </c>
      <c r="F302" s="8"/>
      <c r="G302" s="8"/>
      <c r="H302" s="9">
        <v>107815.91000000002</v>
      </c>
      <c r="I302" s="9">
        <v>96030.560000000012</v>
      </c>
      <c r="J302" s="9">
        <v>63575.46</v>
      </c>
      <c r="K302" s="9">
        <v>55731.597076345206</v>
      </c>
      <c r="M302" s="19">
        <f>M301</f>
        <v>0</v>
      </c>
      <c r="N302" s="19">
        <f>N301</f>
        <v>0</v>
      </c>
      <c r="O302" s="19">
        <f t="shared" ref="O302:P302" si="61">O301</f>
        <v>0</v>
      </c>
      <c r="P302" s="19">
        <f t="shared" si="61"/>
        <v>0</v>
      </c>
      <c r="Q302" s="19">
        <f t="shared" si="55"/>
        <v>0</v>
      </c>
    </row>
    <row r="303" spans="1:17">
      <c r="A303" t="s">
        <v>393</v>
      </c>
      <c r="B303" s="3"/>
      <c r="C303" s="3"/>
      <c r="D303" s="6" t="s">
        <v>356</v>
      </c>
      <c r="E303" s="6"/>
      <c r="F303" s="6"/>
      <c r="G303" s="6"/>
      <c r="H303" s="7">
        <v>184785.12999999998</v>
      </c>
      <c r="I303" s="7">
        <v>226568.73</v>
      </c>
      <c r="J303" s="7">
        <v>81819.710000000006</v>
      </c>
      <c r="K303" s="7">
        <v>112655.29218635992</v>
      </c>
      <c r="M303" s="20">
        <f>M286+M290+M302</f>
        <v>0</v>
      </c>
      <c r="N303" s="20">
        <f>N286+N290+N302</f>
        <v>0</v>
      </c>
      <c r="O303" s="20">
        <f t="shared" ref="O303:Q303" si="62">O286+O290+O302</f>
        <v>0</v>
      </c>
      <c r="P303" s="20">
        <f t="shared" si="62"/>
        <v>0</v>
      </c>
      <c r="Q303" s="20">
        <f t="shared" si="62"/>
        <v>0</v>
      </c>
    </row>
    <row r="304" spans="1:17" outlineLevel="3">
      <c r="A304" t="s">
        <v>633</v>
      </c>
      <c r="B304" s="3"/>
      <c r="C304" s="3"/>
      <c r="D304" s="3" t="s">
        <v>365</v>
      </c>
      <c r="E304" s="3" t="s">
        <v>366</v>
      </c>
      <c r="F304" s="3" t="s">
        <v>367</v>
      </c>
      <c r="G304" s="4" t="s">
        <v>42</v>
      </c>
      <c r="H304" s="5">
        <v>60.63</v>
      </c>
      <c r="I304" s="5"/>
      <c r="J304" s="5"/>
      <c r="K304" s="5">
        <v>3.2999999999105967E-4</v>
      </c>
      <c r="M304" s="17"/>
      <c r="N304" s="17"/>
      <c r="O304" s="17"/>
      <c r="P304" s="17"/>
      <c r="Q304" s="17">
        <f t="shared" ref="Q304:Q314" si="63">O304+P304</f>
        <v>0</v>
      </c>
    </row>
    <row r="305" spans="1:17" outlineLevel="2">
      <c r="A305" t="s">
        <v>393</v>
      </c>
      <c r="B305" s="3"/>
      <c r="C305" s="3"/>
      <c r="D305" s="3"/>
      <c r="E305" s="3"/>
      <c r="F305" s="10" t="s">
        <v>368</v>
      </c>
      <c r="G305" s="11"/>
      <c r="H305" s="12">
        <v>60.63</v>
      </c>
      <c r="I305" s="12"/>
      <c r="J305" s="12"/>
      <c r="K305" s="12">
        <v>3.2999999999105967E-4</v>
      </c>
      <c r="M305" s="18">
        <f>M304</f>
        <v>0</v>
      </c>
      <c r="N305" s="18">
        <f>N304</f>
        <v>0</v>
      </c>
      <c r="O305" s="18">
        <f t="shared" ref="O305:P306" si="64">O304</f>
        <v>0</v>
      </c>
      <c r="P305" s="18">
        <f t="shared" si="64"/>
        <v>0</v>
      </c>
      <c r="Q305" s="18">
        <f t="shared" si="63"/>
        <v>0</v>
      </c>
    </row>
    <row r="306" spans="1:17" ht="18" customHeight="1" outlineLevel="1">
      <c r="A306" t="s">
        <v>393</v>
      </c>
      <c r="B306" s="3"/>
      <c r="C306" s="3"/>
      <c r="D306" s="3"/>
      <c r="E306" s="8" t="s">
        <v>369</v>
      </c>
      <c r="F306" s="8"/>
      <c r="G306" s="8"/>
      <c r="H306" s="9">
        <v>60.63</v>
      </c>
      <c r="I306" s="9"/>
      <c r="J306" s="9"/>
      <c r="K306" s="9">
        <v>3.2999999999105967E-4</v>
      </c>
      <c r="M306" s="19">
        <f>M305</f>
        <v>0</v>
      </c>
      <c r="N306" s="19">
        <f>N305</f>
        <v>0</v>
      </c>
      <c r="O306" s="19">
        <f t="shared" si="64"/>
        <v>0</v>
      </c>
      <c r="P306" s="19">
        <f t="shared" si="64"/>
        <v>0</v>
      </c>
      <c r="Q306" s="19">
        <f t="shared" si="63"/>
        <v>0</v>
      </c>
    </row>
    <row r="307" spans="1:17" outlineLevel="3">
      <c r="A307" t="s">
        <v>634</v>
      </c>
      <c r="B307" s="3"/>
      <c r="C307" s="3"/>
      <c r="D307" s="3"/>
      <c r="E307" s="3" t="s">
        <v>370</v>
      </c>
      <c r="F307" s="3" t="s">
        <v>371</v>
      </c>
      <c r="G307" s="4" t="s">
        <v>44</v>
      </c>
      <c r="H307" s="5">
        <v>0.36</v>
      </c>
      <c r="I307" s="5">
        <v>98.529999999999987</v>
      </c>
      <c r="J307" s="5">
        <v>9.0000000000000011E-2</v>
      </c>
      <c r="K307" s="5">
        <v>3.5701416444561485E-2</v>
      </c>
      <c r="M307" s="17"/>
      <c r="N307" s="17"/>
      <c r="O307" s="17"/>
      <c r="P307" s="17"/>
      <c r="Q307" s="17">
        <f t="shared" si="63"/>
        <v>0</v>
      </c>
    </row>
    <row r="308" spans="1:17" outlineLevel="3">
      <c r="A308" t="s">
        <v>635</v>
      </c>
      <c r="B308" s="3"/>
      <c r="C308" s="3"/>
      <c r="D308" s="3"/>
      <c r="E308" s="3"/>
      <c r="F308" s="3"/>
      <c r="G308" s="4" t="s">
        <v>244</v>
      </c>
      <c r="H308" s="5"/>
      <c r="I308" s="5"/>
      <c r="J308" s="5"/>
      <c r="K308" s="5"/>
      <c r="M308" s="17"/>
      <c r="N308" s="17"/>
      <c r="O308" s="17"/>
      <c r="P308" s="17"/>
      <c r="Q308" s="17">
        <f t="shared" si="63"/>
        <v>0</v>
      </c>
    </row>
    <row r="309" spans="1:17" outlineLevel="3">
      <c r="A309" t="s">
        <v>636</v>
      </c>
      <c r="B309" s="3"/>
      <c r="C309" s="3"/>
      <c r="D309" s="3"/>
      <c r="E309" s="3"/>
      <c r="F309" s="3"/>
      <c r="G309" s="4" t="s">
        <v>46</v>
      </c>
      <c r="H309" s="5">
        <v>921.27</v>
      </c>
      <c r="I309" s="5">
        <v>913.46</v>
      </c>
      <c r="J309" s="5">
        <v>452.98</v>
      </c>
      <c r="K309" s="5">
        <v>913.48</v>
      </c>
      <c r="M309" s="17"/>
      <c r="N309" s="17"/>
      <c r="O309" s="17"/>
      <c r="P309" s="17"/>
      <c r="Q309" s="17">
        <f t="shared" si="63"/>
        <v>0</v>
      </c>
    </row>
    <row r="310" spans="1:17" outlineLevel="3">
      <c r="A310" t="s">
        <v>637</v>
      </c>
      <c r="B310" s="3"/>
      <c r="C310" s="3"/>
      <c r="D310" s="3"/>
      <c r="E310" s="3"/>
      <c r="F310" s="3"/>
      <c r="G310" s="4" t="s">
        <v>90</v>
      </c>
      <c r="H310" s="5"/>
      <c r="I310" s="5">
        <v>600</v>
      </c>
      <c r="J310" s="5"/>
      <c r="K310" s="5">
        <v>1.9299999999020699E-3</v>
      </c>
      <c r="M310" s="17"/>
      <c r="N310" s="17"/>
      <c r="O310" s="17"/>
      <c r="P310" s="17"/>
      <c r="Q310" s="17">
        <f t="shared" si="63"/>
        <v>0</v>
      </c>
    </row>
    <row r="311" spans="1:17" outlineLevel="3">
      <c r="A311" t="s">
        <v>638</v>
      </c>
      <c r="B311" s="3"/>
      <c r="C311" s="3"/>
      <c r="D311" s="3"/>
      <c r="E311" s="3"/>
      <c r="F311" s="3"/>
      <c r="G311" s="4" t="s">
        <v>85</v>
      </c>
      <c r="H311" s="5"/>
      <c r="I311" s="5">
        <v>52500</v>
      </c>
      <c r="J311" s="5"/>
      <c r="K311" s="5"/>
      <c r="M311" s="17"/>
      <c r="N311" s="17"/>
      <c r="O311" s="17"/>
      <c r="P311" s="17"/>
      <c r="Q311" s="17">
        <f t="shared" si="63"/>
        <v>0</v>
      </c>
    </row>
    <row r="312" spans="1:17" outlineLevel="3">
      <c r="A312" t="s">
        <v>639</v>
      </c>
      <c r="B312" s="3"/>
      <c r="C312" s="3"/>
      <c r="D312" s="3"/>
      <c r="E312" s="3"/>
      <c r="F312" s="3"/>
      <c r="G312" s="4" t="s">
        <v>242</v>
      </c>
      <c r="H312" s="5"/>
      <c r="I312" s="5">
        <v>2424.64</v>
      </c>
      <c r="J312" s="5"/>
      <c r="K312" s="5">
        <v>2.2737367544323196E-13</v>
      </c>
      <c r="M312" s="17"/>
      <c r="N312" s="17"/>
      <c r="O312" s="17"/>
      <c r="P312" s="17"/>
      <c r="Q312" s="17">
        <f t="shared" si="63"/>
        <v>0</v>
      </c>
    </row>
    <row r="313" spans="1:17" outlineLevel="2">
      <c r="A313" t="s">
        <v>393</v>
      </c>
      <c r="B313" s="3"/>
      <c r="C313" s="3"/>
      <c r="D313" s="3"/>
      <c r="E313" s="3"/>
      <c r="F313" s="11" t="s">
        <v>372</v>
      </c>
      <c r="G313" s="11"/>
      <c r="H313" s="12">
        <v>921.63</v>
      </c>
      <c r="I313" s="12">
        <v>56536.63</v>
      </c>
      <c r="J313" s="12">
        <v>453.07</v>
      </c>
      <c r="K313" s="12">
        <v>913.51763141644471</v>
      </c>
      <c r="M313" s="18">
        <f>SUM(M307:M312)</f>
        <v>0</v>
      </c>
      <c r="N313" s="18">
        <f>SUM(N307:N312)</f>
        <v>0</v>
      </c>
      <c r="O313" s="18">
        <f t="shared" ref="O313:P313" si="65">SUM(O307:O312)</f>
        <v>0</v>
      </c>
      <c r="P313" s="18">
        <f t="shared" si="65"/>
        <v>0</v>
      </c>
      <c r="Q313" s="18">
        <f t="shared" si="63"/>
        <v>0</v>
      </c>
    </row>
    <row r="314" spans="1:17" outlineLevel="1">
      <c r="A314" t="s">
        <v>393</v>
      </c>
      <c r="B314" s="3"/>
      <c r="C314" s="3"/>
      <c r="D314" s="3"/>
      <c r="E314" s="8" t="s">
        <v>373</v>
      </c>
      <c r="F314" s="8"/>
      <c r="G314" s="8"/>
      <c r="H314" s="9">
        <v>921.63</v>
      </c>
      <c r="I314" s="9">
        <v>56536.63</v>
      </c>
      <c r="J314" s="9">
        <v>453.07</v>
      </c>
      <c r="K314" s="9">
        <v>913.51763141644471</v>
      </c>
      <c r="M314" s="19">
        <f>M313</f>
        <v>0</v>
      </c>
      <c r="N314" s="19">
        <f>N313</f>
        <v>0</v>
      </c>
      <c r="O314" s="19">
        <f t="shared" ref="O314:P314" si="66">O313</f>
        <v>0</v>
      </c>
      <c r="P314" s="19">
        <f t="shared" si="66"/>
        <v>0</v>
      </c>
      <c r="Q314" s="19">
        <f t="shared" si="63"/>
        <v>0</v>
      </c>
    </row>
    <row r="315" spans="1:17">
      <c r="A315" t="s">
        <v>393</v>
      </c>
      <c r="B315" s="3"/>
      <c r="C315" s="3"/>
      <c r="D315" s="6" t="s">
        <v>374</v>
      </c>
      <c r="E315" s="6"/>
      <c r="F315" s="6"/>
      <c r="G315" s="6"/>
      <c r="H315" s="7">
        <v>982.26</v>
      </c>
      <c r="I315" s="7">
        <v>56536.63</v>
      </c>
      <c r="J315" s="7">
        <v>453.07</v>
      </c>
      <c r="K315" s="7">
        <v>913.51796141644468</v>
      </c>
      <c r="M315" s="20">
        <f>M306+M314</f>
        <v>0</v>
      </c>
      <c r="N315" s="20">
        <f>N306+N314</f>
        <v>0</v>
      </c>
      <c r="O315" s="20">
        <f t="shared" ref="O315:Q315" si="67">O306+O314</f>
        <v>0</v>
      </c>
      <c r="P315" s="20">
        <f t="shared" si="67"/>
        <v>0</v>
      </c>
      <c r="Q315" s="20">
        <f t="shared" si="67"/>
        <v>0</v>
      </c>
    </row>
    <row r="316" spans="1:17">
      <c r="A316" t="s">
        <v>393</v>
      </c>
      <c r="B316" s="3"/>
      <c r="C316" s="13" t="s">
        <v>379</v>
      </c>
      <c r="D316" s="13"/>
      <c r="E316" s="13"/>
      <c r="F316" s="13"/>
      <c r="G316" s="13"/>
      <c r="H316" s="14">
        <v>3306165.0800000005</v>
      </c>
      <c r="I316" s="14">
        <v>3528290.87</v>
      </c>
      <c r="J316" s="14">
        <v>2677123.0499999989</v>
      </c>
      <c r="K316" s="14">
        <v>5130928.9901477788</v>
      </c>
      <c r="M316" s="21">
        <f>M279+M303+M315</f>
        <v>0</v>
      </c>
      <c r="N316" s="21">
        <f>N279+N303+N315</f>
        <v>0</v>
      </c>
      <c r="O316" s="21">
        <f t="shared" ref="O316:P316" si="68">O279+O303+O315</f>
        <v>0</v>
      </c>
      <c r="P316" s="21">
        <f t="shared" si="68"/>
        <v>0</v>
      </c>
      <c r="Q316" s="21">
        <f>O316+P316</f>
        <v>0</v>
      </c>
    </row>
    <row r="317" spans="1:17">
      <c r="A317" t="s">
        <v>393</v>
      </c>
      <c r="B317" s="15" t="s">
        <v>380</v>
      </c>
      <c r="C317" s="15"/>
      <c r="D317" s="15"/>
      <c r="E317" s="15"/>
      <c r="F317" s="15"/>
      <c r="G317" s="15"/>
      <c r="H317" s="16">
        <v>57057.789999998517</v>
      </c>
      <c r="I317" s="16">
        <v>-38739.510000001057</v>
      </c>
      <c r="J317" s="16">
        <v>330383.88000000064</v>
      </c>
      <c r="K317" s="16">
        <v>-30857.710258110332</v>
      </c>
      <c r="M317" s="22">
        <f>M271+M316</f>
        <v>0</v>
      </c>
      <c r="N317" s="22">
        <f>N271+N316</f>
        <v>0</v>
      </c>
      <c r="O317" s="22">
        <f t="shared" ref="O317:P317" si="69">O271+O316</f>
        <v>0</v>
      </c>
      <c r="P317" s="22">
        <f t="shared" si="69"/>
        <v>0</v>
      </c>
      <c r="Q317" s="22">
        <f>O317+P317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MS 1</vt:lpstr>
    </vt:vector>
  </TitlesOfParts>
  <Company>PRO BTP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BERBER BEKIR</dc:creator>
  <cp:lastModifiedBy>Bekir</cp:lastModifiedBy>
  <dcterms:created xsi:type="dcterms:W3CDTF">2018-06-19T12:21:31Z</dcterms:created>
  <dcterms:modified xsi:type="dcterms:W3CDTF">2018-07-04T19:50:53Z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