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2.xml" ContentType="application/vnd.openxmlformats-officedocument.spreadsheetml.pivot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720" windowWidth="10815" windowHeight="7185" tabRatio="880" activeTab="2"/>
  </bookViews>
  <sheets>
    <sheet name="Outil de tarification" sheetId="20" r:id="rId1"/>
    <sheet name="Feuil3" sheetId="37" r:id="rId2"/>
    <sheet name="BaseDonnée1" sheetId="26" r:id="rId3"/>
    <sheet name="FEUIL2" sheetId="1" r:id="rId4"/>
    <sheet name="regions" sheetId="18" r:id="rId5"/>
    <sheet name="départements" sheetId="19" r:id="rId6"/>
    <sheet name="CALCUL_TAUX_CONCURRENCE" sheetId="33" r:id="rId7"/>
  </sheets>
  <definedNames>
    <definedName name="_xlnm._FilterDatabase" localSheetId="2" hidden="1">BaseDonnée1!$E$1:$G$30599</definedName>
    <definedName name="_xlnm._FilterDatabase" localSheetId="3" hidden="1">FEUIL2!$A$1:$CO$1</definedName>
    <definedName name="f_code">OFFSET(p_code,0,0,COUNTA(l_code),1)</definedName>
    <definedName name="f_dept">OFFSET(p_dept,0,0,COUNTA(l_dept,1))</definedName>
    <definedName name="f_op">OFFSET(p_op,0,0,COUNTA(l_op,1))</definedName>
    <definedName name="f_region">OFFSET(p_region,0,0,COUNTA(l_region,1))</definedName>
    <definedName name="f_ville">OFFSET(p_ville,0,0,COUNTA(l_ville,1))</definedName>
    <definedName name="l_code">#REF!</definedName>
    <definedName name="l_dept">départements!$A:$A</definedName>
    <definedName name="l_op">#REF!</definedName>
    <definedName name="l_region">regions!$A:$A</definedName>
    <definedName name="l_ville">#REF!</definedName>
    <definedName name="p_code">#REF!</definedName>
    <definedName name="p_dept">départements!$A$1</definedName>
    <definedName name="p_op">#REF!</definedName>
    <definedName name="p_region">regions!$A$1</definedName>
    <definedName name="p_ville">#REF!</definedName>
  </definedNames>
  <calcPr calcId="145621"/>
  <pivotCaches>
    <pivotCache cacheId="7" r:id="rId8"/>
  </pivotCaches>
</workbook>
</file>

<file path=xl/calcChain.xml><?xml version="1.0" encoding="utf-8"?>
<calcChain xmlns="http://schemas.openxmlformats.org/spreadsheetml/2006/main">
  <c r="D10" i="20" l="1"/>
  <c r="C10" i="20"/>
  <c r="B10" i="20"/>
  <c r="D6" i="20"/>
  <c r="C6" i="20"/>
  <c r="B6" i="20"/>
  <c r="E10" i="20" s="1"/>
  <c r="A10" i="20" l="1"/>
  <c r="V101" i="33"/>
  <c r="D101" i="33"/>
  <c r="V97" i="33"/>
  <c r="D97" i="33"/>
  <c r="V93" i="33"/>
  <c r="D93" i="33"/>
  <c r="V89" i="33"/>
  <c r="D89" i="33"/>
  <c r="V85" i="33"/>
  <c r="D85" i="33"/>
  <c r="V81" i="33"/>
  <c r="D81" i="33"/>
  <c r="V77" i="33"/>
  <c r="D77" i="33"/>
  <c r="V73" i="33"/>
  <c r="D73" i="33"/>
  <c r="V69" i="33"/>
  <c r="D69" i="33"/>
  <c r="V65" i="33"/>
  <c r="D65" i="33"/>
  <c r="V61" i="33"/>
  <c r="D61" i="33"/>
  <c r="V57" i="33"/>
  <c r="D57" i="33"/>
  <c r="V53" i="33"/>
  <c r="D53" i="33"/>
  <c r="V49" i="33"/>
  <c r="D49" i="33"/>
  <c r="V45" i="33"/>
  <c r="D45" i="33"/>
  <c r="V41" i="33"/>
  <c r="D41" i="33"/>
  <c r="V37" i="33"/>
  <c r="D37" i="33"/>
  <c r="V33" i="33"/>
  <c r="D33" i="33"/>
  <c r="V29" i="33"/>
  <c r="D29" i="33"/>
  <c r="V25" i="33"/>
  <c r="D25" i="33" s="1"/>
  <c r="V23" i="33"/>
  <c r="D23" i="33"/>
  <c r="V17" i="33"/>
  <c r="D17" i="33" s="1"/>
  <c r="V15" i="33"/>
  <c r="D15" i="33"/>
  <c r="V9" i="33"/>
  <c r="D9" i="33" s="1"/>
  <c r="V7" i="33"/>
  <c r="D7" i="33"/>
  <c r="V4" i="33"/>
  <c r="V100" i="33" l="1"/>
  <c r="D100" i="33" s="1"/>
  <c r="V98" i="33"/>
  <c r="D98" i="33" s="1"/>
  <c r="V96" i="33"/>
  <c r="D96" i="33" s="1"/>
  <c r="V94" i="33"/>
  <c r="D94" i="33" s="1"/>
  <c r="V92" i="33"/>
  <c r="D92" i="33" s="1"/>
  <c r="V90" i="33"/>
  <c r="D90" i="33" s="1"/>
  <c r="V88" i="33"/>
  <c r="D88" i="33" s="1"/>
  <c r="V86" i="33"/>
  <c r="D86" i="33" s="1"/>
  <c r="V84" i="33"/>
  <c r="D84" i="33" s="1"/>
  <c r="V82" i="33"/>
  <c r="D82" i="33" s="1"/>
  <c r="V80" i="33"/>
  <c r="D80" i="33" s="1"/>
  <c r="V78" i="33"/>
  <c r="D78" i="33" s="1"/>
  <c r="V76" i="33"/>
  <c r="D76" i="33" s="1"/>
  <c r="V74" i="33"/>
  <c r="D74" i="33" s="1"/>
  <c r="V72" i="33"/>
  <c r="D72" i="33" s="1"/>
  <c r="V70" i="33"/>
  <c r="D70" i="33" s="1"/>
  <c r="V68" i="33"/>
  <c r="D68" i="33" s="1"/>
  <c r="V66" i="33"/>
  <c r="D66" i="33" s="1"/>
  <c r="V64" i="33"/>
  <c r="D64" i="33" s="1"/>
  <c r="V62" i="33"/>
  <c r="D62" i="33" s="1"/>
  <c r="V60" i="33"/>
  <c r="D60" i="33" s="1"/>
  <c r="V58" i="33"/>
  <c r="D58" i="33" s="1"/>
  <c r="V56" i="33"/>
  <c r="D56" i="33" s="1"/>
  <c r="V54" i="33"/>
  <c r="D54" i="33" s="1"/>
  <c r="V52" i="33"/>
  <c r="D52" i="33" s="1"/>
  <c r="V50" i="33"/>
  <c r="D50" i="33" s="1"/>
  <c r="V48" i="33"/>
  <c r="D48" i="33" s="1"/>
  <c r="V46" i="33"/>
  <c r="D46" i="33" s="1"/>
  <c r="V44" i="33"/>
  <c r="D44" i="33" s="1"/>
  <c r="V42" i="33"/>
  <c r="D42" i="33" s="1"/>
  <c r="V40" i="33"/>
  <c r="D40" i="33" s="1"/>
  <c r="V38" i="33"/>
  <c r="D38" i="33" s="1"/>
  <c r="V36" i="33"/>
  <c r="D36" i="33" s="1"/>
  <c r="V34" i="33"/>
  <c r="D34" i="33" s="1"/>
  <c r="V32" i="33"/>
  <c r="D32" i="33" s="1"/>
  <c r="V30" i="33"/>
  <c r="D30" i="33" s="1"/>
  <c r="V28" i="33"/>
  <c r="D28" i="33" s="1"/>
  <c r="V26" i="33"/>
  <c r="D26" i="33" s="1"/>
  <c r="V24" i="33"/>
  <c r="D24" i="33" s="1"/>
  <c r="V22" i="33"/>
  <c r="D22" i="33" s="1"/>
  <c r="V20" i="33"/>
  <c r="D20" i="33" s="1"/>
  <c r="V18" i="33"/>
  <c r="D18" i="33" s="1"/>
  <c r="V16" i="33"/>
  <c r="D16" i="33" s="1"/>
  <c r="V14" i="33"/>
  <c r="D14" i="33" s="1"/>
  <c r="V12" i="33"/>
  <c r="D12" i="33" s="1"/>
  <c r="V10" i="33"/>
  <c r="D10" i="33" s="1"/>
  <c r="V8" i="33"/>
  <c r="D8" i="33" s="1"/>
  <c r="V6" i="33"/>
  <c r="D6" i="33" s="1"/>
  <c r="V13" i="33"/>
  <c r="D13" i="33" s="1"/>
  <c r="V21" i="33"/>
  <c r="D21" i="33" s="1"/>
  <c r="V11" i="33"/>
  <c r="D11" i="33" s="1"/>
  <c r="V19" i="33"/>
  <c r="D19" i="33" s="1"/>
  <c r="V27" i="33"/>
  <c r="D27" i="33" s="1"/>
  <c r="V31" i="33"/>
  <c r="D31" i="33" s="1"/>
  <c r="V35" i="33"/>
  <c r="D35" i="33" s="1"/>
  <c r="V39" i="33"/>
  <c r="D39" i="33" s="1"/>
  <c r="V43" i="33"/>
  <c r="D43" i="33" s="1"/>
  <c r="V47" i="33"/>
  <c r="D47" i="33" s="1"/>
  <c r="V51" i="33"/>
  <c r="D51" i="33" s="1"/>
  <c r="V55" i="33"/>
  <c r="D55" i="33" s="1"/>
  <c r="V59" i="33"/>
  <c r="D59" i="33" s="1"/>
  <c r="V63" i="33"/>
  <c r="D63" i="33" s="1"/>
  <c r="V67" i="33"/>
  <c r="D67" i="33" s="1"/>
  <c r="V71" i="33"/>
  <c r="D71" i="33" s="1"/>
  <c r="V75" i="33"/>
  <c r="D75" i="33" s="1"/>
  <c r="V79" i="33"/>
  <c r="D79" i="33" s="1"/>
  <c r="V83" i="33"/>
  <c r="D83" i="33" s="1"/>
  <c r="V87" i="33"/>
  <c r="D87" i="33" s="1"/>
  <c r="V91" i="33"/>
  <c r="D91" i="33" s="1"/>
  <c r="V95" i="33"/>
  <c r="D95" i="33" s="1"/>
  <c r="V99" i="33"/>
  <c r="D99" i="33" s="1"/>
  <c r="A6" i="20"/>
  <c r="H19" i="1" l="1"/>
  <c r="H18" i="1"/>
  <c r="H20" i="1"/>
  <c r="H17" i="1"/>
  <c r="H10" i="1" l="1"/>
  <c r="C8" i="1" l="1"/>
  <c r="C9" i="1"/>
  <c r="C7" i="1"/>
  <c r="C6" i="1"/>
  <c r="C4" i="1"/>
  <c r="C5" i="1"/>
  <c r="C3" i="1"/>
  <c r="C2" i="1"/>
  <c r="C21" i="1"/>
  <c r="C22" i="1"/>
  <c r="C18" i="1"/>
  <c r="C19" i="1"/>
  <c r="C17" i="1"/>
  <c r="C20" i="1"/>
  <c r="C14" i="1" l="1"/>
  <c r="C13" i="1"/>
  <c r="C12" i="1" l="1"/>
  <c r="C11" i="1"/>
  <c r="C10" i="1" l="1"/>
  <c r="C16" i="1" l="1"/>
  <c r="C15" i="1"/>
</calcChain>
</file>

<file path=xl/comments1.xml><?xml version="1.0" encoding="utf-8"?>
<comments xmlns="http://schemas.openxmlformats.org/spreadsheetml/2006/main">
  <authors>
    <author>SILFILLE Kevin OWF</author>
  </authors>
  <commentList>
    <comment ref="F17" authorId="0">
      <text>
        <r>
          <rPr>
            <b/>
            <sz val="9"/>
            <color indexed="81"/>
            <rFont val="Tahoma"/>
            <charset val="1"/>
          </rPr>
          <t>SILFILLE Kevin OWF:</t>
        </r>
        <r>
          <rPr>
            <sz val="9"/>
            <color indexed="81"/>
            <rFont val="Tahoma"/>
            <charset val="1"/>
          </rPr>
          <t xml:space="preserve">
Source: Doc Fibres louées UPRSO 25/09/2017</t>
        </r>
      </text>
    </comment>
    <comment ref="F18" authorId="0">
      <text>
        <r>
          <rPr>
            <b/>
            <sz val="9"/>
            <color indexed="81"/>
            <rFont val="Tahoma"/>
            <charset val="1"/>
          </rPr>
          <t>SILFILLE Kevin OWF:</t>
        </r>
        <r>
          <rPr>
            <sz val="9"/>
            <color indexed="81"/>
            <rFont val="Tahoma"/>
            <charset val="1"/>
          </rPr>
          <t xml:space="preserve">
Source: Doc Fibres louées UPRSO 25/09/2017</t>
        </r>
      </text>
    </comment>
    <comment ref="F19" authorId="0">
      <text>
        <r>
          <rPr>
            <b/>
            <sz val="9"/>
            <color indexed="81"/>
            <rFont val="Tahoma"/>
            <charset val="1"/>
          </rPr>
          <t>SILFILLE Kevin OWF:</t>
        </r>
        <r>
          <rPr>
            <sz val="9"/>
            <color indexed="81"/>
            <rFont val="Tahoma"/>
            <charset val="1"/>
          </rPr>
          <t xml:space="preserve">
Source: Doc Fibres louées UPRSO 25/09/2017</t>
        </r>
      </text>
    </comment>
    <comment ref="F20" authorId="0">
      <text>
        <r>
          <rPr>
            <b/>
            <sz val="9"/>
            <color indexed="81"/>
            <rFont val="Tahoma"/>
            <charset val="1"/>
          </rPr>
          <t>SILFILLE Kevin OWF:</t>
        </r>
        <r>
          <rPr>
            <sz val="9"/>
            <color indexed="81"/>
            <rFont val="Tahoma"/>
            <charset val="1"/>
          </rPr>
          <t xml:space="preserve">
Source: Doc Fibres louées UPRSO 25/09/2017</t>
        </r>
      </text>
    </comment>
    <comment ref="G125" authorId="0">
      <text>
        <r>
          <rPr>
            <b/>
            <sz val="9"/>
            <color indexed="81"/>
            <rFont val="Tahoma"/>
            <charset val="1"/>
          </rPr>
          <t>SILFILLE Kevin OWF:</t>
        </r>
        <r>
          <rPr>
            <sz val="9"/>
            <color indexed="81"/>
            <rFont val="Tahoma"/>
            <charset val="1"/>
          </rPr>
          <t xml:space="preserve">
Détail calcul Prix FON pour 3 ans (assimilé à 5ans) et 10km estimé:
A 2km pour 3 ans = 20000
A 4km pour 3 ans = 20000
Estimation à 10km: (20000/10000)/3=0,67</t>
        </r>
      </text>
    </comment>
  </commentList>
</comments>
</file>

<file path=xl/sharedStrings.xml><?xml version="1.0" encoding="utf-8"?>
<sst xmlns="http://schemas.openxmlformats.org/spreadsheetml/2006/main" count="4293" uniqueCount="1452">
  <si>
    <t>Date</t>
  </si>
  <si>
    <t>Délégataire</t>
  </si>
  <si>
    <t>Région</t>
  </si>
  <si>
    <t>SFR</t>
  </si>
  <si>
    <t>Étiquettes de lignes</t>
  </si>
  <si>
    <t>Total général</t>
  </si>
  <si>
    <t>(Tous)</t>
  </si>
  <si>
    <t>Année</t>
  </si>
  <si>
    <t>bretagne</t>
  </si>
  <si>
    <t>corse</t>
  </si>
  <si>
    <t>normandie</t>
  </si>
  <si>
    <t>occitanie</t>
  </si>
  <si>
    <t>ain</t>
  </si>
  <si>
    <t>aisne</t>
  </si>
  <si>
    <t>allier</t>
  </si>
  <si>
    <t>alpes-de-haute-provence</t>
  </si>
  <si>
    <t>hautes-alpes</t>
  </si>
  <si>
    <t>alpes-maritimes</t>
  </si>
  <si>
    <t>ardeche</t>
  </si>
  <si>
    <t>ardennes</t>
  </si>
  <si>
    <t>ariege</t>
  </si>
  <si>
    <t>aube</t>
  </si>
  <si>
    <t>aude</t>
  </si>
  <si>
    <t>aveyron</t>
  </si>
  <si>
    <t>bouches-du-rhone</t>
  </si>
  <si>
    <t>calvados</t>
  </si>
  <si>
    <t>cantal</t>
  </si>
  <si>
    <t>charente</t>
  </si>
  <si>
    <t>charente-maritime</t>
  </si>
  <si>
    <t>cher</t>
  </si>
  <si>
    <t>correze</t>
  </si>
  <si>
    <t>corse-du-sud</t>
  </si>
  <si>
    <t>haute-corse</t>
  </si>
  <si>
    <t>cote-d-or</t>
  </si>
  <si>
    <t>cotes-d-armor</t>
  </si>
  <si>
    <t>creuse</t>
  </si>
  <si>
    <t>dordogne</t>
  </si>
  <si>
    <t>doubs</t>
  </si>
  <si>
    <t>drome</t>
  </si>
  <si>
    <t>eure</t>
  </si>
  <si>
    <t>eure-et-loir</t>
  </si>
  <si>
    <t>finistere</t>
  </si>
  <si>
    <t>gard</t>
  </si>
  <si>
    <t>haute-garonne</t>
  </si>
  <si>
    <t>gers</t>
  </si>
  <si>
    <t>gironde</t>
  </si>
  <si>
    <t>ille-et-vilaine</t>
  </si>
  <si>
    <t>indre</t>
  </si>
  <si>
    <t>indre-et-loire</t>
  </si>
  <si>
    <t>isere</t>
  </si>
  <si>
    <t>jura</t>
  </si>
  <si>
    <t>landes</t>
  </si>
  <si>
    <t>loir-et-cher</t>
  </si>
  <si>
    <t>loire</t>
  </si>
  <si>
    <t>haute-loire</t>
  </si>
  <si>
    <t>Loire-Atlantique</t>
  </si>
  <si>
    <t>loiret</t>
  </si>
  <si>
    <t>lot</t>
  </si>
  <si>
    <t>lot-et-garonne</t>
  </si>
  <si>
    <t>lozere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</si>
  <si>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</si>
  <si>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</si>
  <si>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</si>
  <si>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</si>
  <si>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</si>
  <si>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</si>
  <si>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</si>
  <si>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</si>
  <si>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moselle</t>
  </si>
  <si>
    <t>nievre</t>
  </si>
  <si>
    <t>nord</t>
  </si>
  <si>
    <t>oise</t>
  </si>
  <si>
    <t>orne</t>
  </si>
  <si>
    <t>pas-de-calais</t>
  </si>
  <si>
    <t>puy-de-dome</t>
  </si>
  <si>
    <t>pyrenees-atlantiques</t>
  </si>
  <si>
    <t>hautes-pyrenees</t>
  </si>
  <si>
    <t>pyrenees-orientales</t>
  </si>
  <si>
    <t>bas-rhin</t>
  </si>
  <si>
    <t>haut-rhin</t>
  </si>
  <si>
    <t>rhone</t>
  </si>
  <si>
    <t>haute-saone</t>
  </si>
  <si>
    <t>saone-et-loire</t>
  </si>
  <si>
    <t>sarthe</t>
  </si>
  <si>
    <t>savoie</t>
  </si>
  <si>
    <t>haut-savoie</t>
  </si>
  <si>
    <t>paris</t>
  </si>
  <si>
    <t>seine-maritime</t>
  </si>
  <si>
    <t>seine-et-marne</t>
  </si>
  <si>
    <t>yvelines</t>
  </si>
  <si>
    <t>deux-sevres</t>
  </si>
  <si>
    <t>somme</t>
  </si>
  <si>
    <t>tarn</t>
  </si>
  <si>
    <t>tarn-et-garonne</t>
  </si>
  <si>
    <t>var</t>
  </si>
  <si>
    <t>vaucluse</t>
  </si>
  <si>
    <t>vienne</t>
  </si>
  <si>
    <t>haute-vienne</t>
  </si>
  <si>
    <t>vosges</t>
  </si>
  <si>
    <t>yonne</t>
  </si>
  <si>
    <t>territoire-de-belfort</t>
  </si>
  <si>
    <t>essonne</t>
  </si>
  <si>
    <t>hauts-de-seine</t>
  </si>
  <si>
    <t>seine-saint-denis</t>
  </si>
  <si>
    <t>val-de-marne</t>
  </si>
  <si>
    <t>val-d-oise</t>
  </si>
  <si>
    <t>guadeloupe</t>
  </si>
  <si>
    <t>martinique</t>
  </si>
  <si>
    <t>guyane</t>
  </si>
  <si>
    <t>la-reunion</t>
  </si>
  <si>
    <t>saint-pierre-et-miquelon</t>
  </si>
  <si>
    <t>mayotte</t>
  </si>
  <si>
    <t>saint-barthelemy</t>
  </si>
  <si>
    <t>saint-martin</t>
  </si>
  <si>
    <t>wallis-et-futuna</t>
  </si>
  <si>
    <t>polynesie-franÃ§aise</t>
  </si>
  <si>
    <t>nouvelle-caledonie</t>
  </si>
  <si>
    <t>ile-de-clipperton</t>
  </si>
  <si>
    <t>jujurieux</t>
  </si>
  <si>
    <t>pont d ain</t>
  </si>
  <si>
    <t>pont de vaux</t>
  </si>
  <si>
    <t>pont de veyle</t>
  </si>
  <si>
    <t>port</t>
  </si>
  <si>
    <t>pougny</t>
  </si>
  <si>
    <t>pouillat</t>
  </si>
  <si>
    <t>premeyzel</t>
  </si>
  <si>
    <t>premillieu</t>
  </si>
  <si>
    <t>prevessin moens</t>
  </si>
  <si>
    <t>priay</t>
  </si>
  <si>
    <t>ramasse</t>
  </si>
  <si>
    <t>rance</t>
  </si>
  <si>
    <t>relevant</t>
  </si>
  <si>
    <t>replonges</t>
  </si>
  <si>
    <t>villes</t>
  </si>
  <si>
    <t>pont arcy</t>
  </si>
  <si>
    <t>pontavert</t>
  </si>
  <si>
    <t>pontru</t>
  </si>
  <si>
    <t>pontruet</t>
  </si>
  <si>
    <t>pont saint mard</t>
  </si>
  <si>
    <t>pouilly sur serre</t>
  </si>
  <si>
    <t>premont</t>
  </si>
  <si>
    <t>premontre</t>
  </si>
  <si>
    <t>presles et boves</t>
  </si>
  <si>
    <t>presles et thierny</t>
  </si>
  <si>
    <t>priez</t>
  </si>
  <si>
    <t>prisces</t>
  </si>
  <si>
    <t>proisy</t>
  </si>
  <si>
    <t>proix</t>
  </si>
  <si>
    <t>prouvais</t>
  </si>
  <si>
    <t>proviseux et plesnoy</t>
  </si>
  <si>
    <t>puiseux en retz</t>
  </si>
  <si>
    <t>puisieux et clanlieu</t>
  </si>
  <si>
    <t>quierzy</t>
  </si>
  <si>
    <t>quincy basse</t>
  </si>
  <si>
    <t>quincy sous le mont</t>
  </si>
  <si>
    <t>raillimont</t>
  </si>
  <si>
    <t>ramicourt</t>
  </si>
  <si>
    <t>regny</t>
  </si>
  <si>
    <t>remaucourt</t>
  </si>
  <si>
    <t>remies</t>
  </si>
  <si>
    <t>remigny</t>
  </si>
  <si>
    <t>renansart</t>
  </si>
  <si>
    <t>renneval</t>
  </si>
  <si>
    <t>resigny</t>
  </si>
  <si>
    <t>ressons le long</t>
  </si>
  <si>
    <t>retheuil</t>
  </si>
  <si>
    <t>reuilly sauvigny</t>
  </si>
  <si>
    <t>pouzy mesangy</t>
  </si>
  <si>
    <t>premilhat</t>
  </si>
  <si>
    <t>quinssaines</t>
  </si>
  <si>
    <t>reugny</t>
  </si>
  <si>
    <t>pontis</t>
  </si>
  <si>
    <t>prads haute bleone</t>
  </si>
  <si>
    <t>puimichel</t>
  </si>
  <si>
    <t>puimoisson</t>
  </si>
  <si>
    <t>quinson</t>
  </si>
  <si>
    <t>redortiers</t>
  </si>
  <si>
    <t>reillanne</t>
  </si>
  <si>
    <t>prunieres</t>
  </si>
  <si>
    <t>puy saint andre</t>
  </si>
  <si>
    <t>puy saint eusebe</t>
  </si>
  <si>
    <t>puy saint pierre</t>
  </si>
  <si>
    <t>puy saint vincent</t>
  </si>
  <si>
    <t>puy sanieres</t>
  </si>
  <si>
    <t>rabou</t>
  </si>
  <si>
    <t>rambaud</t>
  </si>
  <si>
    <t>reallon</t>
  </si>
  <si>
    <t>remollon</t>
  </si>
  <si>
    <t>reotier</t>
  </si>
  <si>
    <t>puget rostang</t>
  </si>
  <si>
    <t>puget theniers</t>
  </si>
  <si>
    <t>laval d aurelle</t>
  </si>
  <si>
    <t>pont de labeaume</t>
  </si>
  <si>
    <t>pourcheres</t>
  </si>
  <si>
    <t>prades</t>
  </si>
  <si>
    <t>pradons</t>
  </si>
  <si>
    <t>pranles</t>
  </si>
  <si>
    <t>preaux</t>
  </si>
  <si>
    <t>privas</t>
  </si>
  <si>
    <t>prunet</t>
  </si>
  <si>
    <t>quintenas</t>
  </si>
  <si>
    <t>pouru aux bois</t>
  </si>
  <si>
    <t>pouru saint remy</t>
  </si>
  <si>
    <t>prez</t>
  </si>
  <si>
    <t>prix les mezieres</t>
  </si>
  <si>
    <t>puilly et charbeaux</t>
  </si>
  <si>
    <t>puiseux</t>
  </si>
  <si>
    <t>pure</t>
  </si>
  <si>
    <t>quatre champs</t>
  </si>
  <si>
    <t>quilly</t>
  </si>
  <si>
    <t>raillicourt</t>
  </si>
  <si>
    <t>rancennes</t>
  </si>
  <si>
    <t>raucourt et flaba</t>
  </si>
  <si>
    <t>regniowez</t>
  </si>
  <si>
    <t>remilly aillicourt</t>
  </si>
  <si>
    <t>remilly les pothees</t>
  </si>
  <si>
    <t>renneville</t>
  </si>
  <si>
    <t>renwez</t>
  </si>
  <si>
    <t>rethel</t>
  </si>
  <si>
    <t>pradettes</t>
  </si>
  <si>
    <t>pradieres</t>
  </si>
  <si>
    <t>prat bonrepaux</t>
  </si>
  <si>
    <t>prayols</t>
  </si>
  <si>
    <t>querigut</t>
  </si>
  <si>
    <t>quie</t>
  </si>
  <si>
    <t>rabat les trois seigneurs</t>
  </si>
  <si>
    <t>raissac</t>
  </si>
  <si>
    <t>regat</t>
  </si>
  <si>
    <t>pont sainte marie</t>
  </si>
  <si>
    <t>pont sur seine</t>
  </si>
  <si>
    <t>pouan les vallees</t>
  </si>
  <si>
    <t>pougy</t>
  </si>
  <si>
    <t>pouy sur vannes</t>
  </si>
  <si>
    <t>praslin</t>
  </si>
  <si>
    <t>precy notre dame</t>
  </si>
  <si>
    <t>precy saint martin</t>
  </si>
  <si>
    <t>premierfait</t>
  </si>
  <si>
    <t>proverville</t>
  </si>
  <si>
    <t>prugny</t>
  </si>
  <si>
    <t>prunay belleville</t>
  </si>
  <si>
    <t>prusy</t>
  </si>
  <si>
    <t>puits et nuisement</t>
  </si>
  <si>
    <t>racines</t>
  </si>
  <si>
    <t>radonvilliers</t>
  </si>
  <si>
    <t>ramerupt</t>
  </si>
  <si>
    <t>rances</t>
  </si>
  <si>
    <t>port la nouvelle</t>
  </si>
  <si>
    <t>portel des corbieres</t>
  </si>
  <si>
    <t>pouzols minervois</t>
  </si>
  <si>
    <t>pradelles cabardes</t>
  </si>
  <si>
    <t>pradelles en val</t>
  </si>
  <si>
    <t>preixan</t>
  </si>
  <si>
    <t>puginier</t>
  </si>
  <si>
    <t>puicheric</t>
  </si>
  <si>
    <t>puilaurens</t>
  </si>
  <si>
    <t>puivert</t>
  </si>
  <si>
    <t>quillan</t>
  </si>
  <si>
    <t>quintillan</t>
  </si>
  <si>
    <t>quirbajou</t>
  </si>
  <si>
    <t>raissac d aude</t>
  </si>
  <si>
    <t>raissac sur lampy</t>
  </si>
  <si>
    <t>rennes le chateau</t>
  </si>
  <si>
    <t>rennes les bains</t>
  </si>
  <si>
    <t>pont de salars</t>
  </si>
  <si>
    <t>pousthomy</t>
  </si>
  <si>
    <t>prades d aubrac</t>
  </si>
  <si>
    <t>prades salars</t>
  </si>
  <si>
    <t>pradinas</t>
  </si>
  <si>
    <t>previnquieres</t>
  </si>
  <si>
    <t>privezac</t>
  </si>
  <si>
    <t>pruines</t>
  </si>
  <si>
    <t>quins</t>
  </si>
  <si>
    <t>rebourguil</t>
  </si>
  <si>
    <t>requista</t>
  </si>
  <si>
    <t>port de bouc</t>
  </si>
  <si>
    <t>port saint louis du rhone</t>
  </si>
  <si>
    <t>puyloubier</t>
  </si>
  <si>
    <t>pont bellanger</t>
  </si>
  <si>
    <t>pont d ouilly</t>
  </si>
  <si>
    <t>pontecoulant</t>
  </si>
  <si>
    <t>pont farcy</t>
  </si>
  <si>
    <t>pont l eveque</t>
  </si>
  <si>
    <t>ponts sur seulles</t>
  </si>
  <si>
    <t>port en bessin huppain</t>
  </si>
  <si>
    <t>potigny</t>
  </si>
  <si>
    <t>preaux bocage</t>
  </si>
  <si>
    <t>pretreville</t>
  </si>
  <si>
    <t>putot en auge</t>
  </si>
  <si>
    <t>quetteville</t>
  </si>
  <si>
    <t>ranchy</t>
  </si>
  <si>
    <t>ranville</t>
  </si>
  <si>
    <t>rapilly</t>
  </si>
  <si>
    <t>repentigny</t>
  </si>
  <si>
    <t>reux</t>
  </si>
  <si>
    <t>pradiers</t>
  </si>
  <si>
    <t>quezac</t>
  </si>
  <si>
    <t>rageade</t>
  </si>
  <si>
    <t>raulhac</t>
  </si>
  <si>
    <t>reilhac</t>
  </si>
  <si>
    <t>juille</t>
  </si>
  <si>
    <t>julienne</t>
  </si>
  <si>
    <t>poullignac</t>
  </si>
  <si>
    <t>poursac</t>
  </si>
  <si>
    <t>pranzac</t>
  </si>
  <si>
    <t>pressignac</t>
  </si>
  <si>
    <t>puymoyen</t>
  </si>
  <si>
    <t>puyreaux</t>
  </si>
  <si>
    <t>raix</t>
  </si>
  <si>
    <t>rancogne</t>
  </si>
  <si>
    <t>ranville breuillaud</t>
  </si>
  <si>
    <t>reignac</t>
  </si>
  <si>
    <t>reparsac</t>
  </si>
  <si>
    <t>pont l abbe d arnoult</t>
  </si>
  <si>
    <t>port d envaux</t>
  </si>
  <si>
    <t>port des barques</t>
  </si>
  <si>
    <t>pouillac</t>
  </si>
  <si>
    <t>poursay garnaud</t>
  </si>
  <si>
    <t>preguillac</t>
  </si>
  <si>
    <t>prignac</t>
  </si>
  <si>
    <t>puilboreau</t>
  </si>
  <si>
    <t>puy du lac</t>
  </si>
  <si>
    <t>puyravault</t>
  </si>
  <si>
    <t>puyrolland</t>
  </si>
  <si>
    <t>reaux sur trefle</t>
  </si>
  <si>
    <t>retaud</t>
  </si>
  <si>
    <t>precy</t>
  </si>
  <si>
    <t>presly</t>
  </si>
  <si>
    <t>preuilly</t>
  </si>
  <si>
    <t>preveranges</t>
  </si>
  <si>
    <t>primelles</t>
  </si>
  <si>
    <t>quantilly</t>
  </si>
  <si>
    <t>quincy</t>
  </si>
  <si>
    <t>raymond</t>
  </si>
  <si>
    <t>reigny</t>
  </si>
  <si>
    <t>pradines</t>
  </si>
  <si>
    <t>puy d arnac</t>
  </si>
  <si>
    <t>queyssac les vignes</t>
  </si>
  <si>
    <t>porto vecchio</t>
  </si>
  <si>
    <t>propriano</t>
  </si>
  <si>
    <t>quasquara</t>
  </si>
  <si>
    <t>quenza</t>
  </si>
  <si>
    <t>renno</t>
  </si>
  <si>
    <t>popolasca</t>
  </si>
  <si>
    <t>porri</t>
  </si>
  <si>
    <t>prato di giovellina</t>
  </si>
  <si>
    <t>prunelli di casacconi</t>
  </si>
  <si>
    <t>prunelli di fiumorbo</t>
  </si>
  <si>
    <t>pruno</t>
  </si>
  <si>
    <t>quercitello</t>
  </si>
  <si>
    <t>rapaggio</t>
  </si>
  <si>
    <t>rapale</t>
  </si>
  <si>
    <t>juillenay</t>
  </si>
  <si>
    <t>juilly</t>
  </si>
  <si>
    <t>pont et massene</t>
  </si>
  <si>
    <t>pontailler sur saone</t>
  </si>
  <si>
    <t>posanges</t>
  </si>
  <si>
    <t>pothieres</t>
  </si>
  <si>
    <t>pouillenay</t>
  </si>
  <si>
    <t>pouilly en auxois</t>
  </si>
  <si>
    <t>pouilly sur saone</t>
  </si>
  <si>
    <t>pouilly sur vingeanne</t>
  </si>
  <si>
    <t>pralon</t>
  </si>
  <si>
    <t>precy sous thil</t>
  </si>
  <si>
    <t>premeaux prissey</t>
  </si>
  <si>
    <t>premieres</t>
  </si>
  <si>
    <t>prenois</t>
  </si>
  <si>
    <t>prusly sur ource</t>
  </si>
  <si>
    <t>puits</t>
  </si>
  <si>
    <t>puligny montrachet</t>
  </si>
  <si>
    <t>quemigny poisot</t>
  </si>
  <si>
    <t>quemigny sur seine</t>
  </si>
  <si>
    <t>quetigny</t>
  </si>
  <si>
    <t>quincerot</t>
  </si>
  <si>
    <t>quincey</t>
  </si>
  <si>
    <t>quincy le vicomte</t>
  </si>
  <si>
    <t>recey sur ource</t>
  </si>
  <si>
    <t>remilly en montagne</t>
  </si>
  <si>
    <t>remilly sur tille</t>
  </si>
  <si>
    <t>reneve</t>
  </si>
  <si>
    <t>reulle vergy</t>
  </si>
  <si>
    <t>pont melvez</t>
  </si>
  <si>
    <t>pontrieux</t>
  </si>
  <si>
    <t>pordic</t>
  </si>
  <si>
    <t>pouldouran</t>
  </si>
  <si>
    <t>prat</t>
  </si>
  <si>
    <t>quemper guezennec</t>
  </si>
  <si>
    <t>quemperven</t>
  </si>
  <si>
    <t>quessoy</t>
  </si>
  <si>
    <t>quevert</t>
  </si>
  <si>
    <t>quintenic</t>
  </si>
  <si>
    <t>quintin</t>
  </si>
  <si>
    <t>pontarion</t>
  </si>
  <si>
    <t>pontcharraud</t>
  </si>
  <si>
    <t>poussanges</t>
  </si>
  <si>
    <t>puy malsignat</t>
  </si>
  <si>
    <t>reterre</t>
  </si>
  <si>
    <t>pontours</t>
  </si>
  <si>
    <t>port sainte foy et ponchapt</t>
  </si>
  <si>
    <t>prats de carlux</t>
  </si>
  <si>
    <t>prats du perigord</t>
  </si>
  <si>
    <t>pressignac vicq</t>
  </si>
  <si>
    <t>preyssac d excideuil</t>
  </si>
  <si>
    <t>prigonrieux</t>
  </si>
  <si>
    <t>proissans</t>
  </si>
  <si>
    <t>queyssac</t>
  </si>
  <si>
    <t>quinsac</t>
  </si>
  <si>
    <t>rampieux</t>
  </si>
  <si>
    <t>razac de saussignac</t>
  </si>
  <si>
    <t>razac d eymet</t>
  </si>
  <si>
    <t>razac sur l isle</t>
  </si>
  <si>
    <t>pontarlier</t>
  </si>
  <si>
    <t>pont de roide vermondans</t>
  </si>
  <si>
    <t>pont les moulins</t>
  </si>
  <si>
    <t>pouilley francais</t>
  </si>
  <si>
    <t>pouilley les vignes</t>
  </si>
  <si>
    <t>pouligney lusans</t>
  </si>
  <si>
    <t>presentevillers</t>
  </si>
  <si>
    <t>provenchere</t>
  </si>
  <si>
    <t>puessans</t>
  </si>
  <si>
    <t>pugey</t>
  </si>
  <si>
    <t>quingey</t>
  </si>
  <si>
    <t>rahon</t>
  </si>
  <si>
    <t>rancenay</t>
  </si>
  <si>
    <t>randevillers</t>
  </si>
  <si>
    <t>rang</t>
  </si>
  <si>
    <t>raynans</t>
  </si>
  <si>
    <t>recologne</t>
  </si>
  <si>
    <t>reculfoz</t>
  </si>
  <si>
    <t>remondans vaivre</t>
  </si>
  <si>
    <t>remoray boujeons</t>
  </si>
  <si>
    <t>renedale</t>
  </si>
  <si>
    <t>rennes sur loue</t>
  </si>
  <si>
    <t>reugney</t>
  </si>
  <si>
    <t>laval d aix</t>
  </si>
  <si>
    <t>pontaix</t>
  </si>
  <si>
    <t>pont de barret</t>
  </si>
  <si>
    <t>pont de l isere</t>
  </si>
  <si>
    <t>portes en valdaine</t>
  </si>
  <si>
    <t>portes les valence</t>
  </si>
  <si>
    <t>poyols</t>
  </si>
  <si>
    <t>pradelle</t>
  </si>
  <si>
    <t>propiac</t>
  </si>
  <si>
    <t>puygiron</t>
  </si>
  <si>
    <t>puy saint martin</t>
  </si>
  <si>
    <t>ratieres</t>
  </si>
  <si>
    <t>reauville</t>
  </si>
  <si>
    <t>recoubeau jansac</t>
  </si>
  <si>
    <t>reilhanette</t>
  </si>
  <si>
    <t>remuzat</t>
  </si>
  <si>
    <t>pont audemer</t>
  </si>
  <si>
    <t>pont authou</t>
  </si>
  <si>
    <t>pont de l arche</t>
  </si>
  <si>
    <t>pont saint pierre</t>
  </si>
  <si>
    <t>porte joie</t>
  </si>
  <si>
    <t>portes</t>
  </si>
  <si>
    <t>port mort</t>
  </si>
  <si>
    <t>poses</t>
  </si>
  <si>
    <t>pressagny l orgueilleux</t>
  </si>
  <si>
    <t>prey</t>
  </si>
  <si>
    <t>puchay</t>
  </si>
  <si>
    <t>pullay</t>
  </si>
  <si>
    <t>quatremare</t>
  </si>
  <si>
    <t>quillebeuf sur seine</t>
  </si>
  <si>
    <t>quittebeuf</t>
  </si>
  <si>
    <t>radepont</t>
  </si>
  <si>
    <t>reuilly</t>
  </si>
  <si>
    <t>pontgouin</t>
  </si>
  <si>
    <t>poupry</t>
  </si>
  <si>
    <t>prasville</t>
  </si>
  <si>
    <t>pre saint evroult</t>
  </si>
  <si>
    <t>pre saint martin</t>
  </si>
  <si>
    <t>prudemanche</t>
  </si>
  <si>
    <t>prunay le gillon</t>
  </si>
  <si>
    <t>reclainville</t>
  </si>
  <si>
    <t>pont aven</t>
  </si>
  <si>
    <t>pont croix</t>
  </si>
  <si>
    <t>pont de buis les quimerch</t>
  </si>
  <si>
    <t>pont l abbe</t>
  </si>
  <si>
    <t>porspoder</t>
  </si>
  <si>
    <t>port launay</t>
  </si>
  <si>
    <t>pouldergat</t>
  </si>
  <si>
    <t>pouldreuzic</t>
  </si>
  <si>
    <t>poullan sur mer</t>
  </si>
  <si>
    <t>poullaouen</t>
  </si>
  <si>
    <t>primelin</t>
  </si>
  <si>
    <t>quemeneven</t>
  </si>
  <si>
    <t>querrien</t>
  </si>
  <si>
    <t>quimper</t>
  </si>
  <si>
    <t>quimperle</t>
  </si>
  <si>
    <t>redene</t>
  </si>
  <si>
    <t>ponteils et bresis</t>
  </si>
  <si>
    <t>pont saint esprit</t>
  </si>
  <si>
    <t>potelieres</t>
  </si>
  <si>
    <t>pougnadoresse</t>
  </si>
  <si>
    <t>poulx</t>
  </si>
  <si>
    <t>pouzilhac</t>
  </si>
  <si>
    <t>puechredon</t>
  </si>
  <si>
    <t>pujaut</t>
  </si>
  <si>
    <t>quissac</t>
  </si>
  <si>
    <t>redessan</t>
  </si>
  <si>
    <t>remoulins</t>
  </si>
  <si>
    <t>portet d aspet</t>
  </si>
  <si>
    <t>portet de luchon</t>
  </si>
  <si>
    <t>portet sur garonne</t>
  </si>
  <si>
    <t>poubeau</t>
  </si>
  <si>
    <t>poucharramet</t>
  </si>
  <si>
    <t>pouy de touges</t>
  </si>
  <si>
    <t>pouze</t>
  </si>
  <si>
    <t>pradere les bourguets</t>
  </si>
  <si>
    <t>preserville</t>
  </si>
  <si>
    <t>proupiary</t>
  </si>
  <si>
    <t>puydaniel</t>
  </si>
  <si>
    <t>puymaurin</t>
  </si>
  <si>
    <t>puyssegur</t>
  </si>
  <si>
    <t>quint fonsegrives</t>
  </si>
  <si>
    <t>ramonville saint agne</t>
  </si>
  <si>
    <t>razecueille</t>
  </si>
  <si>
    <t>rebigue</t>
  </si>
  <si>
    <t>regades</t>
  </si>
  <si>
    <t>revel</t>
  </si>
  <si>
    <t>juilles</t>
  </si>
  <si>
    <t>pouydraguin</t>
  </si>
  <si>
    <t>pouylebon</t>
  </si>
  <si>
    <t>pouy loubrin</t>
  </si>
  <si>
    <t>pouy roquelaure</t>
  </si>
  <si>
    <t>prechac</t>
  </si>
  <si>
    <t>prechac sur adour</t>
  </si>
  <si>
    <t>preignan</t>
  </si>
  <si>
    <t>preneron</t>
  </si>
  <si>
    <t>projan</t>
  </si>
  <si>
    <t>pujaudran</t>
  </si>
  <si>
    <t>puycasquier</t>
  </si>
  <si>
    <t>puylausic</t>
  </si>
  <si>
    <t>puysegur</t>
  </si>
  <si>
    <t>ramouzens</t>
  </si>
  <si>
    <t>razengues</t>
  </si>
  <si>
    <t>reans</t>
  </si>
  <si>
    <t>rejaumont</t>
  </si>
  <si>
    <t>porcheres</t>
  </si>
  <si>
    <t>portets</t>
  </si>
  <si>
    <t>preignac</t>
  </si>
  <si>
    <t>prignac en medoc</t>
  </si>
  <si>
    <t>prignac et marcamps</t>
  </si>
  <si>
    <t>pugnac</t>
  </si>
  <si>
    <t>puisseguin</t>
  </si>
  <si>
    <t>pujols</t>
  </si>
  <si>
    <t>pujols sur ciron</t>
  </si>
  <si>
    <t>puybarban</t>
  </si>
  <si>
    <t>puynormand</t>
  </si>
  <si>
    <t>queyrac</t>
  </si>
  <si>
    <t>rauzan</t>
  </si>
  <si>
    <t>popian</t>
  </si>
  <si>
    <t>portiragnes</t>
  </si>
  <si>
    <t>poujols</t>
  </si>
  <si>
    <t>poussan</t>
  </si>
  <si>
    <t>pouzolles</t>
  </si>
  <si>
    <t>pouzols</t>
  </si>
  <si>
    <t>prades le lez</t>
  </si>
  <si>
    <t>prades sur vernazobre</t>
  </si>
  <si>
    <t>premian</t>
  </si>
  <si>
    <t>puechabon</t>
  </si>
  <si>
    <t>puilacher</t>
  </si>
  <si>
    <t>puimisson</t>
  </si>
  <si>
    <t>puissalicon</t>
  </si>
  <si>
    <t>puisserguier</t>
  </si>
  <si>
    <t>quarante</t>
  </si>
  <si>
    <t>restinclieres</t>
  </si>
  <si>
    <t>pont pean</t>
  </si>
  <si>
    <t>prince</t>
  </si>
  <si>
    <t>quebriac</t>
  </si>
  <si>
    <t>quedillac</t>
  </si>
  <si>
    <t>rannee</t>
  </si>
  <si>
    <t>redon</t>
  </si>
  <si>
    <t>renac</t>
  </si>
  <si>
    <t>rennes</t>
  </si>
  <si>
    <t>retiers</t>
  </si>
  <si>
    <t>poulaines</t>
  </si>
  <si>
    <t>pouligny notre dame</t>
  </si>
  <si>
    <t>pouligny saint martin</t>
  </si>
  <si>
    <t>pouligny saint pierre</t>
  </si>
  <si>
    <t>preuilly la ville</t>
  </si>
  <si>
    <t>prissac</t>
  </si>
  <si>
    <t>pruniers</t>
  </si>
  <si>
    <t>reboursin</t>
  </si>
  <si>
    <t>pont de ruan</t>
  </si>
  <si>
    <t>ports</t>
  </si>
  <si>
    <t>pouzay</t>
  </si>
  <si>
    <t>preuilly sur claise</t>
  </si>
  <si>
    <t>pussigny</t>
  </si>
  <si>
    <t>razines</t>
  </si>
  <si>
    <t>reignac sur indre</t>
  </si>
  <si>
    <t>restigne</t>
  </si>
  <si>
    <t>laval</t>
  </si>
  <si>
    <t>pontcharra</t>
  </si>
  <si>
    <t>pont de cheruy</t>
  </si>
  <si>
    <t>pont en royans</t>
  </si>
  <si>
    <t>pont eveque</t>
  </si>
  <si>
    <t>porcieu amblagnieu</t>
  </si>
  <si>
    <t>prebois</t>
  </si>
  <si>
    <t>presles</t>
  </si>
  <si>
    <t>pressins</t>
  </si>
  <si>
    <t>primarette</t>
  </si>
  <si>
    <t>proveysieux</t>
  </si>
  <si>
    <t>quaix en chartreuse</t>
  </si>
  <si>
    <t>quet en beaumont</t>
  </si>
  <si>
    <t>quincieu</t>
  </si>
  <si>
    <t>reaumont</t>
  </si>
  <si>
    <t>renage</t>
  </si>
  <si>
    <t>rencurel</t>
  </si>
  <si>
    <t>revel tourdan</t>
  </si>
  <si>
    <t>pont de poitte</t>
  </si>
  <si>
    <t>pont d hery</t>
  </si>
  <si>
    <t>pont du navoy</t>
  </si>
  <si>
    <t>port lesney</t>
  </si>
  <si>
    <t>pratz</t>
  </si>
  <si>
    <t>premanon</t>
  </si>
  <si>
    <t>presilly</t>
  </si>
  <si>
    <t>pretin</t>
  </si>
  <si>
    <t>publy</t>
  </si>
  <si>
    <t>pupillin</t>
  </si>
  <si>
    <t>quintigny</t>
  </si>
  <si>
    <t>rainans</t>
  </si>
  <si>
    <t>ranchot</t>
  </si>
  <si>
    <t>rans</t>
  </si>
  <si>
    <t>ravilloles</t>
  </si>
  <si>
    <t>recanoz</t>
  </si>
  <si>
    <t>reithouse</t>
  </si>
  <si>
    <t>relans</t>
  </si>
  <si>
    <t>pontenx les forges</t>
  </si>
  <si>
    <t>pontonx sur l adour</t>
  </si>
  <si>
    <t>port de lanne</t>
  </si>
  <si>
    <t>poudenx</t>
  </si>
  <si>
    <t>pouillon</t>
  </si>
  <si>
    <t>pouydesseaux</t>
  </si>
  <si>
    <t>poyanne</t>
  </si>
  <si>
    <t>poyartin</t>
  </si>
  <si>
    <t>prechacq les bains</t>
  </si>
  <si>
    <t>pujo le plan</t>
  </si>
  <si>
    <t>puyol cazalet</t>
  </si>
  <si>
    <t>renung</t>
  </si>
  <si>
    <t>retjons</t>
  </si>
  <si>
    <t>pontlevoy</t>
  </si>
  <si>
    <t>pouille</t>
  </si>
  <si>
    <t>pray</t>
  </si>
  <si>
    <t>prunay cassereau</t>
  </si>
  <si>
    <t>pruniers en sologne</t>
  </si>
  <si>
    <t>rahart</t>
  </si>
  <si>
    <t>renay</t>
  </si>
  <si>
    <t>pouilly les feurs</t>
  </si>
  <si>
    <t>pouilly les nonains</t>
  </si>
  <si>
    <t>pouilly sous charlieu</t>
  </si>
  <si>
    <t>pralong</t>
  </si>
  <si>
    <t>precieux</t>
  </si>
  <si>
    <t>renaison</t>
  </si>
  <si>
    <t>jullianges</t>
  </si>
  <si>
    <t>pont salomon</t>
  </si>
  <si>
    <t>pradelles</t>
  </si>
  <si>
    <t>presailles</t>
  </si>
  <si>
    <t>queyrieres</t>
  </si>
  <si>
    <t>raucoules</t>
  </si>
  <si>
    <t>rauret</t>
  </si>
  <si>
    <t>retournac</t>
  </si>
  <si>
    <t>pontchateau</t>
  </si>
  <si>
    <t>pont saint martin</t>
  </si>
  <si>
    <t>pornic</t>
  </si>
  <si>
    <t>pornichet</t>
  </si>
  <si>
    <t>port saint pere</t>
  </si>
  <si>
    <t>pouille les coteaux</t>
  </si>
  <si>
    <t>prefailles</t>
  </si>
  <si>
    <t>prinquiau</t>
  </si>
  <si>
    <t>puceul</t>
  </si>
  <si>
    <t>remouille</t>
  </si>
  <si>
    <t>prefontaines</t>
  </si>
  <si>
    <t>presnoy</t>
  </si>
  <si>
    <t>pressigny les pins</t>
  </si>
  <si>
    <t>puiseaux</t>
  </si>
  <si>
    <t>quiers sur bezonde</t>
  </si>
  <si>
    <t>ramoulu</t>
  </si>
  <si>
    <t>rebrechien</t>
  </si>
  <si>
    <t>lauzes</t>
  </si>
  <si>
    <t>laval de cere</t>
  </si>
  <si>
    <t>pontcirq</t>
  </si>
  <si>
    <t>prayssac</t>
  </si>
  <si>
    <t>prendeignes</t>
  </si>
  <si>
    <t>promilhanes</t>
  </si>
  <si>
    <t>prudhomat</t>
  </si>
  <si>
    <t>puybrun</t>
  </si>
  <si>
    <t>puyjourdes</t>
  </si>
  <si>
    <t>puy l eveque</t>
  </si>
  <si>
    <t>rampoux</t>
  </si>
  <si>
    <t>reilhaguet</t>
  </si>
  <si>
    <t>lauzun</t>
  </si>
  <si>
    <t>pont du casse</t>
  </si>
  <si>
    <t>port sainte marie</t>
  </si>
  <si>
    <t>poudenas</t>
  </si>
  <si>
    <t>poussignac</t>
  </si>
  <si>
    <t>prayssas</t>
  </si>
  <si>
    <t>puch d agenais</t>
  </si>
  <si>
    <t>puymiclan</t>
  </si>
  <si>
    <t>puymirol</t>
  </si>
  <si>
    <t>puysserampion</t>
  </si>
  <si>
    <t>rayet</t>
  </si>
  <si>
    <t>razimet</t>
  </si>
  <si>
    <t>reaup lisse</t>
  </si>
  <si>
    <t>julianges</t>
  </si>
  <si>
    <t>pont de montvert sud mont lozere</t>
  </si>
  <si>
    <t>pourcharesses</t>
  </si>
  <si>
    <t>prevencheres</t>
  </si>
  <si>
    <t>prinsuejols malbouzon</t>
  </si>
  <si>
    <t>recoules d aubrac</t>
  </si>
  <si>
    <t>recoules de fumas</t>
  </si>
  <si>
    <t>juilley</t>
  </si>
  <si>
    <t>pontaubault</t>
  </si>
  <si>
    <t>pont hebert</t>
  </si>
  <si>
    <t>pontorson</t>
  </si>
  <si>
    <t>ponts</t>
  </si>
  <si>
    <t>portbail</t>
  </si>
  <si>
    <t>precey</t>
  </si>
  <si>
    <t>quettehou</t>
  </si>
  <si>
    <t>quettreville sur sienne</t>
  </si>
  <si>
    <t>quibou</t>
  </si>
  <si>
    <t>quineville</t>
  </si>
  <si>
    <t>raids</t>
  </si>
  <si>
    <t>rampan</t>
  </si>
  <si>
    <t>rauville la bigot</t>
  </si>
  <si>
    <t>rauville la place</t>
  </si>
  <si>
    <t>ravenoville</t>
  </si>
  <si>
    <t>reffuveille</t>
  </si>
  <si>
    <t>regneville sur mer</t>
  </si>
  <si>
    <t>reigneville bocage</t>
  </si>
  <si>
    <t>remilly sur lozon</t>
  </si>
  <si>
    <t>queudes</t>
  </si>
  <si>
    <t>pontfaverger moronvilliers</t>
  </si>
  <si>
    <t>ponthion</t>
  </si>
  <si>
    <t>possesse</t>
  </si>
  <si>
    <t>potangis</t>
  </si>
  <si>
    <t>pourcy</t>
  </si>
  <si>
    <t>pringy</t>
  </si>
  <si>
    <t>prosnes</t>
  </si>
  <si>
    <t>prouilly</t>
  </si>
  <si>
    <t>prunay</t>
  </si>
  <si>
    <t>puisieulx</t>
  </si>
  <si>
    <t>rapsecourt</t>
  </si>
  <si>
    <t>recy</t>
  </si>
  <si>
    <t>reims</t>
  </si>
  <si>
    <t>reims la brulee</t>
  </si>
  <si>
    <t>remicourt</t>
  </si>
  <si>
    <t>reuil</t>
  </si>
  <si>
    <t>reuves</t>
  </si>
  <si>
    <t>reveillon</t>
  </si>
  <si>
    <t>pont la ville</t>
  </si>
  <si>
    <t>poulangy</t>
  </si>
  <si>
    <t>praslay</t>
  </si>
  <si>
    <t>prauthoy</t>
  </si>
  <si>
    <t>pressigny</t>
  </si>
  <si>
    <t>prez sous lafauche</t>
  </si>
  <si>
    <t>puellemontier</t>
  </si>
  <si>
    <t>rachecourt sur marne</t>
  </si>
  <si>
    <t>rachecourt suzemont</t>
  </si>
  <si>
    <t>ranconnieres</t>
  </si>
  <si>
    <t>rangecourt</t>
  </si>
  <si>
    <t>rennepont</t>
  </si>
  <si>
    <t>pontmain</t>
  </si>
  <si>
    <t>port brillet</t>
  </si>
  <si>
    <t>pre en pail saint samson</t>
  </si>
  <si>
    <t>quelaines saint gault</t>
  </si>
  <si>
    <t>ravigny</t>
  </si>
  <si>
    <t>renaze</t>
  </si>
  <si>
    <t>rennes en grenouilles</t>
  </si>
  <si>
    <t>pont a mousson</t>
  </si>
  <si>
    <t>pont saint vincent</t>
  </si>
  <si>
    <t>port sur seille</t>
  </si>
  <si>
    <t>praye</t>
  </si>
  <si>
    <t>preny</t>
  </si>
  <si>
    <t>preutin higny</t>
  </si>
  <si>
    <t>pulligny</t>
  </si>
  <si>
    <t>pulney</t>
  </si>
  <si>
    <t>pulnoy</t>
  </si>
  <si>
    <t>puxe</t>
  </si>
  <si>
    <t>puxieux</t>
  </si>
  <si>
    <t>quevilloncourt</t>
  </si>
  <si>
    <t>raon les leau</t>
  </si>
  <si>
    <t>raucourt</t>
  </si>
  <si>
    <t>raville sur sanon</t>
  </si>
  <si>
    <t>rechicourt la petite</t>
  </si>
  <si>
    <t>reclonville</t>
  </si>
  <si>
    <t>rehainviller</t>
  </si>
  <si>
    <t>reherrey</t>
  </si>
  <si>
    <t>rehon</t>
  </si>
  <si>
    <t>reillon</t>
  </si>
  <si>
    <t>rembercourt sur mad</t>
  </si>
  <si>
    <t>remenoville</t>
  </si>
  <si>
    <t>remereville</t>
  </si>
  <si>
    <t>remoncourt</t>
  </si>
  <si>
    <t>repaix</t>
  </si>
  <si>
    <t>pont sur meuse</t>
  </si>
  <si>
    <t>pouilly sur meuse</t>
  </si>
  <si>
    <t>pretz en argonne</t>
  </si>
  <si>
    <t>quincy landzecourt</t>
  </si>
  <si>
    <t>raival</t>
  </si>
  <si>
    <t>rambluzin et benoite vaux</t>
  </si>
  <si>
    <t>rambucourt</t>
  </si>
  <si>
    <t>rancourt sur ornain</t>
  </si>
  <si>
    <t>ranzieres</t>
  </si>
  <si>
    <t>rarecourt</t>
  </si>
  <si>
    <t>recicourt</t>
  </si>
  <si>
    <t>recourt le creux</t>
  </si>
  <si>
    <t>reffroy</t>
  </si>
  <si>
    <t>regneville sur meuse</t>
  </si>
  <si>
    <t>rembercourt sommaisne</t>
  </si>
  <si>
    <t>remennecourt</t>
  </si>
  <si>
    <t>remoiville</t>
  </si>
  <si>
    <t>resson</t>
  </si>
  <si>
    <t>pontivy</t>
  </si>
  <si>
    <t>pont scorff</t>
  </si>
  <si>
    <t>porcaro</t>
  </si>
  <si>
    <t>port louis</t>
  </si>
  <si>
    <t>priziac</t>
  </si>
  <si>
    <t>questembert</t>
  </si>
  <si>
    <t>queven</t>
  </si>
  <si>
    <t>quiberon</t>
  </si>
  <si>
    <t>quistinic</t>
  </si>
  <si>
    <t>radenac</t>
  </si>
  <si>
    <t>reguiny</t>
  </si>
  <si>
    <t>reminiac</t>
  </si>
  <si>
    <t>pontoy</t>
  </si>
  <si>
    <t>pontpierre</t>
  </si>
  <si>
    <t>porcelette</t>
  </si>
  <si>
    <t>postroff</t>
  </si>
  <si>
    <t>pouilly</t>
  </si>
  <si>
    <t>pournoy la chetive</t>
  </si>
  <si>
    <t>pournoy la grasse</t>
  </si>
  <si>
    <t>prevocourt</t>
  </si>
  <si>
    <t>puttelange aux lacs</t>
  </si>
  <si>
    <t>puttelange les thionville</t>
  </si>
  <si>
    <t>puttigny</t>
  </si>
  <si>
    <t>puzieux</t>
  </si>
  <si>
    <t>racrange</t>
  </si>
  <si>
    <t>rahling</t>
  </si>
  <si>
    <t>ranguevaux</t>
  </si>
  <si>
    <t>raville</t>
  </si>
  <si>
    <t>rechicourt le chateau</t>
  </si>
  <si>
    <t>redange</t>
  </si>
  <si>
    <t>reding</t>
  </si>
  <si>
    <t>remelfang</t>
  </si>
  <si>
    <t>remelfing</t>
  </si>
  <si>
    <t>remeling</t>
  </si>
  <si>
    <t>remering</t>
  </si>
  <si>
    <t>remering les puttelange</t>
  </si>
  <si>
    <t>remilly</t>
  </si>
  <si>
    <t>rening</t>
  </si>
  <si>
    <t>retonfey</t>
  </si>
  <si>
    <t>rettel</t>
  </si>
  <si>
    <t>pougues les eaux</t>
  </si>
  <si>
    <t>pouilly sur loire</t>
  </si>
  <si>
    <t>pouques lormes</t>
  </si>
  <si>
    <t>pousseaux</t>
  </si>
  <si>
    <t>premery</t>
  </si>
  <si>
    <t>preporche</t>
  </si>
  <si>
    <t>raveau</t>
  </si>
  <si>
    <t>pont a marcq</t>
  </si>
  <si>
    <t>pont sur sambre</t>
  </si>
  <si>
    <t>potelle</t>
  </si>
  <si>
    <t>premesques</t>
  </si>
  <si>
    <t>preseau</t>
  </si>
  <si>
    <t>preux au bois</t>
  </si>
  <si>
    <t>preux au sart</t>
  </si>
  <si>
    <t>prisches</t>
  </si>
  <si>
    <t>prouvy</t>
  </si>
  <si>
    <t>proville</t>
  </si>
  <si>
    <t>provin</t>
  </si>
  <si>
    <t>quaedypre</t>
  </si>
  <si>
    <t>quarouble</t>
  </si>
  <si>
    <t>querenaing</t>
  </si>
  <si>
    <t>quesnoy sur deule</t>
  </si>
  <si>
    <t>quievelon</t>
  </si>
  <si>
    <t>quievrechain</t>
  </si>
  <si>
    <t>quievy</t>
  </si>
  <si>
    <t>raches</t>
  </si>
  <si>
    <t>radinghem en weppes</t>
  </si>
  <si>
    <t>raillencourt sainte olle</t>
  </si>
  <si>
    <t>raimbeaucourt</t>
  </si>
  <si>
    <t>rainsars</t>
  </si>
  <si>
    <t>raismes</t>
  </si>
  <si>
    <t>ramillies</t>
  </si>
  <si>
    <t>ramousies</t>
  </si>
  <si>
    <t>raucourt au bois</t>
  </si>
  <si>
    <t>recquignies</t>
  </si>
  <si>
    <t>rejet de beaulieu</t>
  </si>
  <si>
    <t>renescure</t>
  </si>
  <si>
    <t>reumont</t>
  </si>
  <si>
    <t>lavacquerie</t>
  </si>
  <si>
    <t>pontarme</t>
  </si>
  <si>
    <t>pontoise les noyon</t>
  </si>
  <si>
    <t>pontpoint</t>
  </si>
  <si>
    <t>pont sainte maxence</t>
  </si>
  <si>
    <t>porcheux</t>
  </si>
  <si>
    <t>porquericourt</t>
  </si>
  <si>
    <t>precy sur oise</t>
  </si>
  <si>
    <t>previllers</t>
  </si>
  <si>
    <t>pronleroy</t>
  </si>
  <si>
    <t>puiseux en bray</t>
  </si>
  <si>
    <t>puiseux le hauberger</t>
  </si>
  <si>
    <t>puits la vallee</t>
  </si>
  <si>
    <t>quesmy</t>
  </si>
  <si>
    <t>quincampoix fleuzy</t>
  </si>
  <si>
    <t>quinquempoix</t>
  </si>
  <si>
    <t>rainvillers</t>
  </si>
  <si>
    <t>rantigny</t>
  </si>
  <si>
    <t>raray</t>
  </si>
  <si>
    <t>ravenel</t>
  </si>
  <si>
    <t>reez fosse martin</t>
  </si>
  <si>
    <t>reilly</t>
  </si>
  <si>
    <t>remecourt</t>
  </si>
  <si>
    <t>remerangles</t>
  </si>
  <si>
    <t>remy</t>
  </si>
  <si>
    <t>ressons sur matz</t>
  </si>
  <si>
    <t>rethondes</t>
  </si>
  <si>
    <t>reuil sur breche</t>
  </si>
  <si>
    <t>pontchardon</t>
  </si>
  <si>
    <t>pouvrai</t>
  </si>
  <si>
    <t>preaux du perche</t>
  </si>
  <si>
    <t>prepotin</t>
  </si>
  <si>
    <t>putanges pont ecrepin</t>
  </si>
  <si>
    <t>rabodanges</t>
  </si>
  <si>
    <t>radon</t>
  </si>
  <si>
    <t>rai</t>
  </si>
  <si>
    <t>randonnai</t>
  </si>
  <si>
    <t>ranes</t>
  </si>
  <si>
    <t>remalard</t>
  </si>
  <si>
    <t>resenlieu</t>
  </si>
  <si>
    <t>pont a vendin</t>
  </si>
  <si>
    <t>predefin</t>
  </si>
  <si>
    <t>pressy</t>
  </si>
  <si>
    <t>preures</t>
  </si>
  <si>
    <t>pronville en artois</t>
  </si>
  <si>
    <t>puisieux</t>
  </si>
  <si>
    <t>queant</t>
  </si>
  <si>
    <t>quelmes</t>
  </si>
  <si>
    <t>quercamps</t>
  </si>
  <si>
    <t>quernes</t>
  </si>
  <si>
    <t>quesques</t>
  </si>
  <si>
    <t>questrecques</t>
  </si>
  <si>
    <t>quiery la motte</t>
  </si>
  <si>
    <t>quiestede</t>
  </si>
  <si>
    <t>quilen</t>
  </si>
  <si>
    <t>quux haut mainil</t>
  </si>
  <si>
    <t>racquinghem</t>
  </si>
  <si>
    <t>radinghem</t>
  </si>
  <si>
    <t>ramecourt</t>
  </si>
  <si>
    <t>rang du fliers</t>
  </si>
  <si>
    <t>ransart</t>
  </si>
  <si>
    <t>raye sur authie</t>
  </si>
  <si>
    <t>rebergues</t>
  </si>
  <si>
    <t>rebreuve ranchicourt</t>
  </si>
  <si>
    <t>rebreuve sur canche</t>
  </si>
  <si>
    <t>rebreuviette</t>
  </si>
  <si>
    <t>reclinghem</t>
  </si>
  <si>
    <t>recourt</t>
  </si>
  <si>
    <t>recques sur course</t>
  </si>
  <si>
    <t>recques sur hem</t>
  </si>
  <si>
    <t>regnauville</t>
  </si>
  <si>
    <t>rely</t>
  </si>
  <si>
    <t>remilly wirquin</t>
  </si>
  <si>
    <t>renty</t>
  </si>
  <si>
    <t>rety</t>
  </si>
  <si>
    <t>pontaumur</t>
  </si>
  <si>
    <t>pont du chateau</t>
  </si>
  <si>
    <t>pontgibaud</t>
  </si>
  <si>
    <t>pouzol</t>
  </si>
  <si>
    <t>prompsat</t>
  </si>
  <si>
    <t>prondines</t>
  </si>
  <si>
    <t>pulverieres</t>
  </si>
  <si>
    <t>puy guillaume</t>
  </si>
  <si>
    <t>puy saint gulmier</t>
  </si>
  <si>
    <t>queuille</t>
  </si>
  <si>
    <t>randan</t>
  </si>
  <si>
    <t>ravel</t>
  </si>
  <si>
    <t>reignat</t>
  </si>
  <si>
    <t>rentieres</t>
  </si>
  <si>
    <t>pontacq</t>
  </si>
  <si>
    <t>pontiacq viellepinte</t>
  </si>
  <si>
    <t>portet</t>
  </si>
  <si>
    <t>pouliacq</t>
  </si>
  <si>
    <t>poursiugues boucoue</t>
  </si>
  <si>
    <t>prechacq josbaig</t>
  </si>
  <si>
    <t>prechacq navarrenx</t>
  </si>
  <si>
    <t>precilhon</t>
  </si>
  <si>
    <t>puyoo</t>
  </si>
  <si>
    <t>ramous</t>
  </si>
  <si>
    <t>rebenacq</t>
  </si>
  <si>
    <t>poueyferre</t>
  </si>
  <si>
    <t>poumarous</t>
  </si>
  <si>
    <t>pouy</t>
  </si>
  <si>
    <t>pouyastruc</t>
  </si>
  <si>
    <t>pouzac</t>
  </si>
  <si>
    <t>pujo</t>
  </si>
  <si>
    <t>puntous</t>
  </si>
  <si>
    <t>puydarrieux</t>
  </si>
  <si>
    <t>rabastens de bigorre</t>
  </si>
  <si>
    <t>recurt</t>
  </si>
  <si>
    <t>jujols</t>
  </si>
  <si>
    <t>ponteilla</t>
  </si>
  <si>
    <t>porta</t>
  </si>
  <si>
    <t>porte puymorens</t>
  </si>
  <si>
    <t>port vendres</t>
  </si>
  <si>
    <t>prats de mollo la preste</t>
  </si>
  <si>
    <t>prats de sournia</t>
  </si>
  <si>
    <t>prugnanes</t>
  </si>
  <si>
    <t>prunet et belpuig</t>
  </si>
  <si>
    <t>puyvalador</t>
  </si>
  <si>
    <t>py</t>
  </si>
  <si>
    <t>rabouillet</t>
  </si>
  <si>
    <t>railleu</t>
  </si>
  <si>
    <t>rasigueres</t>
  </si>
  <si>
    <t>real</t>
  </si>
  <si>
    <t>preuschdorf</t>
  </si>
  <si>
    <t>printzheim</t>
  </si>
  <si>
    <t>puberg</t>
  </si>
  <si>
    <t>quatzenheim</t>
  </si>
  <si>
    <t>rangen</t>
  </si>
  <si>
    <t>ranrupt</t>
  </si>
  <si>
    <t>ratzwiller</t>
  </si>
  <si>
    <t>rauwiller</t>
  </si>
  <si>
    <t>reichsfeld</t>
  </si>
  <si>
    <t>reichshoffen</t>
  </si>
  <si>
    <t>reichstett</t>
  </si>
  <si>
    <t>reinhardsmunster</t>
  </si>
  <si>
    <t>reipertswiller</t>
  </si>
  <si>
    <t>retschwiller</t>
  </si>
  <si>
    <t>reutenbourg</t>
  </si>
  <si>
    <t>porte du ried</t>
  </si>
  <si>
    <t>pulversheim</t>
  </si>
  <si>
    <t>raedersdorf</t>
  </si>
  <si>
    <t>raedersheim</t>
  </si>
  <si>
    <t>rammersmatt</t>
  </si>
  <si>
    <t>ranspach</t>
  </si>
  <si>
    <t>ranspach le bas</t>
  </si>
  <si>
    <t>ranspach le haut</t>
  </si>
  <si>
    <t>rantzwiller</t>
  </si>
  <si>
    <t>reguisheim</t>
  </si>
  <si>
    <t>reiningue</t>
  </si>
  <si>
    <t>retzwiller</t>
  </si>
  <si>
    <t>julienas</t>
  </si>
  <si>
    <t>pontcharra sur turdine</t>
  </si>
  <si>
    <t>porte des pierres dorees</t>
  </si>
  <si>
    <t>poule les echarmeaux</t>
  </si>
  <si>
    <t>propieres</t>
  </si>
  <si>
    <t>pusignan</t>
  </si>
  <si>
    <t>quincie en beaujolais</t>
  </si>
  <si>
    <t>ranchal</t>
  </si>
  <si>
    <t>regnie durette</t>
  </si>
  <si>
    <t>quincieux</t>
  </si>
  <si>
    <t>pontcey</t>
  </si>
  <si>
    <t>pont du bois</t>
  </si>
  <si>
    <t>pont sur l ognon</t>
  </si>
  <si>
    <t>port sur saone</t>
  </si>
  <si>
    <t>poyans</t>
  </si>
  <si>
    <t>preigney</t>
  </si>
  <si>
    <t>purgerot</t>
  </si>
  <si>
    <t>pusey</t>
  </si>
  <si>
    <t>pusy et epenoux</t>
  </si>
  <si>
    <t>quenoche</t>
  </si>
  <si>
    <t>quers</t>
  </si>
  <si>
    <t>raddon et chapendu</t>
  </si>
  <si>
    <t>raincourt</t>
  </si>
  <si>
    <t>ranzevelle</t>
  </si>
  <si>
    <t>ray sur saone</t>
  </si>
  <si>
    <t>raze</t>
  </si>
  <si>
    <t>recologne les rioz</t>
  </si>
  <si>
    <t>renaucourt</t>
  </si>
  <si>
    <t>pontoux</t>
  </si>
  <si>
    <t>pouilloux</t>
  </si>
  <si>
    <t>pourlans</t>
  </si>
  <si>
    <t>pressy sous dondin</t>
  </si>
  <si>
    <t>prety</t>
  </si>
  <si>
    <t>prisse</t>
  </si>
  <si>
    <t>prizy</t>
  </si>
  <si>
    <t>pruzilly</t>
  </si>
  <si>
    <t>rancy</t>
  </si>
  <si>
    <t>ratenelle</t>
  </si>
  <si>
    <t>ratte</t>
  </si>
  <si>
    <t>reclesne</t>
  </si>
  <si>
    <t>pontvallain</t>
  </si>
  <si>
    <t>precigne</t>
  </si>
  <si>
    <t>preval</t>
  </si>
  <si>
    <t>prevelles</t>
  </si>
  <si>
    <t>pruille le chetif</t>
  </si>
  <si>
    <t>pruille l eguille</t>
  </si>
  <si>
    <t>rahay</t>
  </si>
  <si>
    <t>rene</t>
  </si>
  <si>
    <t>requeil</t>
  </si>
  <si>
    <t>pontamafrey montpascal</t>
  </si>
  <si>
    <t>pralognan la vanoise</t>
  </si>
  <si>
    <t>presle</t>
  </si>
  <si>
    <t>pugny chatenod</t>
  </si>
  <si>
    <t>puygros</t>
  </si>
  <si>
    <t>queige</t>
  </si>
  <si>
    <t>randens</t>
  </si>
  <si>
    <t>praz sur arly</t>
  </si>
  <si>
    <t>publier</t>
  </si>
  <si>
    <t>quintal</t>
  </si>
  <si>
    <t>reignier esery</t>
  </si>
  <si>
    <t>ponts et marais</t>
  </si>
  <si>
    <t>pretot vicquemare</t>
  </si>
  <si>
    <t>preuseville</t>
  </si>
  <si>
    <t>puisenval</t>
  </si>
  <si>
    <t>quevillon</t>
  </si>
  <si>
    <t>quevreville la poterie</t>
  </si>
  <si>
    <t>quiberville</t>
  </si>
  <si>
    <t>quievrecourt</t>
  </si>
  <si>
    <t>quincampoix</t>
  </si>
  <si>
    <t>raffetot</t>
  </si>
  <si>
    <t>rainfreville</t>
  </si>
  <si>
    <t>realcamp</t>
  </si>
  <si>
    <t>rebets</t>
  </si>
  <si>
    <t>retonval</t>
  </si>
  <si>
    <t>reuville</t>
  </si>
  <si>
    <t>pontault combault</t>
  </si>
  <si>
    <t>pontcarre</t>
  </si>
  <si>
    <t>precy sur marne</t>
  </si>
  <si>
    <t>presles en brie</t>
  </si>
  <si>
    <t>provins</t>
  </si>
  <si>
    <t>quiers</t>
  </si>
  <si>
    <t>quincy voisins</t>
  </si>
  <si>
    <t>rampillon</t>
  </si>
  <si>
    <t>reau</t>
  </si>
  <si>
    <t>rebais</t>
  </si>
  <si>
    <t>recloses</t>
  </si>
  <si>
    <t>remauville</t>
  </si>
  <si>
    <t>reuil en brie</t>
  </si>
  <si>
    <t>ponthevrard</t>
  </si>
  <si>
    <t>porcheville</t>
  </si>
  <si>
    <t>port villez</t>
  </si>
  <si>
    <t>prunay le temple</t>
  </si>
  <si>
    <t>prunay en yvelines</t>
  </si>
  <si>
    <t>raizeux</t>
  </si>
  <si>
    <t>rambouillet</t>
  </si>
  <si>
    <t>rennemoulin</t>
  </si>
  <si>
    <t>prisse la charriere</t>
  </si>
  <si>
    <t>marnes</t>
  </si>
  <si>
    <t>pouffonds</t>
  </si>
  <si>
    <t>pougne herisson</t>
  </si>
  <si>
    <t>prahecq</t>
  </si>
  <si>
    <t>prailles</t>
  </si>
  <si>
    <t>priaires</t>
  </si>
  <si>
    <t>prin deyrancon</t>
  </si>
  <si>
    <t>pugny</t>
  </si>
  <si>
    <t>puihardy</t>
  </si>
  <si>
    <t>reffannes</t>
  </si>
  <si>
    <t>puilly</t>
  </si>
  <si>
    <t>pont de metz</t>
  </si>
  <si>
    <t>ponthoile</t>
  </si>
  <si>
    <t>pont noyelles</t>
  </si>
  <si>
    <t>pont remy</t>
  </si>
  <si>
    <t>port le grand</t>
  </si>
  <si>
    <t>potte</t>
  </si>
  <si>
    <t>poulainville</t>
  </si>
  <si>
    <t>pozieres</t>
  </si>
  <si>
    <t>prouville</t>
  </si>
  <si>
    <t>prouzel</t>
  </si>
  <si>
    <t>proyart</t>
  </si>
  <si>
    <t>puchevillers</t>
  </si>
  <si>
    <t>punchy</t>
  </si>
  <si>
    <t>puzeaux</t>
  </si>
  <si>
    <t>pys</t>
  </si>
  <si>
    <t>quend</t>
  </si>
  <si>
    <t>querrieu</t>
  </si>
  <si>
    <t>quesnoy le montant</t>
  </si>
  <si>
    <t>quesnoy sur airaines</t>
  </si>
  <si>
    <t>quevauvillers</t>
  </si>
  <si>
    <t>quiry le sec</t>
  </si>
  <si>
    <t>quivieres</t>
  </si>
  <si>
    <t>raincheval</t>
  </si>
  <si>
    <t>rainneville</t>
  </si>
  <si>
    <t>ramburelles</t>
  </si>
  <si>
    <t>rambures</t>
  </si>
  <si>
    <t>rancourt</t>
  </si>
  <si>
    <t>regniere ecluse</t>
  </si>
  <si>
    <t>remaisnil</t>
  </si>
  <si>
    <t>remaugies</t>
  </si>
  <si>
    <t>remiencourt</t>
  </si>
  <si>
    <t>rethonvillers</t>
  </si>
  <si>
    <t>pont de larn</t>
  </si>
  <si>
    <t>poudis</t>
  </si>
  <si>
    <t>poulan pouzols</t>
  </si>
  <si>
    <t>pratviel</t>
  </si>
  <si>
    <t>puechoursi</t>
  </si>
  <si>
    <t>puybegon</t>
  </si>
  <si>
    <t>puycalvel</t>
  </si>
  <si>
    <t>puycelsi</t>
  </si>
  <si>
    <t>puygouzon</t>
  </si>
  <si>
    <t>puylaurens</t>
  </si>
  <si>
    <t>rabastens</t>
  </si>
  <si>
    <t>rayssac</t>
  </si>
  <si>
    <t>realmont</t>
  </si>
  <si>
    <t>poupas</t>
  </si>
  <si>
    <t>puycornet</t>
  </si>
  <si>
    <t>puygaillard de lomagne</t>
  </si>
  <si>
    <t>puygaillard de quercy</t>
  </si>
  <si>
    <t>puylagarde</t>
  </si>
  <si>
    <t>puylaroque</t>
  </si>
  <si>
    <t>realville</t>
  </si>
  <si>
    <t>ponteves</t>
  </si>
  <si>
    <t>pourcieux</t>
  </si>
  <si>
    <t>pourrieres</t>
  </si>
  <si>
    <t>puget sur argens</t>
  </si>
  <si>
    <t>puget ville</t>
  </si>
  <si>
    <t>ramatuelle</t>
  </si>
  <si>
    <t>rayol canadel sur mer</t>
  </si>
  <si>
    <t>regusse</t>
  </si>
  <si>
    <t>puget</t>
  </si>
  <si>
    <t>puymeras</t>
  </si>
  <si>
    <t>puyvert</t>
  </si>
  <si>
    <t>rasteau</t>
  </si>
  <si>
    <t>pouzauges</t>
  </si>
  <si>
    <t>puy de serre</t>
  </si>
  <si>
    <t>reaumur</t>
  </si>
  <si>
    <t>port de piles</t>
  </si>
  <si>
    <t>pouancay</t>
  </si>
  <si>
    <t>pouant</t>
  </si>
  <si>
    <t>pressac</t>
  </si>
  <si>
    <t>princay</t>
  </si>
  <si>
    <t>queaux</t>
  </si>
  <si>
    <t>quincay</t>
  </si>
  <si>
    <t>ranton</t>
  </si>
  <si>
    <t>raslay</t>
  </si>
  <si>
    <t>rancon</t>
  </si>
  <si>
    <t>razes</t>
  </si>
  <si>
    <t>rempnat</t>
  </si>
  <si>
    <t>pont les bonfays</t>
  </si>
  <si>
    <t>pont sur madon</t>
  </si>
  <si>
    <t>portieux</t>
  </si>
  <si>
    <t>poussay</t>
  </si>
  <si>
    <t>pouxeux</t>
  </si>
  <si>
    <t>provencheres les darney</t>
  </si>
  <si>
    <t>provencheres sur fave</t>
  </si>
  <si>
    <t>punerot</t>
  </si>
  <si>
    <t>racecourt</t>
  </si>
  <si>
    <t>rainville</t>
  </si>
  <si>
    <t>rambervillers</t>
  </si>
  <si>
    <t>ramonchamp</t>
  </si>
  <si>
    <t>raon aux bois</t>
  </si>
  <si>
    <t>raon l etape</t>
  </si>
  <si>
    <t>raon sur plaine</t>
  </si>
  <si>
    <t>rapey</t>
  </si>
  <si>
    <t>raves</t>
  </si>
  <si>
    <t>rebeuville</t>
  </si>
  <si>
    <t>regnevelle</t>
  </si>
  <si>
    <t>regney</t>
  </si>
  <si>
    <t>rehaincourt</t>
  </si>
  <si>
    <t>rehaupal</t>
  </si>
  <si>
    <t>relanges</t>
  </si>
  <si>
    <t>remiremont</t>
  </si>
  <si>
    <t>remomeix</t>
  </si>
  <si>
    <t>removille</t>
  </si>
  <si>
    <t>renauvoid</t>
  </si>
  <si>
    <t>repel</t>
  </si>
  <si>
    <t>pontaubert</t>
  </si>
  <si>
    <t>pontigny</t>
  </si>
  <si>
    <t>pont sur vanne</t>
  </si>
  <si>
    <t>pont sur yonne</t>
  </si>
  <si>
    <t>pourrain</t>
  </si>
  <si>
    <t>precy le sec</t>
  </si>
  <si>
    <t>precy sur vrin</t>
  </si>
  <si>
    <t>pregilbert</t>
  </si>
  <si>
    <t>prehy</t>
  </si>
  <si>
    <t>provency</t>
  </si>
  <si>
    <t>quarre les tombes</t>
  </si>
  <si>
    <t>quenne</t>
  </si>
  <si>
    <t>ravieres</t>
  </si>
  <si>
    <t>rechesy</t>
  </si>
  <si>
    <t>recouvrance</t>
  </si>
  <si>
    <t>reppe</t>
  </si>
  <si>
    <t>prunay sur essonne</t>
  </si>
  <si>
    <t>puiselet le marais</t>
  </si>
  <si>
    <t>pussay</t>
  </si>
  <si>
    <t>quincy sous senart</t>
  </si>
  <si>
    <t>puteaux</t>
  </si>
  <si>
    <t>pontoise</t>
  </si>
  <si>
    <t>puiseux en france</t>
  </si>
  <si>
    <t>puiseux pontoise</t>
  </si>
  <si>
    <t>regina</t>
  </si>
  <si>
    <t>remire montjoly</t>
  </si>
  <si>
    <t>reao</t>
  </si>
  <si>
    <t>rapa</t>
  </si>
  <si>
    <t>pukapuka</t>
  </si>
  <si>
    <t>pouebo</t>
  </si>
  <si>
    <t>pouembout</t>
  </si>
  <si>
    <t>poum</t>
  </si>
  <si>
    <t>poya</t>
  </si>
  <si>
    <t>LOCALISATION</t>
  </si>
  <si>
    <t>hérault</t>
  </si>
  <si>
    <t>Départements</t>
  </si>
  <si>
    <t>auvergne_rhone_alpes</t>
  </si>
  <si>
    <t>bourgogne_franche_comte</t>
  </si>
  <si>
    <t>centre_val_de_loire</t>
  </si>
  <si>
    <t>grand_est</t>
  </si>
  <si>
    <t>hauts_de_france</t>
  </si>
  <si>
    <t>ile_de_france</t>
  </si>
  <si>
    <t>nouvelle_aquitaine</t>
  </si>
  <si>
    <t>outre_mer</t>
  </si>
  <si>
    <t>pays_de_la_loire</t>
  </si>
  <si>
    <t>provence_alpes_cote_d_azur</t>
  </si>
  <si>
    <t>Regions</t>
  </si>
  <si>
    <t>vendée</t>
  </si>
  <si>
    <t xml:space="preserve"> </t>
  </si>
  <si>
    <t>Itinéraires</t>
  </si>
  <si>
    <t>A RENSEIGNER</t>
  </si>
  <si>
    <t>régions</t>
  </si>
  <si>
    <t>départements</t>
  </si>
  <si>
    <t>codes postale</t>
  </si>
  <si>
    <t>metropole_de_lyon</t>
  </si>
  <si>
    <t xml:space="preserve">   =SI(A5="";"";RECHERCHEV(A5;Feuil1!$A$10:$C$55498;4;0))</t>
  </si>
  <si>
    <t>Code postal</t>
  </si>
  <si>
    <t>toto</t>
  </si>
  <si>
    <t>ABSENT</t>
  </si>
  <si>
    <t>Concurrence</t>
  </si>
  <si>
    <t>DEPARTEMENT</t>
  </si>
  <si>
    <t>NOM</t>
  </si>
  <si>
    <t>CONCURRENCE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</si>
  <si>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</si>
  <si>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</si>
  <si>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</si>
  <si>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</si>
  <si>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</si>
  <si>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</si>
  <si>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</si>
  <si>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</si>
  <si>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</si>
  <si>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</si>
  <si>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</si>
  <si>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</si>
  <si>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</si>
  <si>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</si>
  <si>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</si>
  <si>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</si>
  <si>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</si>
  <si>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</si>
  <si>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</si>
  <si>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</si>
  <si>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</si>
  <si>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</si>
  <si>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</si>
  <si>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</si>
  <si>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</si>
  <si>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</si>
  <si>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</si>
  <si>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</si>
  <si>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2A</t>
  </si>
  <si>
    <t>2B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</si>
  <si>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</si>
  <si>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</si>
  <si>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</si>
  <si>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</si>
  <si>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</si>
  <si>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</si>
  <si>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</si>
  <si>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</si>
  <si>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</si>
  <si>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</si>
  <si>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</si>
  <si>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</si>
  <si>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</si>
  <si>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</si>
  <si>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</si>
  <si>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</si>
  <si>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</si>
  <si>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</si>
  <si>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</si>
  <si>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</si>
  <si>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</si>
  <si>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</si>
  <si>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</si>
  <si>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</si>
  <si>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</si>
  <si>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</si>
  <si>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</si>
  <si>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</si>
  <si>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</si>
  <si>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</si>
  <si>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</si>
  <si>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</si>
  <si>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</si>
  <si>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</si>
  <si>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</si>
  <si>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</si>
  <si>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</si>
  <si>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</si>
  <si>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</si>
  <si>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</si>
  <si>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</si>
  <si>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</si>
  <si>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</si>
  <si>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</si>
  <si>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</si>
  <si>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</si>
  <si>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</si>
  <si>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</si>
  <si>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</si>
  <si>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</si>
  <si>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</si>
  <si>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</si>
  <si>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</si>
  <si>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</si>
  <si>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</si>
  <si>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</si>
  <si>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</si>
  <si>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</si>
  <si>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</si>
  <si>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</si>
  <si>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</si>
  <si>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</si>
  <si>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</si>
  <si>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</si>
  <si>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</si>
  <si>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</si>
  <si>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COEFFICIENT CONCURRENCE</t>
  </si>
  <si>
    <t>CONCUR</t>
  </si>
  <si>
    <t>loire-atlantique</t>
  </si>
  <si>
    <t>haute-savoie</t>
  </si>
  <si>
    <t>ardèche</t>
  </si>
  <si>
    <t xml:space="preserve">ZONE </t>
  </si>
  <si>
    <t>BLEU</t>
  </si>
  <si>
    <t>BLANC</t>
  </si>
  <si>
    <t>ROUGE</t>
  </si>
  <si>
    <t>PRIX</t>
  </si>
  <si>
    <t>MAINTENANCE</t>
  </si>
  <si>
    <t>ENTREPRISES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</si>
  <si>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</si>
  <si>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</si>
  <si>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</si>
  <si>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</si>
  <si>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</si>
  <si>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</si>
  <si>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</si>
  <si>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</si>
  <si>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</si>
  <si>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</si>
  <si>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</si>
  <si>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</si>
  <si>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</si>
  <si>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</si>
  <si>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</si>
  <si>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</si>
  <si>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</si>
  <si>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</si>
  <si>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</si>
  <si>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</si>
  <si>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</si>
  <si>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Somme de PRIX</t>
  </si>
  <si>
    <t>Nombre de MAINTENANCE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</si>
</sst>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6" formatCode="#,##0\ &quot;€&quot;;[Red]\-#,##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</numFmts>
  <fonts count="3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b/>
      <sz val="9"/>
      <color indexed="81"/>
      <name val="Tahoma"/>
      <charset val="1"/>
    </font>
    <font>
      <sz val="9"/>
      <color indexed="81"/>
      <name val="Tahoma"/>
      <charset val="1"/>
    </font>
    <font>
      <sz val="10"/>
      <name val="Arial"/>
      <family val="2"/>
    </font>
    <font>
      <sz val="24"/>
      <color rgb="FF000000"/>
      <name val="Helvetica 75 Bold"/>
      <family val="2"/>
    </font>
    <font>
      <b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rgb="FFFF0000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rgb="FFFF66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33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E2E2E2"/>
      </left>
      <right style="thin">
        <color rgb="FFE2E2E2"/>
      </right>
      <top style="thin">
        <color rgb="FFE2E2E2"/>
      </top>
      <bottom style="thin">
        <color rgb="FFE2E2E2"/>
      </bottom>
      <diagonal/>
    </border>
    <border>
      <left style="thin">
        <color rgb="FFE2E2E2"/>
      </left>
      <right/>
      <top/>
      <bottom/>
      <diagonal/>
    </border>
    <border>
      <left style="thin">
        <color rgb="FFE2E2E2"/>
      </left>
      <right/>
      <top/>
      <bottom style="thin">
        <color rgb="FFE2E2E2"/>
      </bottom>
      <diagonal/>
    </border>
    <border>
      <left/>
      <right style="thin">
        <color rgb="FFE2E2E2"/>
      </right>
      <top style="thin">
        <color rgb="FFE2E2E2"/>
      </top>
      <bottom/>
      <diagonal/>
    </border>
    <border>
      <left/>
      <right style="thin">
        <color theme="0" tint="-0.249977111117893"/>
      </right>
      <top/>
      <bottom style="thin">
        <color theme="0" tint="-4.9989318521683403E-2"/>
      </bottom>
      <diagonal/>
    </border>
    <border>
      <left/>
      <right/>
      <top/>
      <bottom style="thin">
        <color rgb="FFE2E2E2"/>
      </bottom>
      <diagonal/>
    </border>
    <border>
      <left style="thin">
        <color rgb="FFE2E2E2"/>
      </left>
      <right style="thin">
        <color rgb="FFE2E2E2"/>
      </right>
      <top style="thin">
        <color indexed="64"/>
      </top>
      <bottom style="thin">
        <color indexed="64"/>
      </bottom>
      <diagonal/>
    </border>
    <border>
      <left style="thin">
        <color rgb="FFE2E2E2"/>
      </left>
      <right style="thin">
        <color rgb="FFE2E2E2"/>
      </right>
      <top/>
      <bottom style="thin">
        <color rgb="FFE2E2E2"/>
      </bottom>
      <diagonal/>
    </border>
    <border>
      <left style="thin">
        <color rgb="FFE2E2E2"/>
      </left>
      <right/>
      <top style="thin">
        <color rgb="FFE2E2E2"/>
      </top>
      <bottom style="thin">
        <color rgb="FFE2E2E2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E2E2E2"/>
      </left>
      <right style="thin">
        <color rgb="FFE2E2E2"/>
      </right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slantDashDot">
        <color indexed="64"/>
      </left>
      <right style="slantDashDot">
        <color indexed="64"/>
      </right>
      <top style="slantDashDot">
        <color indexed="64"/>
      </top>
      <bottom style="slantDashDot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6">
    <xf numFmtId="0" fontId="0" fillId="0" borderId="0"/>
    <xf numFmtId="0" fontId="7" fillId="0" borderId="0"/>
    <xf numFmtId="0" fontId="11" fillId="0" borderId="0" applyNumberFormat="0" applyFill="0" applyBorder="0" applyAlignment="0" applyProtection="0"/>
    <xf numFmtId="0" fontId="12" fillId="0" borderId="16" applyNumberFormat="0" applyFill="0" applyAlignment="0" applyProtection="0"/>
    <xf numFmtId="0" fontId="13" fillId="0" borderId="17" applyNumberFormat="0" applyFill="0" applyAlignment="0" applyProtection="0"/>
    <xf numFmtId="0" fontId="14" fillId="0" borderId="18" applyNumberFormat="0" applyFill="0" applyAlignment="0" applyProtection="0"/>
    <xf numFmtId="0" fontId="14" fillId="0" borderId="0" applyNumberFormat="0" applyFill="0" applyBorder="0" applyAlignment="0" applyProtection="0"/>
    <xf numFmtId="0" fontId="15" fillId="5" borderId="0" applyNumberFormat="0" applyBorder="0" applyAlignment="0" applyProtection="0"/>
    <xf numFmtId="0" fontId="16" fillId="6" borderId="0" applyNumberFormat="0" applyBorder="0" applyAlignment="0" applyProtection="0"/>
    <xf numFmtId="0" fontId="17" fillId="7" borderId="0" applyNumberFormat="0" applyBorder="0" applyAlignment="0" applyProtection="0"/>
    <xf numFmtId="0" fontId="18" fillId="8" borderId="19" applyNumberFormat="0" applyAlignment="0" applyProtection="0"/>
    <xf numFmtId="0" fontId="19" fillId="9" borderId="20" applyNumberFormat="0" applyAlignment="0" applyProtection="0"/>
    <xf numFmtId="0" fontId="20" fillId="9" borderId="19" applyNumberFormat="0" applyAlignment="0" applyProtection="0"/>
    <xf numFmtId="0" fontId="21" fillId="0" borderId="21" applyNumberFormat="0" applyFill="0" applyAlignment="0" applyProtection="0"/>
    <xf numFmtId="0" fontId="1" fillId="10" borderId="22" applyNumberFormat="0" applyAlignment="0" applyProtection="0"/>
    <xf numFmtId="0" fontId="22" fillId="0" borderId="0" applyNumberFormat="0" applyFill="0" applyBorder="0" applyAlignment="0" applyProtection="0"/>
    <xf numFmtId="0" fontId="10" fillId="11" borderId="23" applyNumberFormat="0" applyFont="0" applyAlignment="0" applyProtection="0"/>
    <xf numFmtId="0" fontId="23" fillId="0" borderId="0" applyNumberFormat="0" applyFill="0" applyBorder="0" applyAlignment="0" applyProtection="0"/>
    <xf numFmtId="0" fontId="2" fillId="0" borderId="24" applyNumberFormat="0" applyFill="0" applyAlignment="0" applyProtection="0"/>
    <xf numFmtId="0" fontId="24" fillId="12" borderId="0" applyNumberFormat="0" applyBorder="0" applyAlignment="0" applyProtection="0"/>
    <xf numFmtId="0" fontId="10" fillId="13" borderId="0" applyNumberFormat="0" applyBorder="0" applyAlignment="0" applyProtection="0"/>
    <xf numFmtId="0" fontId="10" fillId="14" borderId="0" applyNumberFormat="0" applyBorder="0" applyAlignment="0" applyProtection="0"/>
    <xf numFmtId="0" fontId="24" fillId="15" borderId="0" applyNumberFormat="0" applyBorder="0" applyAlignment="0" applyProtection="0"/>
    <xf numFmtId="0" fontId="24" fillId="16" borderId="0" applyNumberFormat="0" applyBorder="0" applyAlignment="0" applyProtection="0"/>
    <xf numFmtId="0" fontId="10" fillId="17" borderId="0" applyNumberFormat="0" applyBorder="0" applyAlignment="0" applyProtection="0"/>
    <xf numFmtId="0" fontId="10" fillId="18" borderId="0" applyNumberFormat="0" applyBorder="0" applyAlignment="0" applyProtection="0"/>
    <xf numFmtId="0" fontId="24" fillId="19" borderId="0" applyNumberFormat="0" applyBorder="0" applyAlignment="0" applyProtection="0"/>
    <xf numFmtId="0" fontId="24" fillId="20" borderId="0" applyNumberFormat="0" applyBorder="0" applyAlignment="0" applyProtection="0"/>
    <xf numFmtId="0" fontId="10" fillId="21" borderId="0" applyNumberFormat="0" applyBorder="0" applyAlignment="0" applyProtection="0"/>
    <xf numFmtId="0" fontId="10" fillId="22" borderId="0" applyNumberFormat="0" applyBorder="0" applyAlignment="0" applyProtection="0"/>
    <xf numFmtId="0" fontId="24" fillId="23" borderId="0" applyNumberFormat="0" applyBorder="0" applyAlignment="0" applyProtection="0"/>
    <xf numFmtId="0" fontId="24" fillId="24" borderId="0" applyNumberFormat="0" applyBorder="0" applyAlignment="0" applyProtection="0"/>
    <xf numFmtId="0" fontId="10" fillId="25" borderId="0" applyNumberFormat="0" applyBorder="0" applyAlignment="0" applyProtection="0"/>
    <xf numFmtId="0" fontId="10" fillId="26" borderId="0" applyNumberFormat="0" applyBorder="0" applyAlignment="0" applyProtection="0"/>
    <xf numFmtId="0" fontId="24" fillId="27" borderId="0" applyNumberFormat="0" applyBorder="0" applyAlignment="0" applyProtection="0"/>
    <xf numFmtId="0" fontId="24" fillId="28" borderId="0" applyNumberFormat="0" applyBorder="0" applyAlignment="0" applyProtection="0"/>
    <xf numFmtId="0" fontId="10" fillId="29" borderId="0" applyNumberFormat="0" applyBorder="0" applyAlignment="0" applyProtection="0"/>
    <xf numFmtId="0" fontId="10" fillId="30" borderId="0" applyNumberFormat="0" applyBorder="0" applyAlignment="0" applyProtection="0"/>
    <xf numFmtId="0" fontId="24" fillId="31" borderId="0" applyNumberFormat="0" applyBorder="0" applyAlignment="0" applyProtection="0"/>
    <xf numFmtId="0" fontId="24" fillId="32" borderId="0" applyNumberFormat="0" applyBorder="0" applyAlignment="0" applyProtection="0"/>
    <xf numFmtId="0" fontId="10" fillId="33" borderId="0" applyNumberFormat="0" applyBorder="0" applyAlignment="0" applyProtection="0"/>
    <xf numFmtId="0" fontId="10" fillId="34" borderId="0" applyNumberFormat="0" applyBorder="0" applyAlignment="0" applyProtection="0"/>
    <xf numFmtId="0" fontId="24" fillId="35" borderId="0" applyNumberFormat="0" applyBorder="0" applyAlignment="0" applyProtection="0"/>
    <xf numFmtId="0" fontId="27" fillId="0" borderId="0" applyNumberForma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</cellStyleXfs>
  <cellXfs count="132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4" fillId="0" borderId="0" xfId="0" applyFont="1" applyFill="1"/>
    <xf numFmtId="0" fontId="2" fillId="0" borderId="0" xfId="0" applyFont="1" applyFill="1" applyAlignment="1">
      <alignment vertical="center"/>
    </xf>
    <xf numFmtId="0" fontId="2" fillId="0" borderId="0" xfId="0" applyFont="1" applyFill="1" applyAlignment="1">
      <alignment horizontal="center"/>
    </xf>
    <xf numFmtId="0" fontId="0" fillId="0" borderId="0" xfId="0" applyFill="1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0" fillId="0" borderId="0" xfId="0" applyFill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2" fillId="3" borderId="0" xfId="0" applyFont="1" applyFill="1" applyAlignment="1">
      <alignment horizontal="center"/>
    </xf>
    <xf numFmtId="14" fontId="2" fillId="3" borderId="0" xfId="0" applyNumberFormat="1" applyFont="1" applyFill="1" applyAlignment="1">
      <alignment horizontal="center"/>
    </xf>
    <xf numFmtId="1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NumberFormat="1"/>
    <xf numFmtId="0" fontId="0" fillId="0" borderId="0" xfId="0"/>
    <xf numFmtId="1" fontId="2" fillId="3" borderId="0" xfId="0" applyNumberFormat="1" applyFont="1" applyFill="1" applyAlignment="1">
      <alignment horizontal="center" vertical="center"/>
    </xf>
    <xf numFmtId="0" fontId="0" fillId="3" borderId="0" xfId="0" applyFill="1" applyAlignment="1">
      <alignment horizontal="center"/>
    </xf>
    <xf numFmtId="6" fontId="0" fillId="3" borderId="0" xfId="0" applyNumberFormat="1" applyFill="1" applyAlignment="1">
      <alignment horizontal="center"/>
    </xf>
    <xf numFmtId="164" fontId="0" fillId="3" borderId="0" xfId="0" applyNumberFormat="1" applyFill="1" applyAlignment="1">
      <alignment horizontal="center"/>
    </xf>
    <xf numFmtId="8" fontId="0" fillId="3" borderId="0" xfId="0" applyNumberFormat="1" applyFill="1"/>
    <xf numFmtId="0" fontId="0" fillId="3" borderId="0" xfId="0" applyFill="1"/>
    <xf numFmtId="0" fontId="0" fillId="3" borderId="0" xfId="0" applyFill="1" applyAlignment="1">
      <alignment wrapText="1"/>
    </xf>
    <xf numFmtId="8" fontId="0" fillId="3" borderId="0" xfId="0" applyNumberFormat="1" applyFill="1" applyAlignment="1">
      <alignment horizontal="center"/>
    </xf>
    <xf numFmtId="14" fontId="2" fillId="3" borderId="0" xfId="0" applyNumberFormat="1" applyFont="1" applyFill="1" applyAlignment="1">
      <alignment horizontal="center" vertical="center"/>
    </xf>
    <xf numFmtId="14" fontId="2" fillId="3" borderId="0" xfId="0" applyNumberFormat="1" applyFont="1" applyFill="1" applyAlignment="1">
      <alignment horizontal="center" wrapText="1"/>
    </xf>
    <xf numFmtId="14" fontId="1" fillId="2" borderId="0" xfId="0" applyNumberFormat="1" applyFont="1" applyFill="1" applyAlignment="1">
      <alignment horizontal="center" vertical="center"/>
    </xf>
    <xf numFmtId="0" fontId="1" fillId="2" borderId="0" xfId="0" applyFont="1" applyFill="1" applyAlignment="1" applyProtection="1">
      <alignment horizontal="center" vertical="center" wrapText="1"/>
      <protection locked="0"/>
    </xf>
    <xf numFmtId="0" fontId="0" fillId="3" borderId="1" xfId="0" applyNumberFormat="1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2" fillId="0" borderId="0" xfId="0" applyNumberFormat="1" applyFont="1" applyAlignment="1">
      <alignment horizontal="center"/>
    </xf>
    <xf numFmtId="0" fontId="8" fillId="0" borderId="0" xfId="0" applyFont="1" applyAlignment="1">
      <alignment horizontal="center" vertical="center" readingOrder="1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7" xfId="0" applyBorder="1" applyAlignment="1">
      <alignment horizontal="center"/>
    </xf>
    <xf numFmtId="1" fontId="9" fillId="0" borderId="8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0" borderId="12" xfId="0" applyBorder="1" applyAlignment="1">
      <alignment horizontal="center"/>
    </xf>
    <xf numFmtId="0" fontId="2" fillId="4" borderId="11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0" fillId="4" borderId="4" xfId="0" applyNumberFormat="1" applyFill="1" applyBorder="1" applyAlignment="1" applyProtection="1">
      <alignment horizontal="center"/>
      <protection locked="0"/>
    </xf>
    <xf numFmtId="0" fontId="2" fillId="0" borderId="5" xfId="0" applyFont="1" applyFill="1" applyBorder="1" applyAlignment="1">
      <alignment horizontal="center"/>
    </xf>
    <xf numFmtId="14" fontId="2" fillId="0" borderId="0" xfId="0" applyNumberFormat="1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8" fillId="0" borderId="0" xfId="0" applyFont="1" applyBorder="1" applyAlignment="1">
      <alignment horizontal="center" vertical="center" readingOrder="1"/>
    </xf>
    <xf numFmtId="0" fontId="2" fillId="0" borderId="6" xfId="0" applyFont="1" applyFill="1" applyBorder="1" applyAlignment="1">
      <alignment horizontal="center"/>
    </xf>
    <xf numFmtId="14" fontId="2" fillId="0" borderId="9" xfId="0" applyNumberFormat="1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14" fontId="2" fillId="0" borderId="13" xfId="0" applyNumberFormat="1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3" xfId="0" applyBorder="1" applyAlignment="1" applyProtection="1">
      <alignment horizontal="center"/>
      <protection locked="0"/>
    </xf>
    <xf numFmtId="0" fontId="2" fillId="4" borderId="15" xfId="0" applyFont="1" applyFill="1" applyBorder="1" applyAlignment="1">
      <alignment horizontal="center"/>
    </xf>
    <xf numFmtId="0" fontId="2" fillId="4" borderId="10" xfId="0" applyFont="1" applyFill="1" applyBorder="1" applyAlignment="1">
      <alignment horizontal="center"/>
    </xf>
    <xf numFmtId="0" fontId="2" fillId="4" borderId="13" xfId="0" applyFont="1" applyFill="1" applyBorder="1" applyAlignment="1">
      <alignment horizontal="center"/>
    </xf>
    <xf numFmtId="0" fontId="2" fillId="0" borderId="13" xfId="0" applyNumberFormat="1" applyFont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2" xfId="0" applyBorder="1"/>
    <xf numFmtId="0" fontId="28" fillId="0" borderId="0" xfId="0" applyFont="1"/>
    <xf numFmtId="0" fontId="26" fillId="0" borderId="0" xfId="0" applyFont="1"/>
    <xf numFmtId="0" fontId="26" fillId="0" borderId="0" xfId="0" applyFont="1" applyBorder="1"/>
    <xf numFmtId="0" fontId="0" fillId="0" borderId="0" xfId="0"/>
    <xf numFmtId="0" fontId="0" fillId="0" borderId="0" xfId="0"/>
    <xf numFmtId="0" fontId="26" fillId="0" borderId="26" xfId="0" applyFont="1" applyBorder="1"/>
    <xf numFmtId="0" fontId="26" fillId="0" borderId="27" xfId="0" applyFont="1" applyBorder="1"/>
    <xf numFmtId="0" fontId="25" fillId="0" borderId="28" xfId="0" applyFont="1" applyBorder="1"/>
    <xf numFmtId="0" fontId="26" fillId="0" borderId="30" xfId="0" applyFont="1" applyBorder="1"/>
    <xf numFmtId="0" fontId="26" fillId="0" borderId="25" xfId="0" applyFont="1" applyBorder="1"/>
    <xf numFmtId="0" fontId="25" fillId="0" borderId="29" xfId="0" applyFont="1" applyBorder="1" applyAlignment="1">
      <alignment horizontal="center"/>
    </xf>
    <xf numFmtId="0" fontId="25" fillId="36" borderId="25" xfId="0" applyFont="1" applyFill="1" applyBorder="1" applyAlignment="1">
      <alignment horizontal="left"/>
    </xf>
    <xf numFmtId="0" fontId="26" fillId="36" borderId="26" xfId="0" applyFont="1" applyFill="1" applyBorder="1" applyAlignment="1">
      <alignment horizontal="left"/>
    </xf>
    <xf numFmtId="0" fontId="26" fillId="36" borderId="27" xfId="0" applyFont="1" applyFill="1" applyBorder="1" applyAlignment="1">
      <alignment horizontal="left"/>
    </xf>
    <xf numFmtId="0" fontId="25" fillId="2" borderId="31" xfId="0" applyFont="1" applyFill="1" applyBorder="1"/>
    <xf numFmtId="0" fontId="3" fillId="1" borderId="29" xfId="0" applyFont="1" applyFill="1" applyBorder="1"/>
    <xf numFmtId="0" fontId="0" fillId="0" borderId="29" xfId="0" applyBorder="1"/>
    <xf numFmtId="0" fontId="26" fillId="0" borderId="30" xfId="0" applyNumberFormat="1" applyFont="1" applyBorder="1"/>
    <xf numFmtId="0" fontId="26" fillId="1" borderId="29" xfId="0" applyFont="1" applyFill="1" applyBorder="1"/>
    <xf numFmtId="0" fontId="25" fillId="0" borderId="28" xfId="0" applyFont="1" applyBorder="1" applyAlignment="1">
      <alignment horizontal="center"/>
    </xf>
    <xf numFmtId="0" fontId="0" fillId="0" borderId="0" xfId="0" applyBorder="1"/>
    <xf numFmtId="0" fontId="4" fillId="0" borderId="0" xfId="0" applyFont="1" applyBorder="1"/>
    <xf numFmtId="0" fontId="0" fillId="0" borderId="1" xfId="0" applyBorder="1"/>
    <xf numFmtId="0" fontId="0" fillId="0" borderId="26" xfId="0" applyBorder="1"/>
    <xf numFmtId="0" fontId="28" fillId="0" borderId="29" xfId="0" applyFont="1" applyBorder="1"/>
    <xf numFmtId="0" fontId="2" fillId="2" borderId="32" xfId="0" applyFont="1" applyFill="1" applyBorder="1"/>
    <xf numFmtId="0" fontId="2" fillId="2" borderId="27" xfId="0" applyFont="1" applyFill="1" applyBorder="1"/>
    <xf numFmtId="0" fontId="2" fillId="3" borderId="32" xfId="0" applyFont="1" applyFill="1" applyBorder="1" applyAlignment="1">
      <alignment horizontal="center"/>
    </xf>
    <xf numFmtId="0" fontId="34" fillId="0" borderId="0" xfId="0" applyFont="1"/>
    <xf numFmtId="14" fontId="0" fillId="0" borderId="0" xfId="0" applyNumberFormat="1" applyAlignment="1">
      <alignment horizontal="center"/>
    </xf>
    <xf numFmtId="0" fontId="0" fillId="3" borderId="2" xfId="0" applyFill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2" fontId="33" fillId="37" borderId="2" xfId="0" applyNumberFormat="1" applyFont="1" applyFill="1" applyBorder="1" applyAlignment="1">
      <alignment horizontal="center" vertical="center"/>
    </xf>
    <xf numFmtId="2" fontId="0" fillId="0" borderId="2" xfId="0" applyNumberFormat="1" applyFill="1" applyBorder="1" applyAlignment="1">
      <alignment horizontal="center" vertical="center"/>
    </xf>
    <xf numFmtId="0" fontId="25" fillId="0" borderId="0" xfId="0" applyFont="1" applyFill="1" applyBorder="1" applyAlignment="1">
      <alignment horizontal="center"/>
    </xf>
    <xf numFmtId="0" fontId="0" fillId="0" borderId="2" xfId="0" applyBorder="1" applyAlignment="1">
      <alignment wrapText="1"/>
    </xf>
    <xf numFmtId="0" fontId="0" fillId="3" borderId="3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14" fontId="2" fillId="0" borderId="0" xfId="0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0" fillId="0" borderId="0" xfId="0" applyFill="1" applyBorder="1"/>
    <xf numFmtId="6" fontId="0" fillId="0" borderId="0" xfId="0" applyNumberFormat="1" applyFill="1" applyBorder="1" applyAlignment="1">
      <alignment horizontal="center"/>
    </xf>
    <xf numFmtId="8" fontId="0" fillId="0" borderId="0" xfId="0" applyNumberFormat="1" applyFill="1" applyBorder="1" applyAlignment="1" applyProtection="1">
      <alignment horizontal="center"/>
      <protection locked="0"/>
    </xf>
    <xf numFmtId="44" fontId="3" fillId="0" borderId="0" xfId="0" applyNumberFormat="1" applyFont="1" applyFill="1" applyBorder="1" applyAlignment="1">
      <alignment horizontal="center"/>
    </xf>
    <xf numFmtId="14" fontId="3" fillId="0" borderId="0" xfId="0" applyNumberFormat="1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3" fontId="4" fillId="0" borderId="0" xfId="0" applyNumberFormat="1" applyFont="1" applyFill="1" applyBorder="1" applyAlignment="1">
      <alignment horizontal="center"/>
    </xf>
    <xf numFmtId="3" fontId="4" fillId="0" borderId="0" xfId="0" applyNumberFormat="1" applyFont="1" applyFill="1" applyBorder="1" applyAlignment="1" applyProtection="1">
      <alignment horizontal="center"/>
      <protection locked="0"/>
    </xf>
    <xf numFmtId="164" fontId="0" fillId="0" borderId="0" xfId="0" applyNumberFormat="1" applyFill="1" applyBorder="1" applyAlignment="1" applyProtection="1">
      <alignment horizontal="center"/>
      <protection locked="0"/>
    </xf>
    <xf numFmtId="14" fontId="0" fillId="0" borderId="0" xfId="0" applyNumberFormat="1" applyBorder="1"/>
    <xf numFmtId="0" fontId="0" fillId="0" borderId="0" xfId="0" applyBorder="1" applyProtection="1">
      <protection locked="0"/>
    </xf>
    <xf numFmtId="0" fontId="0" fillId="4" borderId="0" xfId="0" applyFill="1"/>
    <xf numFmtId="8" fontId="0" fillId="4" borderId="0" xfId="0" applyNumberFormat="1" applyFill="1"/>
    <xf numFmtId="0" fontId="0" fillId="4" borderId="0" xfId="0" applyFill="1" applyAlignment="1">
      <alignment wrapText="1"/>
    </xf>
    <xf numFmtId="0" fontId="2" fillId="3" borderId="0" xfId="0" applyNumberFormat="1" applyFont="1" applyFill="1" applyAlignment="1">
      <alignment horizontal="center"/>
    </xf>
    <xf numFmtId="0" fontId="26" fillId="0" borderId="0" xfId="0" applyFont="1" applyFill="1" applyBorder="1"/>
    <xf numFmtId="0" fontId="25" fillId="0" borderId="0" xfId="0" applyFont="1" applyFill="1" applyBorder="1"/>
    <xf numFmtId="0" fontId="3" fillId="0" borderId="0" xfId="0" applyFont="1" applyFill="1" applyBorder="1"/>
    <xf numFmtId="0" fontId="31" fillId="0" borderId="0" xfId="0" applyFont="1" applyFill="1" applyBorder="1" applyAlignment="1">
      <alignment horizontal="center"/>
    </xf>
    <xf numFmtId="0" fontId="32" fillId="0" borderId="0" xfId="0" applyFont="1" applyFill="1" applyBorder="1"/>
    <xf numFmtId="0" fontId="26" fillId="0" borderId="0" xfId="0" applyNumberFormat="1" applyFont="1" applyFill="1" applyBorder="1"/>
    <xf numFmtId="14" fontId="29" fillId="0" borderId="0" xfId="0" applyNumberFormat="1" applyFont="1" applyFill="1" applyBorder="1" applyAlignment="1">
      <alignment horizontal="center"/>
    </xf>
    <xf numFmtId="0" fontId="29" fillId="0" borderId="0" xfId="0" applyFont="1" applyFill="1" applyBorder="1" applyAlignment="1">
      <alignment horizontal="center"/>
    </xf>
    <xf numFmtId="0" fontId="29" fillId="0" borderId="0" xfId="0" applyFont="1" applyFill="1" applyBorder="1" applyAlignment="1">
      <alignment horizontal="center" wrapText="1"/>
    </xf>
    <xf numFmtId="14" fontId="30" fillId="0" borderId="0" xfId="43" applyNumberFormat="1" applyFont="1" applyFill="1" applyBorder="1" applyAlignment="1">
      <alignment horizontal="center"/>
    </xf>
    <xf numFmtId="44" fontId="29" fillId="0" borderId="0" xfId="0" applyNumberFormat="1" applyFont="1" applyFill="1" applyBorder="1" applyAlignment="1">
      <alignment horizontal="center" wrapText="1"/>
    </xf>
  </cellXfs>
  <cellStyles count="46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Insatisfaisant" xfId="8" builtinId="27" customBuiltin="1"/>
    <cellStyle name="Lien hypertexte" xfId="43" builtinId="8"/>
    <cellStyle name="Neutre" xfId="9" builtinId="28" customBuiltin="1"/>
    <cellStyle name="Normal" xfId="0" builtinId="0"/>
    <cellStyle name="Normal 2" xfId="1"/>
    <cellStyle name="Normal 3" xfId="44"/>
    <cellStyle name="Pourcentage 2" xfId="45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6">
    <dxf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C00"/>
        </patternFill>
      </fill>
    </dxf>
    <dxf>
      <font>
        <color theme="0"/>
      </font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FF6600"/>
      <color rgb="FFE2E2E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Link="#REF!" fmlaRange="regions!$A$1:$A$14" noThreeD="1" sel="0" val="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718611</xdr:colOff>
      <xdr:row>3</xdr:row>
      <xdr:rowOff>133350</xdr:rowOff>
    </xdr:from>
    <xdr:to>
      <xdr:col>8</xdr:col>
      <xdr:colOff>1356787</xdr:colOff>
      <xdr:row>5</xdr:row>
      <xdr:rowOff>76202</xdr:rowOff>
    </xdr:to>
    <xdr:sp macro="" textlink="">
      <xdr:nvSpPr>
        <xdr:cNvPr id="3" name="Flèche vers le bas 2"/>
        <xdr:cNvSpPr/>
      </xdr:nvSpPr>
      <xdr:spPr>
        <a:xfrm rot="5400000">
          <a:off x="14274273" y="632355"/>
          <a:ext cx="366185" cy="638176"/>
        </a:xfrm>
        <a:prstGeom prst="downArrow">
          <a:avLst/>
        </a:prstGeom>
        <a:solidFill>
          <a:srgbClr val="FF66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18</xdr:row>
          <xdr:rowOff>104775</xdr:rowOff>
        </xdr:from>
        <xdr:to>
          <xdr:col>11</xdr:col>
          <xdr:colOff>390525</xdr:colOff>
          <xdr:row>21</xdr:row>
          <xdr:rowOff>142876</xdr:rowOff>
        </xdr:to>
        <xdr:sp macro="" textlink="">
          <xdr:nvSpPr>
            <xdr:cNvPr id="3091" name="Drop Down 19" hidden="1">
              <a:extLst>
                <a:ext uri="{63B3BB69-23CF-44E3-9099-C40C66FF867C}">
                  <a14:compatExt spid="_x0000_s30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ILFILLE Kevin OWF" refreshedDate="43286.412165624999" createdVersion="4" refreshedVersion="4" minRefreshableVersion="3" recordCount="21">
  <cacheSource type="worksheet">
    <worksheetSource ref="A1:H22" sheet="FEUIL2"/>
  </cacheSource>
  <cacheFields count="8">
    <cacheField name="ENTREPRISES" numFmtId="0">
      <sharedItems count="21">
        <s v="A"/>
        <s v="B"/>
        <s v="C"/>
        <s v="D"/>
        <s v="E"/>
        <s v="F"/>
        <s v="G"/>
        <s v="H"/>
        <s v="I"/>
        <s v="J"/>
        <s v="K"/>
        <s v="L"/>
        <s v="M"/>
        <s v="N"/>
        <s v="O"/>
        <s v="P"/>
        <s v="Q"/>
        <s v="R"/>
        <s v="S"/>
        <s v="T"/>
        <s v="U"/>
      </sharedItems>
    </cacheField>
    <cacheField name="Date" numFmtId="14">
      <sharedItems containsSemiMixedTypes="0" containsNonDate="0" containsDate="1" containsString="0" minDate="2015-01-01T00:00:00" maxDate="2017-06-27T00:00:00"/>
    </cacheField>
    <cacheField name="Année" numFmtId="1">
      <sharedItems containsSemiMixedTypes="0" containsString="0" containsNumber="1" containsInteger="1" minValue="2015" maxValue="2017"/>
    </cacheField>
    <cacheField name="Délégataire" numFmtId="14">
      <sharedItems containsBlank="1"/>
    </cacheField>
    <cacheField name="DEPARTEMENT" numFmtId="0">
      <sharedItems count="21">
        <s v="ain"/>
        <s v="aisne"/>
        <s v="allier"/>
        <s v="alpes-de-haute-provence"/>
        <s v="alpes-maritimes"/>
        <s v="ardeche"/>
        <s v="ardennes"/>
        <s v="ariege"/>
        <s v="aube"/>
        <s v="aude"/>
        <s v="aveyron"/>
        <s v="bas-rhin"/>
        <s v="bouches-du-rhone"/>
        <s v="calvados"/>
        <s v="cantal"/>
        <s v="charente"/>
        <s v="charente-maritime"/>
        <s v="cher"/>
        <s v="correze"/>
        <s v="corse-du-sud"/>
        <s v="cote-d-or"/>
      </sharedItems>
    </cacheField>
    <cacheField name="Région" numFmtId="0">
      <sharedItems containsNonDate="0" containsString="0" containsBlank="1"/>
    </cacheField>
    <cacheField name="MAINTENANCE" numFmtId="0">
      <sharedItems containsString="0" containsBlank="1" containsNumber="1" containsInteger="1" minValue="1500" maxValue="9000" count="4">
        <m/>
        <n v="1500"/>
        <n v="5000"/>
        <n v="9000"/>
      </sharedItems>
    </cacheField>
    <cacheField name="PRIX" numFmtId="0">
      <sharedItems containsSemiMixedTypes="0" containsString="0" containsNumber="1" minValue="0.60610000000000008" maxValue="9.3000000000000007" count="17">
        <n v="0.90200000000000002"/>
        <n v="1.034"/>
        <n v="1.1000000000000001"/>
        <n v="1.1880000000000002"/>
        <n v="1.32"/>
        <n v="9.3000000000000007"/>
        <n v="7.88"/>
        <n v="0.78320000000000012"/>
        <n v="3"/>
        <n v="0.60610000000000008"/>
        <n v="0.8338000000000001"/>
        <n v="4.6923076923076925"/>
        <n v="5.0863005431502719"/>
        <n v="5.4064697609001406"/>
        <n v="5.2911452936957044"/>
        <n v="1.2320000000000002"/>
        <n v="1.782000000000000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x v="0"/>
    <d v="2016-04-29T00:00:00"/>
    <n v="2016"/>
    <m/>
    <x v="0"/>
    <m/>
    <x v="0"/>
    <x v="0"/>
  </r>
  <r>
    <x v="1"/>
    <d v="2016-04-29T00:00:00"/>
    <n v="2016"/>
    <m/>
    <x v="1"/>
    <m/>
    <x v="0"/>
    <x v="1"/>
  </r>
  <r>
    <x v="2"/>
    <d v="2016-04-29T00:00:00"/>
    <n v="2016"/>
    <m/>
    <x v="2"/>
    <m/>
    <x v="0"/>
    <x v="1"/>
  </r>
  <r>
    <x v="3"/>
    <d v="2016-04-29T00:00:00"/>
    <n v="2016"/>
    <m/>
    <x v="3"/>
    <m/>
    <x v="0"/>
    <x v="2"/>
  </r>
  <r>
    <x v="4"/>
    <d v="2016-04-29T00:00:00"/>
    <n v="2016"/>
    <m/>
    <x v="4"/>
    <m/>
    <x v="0"/>
    <x v="3"/>
  </r>
  <r>
    <x v="5"/>
    <d v="2016-04-29T00:00:00"/>
    <n v="2016"/>
    <m/>
    <x v="5"/>
    <m/>
    <x v="0"/>
    <x v="4"/>
  </r>
  <r>
    <x v="6"/>
    <d v="2016-04-29T00:00:00"/>
    <n v="2016"/>
    <m/>
    <x v="6"/>
    <m/>
    <x v="0"/>
    <x v="5"/>
  </r>
  <r>
    <x v="7"/>
    <d v="2016-04-29T00:00:00"/>
    <n v="2016"/>
    <m/>
    <x v="7"/>
    <m/>
    <x v="0"/>
    <x v="6"/>
  </r>
  <r>
    <x v="8"/>
    <d v="2015-12-01T00:00:00"/>
    <n v="2015"/>
    <s v="SFR"/>
    <x v="8"/>
    <m/>
    <x v="1"/>
    <x v="7"/>
  </r>
  <r>
    <x v="9"/>
    <d v="2015-01-01T00:00:00"/>
    <n v="2015"/>
    <m/>
    <x v="9"/>
    <m/>
    <x v="2"/>
    <x v="8"/>
  </r>
  <r>
    <x v="10"/>
    <d v="2015-01-01T00:00:00"/>
    <n v="2015"/>
    <m/>
    <x v="10"/>
    <m/>
    <x v="2"/>
    <x v="8"/>
  </r>
  <r>
    <x v="11"/>
    <d v="2015-01-01T00:00:00"/>
    <n v="2015"/>
    <m/>
    <x v="11"/>
    <m/>
    <x v="2"/>
    <x v="8"/>
  </r>
  <r>
    <x v="12"/>
    <d v="2015-01-01T00:00:00"/>
    <n v="2015"/>
    <m/>
    <x v="12"/>
    <m/>
    <x v="2"/>
    <x v="8"/>
  </r>
  <r>
    <x v="13"/>
    <d v="2015-01-01T00:00:00"/>
    <n v="2015"/>
    <m/>
    <x v="13"/>
    <m/>
    <x v="2"/>
    <x v="9"/>
  </r>
  <r>
    <x v="14"/>
    <d v="2015-01-01T00:00:00"/>
    <n v="2015"/>
    <m/>
    <x v="14"/>
    <m/>
    <x v="2"/>
    <x v="10"/>
  </r>
  <r>
    <x v="15"/>
    <d v="2016-09-22T00:00:00"/>
    <n v="2016"/>
    <m/>
    <x v="15"/>
    <m/>
    <x v="0"/>
    <x v="11"/>
  </r>
  <r>
    <x v="16"/>
    <d v="2016-09-22T00:00:00"/>
    <n v="2016"/>
    <m/>
    <x v="16"/>
    <m/>
    <x v="0"/>
    <x v="12"/>
  </r>
  <r>
    <x v="17"/>
    <d v="2016-09-22T00:00:00"/>
    <n v="2016"/>
    <m/>
    <x v="17"/>
    <m/>
    <x v="0"/>
    <x v="13"/>
  </r>
  <r>
    <x v="18"/>
    <d v="2017-06-26T00:00:00"/>
    <n v="2017"/>
    <m/>
    <x v="18"/>
    <m/>
    <x v="0"/>
    <x v="14"/>
  </r>
  <r>
    <x v="19"/>
    <d v="2016-04-29T00:00:00"/>
    <n v="2016"/>
    <m/>
    <x v="19"/>
    <m/>
    <x v="3"/>
    <x v="15"/>
  </r>
  <r>
    <x v="20"/>
    <d v="2016-04-29T00:00:00"/>
    <n v="2016"/>
    <m/>
    <x v="20"/>
    <m/>
    <x v="3"/>
    <x v="1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15:C37" firstHeaderRow="0" firstDataRow="1" firstDataCol="1" rowPageCount="1" colPageCount="1"/>
  <pivotFields count="8">
    <pivotField axis="axisRow" showAll="0">
      <items count="2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t="default"/>
      </items>
    </pivotField>
    <pivotField numFmtId="14" showAll="0"/>
    <pivotField numFmtId="1" showAll="0"/>
    <pivotField showAll="0"/>
    <pivotField axis="axisPage" showAll="0">
      <items count="2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t="default"/>
      </items>
    </pivotField>
    <pivotField showAll="0"/>
    <pivotField dataField="1" showAll="0">
      <items count="5">
        <item x="1"/>
        <item x="2"/>
        <item x="3"/>
        <item x="0"/>
        <item t="default"/>
      </items>
    </pivotField>
    <pivotField dataField="1" showAll="0">
      <items count="18">
        <item x="9"/>
        <item x="7"/>
        <item x="10"/>
        <item x="0"/>
        <item x="1"/>
        <item x="2"/>
        <item x="3"/>
        <item x="15"/>
        <item x="4"/>
        <item x="16"/>
        <item x="8"/>
        <item x="11"/>
        <item x="12"/>
        <item x="14"/>
        <item x="13"/>
        <item x="6"/>
        <item x="5"/>
        <item t="default"/>
      </items>
    </pivotField>
  </pivotFields>
  <rowFields count="1">
    <field x="0"/>
  </rowFields>
  <rowItems count="2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 t="grand">
      <x/>
    </i>
  </rowItems>
  <colFields count="1">
    <field x="-2"/>
  </colFields>
  <colItems count="2">
    <i>
      <x/>
    </i>
    <i i="1">
      <x v="1"/>
    </i>
  </colItems>
  <pageFields count="1">
    <pageField fld="4" hier="-1"/>
  </pageFields>
  <dataFields count="2">
    <dataField name="Somme de PRIX" fld="7" baseField="0" baseItem="0"/>
    <dataField name="Nombre de MAINTENANCE" fld="6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C25" firstHeaderRow="0" firstDataRow="1" firstDataCol="1" rowPageCount="1" colPageCount="1"/>
  <pivotFields count="8">
    <pivotField axis="axisRow" showAll="0">
      <items count="2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t="default"/>
      </items>
    </pivotField>
    <pivotField numFmtId="14" showAll="0"/>
    <pivotField numFmtId="1" showAll="0"/>
    <pivotField showAll="0"/>
    <pivotField axis="axisPage" showAll="0">
      <items count="2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t="default"/>
      </items>
    </pivotField>
    <pivotField showAll="0"/>
    <pivotField dataField="1" showAll="0">
      <items count="5">
        <item x="1"/>
        <item x="2"/>
        <item x="3"/>
        <item x="0"/>
        <item t="default"/>
      </items>
    </pivotField>
    <pivotField dataField="1" showAll="0">
      <items count="18">
        <item x="9"/>
        <item x="7"/>
        <item x="10"/>
        <item x="0"/>
        <item x="1"/>
        <item x="2"/>
        <item x="3"/>
        <item x="15"/>
        <item x="4"/>
        <item x="16"/>
        <item x="8"/>
        <item x="11"/>
        <item x="12"/>
        <item x="14"/>
        <item x="13"/>
        <item x="6"/>
        <item x="5"/>
        <item t="default"/>
      </items>
    </pivotField>
  </pivotFields>
  <rowFields count="1">
    <field x="0"/>
  </rowFields>
  <rowItems count="2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 t="grand">
      <x/>
    </i>
  </rowItems>
  <colFields count="1">
    <field x="-2"/>
  </colFields>
  <colItems count="2">
    <i>
      <x/>
    </i>
    <i i="1">
      <x v="1"/>
    </i>
  </colItems>
  <pageFields count="1">
    <pageField fld="4" hier="-1"/>
  </pageFields>
  <dataFields count="2">
    <dataField name="Somme de PRIX" fld="7" baseField="0" baseItem="0"/>
    <dataField name="Nombre de MAINTENANCE" fld="6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181"/>
  <sheetViews>
    <sheetView topLeftCell="A4" zoomScale="80" zoomScaleNormal="80" workbookViewId="0">
      <selection activeCell="B5" sqref="B5"/>
    </sheetView>
  </sheetViews>
  <sheetFormatPr baseColWidth="10" defaultRowHeight="15" x14ac:dyDescent="0.25"/>
  <cols>
    <col min="1" max="1" width="24.85546875" customWidth="1"/>
    <col min="2" max="2" width="25.5703125" customWidth="1"/>
    <col min="3" max="3" width="32.5703125" customWidth="1"/>
    <col min="4" max="4" width="27.140625" customWidth="1"/>
    <col min="5" max="5" width="23.7109375" customWidth="1"/>
    <col min="6" max="6" width="26.28515625" customWidth="1"/>
    <col min="7" max="7" width="26.42578125" customWidth="1"/>
    <col min="8" max="8" width="25.140625" customWidth="1"/>
    <col min="9" max="10" width="23.7109375" customWidth="1"/>
  </cols>
  <sheetData>
    <row r="1" spans="1:10" s="65" customFormat="1" ht="16.5" thickBot="1" x14ac:dyDescent="0.3"/>
    <row r="2" spans="1:10" s="65" customFormat="1" ht="16.5" thickBot="1" x14ac:dyDescent="0.3">
      <c r="A2" s="75" t="s">
        <v>1291</v>
      </c>
      <c r="B2" s="76"/>
      <c r="C2" s="76"/>
      <c r="D2" s="76"/>
      <c r="E2" s="77"/>
    </row>
    <row r="3" spans="1:10" s="65" customFormat="1" ht="16.5" thickBot="1" x14ac:dyDescent="0.3">
      <c r="A3" s="73"/>
      <c r="B3" s="69"/>
      <c r="C3" s="69"/>
      <c r="D3" s="69"/>
      <c r="E3" s="70"/>
    </row>
    <row r="4" spans="1:10" s="65" customFormat="1" ht="16.5" thickBot="1" x14ac:dyDescent="0.3">
      <c r="A4" s="74" t="s">
        <v>133</v>
      </c>
      <c r="B4" s="74" t="s">
        <v>1293</v>
      </c>
      <c r="C4" s="74" t="s">
        <v>1304</v>
      </c>
      <c r="D4" s="71" t="s">
        <v>1314</v>
      </c>
      <c r="E4" s="74" t="s">
        <v>1307</v>
      </c>
    </row>
    <row r="5" spans="1:10" s="65" customFormat="1" ht="16.5" thickBot="1" x14ac:dyDescent="0.3">
      <c r="A5" s="79"/>
      <c r="B5" s="79" t="s">
        <v>12</v>
      </c>
      <c r="C5" s="79"/>
      <c r="D5" s="82"/>
      <c r="E5" s="79"/>
      <c r="J5" s="78" t="s">
        <v>1308</v>
      </c>
    </row>
    <row r="6" spans="1:10" s="65" customFormat="1" ht="16.5" thickBot="1" x14ac:dyDescent="0.3">
      <c r="A6" s="72">
        <f>A5</f>
        <v>0</v>
      </c>
      <c r="B6" s="72" t="str">
        <f>IF(A5="","",VLOOKUP(A5,#REF!,2,0))</f>
        <v/>
      </c>
      <c r="C6" s="72" t="str">
        <f>IF(A5="","",VLOOKUP(A5,#REF!,3,0))</f>
        <v/>
      </c>
      <c r="D6" s="81" t="str">
        <f>IF(A5="","",VLOOKUP(A5,#REF!,4,0))</f>
        <v/>
      </c>
      <c r="E6" s="72"/>
    </row>
    <row r="7" spans="1:10" s="65" customFormat="1" ht="16.5" thickBot="1" x14ac:dyDescent="0.3">
      <c r="J7" s="65" t="s">
        <v>1313</v>
      </c>
    </row>
    <row r="8" spans="1:10" s="65" customFormat="1" ht="15.75" x14ac:dyDescent="0.25">
      <c r="A8" s="71" t="s">
        <v>1317</v>
      </c>
      <c r="B8" s="83"/>
      <c r="C8" s="83"/>
      <c r="D8" s="83"/>
      <c r="E8" s="71"/>
      <c r="F8" s="66"/>
    </row>
    <row r="9" spans="1:10" s="65" customFormat="1" ht="15.75" x14ac:dyDescent="0.25">
      <c r="A9" s="79"/>
      <c r="B9" s="79"/>
      <c r="C9" s="79"/>
      <c r="D9" s="79"/>
      <c r="E9" s="79"/>
    </row>
    <row r="10" spans="1:10" s="65" customFormat="1" ht="16.5" thickBot="1" x14ac:dyDescent="0.3">
      <c r="A10" s="72" t="str">
        <f>IF(B6="","",VLOOKUP(B6,CALCUL_TAUX_CONCURRENCE!$B$6:$D$101,3,0))</f>
        <v/>
      </c>
      <c r="B10" s="72" t="str">
        <f>IF(A5="","",VLOOKUP(A5,#REF!,5,0))</f>
        <v/>
      </c>
      <c r="C10" s="72" t="str">
        <f>IF(A5="","",VLOOKUP(A5,#REF!,6,0))</f>
        <v/>
      </c>
      <c r="D10" s="72" t="str">
        <f>IF(A5="","",VLOOKUP(A5,#REF!,7,0))</f>
        <v/>
      </c>
      <c r="E10" s="72" t="str">
        <f>IF(B6="","",VLOOKUP(B6,CALCUL_TAUX_CONCURRENCE!$B$6:$D$101,2,0))</f>
        <v/>
      </c>
    </row>
    <row r="11" spans="1:10" s="65" customFormat="1" ht="15.75" x14ac:dyDescent="0.25"/>
    <row r="12" spans="1:10" s="65" customFormat="1" ht="15.75" x14ac:dyDescent="0.25">
      <c r="A12" s="121"/>
      <c r="B12" s="121"/>
      <c r="C12" s="121"/>
      <c r="D12" s="121"/>
      <c r="E12" s="121"/>
      <c r="F12" s="121"/>
      <c r="G12" s="121"/>
    </row>
    <row r="13" spans="1:10" s="65" customFormat="1" ht="15.75" x14ac:dyDescent="0.25">
      <c r="A13" s="10" t="s">
        <v>1318</v>
      </c>
      <c r="B13" s="68" t="s">
        <v>6</v>
      </c>
      <c r="C13" s="68"/>
      <c r="D13" s="121"/>
      <c r="E13" s="121"/>
      <c r="F13" s="121"/>
      <c r="G13" s="121"/>
    </row>
    <row r="14" spans="1:10" s="65" customFormat="1" ht="15.75" x14ac:dyDescent="0.25">
      <c r="A14" s="68"/>
      <c r="B14" s="68"/>
      <c r="C14" s="68"/>
      <c r="D14" s="121"/>
      <c r="E14" s="121"/>
      <c r="F14" s="121"/>
      <c r="G14" s="121"/>
    </row>
    <row r="15" spans="1:10" s="65" customFormat="1" ht="15.75" x14ac:dyDescent="0.25">
      <c r="A15" s="10" t="s">
        <v>4</v>
      </c>
      <c r="B15" s="10" t="s">
        <v>1450</v>
      </c>
      <c r="C15" s="68" t="s">
        <v>1451</v>
      </c>
      <c r="D15" s="121"/>
      <c r="E15" s="121"/>
      <c r="F15" s="121"/>
      <c r="G15" s="121"/>
    </row>
    <row r="16" spans="1:10" s="65" customFormat="1" ht="15.75" x14ac:dyDescent="0.25">
      <c r="A16" s="11" t="s">
        <v>1429</v>
      </c>
      <c r="B16" s="16">
        <v>0.90200000000000002</v>
      </c>
      <c r="C16" s="16"/>
      <c r="D16" s="121"/>
      <c r="E16" s="99"/>
      <c r="F16" s="106"/>
      <c r="G16" s="121"/>
    </row>
    <row r="17" spans="1:7" s="65" customFormat="1" ht="15.75" x14ac:dyDescent="0.25">
      <c r="A17" s="11" t="s">
        <v>1430</v>
      </c>
      <c r="B17" s="16">
        <v>1.034</v>
      </c>
      <c r="C17" s="16"/>
      <c r="D17" s="121"/>
      <c r="E17" s="123"/>
      <c r="F17" s="106"/>
      <c r="G17" s="121"/>
    </row>
    <row r="18" spans="1:7" s="65" customFormat="1" ht="15.75" x14ac:dyDescent="0.25">
      <c r="A18" s="11" t="s">
        <v>1431</v>
      </c>
      <c r="B18" s="16">
        <v>1.034</v>
      </c>
      <c r="C18" s="16"/>
      <c r="D18" s="121"/>
      <c r="E18" s="122"/>
      <c r="F18" s="122"/>
      <c r="G18" s="121"/>
    </row>
    <row r="19" spans="1:7" s="65" customFormat="1" ht="15.75" x14ac:dyDescent="0.25">
      <c r="A19" s="11" t="s">
        <v>1432</v>
      </c>
      <c r="B19" s="16">
        <v>1.1000000000000001</v>
      </c>
      <c r="C19" s="16"/>
      <c r="D19" s="121"/>
      <c r="E19" s="106"/>
      <c r="F19" s="106"/>
      <c r="G19" s="121"/>
    </row>
    <row r="20" spans="1:7" s="65" customFormat="1" ht="15.75" x14ac:dyDescent="0.25">
      <c r="A20" s="11" t="s">
        <v>1433</v>
      </c>
      <c r="B20" s="16">
        <v>1.1880000000000002</v>
      </c>
      <c r="C20" s="16"/>
      <c r="D20" s="121"/>
      <c r="E20" s="106"/>
      <c r="F20" s="106"/>
      <c r="G20" s="121"/>
    </row>
    <row r="21" spans="1:7" s="65" customFormat="1" ht="15.75" x14ac:dyDescent="0.25">
      <c r="A21" s="11" t="s">
        <v>1434</v>
      </c>
      <c r="B21" s="16">
        <v>1.32</v>
      </c>
      <c r="C21" s="16"/>
      <c r="D21" s="121"/>
      <c r="E21" s="106"/>
      <c r="F21" s="106"/>
      <c r="G21" s="121"/>
    </row>
    <row r="22" spans="1:7" s="65" customFormat="1" ht="15.75" x14ac:dyDescent="0.25">
      <c r="A22" s="11" t="s">
        <v>1435</v>
      </c>
      <c r="B22" s="16">
        <v>9.3000000000000007</v>
      </c>
      <c r="C22" s="16"/>
      <c r="D22" s="121"/>
      <c r="E22" s="106"/>
      <c r="F22" s="106"/>
      <c r="G22" s="121"/>
    </row>
    <row r="23" spans="1:7" s="65" customFormat="1" ht="15.75" x14ac:dyDescent="0.25">
      <c r="A23" s="11" t="s">
        <v>1436</v>
      </c>
      <c r="B23" s="16">
        <v>7.88</v>
      </c>
      <c r="C23" s="16"/>
    </row>
    <row r="24" spans="1:7" s="65" customFormat="1" ht="15.75" x14ac:dyDescent="0.25">
      <c r="A24" s="11" t="s">
        <v>1437</v>
      </c>
      <c r="B24" s="16">
        <v>0.78320000000000012</v>
      </c>
      <c r="C24" s="16">
        <v>1</v>
      </c>
    </row>
    <row r="25" spans="1:7" s="65" customFormat="1" ht="15.75" x14ac:dyDescent="0.25">
      <c r="A25" s="11" t="s">
        <v>1438</v>
      </c>
      <c r="B25" s="16">
        <v>3</v>
      </c>
      <c r="C25" s="16">
        <v>1</v>
      </c>
    </row>
    <row r="26" spans="1:7" ht="15.75" x14ac:dyDescent="0.25">
      <c r="A26" s="11" t="s">
        <v>1439</v>
      </c>
      <c r="B26" s="16">
        <v>3</v>
      </c>
      <c r="C26" s="16">
        <v>1</v>
      </c>
      <c r="D26" s="121"/>
      <c r="E26" s="121"/>
      <c r="F26" s="121"/>
      <c r="G26" s="121"/>
    </row>
    <row r="27" spans="1:7" ht="21" x14ac:dyDescent="0.35">
      <c r="A27" s="11" t="s">
        <v>1440</v>
      </c>
      <c r="B27" s="16">
        <v>3</v>
      </c>
      <c r="C27" s="16">
        <v>1</v>
      </c>
      <c r="D27" s="124"/>
      <c r="E27" s="124"/>
      <c r="F27" s="124"/>
      <c r="G27" s="124"/>
    </row>
    <row r="28" spans="1:7" ht="21" x14ac:dyDescent="0.35">
      <c r="A28" s="11" t="s">
        <v>1441</v>
      </c>
      <c r="B28" s="16">
        <v>3</v>
      </c>
      <c r="C28" s="16">
        <v>1</v>
      </c>
      <c r="D28" s="125"/>
      <c r="E28" s="125"/>
      <c r="F28" s="125"/>
      <c r="G28" s="125"/>
    </row>
    <row r="29" spans="1:7" ht="15.75" x14ac:dyDescent="0.25">
      <c r="A29" s="11" t="s">
        <v>1442</v>
      </c>
      <c r="B29" s="16">
        <v>0.60610000000000008</v>
      </c>
      <c r="C29" s="16">
        <v>1</v>
      </c>
      <c r="D29" s="121"/>
      <c r="E29" s="121"/>
      <c r="F29" s="121"/>
      <c r="G29" s="121"/>
    </row>
    <row r="30" spans="1:7" ht="15.75" x14ac:dyDescent="0.25">
      <c r="A30" s="11" t="s">
        <v>1443</v>
      </c>
      <c r="B30" s="16">
        <v>0.8338000000000001</v>
      </c>
      <c r="C30" s="16">
        <v>1</v>
      </c>
      <c r="D30" s="121"/>
      <c r="E30" s="121"/>
      <c r="F30" s="121"/>
      <c r="G30" s="121"/>
    </row>
    <row r="31" spans="1:7" ht="15.75" x14ac:dyDescent="0.25">
      <c r="A31" s="11" t="s">
        <v>1444</v>
      </c>
      <c r="B31" s="16">
        <v>4.6923076923076925</v>
      </c>
      <c r="C31" s="16"/>
      <c r="D31" s="121"/>
      <c r="E31" s="121"/>
      <c r="F31" s="121"/>
      <c r="G31" s="121"/>
    </row>
    <row r="32" spans="1:7" ht="15.75" x14ac:dyDescent="0.25">
      <c r="A32" s="11" t="s">
        <v>1445</v>
      </c>
      <c r="B32" s="16">
        <v>5.0863005431502719</v>
      </c>
      <c r="C32" s="16"/>
      <c r="D32" s="121"/>
      <c r="E32" s="121"/>
      <c r="F32" s="121"/>
      <c r="G32" s="121"/>
    </row>
    <row r="33" spans="1:9" ht="15.75" x14ac:dyDescent="0.25">
      <c r="A33" s="11" t="s">
        <v>1446</v>
      </c>
      <c r="B33" s="16">
        <v>5.4064697609001406</v>
      </c>
      <c r="C33" s="16"/>
      <c r="D33" s="121"/>
      <c r="E33" s="121"/>
      <c r="F33" s="121"/>
      <c r="G33" s="121"/>
    </row>
    <row r="34" spans="1:9" x14ac:dyDescent="0.25">
      <c r="A34" s="11" t="s">
        <v>1447</v>
      </c>
      <c r="B34" s="16">
        <v>5.2911452936957044</v>
      </c>
      <c r="C34" s="16"/>
      <c r="D34" s="84"/>
    </row>
    <row r="35" spans="1:9" x14ac:dyDescent="0.25">
      <c r="A35" s="11" t="s">
        <v>1448</v>
      </c>
      <c r="B35" s="16">
        <v>1.2320000000000002</v>
      </c>
      <c r="C35" s="16">
        <v>1</v>
      </c>
    </row>
    <row r="36" spans="1:9" x14ac:dyDescent="0.25">
      <c r="A36" s="11" t="s">
        <v>1449</v>
      </c>
      <c r="B36" s="16">
        <v>1.7820000000000003</v>
      </c>
      <c r="C36" s="16">
        <v>1</v>
      </c>
      <c r="D36" s="106"/>
      <c r="E36" s="106"/>
      <c r="G36" s="84"/>
      <c r="H36" s="84"/>
      <c r="I36" s="84"/>
    </row>
    <row r="37" spans="1:9" ht="15.75" x14ac:dyDescent="0.25">
      <c r="A37" s="11" t="s">
        <v>5</v>
      </c>
      <c r="B37" s="16">
        <v>61.47132329005381</v>
      </c>
      <c r="C37" s="16">
        <v>9</v>
      </c>
      <c r="D37" s="106"/>
      <c r="E37" s="106"/>
      <c r="F37" s="84"/>
      <c r="G37" s="85"/>
      <c r="H37" s="85"/>
      <c r="I37" s="66"/>
    </row>
    <row r="38" spans="1:9" ht="15.75" x14ac:dyDescent="0.25">
      <c r="A38" s="99"/>
      <c r="B38" s="99"/>
      <c r="C38" s="99"/>
      <c r="D38" s="122"/>
      <c r="E38" s="99"/>
      <c r="G38" s="66"/>
      <c r="H38" s="66"/>
      <c r="I38" s="66"/>
    </row>
    <row r="39" spans="1:9" ht="15.75" x14ac:dyDescent="0.25">
      <c r="A39" s="123"/>
      <c r="B39" s="123"/>
      <c r="C39" s="123"/>
      <c r="D39" s="121"/>
      <c r="E39" s="123"/>
      <c r="G39" s="84"/>
      <c r="H39" s="84"/>
      <c r="I39" s="84"/>
    </row>
    <row r="40" spans="1:9" ht="15.75" x14ac:dyDescent="0.25">
      <c r="A40" s="121"/>
      <c r="B40" s="121"/>
      <c r="C40" s="121"/>
      <c r="D40" s="126"/>
      <c r="E40" s="121"/>
      <c r="F40" s="84"/>
      <c r="G40" s="84"/>
    </row>
    <row r="41" spans="1:9" x14ac:dyDescent="0.25">
      <c r="A41" s="106"/>
      <c r="B41" s="106"/>
      <c r="C41" s="106"/>
      <c r="D41" s="106"/>
      <c r="E41" s="106"/>
      <c r="F41" s="84"/>
      <c r="G41" s="84"/>
    </row>
    <row r="42" spans="1:9" ht="15.75" x14ac:dyDescent="0.25">
      <c r="A42" s="106"/>
      <c r="B42" s="122"/>
      <c r="C42" s="122"/>
      <c r="D42" s="122"/>
      <c r="E42" s="121"/>
      <c r="F42" s="84"/>
      <c r="G42" s="84"/>
    </row>
    <row r="43" spans="1:9" ht="15.75" x14ac:dyDescent="0.25">
      <c r="A43" s="127"/>
      <c r="B43" s="106"/>
      <c r="C43" s="106"/>
      <c r="D43" s="106"/>
      <c r="E43" s="121"/>
      <c r="F43" s="84"/>
      <c r="G43" s="84"/>
    </row>
    <row r="44" spans="1:9" ht="15.75" x14ac:dyDescent="0.25">
      <c r="A44" s="128"/>
      <c r="B44" s="106"/>
      <c r="C44" s="106"/>
      <c r="D44" s="106"/>
      <c r="E44" s="121"/>
      <c r="F44" s="84"/>
      <c r="G44" s="84"/>
    </row>
    <row r="45" spans="1:9" ht="15.75" x14ac:dyDescent="0.25">
      <c r="A45" s="129"/>
      <c r="B45" s="106"/>
      <c r="C45" s="106"/>
      <c r="D45" s="106"/>
      <c r="E45" s="121"/>
      <c r="F45" s="84"/>
      <c r="G45" s="84"/>
    </row>
    <row r="46" spans="1:9" ht="15.75" x14ac:dyDescent="0.25">
      <c r="A46" s="128"/>
      <c r="B46" s="106"/>
      <c r="C46" s="106"/>
      <c r="D46" s="106"/>
      <c r="E46" s="121"/>
      <c r="F46" s="84"/>
      <c r="G46" s="84"/>
    </row>
    <row r="47" spans="1:9" x14ac:dyDescent="0.25">
      <c r="A47" s="127"/>
      <c r="B47" s="106"/>
      <c r="C47" s="106"/>
      <c r="D47" s="106"/>
      <c r="E47" s="106"/>
      <c r="F47" s="84"/>
      <c r="G47" s="84"/>
    </row>
    <row r="48" spans="1:9" x14ac:dyDescent="0.25">
      <c r="A48" s="128"/>
      <c r="B48" s="106"/>
      <c r="C48" s="106"/>
      <c r="D48" s="106"/>
      <c r="E48" s="106"/>
      <c r="F48" s="84"/>
      <c r="G48" s="84"/>
    </row>
    <row r="49" spans="1:7" x14ac:dyDescent="0.25">
      <c r="A49" s="129"/>
      <c r="B49" s="106"/>
      <c r="C49" s="106"/>
      <c r="D49" s="106"/>
      <c r="E49" s="106"/>
      <c r="F49" s="84"/>
      <c r="G49" s="84"/>
    </row>
    <row r="50" spans="1:7" x14ac:dyDescent="0.25">
      <c r="A50" s="128"/>
      <c r="B50" s="106"/>
      <c r="C50" s="106"/>
      <c r="D50" s="106"/>
      <c r="E50" s="106"/>
      <c r="F50" s="84"/>
      <c r="G50" s="84"/>
    </row>
    <row r="51" spans="1:7" x14ac:dyDescent="0.25">
      <c r="A51" s="128"/>
      <c r="B51" s="106"/>
      <c r="C51" s="106"/>
      <c r="D51" s="106"/>
      <c r="E51" s="106"/>
      <c r="F51" s="84"/>
      <c r="G51" s="84"/>
    </row>
    <row r="52" spans="1:7" x14ac:dyDescent="0.25">
      <c r="A52" s="128"/>
      <c r="B52" s="106"/>
      <c r="C52" s="106"/>
      <c r="D52" s="106"/>
      <c r="E52" s="106"/>
      <c r="F52" s="84"/>
      <c r="G52" s="84"/>
    </row>
    <row r="53" spans="1:7" x14ac:dyDescent="0.25">
      <c r="A53" s="128"/>
      <c r="B53" s="106"/>
      <c r="C53" s="106"/>
      <c r="D53" s="106"/>
      <c r="E53" s="106"/>
      <c r="F53" s="84"/>
      <c r="G53" s="84"/>
    </row>
    <row r="54" spans="1:7" x14ac:dyDescent="0.25">
      <c r="A54" s="128"/>
      <c r="B54" s="106"/>
      <c r="C54" s="106"/>
      <c r="D54" s="106"/>
      <c r="E54" s="106"/>
      <c r="F54" s="84"/>
      <c r="G54" s="84"/>
    </row>
    <row r="55" spans="1:7" x14ac:dyDescent="0.25">
      <c r="A55" s="129"/>
      <c r="B55" s="106"/>
      <c r="C55" s="106"/>
      <c r="D55" s="106"/>
      <c r="E55" s="106"/>
    </row>
    <row r="56" spans="1:7" x14ac:dyDescent="0.25">
      <c r="A56" s="128"/>
      <c r="B56" s="106"/>
      <c r="C56" s="106"/>
      <c r="D56" s="106"/>
      <c r="E56" s="106"/>
    </row>
    <row r="57" spans="1:7" x14ac:dyDescent="0.25">
      <c r="A57" s="128"/>
      <c r="B57" s="106"/>
      <c r="C57" s="106"/>
      <c r="D57" s="106"/>
      <c r="E57" s="106"/>
    </row>
    <row r="58" spans="1:7" x14ac:dyDescent="0.25">
      <c r="A58" s="129"/>
      <c r="B58" s="106"/>
      <c r="C58" s="106"/>
      <c r="D58" s="106"/>
      <c r="E58" s="106"/>
    </row>
    <row r="59" spans="1:7" x14ac:dyDescent="0.25">
      <c r="A59" s="129"/>
      <c r="B59" s="106"/>
      <c r="C59" s="106"/>
      <c r="D59" s="106"/>
      <c r="E59" s="106"/>
    </row>
    <row r="60" spans="1:7" x14ac:dyDescent="0.25">
      <c r="A60" s="129"/>
      <c r="B60" s="106"/>
      <c r="C60" s="106"/>
      <c r="D60" s="106"/>
      <c r="E60" s="106"/>
    </row>
    <row r="61" spans="1:7" x14ac:dyDescent="0.25">
      <c r="A61" s="129"/>
      <c r="B61" s="106"/>
      <c r="C61" s="106"/>
      <c r="D61" s="106"/>
      <c r="E61" s="106"/>
    </row>
    <row r="62" spans="1:7" x14ac:dyDescent="0.25">
      <c r="A62" s="129"/>
      <c r="B62" s="106"/>
      <c r="C62" s="106"/>
      <c r="D62" s="106"/>
      <c r="E62" s="106"/>
    </row>
    <row r="63" spans="1:7" x14ac:dyDescent="0.25">
      <c r="A63" s="129"/>
      <c r="B63" s="106"/>
      <c r="C63" s="106"/>
      <c r="D63" s="106"/>
      <c r="E63" s="106"/>
    </row>
    <row r="64" spans="1:7" x14ac:dyDescent="0.25">
      <c r="A64" s="129"/>
      <c r="B64" s="106"/>
      <c r="C64" s="106"/>
      <c r="D64" s="106"/>
      <c r="E64" s="106"/>
    </row>
    <row r="65" spans="1:5" x14ac:dyDescent="0.25">
      <c r="A65" s="129"/>
      <c r="B65" s="106"/>
      <c r="C65" s="106"/>
      <c r="D65" s="106"/>
      <c r="E65" s="106"/>
    </row>
    <row r="66" spans="1:5" x14ac:dyDescent="0.25">
      <c r="A66" s="129"/>
      <c r="B66" s="106"/>
      <c r="C66" s="106"/>
      <c r="D66" s="106"/>
      <c r="E66" s="106"/>
    </row>
    <row r="67" spans="1:5" x14ac:dyDescent="0.25">
      <c r="A67" s="129"/>
      <c r="B67" s="106"/>
      <c r="C67" s="106"/>
      <c r="D67" s="106"/>
      <c r="E67" s="106"/>
    </row>
    <row r="68" spans="1:5" x14ac:dyDescent="0.25">
      <c r="A68" s="129"/>
      <c r="B68" s="106"/>
      <c r="C68" s="106"/>
      <c r="D68" s="106"/>
      <c r="E68" s="106"/>
    </row>
    <row r="69" spans="1:5" x14ac:dyDescent="0.25">
      <c r="A69" s="129"/>
      <c r="B69" s="106"/>
      <c r="C69" s="106"/>
      <c r="D69" s="106"/>
      <c r="E69" s="106"/>
    </row>
    <row r="70" spans="1:5" x14ac:dyDescent="0.25">
      <c r="A70" s="129"/>
      <c r="B70" s="106"/>
      <c r="C70" s="106"/>
      <c r="D70" s="106"/>
      <c r="E70" s="106"/>
    </row>
    <row r="71" spans="1:5" x14ac:dyDescent="0.25">
      <c r="A71" s="129"/>
      <c r="B71" s="106"/>
      <c r="C71" s="106"/>
      <c r="D71" s="106"/>
      <c r="E71" s="106"/>
    </row>
    <row r="72" spans="1:5" x14ac:dyDescent="0.25">
      <c r="A72" s="129"/>
      <c r="B72" s="106"/>
      <c r="C72" s="106"/>
      <c r="D72" s="106"/>
      <c r="E72" s="106"/>
    </row>
    <row r="73" spans="1:5" x14ac:dyDescent="0.25">
      <c r="A73" s="129"/>
      <c r="B73" s="106"/>
      <c r="C73" s="106"/>
      <c r="D73" s="106"/>
      <c r="E73" s="106"/>
    </row>
    <row r="74" spans="1:5" x14ac:dyDescent="0.25">
      <c r="A74" s="129"/>
      <c r="B74" s="106"/>
      <c r="C74" s="106"/>
      <c r="D74" s="106"/>
      <c r="E74" s="106"/>
    </row>
    <row r="75" spans="1:5" x14ac:dyDescent="0.25">
      <c r="A75" s="128"/>
      <c r="B75" s="106"/>
      <c r="C75" s="106"/>
      <c r="D75" s="106"/>
      <c r="E75" s="106"/>
    </row>
    <row r="76" spans="1:5" x14ac:dyDescent="0.25">
      <c r="A76" s="129"/>
      <c r="B76" s="106"/>
      <c r="C76" s="106"/>
      <c r="D76" s="106"/>
      <c r="E76" s="106"/>
    </row>
    <row r="77" spans="1:5" x14ac:dyDescent="0.25">
      <c r="A77" s="129"/>
      <c r="B77" s="106"/>
      <c r="C77" s="106"/>
      <c r="D77" s="106"/>
      <c r="E77" s="106"/>
    </row>
    <row r="78" spans="1:5" x14ac:dyDescent="0.25">
      <c r="A78" s="129"/>
      <c r="B78" s="106"/>
      <c r="C78" s="106"/>
      <c r="D78" s="106"/>
      <c r="E78" s="106"/>
    </row>
    <row r="79" spans="1:5" x14ac:dyDescent="0.25">
      <c r="A79" s="129"/>
      <c r="B79" s="106"/>
      <c r="C79" s="106"/>
      <c r="D79" s="106"/>
      <c r="E79" s="106"/>
    </row>
    <row r="80" spans="1:5" x14ac:dyDescent="0.25">
      <c r="A80" s="129"/>
      <c r="B80" s="106"/>
      <c r="C80" s="106"/>
      <c r="D80" s="106"/>
      <c r="E80" s="106"/>
    </row>
    <row r="81" spans="1:5" x14ac:dyDescent="0.25">
      <c r="A81" s="128"/>
      <c r="B81" s="106"/>
      <c r="C81" s="106"/>
      <c r="D81" s="106"/>
      <c r="E81" s="106"/>
    </row>
    <row r="82" spans="1:5" x14ac:dyDescent="0.25">
      <c r="A82" s="128"/>
      <c r="B82" s="106"/>
      <c r="C82" s="106"/>
      <c r="D82" s="106"/>
      <c r="E82" s="106"/>
    </row>
    <row r="83" spans="1:5" x14ac:dyDescent="0.25">
      <c r="A83" s="128"/>
      <c r="B83" s="106"/>
      <c r="C83" s="106"/>
      <c r="D83" s="106"/>
      <c r="E83" s="106"/>
    </row>
    <row r="84" spans="1:5" x14ac:dyDescent="0.25">
      <c r="A84" s="128"/>
      <c r="B84" s="106"/>
      <c r="C84" s="106"/>
      <c r="D84" s="106"/>
      <c r="E84" s="106"/>
    </row>
    <row r="85" spans="1:5" x14ac:dyDescent="0.25">
      <c r="A85" s="128"/>
      <c r="B85" s="106"/>
      <c r="C85" s="106"/>
      <c r="D85" s="106"/>
      <c r="E85" s="106"/>
    </row>
    <row r="86" spans="1:5" x14ac:dyDescent="0.25">
      <c r="A86" s="128"/>
      <c r="B86" s="106"/>
      <c r="C86" s="106"/>
      <c r="D86" s="106"/>
      <c r="E86" s="106"/>
    </row>
    <row r="87" spans="1:5" x14ac:dyDescent="0.25">
      <c r="A87" s="129"/>
      <c r="B87" s="106"/>
      <c r="C87" s="106"/>
      <c r="D87" s="106"/>
      <c r="E87" s="106"/>
    </row>
    <row r="88" spans="1:5" x14ac:dyDescent="0.25">
      <c r="A88" s="129"/>
      <c r="B88" s="106"/>
      <c r="C88" s="106"/>
      <c r="D88" s="106"/>
      <c r="E88" s="106"/>
    </row>
    <row r="89" spans="1:5" x14ac:dyDescent="0.25">
      <c r="A89" s="128"/>
      <c r="B89" s="106"/>
      <c r="C89" s="106"/>
      <c r="D89" s="106"/>
      <c r="E89" s="106"/>
    </row>
    <row r="90" spans="1:5" x14ac:dyDescent="0.25">
      <c r="A90" s="128"/>
      <c r="B90" s="106"/>
      <c r="C90" s="106"/>
      <c r="D90" s="106"/>
      <c r="E90" s="106"/>
    </row>
    <row r="91" spans="1:5" x14ac:dyDescent="0.25">
      <c r="A91" s="128"/>
      <c r="B91" s="106"/>
      <c r="C91" s="106"/>
      <c r="D91" s="106"/>
      <c r="E91" s="106"/>
    </row>
    <row r="92" spans="1:5" x14ac:dyDescent="0.25">
      <c r="A92" s="128"/>
      <c r="B92" s="106"/>
      <c r="C92" s="106"/>
      <c r="D92" s="106"/>
      <c r="E92" s="106"/>
    </row>
    <row r="93" spans="1:5" x14ac:dyDescent="0.25">
      <c r="A93" s="128"/>
      <c r="B93" s="106"/>
      <c r="C93" s="106"/>
      <c r="D93" s="106"/>
      <c r="E93" s="106"/>
    </row>
    <row r="94" spans="1:5" x14ac:dyDescent="0.25">
      <c r="A94" s="128"/>
      <c r="B94" s="106"/>
      <c r="C94" s="106"/>
      <c r="D94" s="106"/>
      <c r="E94" s="106"/>
    </row>
    <row r="95" spans="1:5" x14ac:dyDescent="0.25">
      <c r="A95" s="128"/>
      <c r="B95" s="106"/>
      <c r="C95" s="106"/>
      <c r="D95" s="106"/>
      <c r="E95" s="106"/>
    </row>
    <row r="96" spans="1:5" x14ac:dyDescent="0.25">
      <c r="A96" s="129"/>
      <c r="B96" s="106"/>
      <c r="C96" s="106"/>
      <c r="D96" s="106"/>
      <c r="E96" s="106"/>
    </row>
    <row r="97" spans="1:5" x14ac:dyDescent="0.25">
      <c r="A97" s="127"/>
      <c r="B97" s="106"/>
      <c r="C97" s="106"/>
      <c r="D97" s="106"/>
      <c r="E97" s="106"/>
    </row>
    <row r="98" spans="1:5" x14ac:dyDescent="0.25">
      <c r="A98" s="128"/>
      <c r="B98" s="106"/>
      <c r="C98" s="106"/>
      <c r="D98" s="106"/>
      <c r="E98" s="106"/>
    </row>
    <row r="99" spans="1:5" x14ac:dyDescent="0.25">
      <c r="A99" s="128"/>
      <c r="B99" s="106"/>
      <c r="C99" s="106"/>
      <c r="D99" s="106"/>
      <c r="E99" s="106"/>
    </row>
    <row r="100" spans="1:5" x14ac:dyDescent="0.25">
      <c r="A100" s="128"/>
      <c r="B100" s="106"/>
      <c r="C100" s="106"/>
      <c r="D100" s="106"/>
      <c r="E100" s="106"/>
    </row>
    <row r="101" spans="1:5" x14ac:dyDescent="0.25">
      <c r="A101" s="127"/>
      <c r="B101" s="106"/>
      <c r="C101" s="106"/>
      <c r="D101" s="106"/>
      <c r="E101" s="106"/>
    </row>
    <row r="102" spans="1:5" x14ac:dyDescent="0.25">
      <c r="A102" s="127"/>
      <c r="B102" s="106"/>
      <c r="C102" s="106"/>
      <c r="D102" s="106"/>
      <c r="E102" s="106"/>
    </row>
    <row r="103" spans="1:5" x14ac:dyDescent="0.25">
      <c r="A103" s="129"/>
      <c r="B103" s="106"/>
      <c r="C103" s="106"/>
      <c r="D103" s="106"/>
      <c r="E103" s="106"/>
    </row>
    <row r="104" spans="1:5" x14ac:dyDescent="0.25">
      <c r="A104" s="129"/>
      <c r="B104" s="106"/>
      <c r="C104" s="106"/>
      <c r="D104" s="106"/>
      <c r="E104" s="106"/>
    </row>
    <row r="105" spans="1:5" x14ac:dyDescent="0.25">
      <c r="A105" s="128"/>
      <c r="B105" s="106"/>
      <c r="C105" s="106"/>
      <c r="D105" s="106"/>
      <c r="E105" s="106"/>
    </row>
    <row r="106" spans="1:5" x14ac:dyDescent="0.25">
      <c r="A106" s="129"/>
      <c r="B106" s="106"/>
      <c r="C106" s="106"/>
      <c r="D106" s="106"/>
      <c r="E106" s="106"/>
    </row>
    <row r="107" spans="1:5" x14ac:dyDescent="0.25">
      <c r="A107" s="128"/>
      <c r="B107" s="106"/>
      <c r="C107" s="106"/>
      <c r="D107" s="106"/>
      <c r="E107" s="106"/>
    </row>
    <row r="108" spans="1:5" x14ac:dyDescent="0.25">
      <c r="A108" s="127"/>
      <c r="B108" s="106"/>
      <c r="C108" s="106"/>
      <c r="D108" s="106"/>
      <c r="E108" s="106"/>
    </row>
    <row r="109" spans="1:5" x14ac:dyDescent="0.25">
      <c r="A109" s="128"/>
      <c r="B109" s="106"/>
      <c r="C109" s="106"/>
      <c r="D109" s="106"/>
      <c r="E109" s="106"/>
    </row>
    <row r="110" spans="1:5" x14ac:dyDescent="0.25">
      <c r="A110" s="130"/>
      <c r="B110" s="106"/>
      <c r="C110" s="106"/>
      <c r="D110" s="106"/>
      <c r="E110" s="106"/>
    </row>
    <row r="111" spans="1:5" x14ac:dyDescent="0.25">
      <c r="A111" s="128"/>
      <c r="B111" s="106"/>
      <c r="C111" s="106"/>
      <c r="D111" s="106"/>
      <c r="E111" s="106"/>
    </row>
    <row r="112" spans="1:5" x14ac:dyDescent="0.25">
      <c r="A112" s="127"/>
      <c r="B112" s="106"/>
      <c r="C112" s="106"/>
      <c r="D112" s="106"/>
      <c r="E112" s="106"/>
    </row>
    <row r="113" spans="1:5" x14ac:dyDescent="0.25">
      <c r="A113" s="128"/>
      <c r="B113" s="106"/>
      <c r="C113" s="106"/>
      <c r="D113" s="106"/>
      <c r="E113" s="106"/>
    </row>
    <row r="114" spans="1:5" x14ac:dyDescent="0.25">
      <c r="A114" s="128"/>
      <c r="B114" s="106"/>
      <c r="C114" s="106"/>
      <c r="D114" s="106"/>
      <c r="E114" s="106"/>
    </row>
    <row r="115" spans="1:5" x14ac:dyDescent="0.25">
      <c r="A115" s="128"/>
      <c r="B115" s="106"/>
      <c r="C115" s="106"/>
      <c r="D115" s="106"/>
      <c r="E115" s="106"/>
    </row>
    <row r="116" spans="1:5" x14ac:dyDescent="0.25">
      <c r="A116" s="128"/>
      <c r="B116" s="106"/>
      <c r="C116" s="106"/>
      <c r="D116" s="106"/>
      <c r="E116" s="106"/>
    </row>
    <row r="117" spans="1:5" x14ac:dyDescent="0.25">
      <c r="A117" s="128"/>
      <c r="B117" s="106"/>
      <c r="C117" s="106"/>
      <c r="D117" s="106"/>
      <c r="E117" s="106"/>
    </row>
    <row r="118" spans="1:5" x14ac:dyDescent="0.25">
      <c r="A118" s="128"/>
      <c r="B118" s="106"/>
      <c r="C118" s="106"/>
      <c r="D118" s="106"/>
      <c r="E118" s="106"/>
    </row>
    <row r="119" spans="1:5" x14ac:dyDescent="0.25">
      <c r="A119" s="128"/>
      <c r="B119" s="106"/>
      <c r="C119" s="106"/>
      <c r="D119" s="106"/>
      <c r="E119" s="106"/>
    </row>
    <row r="120" spans="1:5" x14ac:dyDescent="0.25">
      <c r="A120" s="128"/>
      <c r="B120" s="106"/>
      <c r="C120" s="106"/>
      <c r="D120" s="106"/>
      <c r="E120" s="106"/>
    </row>
    <row r="121" spans="1:5" x14ac:dyDescent="0.25">
      <c r="A121" s="128"/>
      <c r="B121" s="106"/>
      <c r="C121" s="106"/>
      <c r="D121" s="106"/>
      <c r="E121" s="106"/>
    </row>
    <row r="122" spans="1:5" x14ac:dyDescent="0.25">
      <c r="A122" s="131"/>
      <c r="B122" s="106"/>
      <c r="C122" s="106"/>
      <c r="D122" s="106"/>
      <c r="E122" s="106"/>
    </row>
    <row r="123" spans="1:5" x14ac:dyDescent="0.25">
      <c r="A123" s="129"/>
      <c r="B123" s="106"/>
      <c r="C123" s="106"/>
      <c r="D123" s="106"/>
      <c r="E123" s="106"/>
    </row>
    <row r="124" spans="1:5" x14ac:dyDescent="0.25">
      <c r="A124" s="128"/>
      <c r="B124" s="106"/>
      <c r="C124" s="106"/>
      <c r="D124" s="106"/>
      <c r="E124" s="106"/>
    </row>
    <row r="125" spans="1:5" x14ac:dyDescent="0.25">
      <c r="A125" s="128"/>
      <c r="B125" s="106"/>
      <c r="C125" s="106"/>
      <c r="D125" s="106"/>
      <c r="E125" s="106"/>
    </row>
    <row r="126" spans="1:5" x14ac:dyDescent="0.25">
      <c r="A126" s="129"/>
      <c r="B126" s="106"/>
      <c r="C126" s="106"/>
      <c r="D126" s="106"/>
      <c r="E126" s="106"/>
    </row>
    <row r="127" spans="1:5" x14ac:dyDescent="0.25">
      <c r="A127" s="128"/>
      <c r="B127" s="106"/>
      <c r="C127" s="106"/>
      <c r="D127" s="106"/>
      <c r="E127" s="106"/>
    </row>
    <row r="128" spans="1:5" x14ac:dyDescent="0.25">
      <c r="A128" s="128"/>
      <c r="B128" s="106"/>
      <c r="C128" s="106"/>
      <c r="D128" s="106"/>
      <c r="E128" s="106"/>
    </row>
    <row r="129" spans="1:5" x14ac:dyDescent="0.25">
      <c r="A129" s="128"/>
      <c r="B129" s="106"/>
      <c r="C129" s="106"/>
      <c r="D129" s="106"/>
      <c r="E129" s="106"/>
    </row>
    <row r="130" spans="1:5" x14ac:dyDescent="0.25">
      <c r="A130" s="128"/>
      <c r="B130" s="106"/>
      <c r="C130" s="106"/>
      <c r="D130" s="106"/>
      <c r="E130" s="106"/>
    </row>
    <row r="131" spans="1:5" x14ac:dyDescent="0.25">
      <c r="A131" s="127"/>
      <c r="B131" s="106"/>
      <c r="C131" s="106"/>
      <c r="D131" s="106"/>
      <c r="E131" s="106"/>
    </row>
    <row r="132" spans="1:5" x14ac:dyDescent="0.25">
      <c r="A132" s="128"/>
      <c r="B132" s="106"/>
      <c r="C132" s="106"/>
      <c r="D132" s="106"/>
      <c r="E132" s="106"/>
    </row>
    <row r="133" spans="1:5" x14ac:dyDescent="0.25">
      <c r="A133" s="128"/>
      <c r="B133" s="106"/>
      <c r="C133" s="106"/>
      <c r="D133" s="106"/>
      <c r="E133" s="106"/>
    </row>
    <row r="134" spans="1:5" x14ac:dyDescent="0.25">
      <c r="A134" s="128"/>
      <c r="B134" s="106"/>
      <c r="C134" s="106"/>
      <c r="D134" s="106"/>
      <c r="E134" s="106"/>
    </row>
    <row r="135" spans="1:5" x14ac:dyDescent="0.25">
      <c r="A135" s="127"/>
      <c r="B135" s="106"/>
      <c r="C135" s="106"/>
      <c r="D135" s="106"/>
      <c r="E135" s="106"/>
    </row>
    <row r="136" spans="1:5" x14ac:dyDescent="0.25">
      <c r="A136" s="128"/>
      <c r="B136" s="106"/>
      <c r="C136" s="106"/>
      <c r="D136" s="106"/>
      <c r="E136" s="106"/>
    </row>
    <row r="137" spans="1:5" x14ac:dyDescent="0.25">
      <c r="A137" s="129"/>
      <c r="B137" s="106"/>
      <c r="C137" s="106"/>
      <c r="D137" s="106"/>
      <c r="E137" s="106"/>
    </row>
    <row r="138" spans="1:5" x14ac:dyDescent="0.25">
      <c r="A138" s="128"/>
      <c r="B138" s="106"/>
      <c r="C138" s="106"/>
      <c r="D138" s="106"/>
      <c r="E138" s="106"/>
    </row>
    <row r="139" spans="1:5" x14ac:dyDescent="0.25">
      <c r="A139" s="128"/>
      <c r="B139" s="106"/>
      <c r="C139" s="106"/>
      <c r="D139" s="106"/>
      <c r="E139" s="106"/>
    </row>
    <row r="140" spans="1:5" x14ac:dyDescent="0.25">
      <c r="A140" s="128"/>
      <c r="B140" s="106"/>
      <c r="C140" s="106"/>
      <c r="D140" s="106"/>
      <c r="E140" s="106"/>
    </row>
    <row r="141" spans="1:5" x14ac:dyDescent="0.25">
      <c r="A141" s="106"/>
      <c r="B141" s="106"/>
      <c r="C141" s="106"/>
      <c r="D141" s="106"/>
      <c r="E141" s="106"/>
    </row>
    <row r="142" spans="1:5" x14ac:dyDescent="0.25">
      <c r="A142" s="106"/>
      <c r="B142" s="106"/>
      <c r="C142" s="106"/>
      <c r="D142" s="106"/>
      <c r="E142" s="106"/>
    </row>
    <row r="143" spans="1:5" x14ac:dyDescent="0.25">
      <c r="A143" s="106"/>
      <c r="B143" s="106"/>
      <c r="C143" s="106"/>
      <c r="D143" s="106"/>
      <c r="E143" s="106"/>
    </row>
    <row r="144" spans="1:5" x14ac:dyDescent="0.25">
      <c r="A144" s="106"/>
      <c r="B144" s="106"/>
      <c r="C144" s="106"/>
      <c r="D144" s="106"/>
      <c r="E144" s="106"/>
    </row>
    <row r="145" spans="1:5" x14ac:dyDescent="0.25">
      <c r="A145" s="106"/>
      <c r="B145" s="106"/>
      <c r="C145" s="106"/>
      <c r="D145" s="106"/>
      <c r="E145" s="106"/>
    </row>
    <row r="146" spans="1:5" x14ac:dyDescent="0.25">
      <c r="A146" s="106"/>
      <c r="B146" s="106"/>
      <c r="C146" s="106"/>
      <c r="D146" s="106"/>
      <c r="E146" s="106"/>
    </row>
    <row r="147" spans="1:5" x14ac:dyDescent="0.25">
      <c r="A147" s="106"/>
      <c r="B147" s="106"/>
      <c r="C147" s="106"/>
      <c r="D147" s="106"/>
      <c r="E147" s="106"/>
    </row>
    <row r="148" spans="1:5" x14ac:dyDescent="0.25">
      <c r="A148" s="106"/>
      <c r="B148" s="106"/>
      <c r="C148" s="106"/>
      <c r="D148" s="106"/>
      <c r="E148" s="106"/>
    </row>
    <row r="149" spans="1:5" x14ac:dyDescent="0.25">
      <c r="A149" s="106"/>
      <c r="B149" s="106"/>
      <c r="C149" s="106"/>
      <c r="D149" s="106"/>
      <c r="E149" s="106"/>
    </row>
    <row r="150" spans="1:5" x14ac:dyDescent="0.25">
      <c r="A150" s="106"/>
      <c r="B150" s="106"/>
      <c r="C150" s="106"/>
      <c r="D150" s="106"/>
      <c r="E150" s="106"/>
    </row>
    <row r="151" spans="1:5" x14ac:dyDescent="0.25">
      <c r="A151" s="106"/>
      <c r="B151" s="106"/>
      <c r="C151" s="106"/>
      <c r="D151" s="106"/>
      <c r="E151" s="106"/>
    </row>
    <row r="152" spans="1:5" x14ac:dyDescent="0.25">
      <c r="A152" s="106"/>
      <c r="B152" s="106"/>
      <c r="C152" s="106"/>
      <c r="D152" s="106"/>
      <c r="E152" s="106"/>
    </row>
    <row r="153" spans="1:5" x14ac:dyDescent="0.25">
      <c r="A153" s="106"/>
      <c r="B153" s="106"/>
      <c r="C153" s="106"/>
      <c r="D153" s="106"/>
      <c r="E153" s="106"/>
    </row>
    <row r="154" spans="1:5" x14ac:dyDescent="0.25">
      <c r="A154" s="106"/>
      <c r="B154" s="106"/>
      <c r="C154" s="106"/>
      <c r="D154" s="106"/>
      <c r="E154" s="106"/>
    </row>
    <row r="155" spans="1:5" x14ac:dyDescent="0.25">
      <c r="A155" s="106"/>
      <c r="B155" s="106"/>
      <c r="C155" s="106"/>
      <c r="D155" s="106"/>
      <c r="E155" s="106"/>
    </row>
    <row r="156" spans="1:5" x14ac:dyDescent="0.25">
      <c r="A156" s="106"/>
      <c r="B156" s="106"/>
      <c r="C156" s="106"/>
      <c r="D156" s="106"/>
      <c r="E156" s="106"/>
    </row>
    <row r="157" spans="1:5" x14ac:dyDescent="0.25">
      <c r="A157" s="106"/>
      <c r="B157" s="106"/>
      <c r="C157" s="106"/>
      <c r="D157" s="106"/>
      <c r="E157" s="106"/>
    </row>
    <row r="158" spans="1:5" x14ac:dyDescent="0.25">
      <c r="A158" s="106"/>
      <c r="B158" s="106"/>
      <c r="C158" s="106"/>
      <c r="D158" s="106"/>
      <c r="E158" s="106"/>
    </row>
    <row r="159" spans="1:5" x14ac:dyDescent="0.25">
      <c r="A159" s="106"/>
      <c r="B159" s="106"/>
      <c r="C159" s="106"/>
      <c r="D159" s="106"/>
      <c r="E159" s="106"/>
    </row>
    <row r="160" spans="1:5" x14ac:dyDescent="0.25">
      <c r="A160" s="106"/>
      <c r="B160" s="106"/>
      <c r="C160" s="106"/>
      <c r="D160" s="106"/>
      <c r="E160" s="106"/>
    </row>
    <row r="161" spans="1:5" x14ac:dyDescent="0.25">
      <c r="A161" s="106"/>
      <c r="B161" s="106"/>
      <c r="C161" s="106"/>
      <c r="D161" s="106"/>
      <c r="E161" s="106"/>
    </row>
    <row r="162" spans="1:5" x14ac:dyDescent="0.25">
      <c r="A162" s="106"/>
      <c r="B162" s="106"/>
      <c r="C162" s="106"/>
      <c r="D162" s="106"/>
      <c r="E162" s="106"/>
    </row>
    <row r="163" spans="1:5" x14ac:dyDescent="0.25">
      <c r="A163" s="106"/>
      <c r="B163" s="106"/>
      <c r="C163" s="106"/>
      <c r="D163" s="106"/>
      <c r="E163" s="106"/>
    </row>
    <row r="164" spans="1:5" x14ac:dyDescent="0.25">
      <c r="A164" s="106"/>
      <c r="B164" s="106"/>
      <c r="C164" s="106"/>
      <c r="D164" s="106"/>
      <c r="E164" s="106"/>
    </row>
    <row r="165" spans="1:5" x14ac:dyDescent="0.25">
      <c r="A165" s="106"/>
      <c r="B165" s="106"/>
      <c r="C165" s="106"/>
      <c r="D165" s="106"/>
      <c r="E165" s="106"/>
    </row>
    <row r="166" spans="1:5" x14ac:dyDescent="0.25">
      <c r="A166" s="106"/>
      <c r="B166" s="106"/>
      <c r="C166" s="106"/>
      <c r="D166" s="106"/>
      <c r="E166" s="106"/>
    </row>
    <row r="167" spans="1:5" x14ac:dyDescent="0.25">
      <c r="A167" s="106"/>
      <c r="B167" s="106"/>
      <c r="C167" s="106"/>
      <c r="D167" s="106"/>
      <c r="E167" s="106"/>
    </row>
    <row r="168" spans="1:5" x14ac:dyDescent="0.25">
      <c r="A168" s="106"/>
      <c r="B168" s="106"/>
      <c r="C168" s="106"/>
      <c r="D168" s="106"/>
      <c r="E168" s="106"/>
    </row>
    <row r="169" spans="1:5" x14ac:dyDescent="0.25">
      <c r="A169" s="106"/>
      <c r="B169" s="106"/>
      <c r="C169" s="106"/>
      <c r="D169" s="106"/>
      <c r="E169" s="106"/>
    </row>
    <row r="170" spans="1:5" x14ac:dyDescent="0.25">
      <c r="A170" s="106"/>
      <c r="B170" s="106"/>
      <c r="C170" s="106"/>
      <c r="D170" s="106"/>
      <c r="E170" s="106"/>
    </row>
    <row r="171" spans="1:5" x14ac:dyDescent="0.25">
      <c r="A171" s="106"/>
      <c r="B171" s="106"/>
      <c r="C171" s="106"/>
      <c r="D171" s="106"/>
      <c r="E171" s="106"/>
    </row>
    <row r="172" spans="1:5" x14ac:dyDescent="0.25">
      <c r="A172" s="106"/>
      <c r="B172" s="106"/>
      <c r="C172" s="106"/>
      <c r="D172" s="106"/>
      <c r="E172" s="106"/>
    </row>
    <row r="173" spans="1:5" x14ac:dyDescent="0.25">
      <c r="A173" s="106"/>
      <c r="B173" s="106"/>
      <c r="C173" s="106"/>
      <c r="D173" s="106"/>
      <c r="E173" s="106"/>
    </row>
    <row r="174" spans="1:5" x14ac:dyDescent="0.25">
      <c r="A174" s="106"/>
      <c r="B174" s="106"/>
      <c r="C174" s="106"/>
      <c r="D174" s="106"/>
      <c r="E174" s="106"/>
    </row>
    <row r="175" spans="1:5" x14ac:dyDescent="0.25">
      <c r="A175" s="106"/>
      <c r="B175" s="106"/>
      <c r="C175" s="106"/>
      <c r="D175" s="106"/>
      <c r="E175" s="106"/>
    </row>
    <row r="176" spans="1:5" x14ac:dyDescent="0.25">
      <c r="A176" s="106"/>
      <c r="B176" s="106"/>
      <c r="C176" s="106"/>
      <c r="D176" s="106"/>
      <c r="E176" s="106"/>
    </row>
    <row r="177" spans="1:5" x14ac:dyDescent="0.25">
      <c r="A177" s="106"/>
      <c r="B177" s="106"/>
      <c r="C177" s="106"/>
      <c r="D177" s="106"/>
      <c r="E177" s="106"/>
    </row>
    <row r="178" spans="1:5" x14ac:dyDescent="0.25">
      <c r="A178" s="106"/>
      <c r="B178" s="106"/>
      <c r="C178" s="106"/>
      <c r="D178" s="106"/>
      <c r="E178" s="106"/>
    </row>
    <row r="179" spans="1:5" x14ac:dyDescent="0.25">
      <c r="A179" s="106"/>
      <c r="B179" s="106"/>
      <c r="C179" s="106"/>
      <c r="D179" s="106"/>
      <c r="E179" s="106"/>
    </row>
    <row r="180" spans="1:5" x14ac:dyDescent="0.25">
      <c r="A180" s="106"/>
      <c r="B180" s="106"/>
      <c r="C180" s="106"/>
      <c r="D180" s="106"/>
      <c r="E180" s="106"/>
    </row>
    <row r="181" spans="1:5" x14ac:dyDescent="0.25">
      <c r="A181" s="106"/>
      <c r="B181" s="106"/>
      <c r="C181" s="106"/>
      <c r="D181" s="106"/>
      <c r="E181" s="106"/>
    </row>
  </sheetData>
  <dataValidations count="5">
    <dataValidation type="list" allowBlank="1" showInputMessage="1" sqref="C5 C39">
      <formula1>IF(C5&lt;&gt;"",OFFSET(f_region,MATCH(C5&amp;"*",f_region,0)-1,,COUNTIF(f_region,C5&amp;"*"),1),f_region)</formula1>
    </dataValidation>
    <dataValidation type="list" allowBlank="1" showInputMessage="1" sqref="B5 B39">
      <formula1>IF(B5&lt;&gt;"",OFFSET(f_dept,MATCH(B5&amp;"*",f_dept,0)-1,,COUNTIF(f_dept,B5&amp;"*"),1),f_dept)</formula1>
    </dataValidation>
    <dataValidation type="list" allowBlank="1" showInputMessage="1" sqref="A5 A39">
      <formula1>IF(A5&lt;&gt;"",OFFSET(f_ville,MATCH(A5&amp;"*",f_ville,0)-1,,COUNTIF(f_ville,A5&amp;"*"),1),f_ville)</formula1>
    </dataValidation>
    <dataValidation type="list" allowBlank="1" showInputMessage="1" showErrorMessage="1" sqref="D5 D39">
      <formula1>IF(C5&lt;&gt;"",OFFSET(f_code,MATCH(C5&amp;"*",f_code,0)-1,,COUNTIF(f_code,C5&amp;"*"),1),f_code)</formula1>
    </dataValidation>
    <dataValidation type="list" allowBlank="1" showInputMessage="1" sqref="B9:D9">
      <formula1>IF(B9&lt;&gt;"",OFFSET(f_op,MATCH(B9&amp;"*",f_op,0)-1,,COUNTIF(f_op,B9&amp;"*"),1),f_op)</formula1>
    </dataValidation>
  </dataValidation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91" r:id="rId5" name="Drop Down 19">
              <controlPr defaultSize="0" autoLine="0" autoPict="0">
                <anchor moveWithCells="1">
                  <from>
                    <xdr:col>8</xdr:col>
                    <xdr:colOff>457200</xdr:colOff>
                    <xdr:row>18</xdr:row>
                    <xdr:rowOff>104775</xdr:rowOff>
                  </from>
                  <to>
                    <xdr:col>11</xdr:col>
                    <xdr:colOff>390525</xdr:colOff>
                    <xdr:row>21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topLeftCell="A3" workbookViewId="0">
      <selection sqref="A1:C25"/>
    </sheetView>
  </sheetViews>
  <sheetFormatPr baseColWidth="10" defaultRowHeight="15" x14ac:dyDescent="0.25"/>
  <cols>
    <col min="1" max="1" width="21" customWidth="1"/>
    <col min="2" max="2" width="14.85546875" customWidth="1"/>
    <col min="3" max="3" width="25.140625" customWidth="1"/>
    <col min="4" max="4" width="6" customWidth="1"/>
    <col min="5" max="5" width="12" customWidth="1"/>
    <col min="6" max="6" width="12.5703125" customWidth="1"/>
    <col min="7" max="7" width="11.42578125" customWidth="1"/>
    <col min="8" max="8" width="7.85546875" customWidth="1"/>
    <col min="9" max="9" width="10.42578125" customWidth="1"/>
    <col min="10" max="10" width="7.85546875" customWidth="1"/>
    <col min="11" max="11" width="10.42578125" customWidth="1"/>
    <col min="12" max="12" width="6.28515625" customWidth="1"/>
    <col min="13" max="13" width="8.42578125" customWidth="1"/>
    <col min="14" max="14" width="7.85546875" customWidth="1"/>
    <col min="15" max="15" width="10.42578125" customWidth="1"/>
    <col min="16" max="16" width="7.85546875" customWidth="1"/>
    <col min="17" max="17" width="10.42578125" customWidth="1"/>
    <col min="18" max="18" width="6.85546875" customWidth="1"/>
    <col min="19" max="19" width="9.42578125" customWidth="1"/>
    <col min="20" max="20" width="7.85546875" customWidth="1"/>
    <col min="21" max="21" width="10.42578125" customWidth="1"/>
    <col min="22" max="22" width="5" customWidth="1"/>
    <col min="23" max="23" width="6.85546875" customWidth="1"/>
    <col min="24" max="24" width="13.85546875" customWidth="1"/>
    <col min="25" max="25" width="21.7109375" bestFit="1" customWidth="1"/>
    <col min="26" max="26" width="13.85546875" customWidth="1"/>
    <col min="27" max="27" width="21.7109375" bestFit="1" customWidth="1"/>
    <col min="28" max="28" width="13.85546875" customWidth="1"/>
    <col min="29" max="29" width="20.5703125" bestFit="1" customWidth="1"/>
    <col min="30" max="30" width="13.85546875" customWidth="1"/>
    <col min="31" max="31" width="21.7109375" customWidth="1"/>
    <col min="32" max="32" width="6.85546875" customWidth="1"/>
    <col min="33" max="33" width="9.42578125" customWidth="1"/>
    <col min="34" max="34" width="6.28515625" customWidth="1"/>
    <col min="35" max="35" width="8.42578125" customWidth="1"/>
    <col min="36" max="36" width="12.5703125" bestFit="1" customWidth="1"/>
  </cols>
  <sheetData>
    <row r="1" spans="1:3" x14ac:dyDescent="0.25">
      <c r="A1" s="10" t="s">
        <v>1318</v>
      </c>
      <c r="B1" s="68" t="s">
        <v>6</v>
      </c>
    </row>
    <row r="3" spans="1:3" x14ac:dyDescent="0.25">
      <c r="A3" s="10" t="s">
        <v>4</v>
      </c>
      <c r="B3" s="68" t="s">
        <v>1450</v>
      </c>
      <c r="C3" s="68" t="s">
        <v>1451</v>
      </c>
    </row>
    <row r="4" spans="1:3" x14ac:dyDescent="0.25">
      <c r="A4" s="11" t="s">
        <v>1429</v>
      </c>
      <c r="B4" s="16">
        <v>0.90200000000000002</v>
      </c>
      <c r="C4" s="16"/>
    </row>
    <row r="5" spans="1:3" x14ac:dyDescent="0.25">
      <c r="A5" s="11" t="s">
        <v>1430</v>
      </c>
      <c r="B5" s="16">
        <v>1.034</v>
      </c>
      <c r="C5" s="16"/>
    </row>
    <row r="6" spans="1:3" x14ac:dyDescent="0.25">
      <c r="A6" s="11" t="s">
        <v>1431</v>
      </c>
      <c r="B6" s="16">
        <v>1.034</v>
      </c>
      <c r="C6" s="16"/>
    </row>
    <row r="7" spans="1:3" x14ac:dyDescent="0.25">
      <c r="A7" s="11" t="s">
        <v>1432</v>
      </c>
      <c r="B7" s="16">
        <v>1.1000000000000001</v>
      </c>
      <c r="C7" s="16"/>
    </row>
    <row r="8" spans="1:3" x14ac:dyDescent="0.25">
      <c r="A8" s="11" t="s">
        <v>1433</v>
      </c>
      <c r="B8" s="16">
        <v>1.1880000000000002</v>
      </c>
      <c r="C8" s="16"/>
    </row>
    <row r="9" spans="1:3" x14ac:dyDescent="0.25">
      <c r="A9" s="11" t="s">
        <v>1434</v>
      </c>
      <c r="B9" s="16">
        <v>1.32</v>
      </c>
      <c r="C9" s="16"/>
    </row>
    <row r="10" spans="1:3" x14ac:dyDescent="0.25">
      <c r="A10" s="11" t="s">
        <v>1435</v>
      </c>
      <c r="B10" s="16">
        <v>9.3000000000000007</v>
      </c>
      <c r="C10" s="16"/>
    </row>
    <row r="11" spans="1:3" x14ac:dyDescent="0.25">
      <c r="A11" s="11" t="s">
        <v>1436</v>
      </c>
      <c r="B11" s="16">
        <v>7.88</v>
      </c>
      <c r="C11" s="16"/>
    </row>
    <row r="12" spans="1:3" x14ac:dyDescent="0.25">
      <c r="A12" s="11" t="s">
        <v>1437</v>
      </c>
      <c r="B12" s="16">
        <v>0.78320000000000012</v>
      </c>
      <c r="C12" s="16">
        <v>1</v>
      </c>
    </row>
    <row r="13" spans="1:3" x14ac:dyDescent="0.25">
      <c r="A13" s="11" t="s">
        <v>1438</v>
      </c>
      <c r="B13" s="16">
        <v>3</v>
      </c>
      <c r="C13" s="16">
        <v>1</v>
      </c>
    </row>
    <row r="14" spans="1:3" x14ac:dyDescent="0.25">
      <c r="A14" s="11" t="s">
        <v>1439</v>
      </c>
      <c r="B14" s="16">
        <v>3</v>
      </c>
      <c r="C14" s="16">
        <v>1</v>
      </c>
    </row>
    <row r="15" spans="1:3" x14ac:dyDescent="0.25">
      <c r="A15" s="11" t="s">
        <v>1440</v>
      </c>
      <c r="B15" s="16">
        <v>3</v>
      </c>
      <c r="C15" s="16">
        <v>1</v>
      </c>
    </row>
    <row r="16" spans="1:3" x14ac:dyDescent="0.25">
      <c r="A16" s="11" t="s">
        <v>1441</v>
      </c>
      <c r="B16" s="16">
        <v>3</v>
      </c>
      <c r="C16" s="16">
        <v>1</v>
      </c>
    </row>
    <row r="17" spans="1:3" x14ac:dyDescent="0.25">
      <c r="A17" s="11" t="s">
        <v>1442</v>
      </c>
      <c r="B17" s="16">
        <v>0.60610000000000008</v>
      </c>
      <c r="C17" s="16">
        <v>1</v>
      </c>
    </row>
    <row r="18" spans="1:3" x14ac:dyDescent="0.25">
      <c r="A18" s="11" t="s">
        <v>1443</v>
      </c>
      <c r="B18" s="16">
        <v>0.8338000000000001</v>
      </c>
      <c r="C18" s="16">
        <v>1</v>
      </c>
    </row>
    <row r="19" spans="1:3" x14ac:dyDescent="0.25">
      <c r="A19" s="11" t="s">
        <v>1444</v>
      </c>
      <c r="B19" s="16">
        <v>4.6923076923076925</v>
      </c>
      <c r="C19" s="16"/>
    </row>
    <row r="20" spans="1:3" x14ac:dyDescent="0.25">
      <c r="A20" s="11" t="s">
        <v>1445</v>
      </c>
      <c r="B20" s="16">
        <v>5.0863005431502719</v>
      </c>
      <c r="C20" s="16"/>
    </row>
    <row r="21" spans="1:3" x14ac:dyDescent="0.25">
      <c r="A21" s="11" t="s">
        <v>1446</v>
      </c>
      <c r="B21" s="16">
        <v>5.4064697609001406</v>
      </c>
      <c r="C21" s="16"/>
    </row>
    <row r="22" spans="1:3" x14ac:dyDescent="0.25">
      <c r="A22" s="11" t="s">
        <v>1447</v>
      </c>
      <c r="B22" s="16">
        <v>5.2911452936957044</v>
      </c>
      <c r="C22" s="16"/>
    </row>
    <row r="23" spans="1:3" x14ac:dyDescent="0.25">
      <c r="A23" s="11" t="s">
        <v>1448</v>
      </c>
      <c r="B23" s="16">
        <v>1.2320000000000002</v>
      </c>
      <c r="C23" s="16">
        <v>1</v>
      </c>
    </row>
    <row r="24" spans="1:3" x14ac:dyDescent="0.25">
      <c r="A24" s="11" t="s">
        <v>1449</v>
      </c>
      <c r="B24" s="16">
        <v>1.7820000000000003</v>
      </c>
      <c r="C24" s="16">
        <v>1</v>
      </c>
    </row>
    <row r="25" spans="1:3" x14ac:dyDescent="0.25">
      <c r="A25" s="11" t="s">
        <v>5</v>
      </c>
      <c r="B25" s="16">
        <v>61.47132329005381</v>
      </c>
      <c r="C25" s="16"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030"/>
  <sheetViews>
    <sheetView tabSelected="1" workbookViewId="0">
      <pane xSplit="4" ySplit="1" topLeftCell="E943" activePane="bottomRight" state="frozen"/>
      <selection pane="topRight" activeCell="E1" sqref="E1"/>
      <selection pane="bottomLeft" activeCell="A2" sqref="A2"/>
      <selection pane="bottomRight" activeCell="B1185" sqref="B1185:B1186"/>
    </sheetView>
  </sheetViews>
  <sheetFormatPr baseColWidth="10" defaultRowHeight="15" x14ac:dyDescent="0.25"/>
  <cols>
    <col min="1" max="1" width="19.7109375" style="80" customWidth="1"/>
    <col min="2" max="2" width="23.85546875" style="80" customWidth="1"/>
    <col min="3" max="3" width="28.5703125" style="80" customWidth="1"/>
    <col min="4" max="4" width="15.140625" style="86" customWidth="1"/>
    <col min="5" max="5" width="23" style="68" customWidth="1"/>
    <col min="6" max="7" width="23" customWidth="1"/>
  </cols>
  <sheetData>
    <row r="1" spans="1:7" s="87" customFormat="1" ht="15.75" thickBot="1" x14ac:dyDescent="0.3">
      <c r="A1" s="89" t="s">
        <v>133</v>
      </c>
      <c r="B1" s="89" t="s">
        <v>1310</v>
      </c>
      <c r="C1" s="89" t="s">
        <v>1309</v>
      </c>
      <c r="D1" s="90" t="s">
        <v>1311</v>
      </c>
      <c r="E1" s="91" t="s">
        <v>1423</v>
      </c>
      <c r="F1" s="91" t="s">
        <v>1424</v>
      </c>
      <c r="G1" s="91" t="s">
        <v>1425</v>
      </c>
    </row>
    <row r="2" spans="1:7" x14ac:dyDescent="0.25">
      <c r="A2" s="80" t="s">
        <v>299</v>
      </c>
      <c r="B2" s="80" t="s">
        <v>90</v>
      </c>
      <c r="C2" s="88" t="s">
        <v>1300</v>
      </c>
      <c r="D2" s="86">
        <v>79170</v>
      </c>
    </row>
    <row r="3" spans="1:7" x14ac:dyDescent="0.25">
      <c r="A3" s="80" t="s">
        <v>351</v>
      </c>
      <c r="B3" s="80" t="s">
        <v>33</v>
      </c>
      <c r="C3" s="88" t="s">
        <v>1295</v>
      </c>
      <c r="D3" s="86">
        <v>21210</v>
      </c>
    </row>
    <row r="4" spans="1:7" x14ac:dyDescent="0.25">
      <c r="A4" s="80" t="s">
        <v>520</v>
      </c>
      <c r="B4" s="80" t="s">
        <v>44</v>
      </c>
      <c r="C4" s="88" t="s">
        <v>11</v>
      </c>
      <c r="D4" s="86">
        <v>32200</v>
      </c>
    </row>
    <row r="5" spans="1:7" x14ac:dyDescent="0.25">
      <c r="A5" s="80" t="s">
        <v>711</v>
      </c>
      <c r="B5" s="80" t="s">
        <v>61</v>
      </c>
      <c r="C5" s="88" t="s">
        <v>10</v>
      </c>
      <c r="D5" s="86">
        <v>50220</v>
      </c>
      <c r="E5" s="68" t="s">
        <v>1316</v>
      </c>
      <c r="F5" t="s">
        <v>1316</v>
      </c>
      <c r="G5" t="s">
        <v>1316</v>
      </c>
    </row>
    <row r="6" spans="1:7" x14ac:dyDescent="0.25">
      <c r="A6" s="80" t="s">
        <v>352</v>
      </c>
      <c r="B6" s="80" t="s">
        <v>33</v>
      </c>
      <c r="C6" s="88" t="s">
        <v>1295</v>
      </c>
      <c r="D6" s="86">
        <v>21140</v>
      </c>
    </row>
    <row r="7" spans="1:7" x14ac:dyDescent="0.25">
      <c r="A7" s="80" t="s">
        <v>352</v>
      </c>
      <c r="B7" s="80" t="s">
        <v>88</v>
      </c>
      <c r="C7" s="88" t="s">
        <v>1299</v>
      </c>
      <c r="D7" s="86">
        <v>77230</v>
      </c>
    </row>
    <row r="8" spans="1:7" x14ac:dyDescent="0.25">
      <c r="A8" s="80" t="s">
        <v>1001</v>
      </c>
      <c r="B8" s="80" t="s">
        <v>77</v>
      </c>
      <c r="C8" s="88" t="s">
        <v>11</v>
      </c>
      <c r="D8" s="86">
        <v>66360</v>
      </c>
    </row>
    <row r="9" spans="1:7" x14ac:dyDescent="0.25">
      <c r="A9" s="80" t="s">
        <v>118</v>
      </c>
      <c r="B9" s="80" t="s">
        <v>12</v>
      </c>
      <c r="C9" s="88" t="s">
        <v>1294</v>
      </c>
      <c r="D9" s="86">
        <v>1640</v>
      </c>
    </row>
    <row r="10" spans="1:7" x14ac:dyDescent="0.25">
      <c r="A10" s="80" t="s">
        <v>704</v>
      </c>
      <c r="B10" s="80" t="s">
        <v>59</v>
      </c>
      <c r="C10" s="88" t="s">
        <v>11</v>
      </c>
      <c r="D10" s="86">
        <v>48140</v>
      </c>
    </row>
    <row r="11" spans="1:7" x14ac:dyDescent="0.25">
      <c r="A11" s="80" t="s">
        <v>1043</v>
      </c>
      <c r="B11" s="80" t="s">
        <v>80</v>
      </c>
      <c r="C11" s="88" t="s">
        <v>1294</v>
      </c>
      <c r="D11" s="86">
        <v>69840</v>
      </c>
    </row>
    <row r="12" spans="1:7" x14ac:dyDescent="0.25">
      <c r="A12" s="80" t="s">
        <v>300</v>
      </c>
      <c r="B12" s="80" t="s">
        <v>27</v>
      </c>
      <c r="C12" s="88" t="s">
        <v>1300</v>
      </c>
      <c r="D12" s="86">
        <v>16200</v>
      </c>
    </row>
    <row r="13" spans="1:7" x14ac:dyDescent="0.25">
      <c r="A13" s="80" t="s">
        <v>654</v>
      </c>
      <c r="B13" s="80" t="s">
        <v>54</v>
      </c>
      <c r="C13" s="88" t="s">
        <v>1294</v>
      </c>
      <c r="D13" s="86">
        <v>43500</v>
      </c>
    </row>
    <row r="14" spans="1:7" x14ac:dyDescent="0.25">
      <c r="A14" s="80" t="s">
        <v>679</v>
      </c>
      <c r="B14" s="80" t="s">
        <v>57</v>
      </c>
      <c r="C14" s="88" t="s">
        <v>11</v>
      </c>
      <c r="D14" s="86">
        <v>46360</v>
      </c>
    </row>
    <row r="15" spans="1:7" x14ac:dyDescent="0.25">
      <c r="A15" s="80" t="s">
        <v>691</v>
      </c>
      <c r="B15" s="80" t="s">
        <v>58</v>
      </c>
      <c r="C15" s="88" t="s">
        <v>1300</v>
      </c>
      <c r="D15" s="86">
        <v>47410</v>
      </c>
    </row>
    <row r="16" spans="1:7" x14ac:dyDescent="0.25">
      <c r="A16" s="80" t="s">
        <v>891</v>
      </c>
      <c r="B16" s="80" t="s">
        <v>71</v>
      </c>
      <c r="C16" s="88" t="s">
        <v>1298</v>
      </c>
      <c r="D16" s="86">
        <v>60120</v>
      </c>
    </row>
    <row r="17" spans="1:7" x14ac:dyDescent="0.25">
      <c r="A17" s="80" t="s">
        <v>592</v>
      </c>
      <c r="B17" s="80" t="s">
        <v>49</v>
      </c>
      <c r="C17" s="88" t="s">
        <v>1294</v>
      </c>
      <c r="D17" s="86">
        <v>38190</v>
      </c>
    </row>
    <row r="18" spans="1:7" x14ac:dyDescent="0.25">
      <c r="A18" s="80" t="s">
        <v>592</v>
      </c>
      <c r="B18" s="80" t="s">
        <v>64</v>
      </c>
      <c r="C18" s="88" t="s">
        <v>1302</v>
      </c>
      <c r="D18" s="86">
        <v>53000</v>
      </c>
      <c r="E18" s="68" t="s">
        <v>1316</v>
      </c>
      <c r="F18" t="s">
        <v>1316</v>
      </c>
      <c r="G18" t="s">
        <v>1316</v>
      </c>
    </row>
    <row r="19" spans="1:7" x14ac:dyDescent="0.25">
      <c r="A19" s="80" t="s">
        <v>433</v>
      </c>
      <c r="B19" s="80" t="s">
        <v>38</v>
      </c>
      <c r="C19" s="88" t="s">
        <v>1294</v>
      </c>
      <c r="D19" s="86">
        <v>26150</v>
      </c>
    </row>
    <row r="20" spans="1:7" x14ac:dyDescent="0.25">
      <c r="A20" s="80" t="s">
        <v>191</v>
      </c>
      <c r="B20" s="80" t="s">
        <v>18</v>
      </c>
      <c r="C20" s="88" t="s">
        <v>1294</v>
      </c>
      <c r="D20" s="86">
        <v>7590</v>
      </c>
    </row>
    <row r="21" spans="1:7" x14ac:dyDescent="0.25">
      <c r="A21" s="80" t="s">
        <v>680</v>
      </c>
      <c r="B21" s="80" t="s">
        <v>57</v>
      </c>
      <c r="C21" s="88" t="s">
        <v>11</v>
      </c>
      <c r="D21" s="86">
        <v>46130</v>
      </c>
    </row>
    <row r="22" spans="1:7" x14ac:dyDescent="0.25">
      <c r="A22" s="80" t="s">
        <v>860</v>
      </c>
      <c r="B22" s="80" t="s">
        <v>70</v>
      </c>
      <c r="C22" s="88" t="s">
        <v>1298</v>
      </c>
      <c r="D22" s="86">
        <v>59710</v>
      </c>
    </row>
    <row r="23" spans="1:7" x14ac:dyDescent="0.25">
      <c r="A23" s="80" t="s">
        <v>769</v>
      </c>
      <c r="B23" s="80" t="s">
        <v>65</v>
      </c>
      <c r="C23" s="88" t="s">
        <v>1297</v>
      </c>
      <c r="D23" s="86">
        <v>54700</v>
      </c>
    </row>
    <row r="24" spans="1:7" x14ac:dyDescent="0.25">
      <c r="A24" s="80" t="s">
        <v>931</v>
      </c>
      <c r="B24" s="80" t="s">
        <v>73</v>
      </c>
      <c r="C24" s="88" t="s">
        <v>1298</v>
      </c>
      <c r="D24" s="86">
        <v>62880</v>
      </c>
    </row>
    <row r="25" spans="1:7" x14ac:dyDescent="0.25">
      <c r="A25" s="80" t="s">
        <v>134</v>
      </c>
      <c r="B25" s="80" t="s">
        <v>13</v>
      </c>
      <c r="C25" s="88" t="s">
        <v>1298</v>
      </c>
      <c r="D25" s="86">
        <v>2160</v>
      </c>
    </row>
    <row r="26" spans="1:7" x14ac:dyDescent="0.25">
      <c r="A26" s="80" t="s">
        <v>449</v>
      </c>
      <c r="B26" s="80" t="s">
        <v>39</v>
      </c>
      <c r="C26" s="88" t="s">
        <v>10</v>
      </c>
      <c r="D26" s="86">
        <v>27500</v>
      </c>
    </row>
    <row r="27" spans="1:7" x14ac:dyDescent="0.25">
      <c r="A27" s="80" t="s">
        <v>450</v>
      </c>
      <c r="B27" s="80" t="s">
        <v>39</v>
      </c>
      <c r="C27" s="88" t="s">
        <v>10</v>
      </c>
      <c r="D27" s="86">
        <v>27290</v>
      </c>
    </row>
    <row r="28" spans="1:7" x14ac:dyDescent="0.25">
      <c r="A28" s="80" t="s">
        <v>474</v>
      </c>
      <c r="B28" s="80" t="s">
        <v>41</v>
      </c>
      <c r="C28" s="88" t="s">
        <v>8</v>
      </c>
      <c r="D28" s="86">
        <v>29930</v>
      </c>
    </row>
    <row r="29" spans="1:7" x14ac:dyDescent="0.25">
      <c r="A29" s="80" t="s">
        <v>277</v>
      </c>
      <c r="B29" s="80" t="s">
        <v>25</v>
      </c>
      <c r="C29" s="88" t="s">
        <v>10</v>
      </c>
      <c r="D29" s="86">
        <v>14380</v>
      </c>
    </row>
    <row r="30" spans="1:7" x14ac:dyDescent="0.25">
      <c r="A30" s="80" t="s">
        <v>475</v>
      </c>
      <c r="B30" s="80" t="s">
        <v>41</v>
      </c>
      <c r="C30" s="88" t="s">
        <v>8</v>
      </c>
      <c r="D30" s="86">
        <v>29790</v>
      </c>
    </row>
    <row r="31" spans="1:7" x14ac:dyDescent="0.25">
      <c r="A31" s="80" t="s">
        <v>119</v>
      </c>
      <c r="B31" s="80" t="s">
        <v>12</v>
      </c>
      <c r="C31" s="88" t="s">
        <v>1294</v>
      </c>
      <c r="D31" s="86">
        <v>1160</v>
      </c>
    </row>
    <row r="32" spans="1:7" x14ac:dyDescent="0.25">
      <c r="A32" s="80" t="s">
        <v>611</v>
      </c>
      <c r="B32" s="80" t="s">
        <v>50</v>
      </c>
      <c r="C32" s="88" t="s">
        <v>1295</v>
      </c>
      <c r="D32" s="86">
        <v>39110</v>
      </c>
    </row>
    <row r="33" spans="1:4" x14ac:dyDescent="0.25">
      <c r="A33" s="80" t="s">
        <v>278</v>
      </c>
      <c r="B33" s="80" t="s">
        <v>25</v>
      </c>
      <c r="C33" s="88" t="s">
        <v>10</v>
      </c>
      <c r="D33" s="86">
        <v>14690</v>
      </c>
    </row>
    <row r="34" spans="1:4" x14ac:dyDescent="0.25">
      <c r="A34" s="80" t="s">
        <v>435</v>
      </c>
      <c r="B34" s="80" t="s">
        <v>38</v>
      </c>
      <c r="C34" s="88" t="s">
        <v>1294</v>
      </c>
      <c r="D34" s="86">
        <v>26160</v>
      </c>
    </row>
    <row r="35" spans="1:4" x14ac:dyDescent="0.25">
      <c r="A35" s="80" t="s">
        <v>476</v>
      </c>
      <c r="B35" s="80" t="s">
        <v>41</v>
      </c>
      <c r="C35" s="88" t="s">
        <v>8</v>
      </c>
      <c r="D35" s="86">
        <v>29590</v>
      </c>
    </row>
    <row r="36" spans="1:4" x14ac:dyDescent="0.25">
      <c r="A36" s="80" t="s">
        <v>594</v>
      </c>
      <c r="B36" s="80" t="s">
        <v>49</v>
      </c>
      <c r="C36" s="88" t="s">
        <v>1294</v>
      </c>
      <c r="D36" s="86">
        <v>38230</v>
      </c>
    </row>
    <row r="37" spans="1:4" x14ac:dyDescent="0.25">
      <c r="A37" s="80" t="s">
        <v>451</v>
      </c>
      <c r="B37" s="80" t="s">
        <v>39</v>
      </c>
      <c r="C37" s="88" t="s">
        <v>10</v>
      </c>
      <c r="D37" s="86">
        <v>27340</v>
      </c>
    </row>
    <row r="38" spans="1:4" x14ac:dyDescent="0.25">
      <c r="A38" s="80" t="s">
        <v>436</v>
      </c>
      <c r="B38" s="80" t="s">
        <v>38</v>
      </c>
      <c r="C38" s="88" t="s">
        <v>1294</v>
      </c>
      <c r="D38" s="86">
        <v>26600</v>
      </c>
    </row>
    <row r="39" spans="1:4" x14ac:dyDescent="0.25">
      <c r="A39" s="80" t="s">
        <v>192</v>
      </c>
      <c r="B39" s="80" t="s">
        <v>18</v>
      </c>
      <c r="C39" s="88" t="s">
        <v>1294</v>
      </c>
      <c r="D39" s="86">
        <v>7380</v>
      </c>
    </row>
    <row r="40" spans="1:4" x14ac:dyDescent="0.25">
      <c r="A40" s="80" t="s">
        <v>1183</v>
      </c>
      <c r="B40" s="80" t="s">
        <v>92</v>
      </c>
      <c r="C40" s="88" t="s">
        <v>11</v>
      </c>
      <c r="D40" s="86">
        <v>81660</v>
      </c>
    </row>
    <row r="41" spans="1:4" x14ac:dyDescent="0.25">
      <c r="A41" s="80" t="s">
        <v>1151</v>
      </c>
      <c r="B41" s="80" t="s">
        <v>91</v>
      </c>
      <c r="C41" s="88" t="s">
        <v>1298</v>
      </c>
      <c r="D41" s="86">
        <v>80480</v>
      </c>
    </row>
    <row r="42" spans="1:4" x14ac:dyDescent="0.25">
      <c r="A42" s="80" t="s">
        <v>705</v>
      </c>
      <c r="B42" s="80" t="s">
        <v>59</v>
      </c>
      <c r="C42" s="88" t="s">
        <v>11</v>
      </c>
      <c r="D42" s="86">
        <v>48220</v>
      </c>
    </row>
    <row r="43" spans="1:4" x14ac:dyDescent="0.25">
      <c r="A43" s="80" t="s">
        <v>610</v>
      </c>
      <c r="B43" s="80" t="s">
        <v>50</v>
      </c>
      <c r="C43" s="88" t="s">
        <v>1295</v>
      </c>
      <c r="D43" s="86">
        <v>39130</v>
      </c>
    </row>
    <row r="44" spans="1:4" x14ac:dyDescent="0.25">
      <c r="A44" s="80" t="s">
        <v>411</v>
      </c>
      <c r="B44" s="80" t="s">
        <v>37</v>
      </c>
      <c r="C44" s="88" t="s">
        <v>1295</v>
      </c>
      <c r="D44" s="86">
        <v>25150</v>
      </c>
    </row>
    <row r="45" spans="1:4" x14ac:dyDescent="0.25">
      <c r="A45" s="80" t="s">
        <v>584</v>
      </c>
      <c r="B45" s="80" t="s">
        <v>48</v>
      </c>
      <c r="C45" s="88" t="s">
        <v>1296</v>
      </c>
      <c r="D45" s="86">
        <v>37260</v>
      </c>
    </row>
    <row r="46" spans="1:4" x14ac:dyDescent="0.25">
      <c r="A46" s="80" t="s">
        <v>263</v>
      </c>
      <c r="B46" s="80" t="s">
        <v>23</v>
      </c>
      <c r="C46" s="88" t="s">
        <v>11</v>
      </c>
      <c r="D46" s="86">
        <v>12290</v>
      </c>
    </row>
    <row r="47" spans="1:4" x14ac:dyDescent="0.25">
      <c r="A47" s="80" t="s">
        <v>120</v>
      </c>
      <c r="B47" s="80" t="s">
        <v>12</v>
      </c>
      <c r="C47" s="88" t="s">
        <v>1294</v>
      </c>
      <c r="D47" s="86">
        <v>1190</v>
      </c>
    </row>
    <row r="48" spans="1:4" x14ac:dyDescent="0.25">
      <c r="A48" s="80" t="s">
        <v>121</v>
      </c>
      <c r="B48" s="80" t="s">
        <v>12</v>
      </c>
      <c r="C48" s="88" t="s">
        <v>1294</v>
      </c>
      <c r="D48" s="86">
        <v>1290</v>
      </c>
    </row>
    <row r="49" spans="1:4" x14ac:dyDescent="0.25">
      <c r="A49" s="80" t="s">
        <v>1054</v>
      </c>
      <c r="B49" s="80" t="s">
        <v>81</v>
      </c>
      <c r="C49" s="88" t="s">
        <v>1295</v>
      </c>
      <c r="D49" s="86">
        <v>70210</v>
      </c>
    </row>
    <row r="50" spans="1:4" x14ac:dyDescent="0.25">
      <c r="A50" s="80" t="s">
        <v>692</v>
      </c>
      <c r="B50" s="80" t="s">
        <v>58</v>
      </c>
      <c r="C50" s="88" t="s">
        <v>1300</v>
      </c>
      <c r="D50" s="86">
        <v>47480</v>
      </c>
    </row>
    <row r="51" spans="1:4" x14ac:dyDescent="0.25">
      <c r="A51" s="80" t="s">
        <v>967</v>
      </c>
      <c r="B51" s="80" t="s">
        <v>74</v>
      </c>
      <c r="C51" s="88" t="s">
        <v>1294</v>
      </c>
      <c r="D51" s="86">
        <v>63430</v>
      </c>
    </row>
    <row r="52" spans="1:4" x14ac:dyDescent="0.25">
      <c r="A52" s="80" t="s">
        <v>612</v>
      </c>
      <c r="B52" s="80" t="s">
        <v>50</v>
      </c>
      <c r="C52" s="88" t="s">
        <v>1295</v>
      </c>
      <c r="D52" s="86">
        <v>39300</v>
      </c>
    </row>
    <row r="53" spans="1:4" x14ac:dyDescent="0.25">
      <c r="A53" s="80" t="s">
        <v>595</v>
      </c>
      <c r="B53" s="80" t="s">
        <v>49</v>
      </c>
      <c r="C53" s="88" t="s">
        <v>1294</v>
      </c>
      <c r="D53" s="86">
        <v>38680</v>
      </c>
    </row>
    <row r="54" spans="1:4" x14ac:dyDescent="0.25">
      <c r="A54" s="80" t="s">
        <v>353</v>
      </c>
      <c r="B54" s="80" t="s">
        <v>33</v>
      </c>
      <c r="C54" s="88" t="s">
        <v>1295</v>
      </c>
      <c r="D54" s="86">
        <v>21140</v>
      </c>
    </row>
    <row r="55" spans="1:4" x14ac:dyDescent="0.25">
      <c r="A55" s="80" t="s">
        <v>596</v>
      </c>
      <c r="B55" s="80" t="s">
        <v>49</v>
      </c>
      <c r="C55" s="88" t="s">
        <v>1294</v>
      </c>
      <c r="D55" s="86">
        <v>38780</v>
      </c>
    </row>
    <row r="56" spans="1:4" x14ac:dyDescent="0.25">
      <c r="A56" s="80" t="s">
        <v>280</v>
      </c>
      <c r="B56" s="80" t="s">
        <v>25</v>
      </c>
      <c r="C56" s="88" t="s">
        <v>10</v>
      </c>
      <c r="D56" s="86">
        <v>14380</v>
      </c>
    </row>
    <row r="57" spans="1:4" x14ac:dyDescent="0.25">
      <c r="A57" s="80" t="s">
        <v>713</v>
      </c>
      <c r="B57" s="80" t="s">
        <v>61</v>
      </c>
      <c r="C57" s="88" t="s">
        <v>10</v>
      </c>
      <c r="D57" s="86">
        <v>50880</v>
      </c>
    </row>
    <row r="58" spans="1:4" x14ac:dyDescent="0.25">
      <c r="A58" s="80" t="s">
        <v>477</v>
      </c>
      <c r="B58" s="80" t="s">
        <v>41</v>
      </c>
      <c r="C58" s="88" t="s">
        <v>8</v>
      </c>
      <c r="D58" s="86">
        <v>29120</v>
      </c>
    </row>
    <row r="59" spans="1:4" x14ac:dyDescent="0.25">
      <c r="A59" s="80" t="s">
        <v>312</v>
      </c>
      <c r="B59" s="80" t="s">
        <v>28</v>
      </c>
      <c r="C59" s="88" t="s">
        <v>1300</v>
      </c>
      <c r="D59" s="86">
        <v>17250</v>
      </c>
    </row>
    <row r="60" spans="1:4" x14ac:dyDescent="0.25">
      <c r="A60" s="80" t="s">
        <v>281</v>
      </c>
      <c r="B60" s="80" t="s">
        <v>25</v>
      </c>
      <c r="C60" s="88" t="s">
        <v>10</v>
      </c>
      <c r="D60" s="86">
        <v>14130</v>
      </c>
    </row>
    <row r="61" spans="1:4" x14ac:dyDescent="0.25">
      <c r="A61" s="80" t="s">
        <v>281</v>
      </c>
      <c r="B61" s="80" t="s">
        <v>71</v>
      </c>
      <c r="C61" s="88" t="s">
        <v>1298</v>
      </c>
      <c r="D61" s="86">
        <v>60400</v>
      </c>
    </row>
    <row r="62" spans="1:4" x14ac:dyDescent="0.25">
      <c r="A62" s="80" t="s">
        <v>750</v>
      </c>
      <c r="B62" s="80" t="s">
        <v>63</v>
      </c>
      <c r="C62" s="88" t="s">
        <v>1297</v>
      </c>
      <c r="D62" s="86">
        <v>52120</v>
      </c>
    </row>
    <row r="63" spans="1:4" x14ac:dyDescent="0.25">
      <c r="A63" s="80" t="s">
        <v>1230</v>
      </c>
      <c r="B63" s="80" t="s">
        <v>98</v>
      </c>
      <c r="C63" s="88" t="s">
        <v>1297</v>
      </c>
      <c r="D63" s="86">
        <v>88260</v>
      </c>
    </row>
    <row r="64" spans="1:4" x14ac:dyDescent="0.25">
      <c r="A64" s="80" t="s">
        <v>412</v>
      </c>
      <c r="B64" s="80" t="s">
        <v>37</v>
      </c>
      <c r="C64" s="88" t="s">
        <v>1295</v>
      </c>
      <c r="D64" s="86">
        <v>25110</v>
      </c>
    </row>
    <row r="65" spans="1:4" x14ac:dyDescent="0.25">
      <c r="A65" s="80" t="s">
        <v>380</v>
      </c>
      <c r="B65" s="80" t="s">
        <v>34</v>
      </c>
      <c r="C65" s="88" t="s">
        <v>8</v>
      </c>
      <c r="D65" s="86">
        <v>22390</v>
      </c>
    </row>
    <row r="66" spans="1:4" x14ac:dyDescent="0.25">
      <c r="A66" s="80" t="s">
        <v>1153</v>
      </c>
      <c r="B66" s="80" t="s">
        <v>91</v>
      </c>
      <c r="C66" s="88" t="s">
        <v>1298</v>
      </c>
      <c r="D66" s="86">
        <v>80115</v>
      </c>
    </row>
    <row r="67" spans="1:4" x14ac:dyDescent="0.25">
      <c r="A67" s="80" t="s">
        <v>567</v>
      </c>
      <c r="B67" s="80" t="s">
        <v>46</v>
      </c>
      <c r="C67" s="88" t="s">
        <v>8</v>
      </c>
      <c r="D67" s="86">
        <v>35131</v>
      </c>
    </row>
    <row r="68" spans="1:4" x14ac:dyDescent="0.25">
      <c r="A68" s="80" t="s">
        <v>1154</v>
      </c>
      <c r="B68" s="80" t="s">
        <v>91</v>
      </c>
      <c r="C68" s="88" t="s">
        <v>1298</v>
      </c>
      <c r="D68" s="86">
        <v>80580</v>
      </c>
    </row>
    <row r="69" spans="1:4" x14ac:dyDescent="0.25">
      <c r="A69" s="80" t="s">
        <v>491</v>
      </c>
      <c r="B69" s="80" t="s">
        <v>42</v>
      </c>
      <c r="C69" s="88" t="s">
        <v>11</v>
      </c>
      <c r="D69" s="86">
        <v>30130</v>
      </c>
    </row>
    <row r="70" spans="1:4" x14ac:dyDescent="0.25">
      <c r="A70" s="80" t="s">
        <v>138</v>
      </c>
      <c r="B70" s="80" t="s">
        <v>13</v>
      </c>
      <c r="C70" s="88" t="s">
        <v>1298</v>
      </c>
      <c r="D70" s="86">
        <v>2380</v>
      </c>
    </row>
    <row r="71" spans="1:4" x14ac:dyDescent="0.25">
      <c r="A71" s="80" t="s">
        <v>663</v>
      </c>
      <c r="B71" s="80" t="s">
        <v>55</v>
      </c>
      <c r="C71" s="88" t="s">
        <v>1302</v>
      </c>
      <c r="D71" s="86">
        <v>44860</v>
      </c>
    </row>
    <row r="72" spans="1:4" x14ac:dyDescent="0.25">
      <c r="A72" s="80" t="s">
        <v>452</v>
      </c>
      <c r="B72" s="80" t="s">
        <v>39</v>
      </c>
      <c r="C72" s="88" t="s">
        <v>10</v>
      </c>
      <c r="D72" s="86">
        <v>27360</v>
      </c>
    </row>
    <row r="73" spans="1:4" x14ac:dyDescent="0.25">
      <c r="A73" s="80" t="s">
        <v>770</v>
      </c>
      <c r="B73" s="80" t="s">
        <v>65</v>
      </c>
      <c r="C73" s="88" t="s">
        <v>1297</v>
      </c>
      <c r="D73" s="86">
        <v>54550</v>
      </c>
    </row>
    <row r="74" spans="1:4" x14ac:dyDescent="0.25">
      <c r="A74" s="80" t="s">
        <v>228</v>
      </c>
      <c r="B74" s="80" t="s">
        <v>21</v>
      </c>
      <c r="C74" s="88" t="s">
        <v>1297</v>
      </c>
      <c r="D74" s="86">
        <v>10150</v>
      </c>
    </row>
    <row r="75" spans="1:4" x14ac:dyDescent="0.25">
      <c r="A75" s="80" t="s">
        <v>895</v>
      </c>
      <c r="B75" s="80" t="s">
        <v>71</v>
      </c>
      <c r="C75" s="88" t="s">
        <v>1298</v>
      </c>
      <c r="D75" s="86">
        <v>60700</v>
      </c>
    </row>
    <row r="76" spans="1:4" x14ac:dyDescent="0.25">
      <c r="A76" s="80" t="s">
        <v>655</v>
      </c>
      <c r="B76" s="80" t="s">
        <v>54</v>
      </c>
      <c r="C76" s="88" t="s">
        <v>1294</v>
      </c>
      <c r="D76" s="86">
        <v>43330</v>
      </c>
    </row>
    <row r="77" spans="1:4" x14ac:dyDescent="0.25">
      <c r="A77" s="80" t="s">
        <v>814</v>
      </c>
      <c r="B77" s="80" t="s">
        <v>67</v>
      </c>
      <c r="C77" s="88" t="s">
        <v>8</v>
      </c>
      <c r="D77" s="86">
        <v>56620</v>
      </c>
    </row>
    <row r="78" spans="1:4" x14ac:dyDescent="0.25">
      <c r="A78" s="80" t="s">
        <v>1055</v>
      </c>
      <c r="B78" s="80" t="s">
        <v>81</v>
      </c>
      <c r="C78" s="88" t="s">
        <v>1295</v>
      </c>
      <c r="D78" s="86">
        <v>70110</v>
      </c>
    </row>
    <row r="79" spans="1:4" x14ac:dyDescent="0.25">
      <c r="A79" s="80" t="s">
        <v>1231</v>
      </c>
      <c r="B79" s="80" t="s">
        <v>98</v>
      </c>
      <c r="C79" s="88" t="s">
        <v>1297</v>
      </c>
      <c r="D79" s="86">
        <v>88500</v>
      </c>
    </row>
    <row r="80" spans="1:4" x14ac:dyDescent="0.25">
      <c r="A80" s="80" t="s">
        <v>795</v>
      </c>
      <c r="B80" s="80" t="s">
        <v>66</v>
      </c>
      <c r="C80" s="88" t="s">
        <v>1297</v>
      </c>
      <c r="D80" s="86">
        <v>55200</v>
      </c>
    </row>
    <row r="81" spans="1:4" x14ac:dyDescent="0.25">
      <c r="A81" s="80" t="s">
        <v>861</v>
      </c>
      <c r="B81" s="80" t="s">
        <v>70</v>
      </c>
      <c r="C81" s="88" t="s">
        <v>1298</v>
      </c>
      <c r="D81" s="86">
        <v>59138</v>
      </c>
    </row>
    <row r="82" spans="1:4" x14ac:dyDescent="0.25">
      <c r="A82" s="80" t="s">
        <v>229</v>
      </c>
      <c r="B82" s="80" t="s">
        <v>21</v>
      </c>
      <c r="C82" s="88" t="s">
        <v>1297</v>
      </c>
      <c r="D82" s="86">
        <v>10400</v>
      </c>
    </row>
    <row r="83" spans="1:4" x14ac:dyDescent="0.25">
      <c r="A83" s="80" t="s">
        <v>1260</v>
      </c>
      <c r="B83" s="80" t="s">
        <v>99</v>
      </c>
      <c r="C83" s="88" t="s">
        <v>1295</v>
      </c>
      <c r="D83" s="86">
        <v>89190</v>
      </c>
    </row>
    <row r="84" spans="1:4" x14ac:dyDescent="0.25">
      <c r="A84" s="80" t="s">
        <v>1261</v>
      </c>
      <c r="B84" s="80" t="s">
        <v>99</v>
      </c>
      <c r="C84" s="88" t="s">
        <v>1295</v>
      </c>
      <c r="D84" s="86">
        <v>89140</v>
      </c>
    </row>
    <row r="85" spans="1:4" x14ac:dyDescent="0.25">
      <c r="A85" s="80" t="s">
        <v>980</v>
      </c>
      <c r="B85" s="80" t="s">
        <v>75</v>
      </c>
      <c r="C85" s="88" t="s">
        <v>1300</v>
      </c>
      <c r="D85" s="86">
        <v>64530</v>
      </c>
    </row>
    <row r="86" spans="1:4" x14ac:dyDescent="0.25">
      <c r="A86" s="80" t="s">
        <v>354</v>
      </c>
      <c r="B86" s="80" t="s">
        <v>33</v>
      </c>
      <c r="C86" s="88" t="s">
        <v>1295</v>
      </c>
      <c r="D86" s="86">
        <v>21270</v>
      </c>
    </row>
    <row r="87" spans="1:4" x14ac:dyDescent="0.25">
      <c r="A87" s="80" t="s">
        <v>434</v>
      </c>
      <c r="B87" s="80" t="s">
        <v>38</v>
      </c>
      <c r="C87" s="88" t="s">
        <v>1294</v>
      </c>
      <c r="D87" s="86">
        <v>26150</v>
      </c>
    </row>
    <row r="88" spans="1:4" x14ac:dyDescent="0.25">
      <c r="A88" s="80" t="s">
        <v>1092</v>
      </c>
      <c r="B88" s="80" t="s">
        <v>84</v>
      </c>
      <c r="C88" s="88" t="s">
        <v>1294</v>
      </c>
      <c r="D88" s="86">
        <v>73300</v>
      </c>
    </row>
    <row r="89" spans="1:4" x14ac:dyDescent="0.25">
      <c r="A89" s="80" t="s">
        <v>391</v>
      </c>
      <c r="B89" s="80" t="s">
        <v>35</v>
      </c>
      <c r="C89" s="88" t="s">
        <v>1300</v>
      </c>
      <c r="D89" s="86">
        <v>23250</v>
      </c>
    </row>
    <row r="90" spans="1:4" x14ac:dyDescent="0.25">
      <c r="A90" s="80" t="s">
        <v>410</v>
      </c>
      <c r="B90" s="80" t="s">
        <v>37</v>
      </c>
      <c r="C90" s="88" t="s">
        <v>1295</v>
      </c>
      <c r="D90" s="86">
        <v>25300</v>
      </c>
    </row>
    <row r="91" spans="1:4" x14ac:dyDescent="0.25">
      <c r="A91" s="80" t="s">
        <v>892</v>
      </c>
      <c r="B91" s="80" t="s">
        <v>71</v>
      </c>
      <c r="C91" s="88" t="s">
        <v>1298</v>
      </c>
      <c r="D91" s="86">
        <v>60520</v>
      </c>
    </row>
    <row r="92" spans="1:4" x14ac:dyDescent="0.25">
      <c r="A92" s="80" t="s">
        <v>712</v>
      </c>
      <c r="B92" s="80" t="s">
        <v>61</v>
      </c>
      <c r="C92" s="88" t="s">
        <v>10</v>
      </c>
      <c r="D92" s="86">
        <v>50220</v>
      </c>
    </row>
    <row r="93" spans="1:4" x14ac:dyDescent="0.25">
      <c r="A93" s="80" t="s">
        <v>1258</v>
      </c>
      <c r="B93" s="80" t="s">
        <v>99</v>
      </c>
      <c r="C93" s="88" t="s">
        <v>1295</v>
      </c>
      <c r="D93" s="86">
        <v>89200</v>
      </c>
    </row>
    <row r="94" spans="1:4" x14ac:dyDescent="0.25">
      <c r="A94" s="80" t="s">
        <v>1118</v>
      </c>
      <c r="B94" s="80" t="s">
        <v>88</v>
      </c>
      <c r="C94" s="88" t="s">
        <v>1299</v>
      </c>
      <c r="D94" s="86">
        <v>77340</v>
      </c>
    </row>
    <row r="95" spans="1:4" x14ac:dyDescent="0.25">
      <c r="A95" s="80" t="s">
        <v>966</v>
      </c>
      <c r="B95" s="80" t="s">
        <v>74</v>
      </c>
      <c r="C95" s="88" t="s">
        <v>1294</v>
      </c>
      <c r="D95" s="86">
        <v>63380</v>
      </c>
    </row>
    <row r="96" spans="1:4" x14ac:dyDescent="0.25">
      <c r="A96" s="80" t="s">
        <v>135</v>
      </c>
      <c r="B96" s="80" t="s">
        <v>13</v>
      </c>
      <c r="C96" s="88" t="s">
        <v>1298</v>
      </c>
      <c r="D96" s="86">
        <v>2160</v>
      </c>
    </row>
    <row r="97" spans="1:4" x14ac:dyDescent="0.25">
      <c r="A97" s="80" t="s">
        <v>1119</v>
      </c>
      <c r="B97" s="80" t="s">
        <v>88</v>
      </c>
      <c r="C97" s="88" t="s">
        <v>1299</v>
      </c>
      <c r="D97" s="86">
        <v>77135</v>
      </c>
    </row>
    <row r="98" spans="1:4" x14ac:dyDescent="0.25">
      <c r="A98" s="80" t="s">
        <v>1053</v>
      </c>
      <c r="B98" s="80" t="s">
        <v>81</v>
      </c>
      <c r="C98" s="88" t="s">
        <v>1295</v>
      </c>
      <c r="D98" s="86">
        <v>70360</v>
      </c>
    </row>
    <row r="99" spans="1:4" x14ac:dyDescent="0.25">
      <c r="A99" s="80" t="s">
        <v>919</v>
      </c>
      <c r="B99" s="80" t="s">
        <v>72</v>
      </c>
      <c r="C99" s="88" t="s">
        <v>10</v>
      </c>
      <c r="D99" s="86">
        <v>61120</v>
      </c>
    </row>
    <row r="100" spans="1:4" x14ac:dyDescent="0.25">
      <c r="A100" s="80" t="s">
        <v>593</v>
      </c>
      <c r="B100" s="80" t="s">
        <v>49</v>
      </c>
      <c r="C100" s="88" t="s">
        <v>1294</v>
      </c>
      <c r="D100" s="86">
        <v>38530</v>
      </c>
    </row>
    <row r="101" spans="1:4" x14ac:dyDescent="0.25">
      <c r="A101" s="80" t="s">
        <v>1044</v>
      </c>
      <c r="B101" s="80" t="s">
        <v>80</v>
      </c>
      <c r="C101" s="88" t="s">
        <v>1294</v>
      </c>
      <c r="D101" s="86">
        <v>69490</v>
      </c>
    </row>
    <row r="102" spans="1:4" x14ac:dyDescent="0.25">
      <c r="A102" s="80" t="s">
        <v>392</v>
      </c>
      <c r="B102" s="80" t="s">
        <v>35</v>
      </c>
      <c r="C102" s="88" t="s">
        <v>1300</v>
      </c>
      <c r="D102" s="86">
        <v>23260</v>
      </c>
    </row>
    <row r="103" spans="1:4" x14ac:dyDescent="0.25">
      <c r="A103" s="80" t="s">
        <v>662</v>
      </c>
      <c r="B103" s="80" t="s">
        <v>55</v>
      </c>
      <c r="C103" s="88" t="s">
        <v>1302</v>
      </c>
      <c r="D103" s="86">
        <v>44160</v>
      </c>
    </row>
    <row r="104" spans="1:4" x14ac:dyDescent="0.25">
      <c r="A104" s="80" t="s">
        <v>681</v>
      </c>
      <c r="B104" s="80" t="s">
        <v>57</v>
      </c>
      <c r="C104" s="88" t="s">
        <v>11</v>
      </c>
      <c r="D104" s="86">
        <v>46150</v>
      </c>
    </row>
    <row r="105" spans="1:4" x14ac:dyDescent="0.25">
      <c r="A105" s="80" t="s">
        <v>279</v>
      </c>
      <c r="B105" s="80" t="s">
        <v>25</v>
      </c>
      <c r="C105" s="88" t="s">
        <v>10</v>
      </c>
      <c r="D105" s="86">
        <v>14110</v>
      </c>
    </row>
    <row r="106" spans="1:4" x14ac:dyDescent="0.25">
      <c r="A106" s="80" t="s">
        <v>1002</v>
      </c>
      <c r="B106" s="80" t="s">
        <v>77</v>
      </c>
      <c r="C106" s="88" t="s">
        <v>11</v>
      </c>
      <c r="D106" s="86">
        <v>66300</v>
      </c>
    </row>
    <row r="107" spans="1:4" x14ac:dyDescent="0.25">
      <c r="A107" s="80" t="s">
        <v>490</v>
      </c>
      <c r="B107" s="80" t="s">
        <v>42</v>
      </c>
      <c r="C107" s="88" t="s">
        <v>11</v>
      </c>
      <c r="D107" s="86">
        <v>30450</v>
      </c>
    </row>
    <row r="108" spans="1:4" x14ac:dyDescent="0.25">
      <c r="A108" s="80" t="s">
        <v>628</v>
      </c>
      <c r="B108" s="80" t="s">
        <v>51</v>
      </c>
      <c r="C108" s="88" t="s">
        <v>1300</v>
      </c>
      <c r="D108" s="86">
        <v>40200</v>
      </c>
    </row>
    <row r="109" spans="1:4" x14ac:dyDescent="0.25">
      <c r="A109" s="80" t="s">
        <v>1203</v>
      </c>
      <c r="B109" s="80" t="s">
        <v>94</v>
      </c>
      <c r="C109" s="88" t="s">
        <v>1303</v>
      </c>
      <c r="D109" s="86">
        <v>83670</v>
      </c>
    </row>
    <row r="110" spans="1:4" x14ac:dyDescent="0.25">
      <c r="A110" s="80" t="s">
        <v>732</v>
      </c>
      <c r="B110" s="80" t="s">
        <v>62</v>
      </c>
      <c r="C110" s="88" t="s">
        <v>1297</v>
      </c>
      <c r="D110" s="86">
        <v>51490</v>
      </c>
    </row>
    <row r="111" spans="1:4" x14ac:dyDescent="0.25">
      <c r="A111" s="80" t="s">
        <v>968</v>
      </c>
      <c r="B111" s="80" t="s">
        <v>74</v>
      </c>
      <c r="C111" s="88" t="s">
        <v>1294</v>
      </c>
      <c r="D111" s="86">
        <v>63230</v>
      </c>
    </row>
    <row r="112" spans="1:4" x14ac:dyDescent="0.25">
      <c r="A112" s="80" t="s">
        <v>466</v>
      </c>
      <c r="B112" s="80" t="s">
        <v>40</v>
      </c>
      <c r="C112" s="88" t="s">
        <v>1296</v>
      </c>
      <c r="D112" s="86">
        <v>28190</v>
      </c>
    </row>
    <row r="113" spans="1:4" x14ac:dyDescent="0.25">
      <c r="A113" s="80" t="s">
        <v>1131</v>
      </c>
      <c r="B113" s="80" t="s">
        <v>89</v>
      </c>
      <c r="C113" s="88" t="s">
        <v>1299</v>
      </c>
      <c r="D113" s="86">
        <v>78730</v>
      </c>
    </row>
    <row r="114" spans="1:4" x14ac:dyDescent="0.25">
      <c r="A114" s="80" t="s">
        <v>733</v>
      </c>
      <c r="B114" s="80" t="s">
        <v>62</v>
      </c>
      <c r="C114" s="88" t="s">
        <v>1297</v>
      </c>
      <c r="D114" s="86">
        <v>51300</v>
      </c>
    </row>
    <row r="115" spans="1:4" x14ac:dyDescent="0.25">
      <c r="A115" s="80" t="s">
        <v>1152</v>
      </c>
      <c r="B115" s="80" t="s">
        <v>91</v>
      </c>
      <c r="C115" s="88" t="s">
        <v>1298</v>
      </c>
      <c r="D115" s="86">
        <v>80860</v>
      </c>
    </row>
    <row r="116" spans="1:4" x14ac:dyDescent="0.25">
      <c r="A116" s="80" t="s">
        <v>981</v>
      </c>
      <c r="B116" s="80" t="s">
        <v>75</v>
      </c>
      <c r="C116" s="88" t="s">
        <v>1300</v>
      </c>
      <c r="D116" s="86">
        <v>64460</v>
      </c>
    </row>
    <row r="117" spans="1:4" x14ac:dyDescent="0.25">
      <c r="A117" s="80" t="s">
        <v>1259</v>
      </c>
      <c r="B117" s="80" t="s">
        <v>99</v>
      </c>
      <c r="C117" s="88" t="s">
        <v>1295</v>
      </c>
      <c r="D117" s="86">
        <v>89230</v>
      </c>
    </row>
    <row r="118" spans="1:4" x14ac:dyDescent="0.25">
      <c r="A118" s="80" t="s">
        <v>171</v>
      </c>
      <c r="B118" s="80" t="s">
        <v>16</v>
      </c>
      <c r="C118" s="88" t="s">
        <v>1303</v>
      </c>
      <c r="D118" s="86">
        <v>5160</v>
      </c>
    </row>
    <row r="119" spans="1:4" x14ac:dyDescent="0.25">
      <c r="A119" s="80" t="s">
        <v>813</v>
      </c>
      <c r="B119" s="80" t="s">
        <v>67</v>
      </c>
      <c r="C119" s="88" t="s">
        <v>8</v>
      </c>
      <c r="D119" s="86">
        <v>56300</v>
      </c>
    </row>
    <row r="120" spans="1:4" x14ac:dyDescent="0.25">
      <c r="A120" s="80" t="s">
        <v>641</v>
      </c>
      <c r="B120" s="80" t="s">
        <v>52</v>
      </c>
      <c r="C120" s="88" t="s">
        <v>1296</v>
      </c>
      <c r="D120" s="86">
        <v>41400</v>
      </c>
    </row>
    <row r="121" spans="1:4" x14ac:dyDescent="0.25">
      <c r="A121" s="80" t="s">
        <v>762</v>
      </c>
      <c r="B121" s="80" t="s">
        <v>64</v>
      </c>
      <c r="C121" s="88" t="s">
        <v>1302</v>
      </c>
      <c r="D121" s="86">
        <v>53220</v>
      </c>
    </row>
    <row r="122" spans="1:4" x14ac:dyDescent="0.25">
      <c r="A122" s="80" t="s">
        <v>1279</v>
      </c>
      <c r="B122" s="80" t="s">
        <v>105</v>
      </c>
      <c r="C122" s="88" t="s">
        <v>1299</v>
      </c>
      <c r="D122" s="86">
        <v>95000</v>
      </c>
    </row>
    <row r="123" spans="1:4" x14ac:dyDescent="0.25">
      <c r="A123" s="80" t="s">
        <v>1279</v>
      </c>
      <c r="B123" s="80" t="s">
        <v>105</v>
      </c>
      <c r="C123" s="88" t="s">
        <v>1299</v>
      </c>
      <c r="D123" s="86">
        <v>95300</v>
      </c>
    </row>
    <row r="124" spans="1:4" x14ac:dyDescent="0.25">
      <c r="A124" s="80" t="s">
        <v>893</v>
      </c>
      <c r="B124" s="80" t="s">
        <v>71</v>
      </c>
      <c r="C124" s="88" t="s">
        <v>1298</v>
      </c>
      <c r="D124" s="86">
        <v>60400</v>
      </c>
    </row>
    <row r="125" spans="1:4" x14ac:dyDescent="0.25">
      <c r="A125" s="80" t="s">
        <v>629</v>
      </c>
      <c r="B125" s="80" t="s">
        <v>51</v>
      </c>
      <c r="C125" s="88" t="s">
        <v>1300</v>
      </c>
      <c r="D125" s="86">
        <v>40465</v>
      </c>
    </row>
    <row r="126" spans="1:4" x14ac:dyDescent="0.25">
      <c r="A126" s="80" t="s">
        <v>714</v>
      </c>
      <c r="B126" s="80" t="s">
        <v>61</v>
      </c>
      <c r="C126" s="88" t="s">
        <v>10</v>
      </c>
      <c r="D126" s="86">
        <v>50170</v>
      </c>
    </row>
    <row r="127" spans="1:4" x14ac:dyDescent="0.25">
      <c r="A127" s="80" t="s">
        <v>396</v>
      </c>
      <c r="B127" s="80" t="s">
        <v>36</v>
      </c>
      <c r="C127" s="88" t="s">
        <v>1300</v>
      </c>
      <c r="D127" s="86">
        <v>24150</v>
      </c>
    </row>
    <row r="128" spans="1:4" x14ac:dyDescent="0.25">
      <c r="A128" s="80" t="s">
        <v>1071</v>
      </c>
      <c r="B128" s="80" t="s">
        <v>82</v>
      </c>
      <c r="C128" s="88" t="s">
        <v>1295</v>
      </c>
      <c r="D128" s="86">
        <v>71270</v>
      </c>
    </row>
    <row r="129" spans="1:4" x14ac:dyDescent="0.25">
      <c r="A129" s="80" t="s">
        <v>825</v>
      </c>
      <c r="B129" s="80" t="s">
        <v>68</v>
      </c>
      <c r="C129" s="88" t="s">
        <v>1297</v>
      </c>
      <c r="D129" s="86">
        <v>57420</v>
      </c>
    </row>
    <row r="130" spans="1:4" x14ac:dyDescent="0.25">
      <c r="A130" s="80" t="s">
        <v>826</v>
      </c>
      <c r="B130" s="80" t="s">
        <v>68</v>
      </c>
      <c r="C130" s="88" t="s">
        <v>1297</v>
      </c>
      <c r="D130" s="86">
        <v>57380</v>
      </c>
    </row>
    <row r="131" spans="1:4" x14ac:dyDescent="0.25">
      <c r="A131" s="80" t="s">
        <v>894</v>
      </c>
      <c r="B131" s="80" t="s">
        <v>71</v>
      </c>
      <c r="C131" s="88" t="s">
        <v>1298</v>
      </c>
      <c r="D131" s="86">
        <v>60700</v>
      </c>
    </row>
    <row r="132" spans="1:4" x14ac:dyDescent="0.25">
      <c r="A132" s="80" t="s">
        <v>381</v>
      </c>
      <c r="B132" s="80" t="s">
        <v>34</v>
      </c>
      <c r="C132" s="88" t="s">
        <v>8</v>
      </c>
      <c r="D132" s="86">
        <v>22260</v>
      </c>
    </row>
    <row r="133" spans="1:4" x14ac:dyDescent="0.25">
      <c r="A133" s="80" t="s">
        <v>136</v>
      </c>
      <c r="B133" s="80" t="s">
        <v>13</v>
      </c>
      <c r="C133" s="88" t="s">
        <v>1298</v>
      </c>
      <c r="D133" s="86">
        <v>2490</v>
      </c>
    </row>
    <row r="134" spans="1:4" x14ac:dyDescent="0.25">
      <c r="A134" s="80" t="s">
        <v>137</v>
      </c>
      <c r="B134" s="80" t="s">
        <v>13</v>
      </c>
      <c r="C134" s="88" t="s">
        <v>1298</v>
      </c>
      <c r="D134" s="86">
        <v>2490</v>
      </c>
    </row>
    <row r="135" spans="1:4" x14ac:dyDescent="0.25">
      <c r="A135" s="80" t="s">
        <v>715</v>
      </c>
      <c r="B135" s="80" t="s">
        <v>61</v>
      </c>
      <c r="C135" s="88" t="s">
        <v>10</v>
      </c>
      <c r="D135" s="86">
        <v>50300</v>
      </c>
    </row>
    <row r="136" spans="1:4" x14ac:dyDescent="0.25">
      <c r="A136" s="80" t="s">
        <v>1103</v>
      </c>
      <c r="B136" s="80" t="s">
        <v>87</v>
      </c>
      <c r="C136" s="88" t="s">
        <v>10</v>
      </c>
      <c r="D136" s="86">
        <v>76260</v>
      </c>
    </row>
    <row r="137" spans="1:4" x14ac:dyDescent="0.25">
      <c r="A137" s="80" t="s">
        <v>282</v>
      </c>
      <c r="B137" s="80" t="s">
        <v>25</v>
      </c>
      <c r="C137" s="88" t="s">
        <v>10</v>
      </c>
      <c r="D137" s="86">
        <v>14480</v>
      </c>
    </row>
    <row r="138" spans="1:4" x14ac:dyDescent="0.25">
      <c r="A138" s="80" t="s">
        <v>1083</v>
      </c>
      <c r="B138" s="80" t="s">
        <v>83</v>
      </c>
      <c r="C138" s="88" t="s">
        <v>1302</v>
      </c>
      <c r="D138" s="86">
        <v>72510</v>
      </c>
    </row>
    <row r="139" spans="1:4" x14ac:dyDescent="0.25">
      <c r="A139" s="80" t="s">
        <v>551</v>
      </c>
      <c r="B139" s="80" t="s">
        <v>1292</v>
      </c>
      <c r="C139" s="88" t="s">
        <v>11</v>
      </c>
      <c r="D139" s="86">
        <v>34230</v>
      </c>
    </row>
    <row r="140" spans="1:4" x14ac:dyDescent="0.25">
      <c r="A140" s="80" t="s">
        <v>342</v>
      </c>
      <c r="B140" s="80" t="s">
        <v>31</v>
      </c>
      <c r="C140" s="88" t="s">
        <v>9</v>
      </c>
      <c r="D140" s="86">
        <v>20218</v>
      </c>
    </row>
    <row r="141" spans="1:4" x14ac:dyDescent="0.25">
      <c r="A141" s="80" t="s">
        <v>815</v>
      </c>
      <c r="B141" s="80" t="s">
        <v>67</v>
      </c>
      <c r="C141" s="88" t="s">
        <v>8</v>
      </c>
      <c r="D141" s="86">
        <v>56380</v>
      </c>
    </row>
    <row r="142" spans="1:4" x14ac:dyDescent="0.25">
      <c r="A142" s="80" t="s">
        <v>827</v>
      </c>
      <c r="B142" s="80" t="s">
        <v>68</v>
      </c>
      <c r="C142" s="88" t="s">
        <v>1297</v>
      </c>
      <c r="D142" s="86">
        <v>57890</v>
      </c>
    </row>
    <row r="143" spans="1:4" x14ac:dyDescent="0.25">
      <c r="A143" s="80" t="s">
        <v>538</v>
      </c>
      <c r="B143" s="80" t="s">
        <v>45</v>
      </c>
      <c r="C143" s="88" t="s">
        <v>1300</v>
      </c>
      <c r="D143" s="86">
        <v>33660</v>
      </c>
    </row>
    <row r="144" spans="1:4" x14ac:dyDescent="0.25">
      <c r="A144" s="80" t="s">
        <v>896</v>
      </c>
      <c r="B144" s="80" t="s">
        <v>71</v>
      </c>
      <c r="C144" s="88" t="s">
        <v>1298</v>
      </c>
      <c r="D144" s="86">
        <v>60390</v>
      </c>
    </row>
    <row r="145" spans="1:4" x14ac:dyDescent="0.25">
      <c r="A145" s="80" t="s">
        <v>1132</v>
      </c>
      <c r="B145" s="80" t="s">
        <v>89</v>
      </c>
      <c r="C145" s="88" t="s">
        <v>1299</v>
      </c>
      <c r="D145" s="86">
        <v>78440</v>
      </c>
    </row>
    <row r="146" spans="1:4" x14ac:dyDescent="0.25">
      <c r="A146" s="80" t="s">
        <v>597</v>
      </c>
      <c r="B146" s="80" t="s">
        <v>49</v>
      </c>
      <c r="C146" s="88" t="s">
        <v>1294</v>
      </c>
      <c r="D146" s="86">
        <v>38390</v>
      </c>
    </row>
    <row r="147" spans="1:4" x14ac:dyDescent="0.25">
      <c r="A147" s="80" t="s">
        <v>382</v>
      </c>
      <c r="B147" s="80" t="s">
        <v>34</v>
      </c>
      <c r="C147" s="88" t="s">
        <v>8</v>
      </c>
      <c r="D147" s="86">
        <v>22590</v>
      </c>
    </row>
    <row r="148" spans="1:4" x14ac:dyDescent="0.25">
      <c r="A148" s="80" t="s">
        <v>664</v>
      </c>
      <c r="B148" s="80" t="s">
        <v>55</v>
      </c>
      <c r="C148" s="88" t="s">
        <v>1302</v>
      </c>
      <c r="D148" s="86">
        <v>44210</v>
      </c>
    </row>
    <row r="149" spans="1:4" x14ac:dyDescent="0.25">
      <c r="A149" s="80" t="s">
        <v>665</v>
      </c>
      <c r="B149" s="80" t="s">
        <v>55</v>
      </c>
      <c r="C149" s="88" t="s">
        <v>1302</v>
      </c>
      <c r="D149" s="86">
        <v>44380</v>
      </c>
    </row>
    <row r="150" spans="1:4" x14ac:dyDescent="0.25">
      <c r="A150" s="80" t="s">
        <v>897</v>
      </c>
      <c r="B150" s="80" t="s">
        <v>71</v>
      </c>
      <c r="C150" s="88" t="s">
        <v>1298</v>
      </c>
      <c r="D150" s="86">
        <v>60400</v>
      </c>
    </row>
    <row r="151" spans="1:4" x14ac:dyDescent="0.25">
      <c r="A151" s="80" t="s">
        <v>343</v>
      </c>
      <c r="B151" s="80" t="s">
        <v>31</v>
      </c>
      <c r="C151" s="88" t="s">
        <v>9</v>
      </c>
      <c r="D151" s="86">
        <v>20215</v>
      </c>
    </row>
    <row r="152" spans="1:4" x14ac:dyDescent="0.25">
      <c r="A152" s="80" t="s">
        <v>478</v>
      </c>
      <c r="B152" s="80" t="s">
        <v>41</v>
      </c>
      <c r="C152" s="88" t="s">
        <v>8</v>
      </c>
      <c r="D152" s="86">
        <v>29840</v>
      </c>
    </row>
    <row r="153" spans="1:4" x14ac:dyDescent="0.25">
      <c r="A153" s="80" t="s">
        <v>122</v>
      </c>
      <c r="B153" s="80" t="s">
        <v>12</v>
      </c>
      <c r="C153" s="88" t="s">
        <v>1294</v>
      </c>
      <c r="D153" s="86">
        <v>1460</v>
      </c>
    </row>
    <row r="154" spans="1:4" x14ac:dyDescent="0.25">
      <c r="A154" s="80" t="s">
        <v>763</v>
      </c>
      <c r="B154" s="80" t="s">
        <v>64</v>
      </c>
      <c r="C154" s="88" t="s">
        <v>1302</v>
      </c>
      <c r="D154" s="86">
        <v>53410</v>
      </c>
    </row>
    <row r="155" spans="1:4" x14ac:dyDescent="0.25">
      <c r="A155" s="80" t="s">
        <v>313</v>
      </c>
      <c r="B155" s="80" t="s">
        <v>28</v>
      </c>
      <c r="C155" s="88" t="s">
        <v>1300</v>
      </c>
      <c r="D155" s="86">
        <v>17350</v>
      </c>
    </row>
    <row r="156" spans="1:4" x14ac:dyDescent="0.25">
      <c r="A156" s="80" t="s">
        <v>274</v>
      </c>
      <c r="B156" s="80" t="s">
        <v>24</v>
      </c>
      <c r="C156" s="88" t="s">
        <v>1303</v>
      </c>
      <c r="D156" s="86">
        <v>13110</v>
      </c>
    </row>
    <row r="157" spans="1:4" x14ac:dyDescent="0.25">
      <c r="A157" s="80" t="s">
        <v>630</v>
      </c>
      <c r="B157" s="80" t="s">
        <v>51</v>
      </c>
      <c r="C157" s="88" t="s">
        <v>1300</v>
      </c>
      <c r="D157" s="86">
        <v>40300</v>
      </c>
    </row>
    <row r="158" spans="1:4" x14ac:dyDescent="0.25">
      <c r="A158" s="80" t="s">
        <v>1218</v>
      </c>
      <c r="B158" s="80" t="s">
        <v>96</v>
      </c>
      <c r="C158" s="88" t="s">
        <v>1300</v>
      </c>
      <c r="D158" s="86">
        <v>86220</v>
      </c>
    </row>
    <row r="159" spans="1:4" x14ac:dyDescent="0.25">
      <c r="A159" s="80" t="s">
        <v>314</v>
      </c>
      <c r="B159" s="80" t="s">
        <v>28</v>
      </c>
      <c r="C159" s="88" t="s">
        <v>1300</v>
      </c>
      <c r="D159" s="86">
        <v>17730</v>
      </c>
    </row>
    <row r="160" spans="1:4" x14ac:dyDescent="0.25">
      <c r="A160" s="80" t="s">
        <v>283</v>
      </c>
      <c r="B160" s="80" t="s">
        <v>25</v>
      </c>
      <c r="C160" s="88" t="s">
        <v>10</v>
      </c>
      <c r="D160" s="86">
        <v>14520</v>
      </c>
    </row>
    <row r="161" spans="1:4" x14ac:dyDescent="0.25">
      <c r="A161" s="80" t="s">
        <v>246</v>
      </c>
      <c r="B161" s="80" t="s">
        <v>22</v>
      </c>
      <c r="C161" s="88" t="s">
        <v>11</v>
      </c>
      <c r="D161" s="86">
        <v>11210</v>
      </c>
    </row>
    <row r="162" spans="1:4" x14ac:dyDescent="0.25">
      <c r="A162" s="80" t="s">
        <v>246</v>
      </c>
      <c r="B162" s="80" t="s">
        <v>22</v>
      </c>
      <c r="C162" s="88" t="s">
        <v>11</v>
      </c>
      <c r="D162" s="86">
        <v>11210</v>
      </c>
    </row>
    <row r="163" spans="1:4" x14ac:dyDescent="0.25">
      <c r="A163" s="80" t="s">
        <v>479</v>
      </c>
      <c r="B163" s="80" t="s">
        <v>41</v>
      </c>
      <c r="C163" s="88" t="s">
        <v>8</v>
      </c>
      <c r="D163" s="86">
        <v>29150</v>
      </c>
    </row>
    <row r="164" spans="1:4" x14ac:dyDescent="0.25">
      <c r="A164" s="80" t="s">
        <v>1155</v>
      </c>
      <c r="B164" s="80" t="s">
        <v>91</v>
      </c>
      <c r="C164" s="88" t="s">
        <v>1298</v>
      </c>
      <c r="D164" s="86">
        <v>80132</v>
      </c>
    </row>
    <row r="165" spans="1:4" x14ac:dyDescent="0.25">
      <c r="A165" s="80" t="s">
        <v>613</v>
      </c>
      <c r="B165" s="80" t="s">
        <v>50</v>
      </c>
      <c r="C165" s="88" t="s">
        <v>1295</v>
      </c>
      <c r="D165" s="86">
        <v>39330</v>
      </c>
    </row>
    <row r="166" spans="1:4" x14ac:dyDescent="0.25">
      <c r="A166" s="80" t="s">
        <v>613</v>
      </c>
      <c r="B166" s="80" t="s">
        <v>50</v>
      </c>
      <c r="C166" s="88" t="s">
        <v>1295</v>
      </c>
      <c r="D166" s="86">
        <v>39600</v>
      </c>
    </row>
    <row r="167" spans="1:4" x14ac:dyDescent="0.25">
      <c r="A167" s="80" t="s">
        <v>816</v>
      </c>
      <c r="B167" s="80" t="s">
        <v>67</v>
      </c>
      <c r="C167" s="88" t="s">
        <v>8</v>
      </c>
      <c r="D167" s="86">
        <v>56290</v>
      </c>
    </row>
    <row r="168" spans="1:4" x14ac:dyDescent="0.25">
      <c r="A168" s="80" t="s">
        <v>816</v>
      </c>
      <c r="B168" s="80" t="s">
        <v>106</v>
      </c>
      <c r="C168" s="88" t="s">
        <v>1301</v>
      </c>
      <c r="D168" s="86">
        <v>97117</v>
      </c>
    </row>
    <row r="169" spans="1:4" x14ac:dyDescent="0.25">
      <c r="A169" s="80" t="s">
        <v>455</v>
      </c>
      <c r="B169" s="80" t="s">
        <v>39</v>
      </c>
      <c r="C169" s="88" t="s">
        <v>10</v>
      </c>
      <c r="D169" s="86">
        <v>27940</v>
      </c>
    </row>
    <row r="170" spans="1:4" x14ac:dyDescent="0.25">
      <c r="A170" s="80" t="s">
        <v>275</v>
      </c>
      <c r="B170" s="80" t="s">
        <v>24</v>
      </c>
      <c r="C170" s="88" t="s">
        <v>1303</v>
      </c>
      <c r="D170" s="86">
        <v>13230</v>
      </c>
    </row>
    <row r="171" spans="1:4" x14ac:dyDescent="0.25">
      <c r="A171" s="80" t="s">
        <v>666</v>
      </c>
      <c r="B171" s="80" t="s">
        <v>55</v>
      </c>
      <c r="C171" s="88" t="s">
        <v>1302</v>
      </c>
      <c r="D171" s="86">
        <v>44710</v>
      </c>
    </row>
    <row r="172" spans="1:4" x14ac:dyDescent="0.25">
      <c r="A172" s="80" t="s">
        <v>397</v>
      </c>
      <c r="B172" s="80" t="s">
        <v>45</v>
      </c>
      <c r="C172" s="88" t="s">
        <v>1300</v>
      </c>
      <c r="D172" s="86">
        <v>33220</v>
      </c>
    </row>
    <row r="173" spans="1:4" x14ac:dyDescent="0.25">
      <c r="A173" s="80" t="s">
        <v>693</v>
      </c>
      <c r="B173" s="80" t="s">
        <v>58</v>
      </c>
      <c r="C173" s="88" t="s">
        <v>1300</v>
      </c>
      <c r="D173" s="86">
        <v>47130</v>
      </c>
    </row>
    <row r="174" spans="1:4" x14ac:dyDescent="0.25">
      <c r="A174" s="80" t="s">
        <v>1056</v>
      </c>
      <c r="B174" s="80" t="s">
        <v>81</v>
      </c>
      <c r="C174" s="88" t="s">
        <v>1295</v>
      </c>
      <c r="D174" s="86">
        <v>70170</v>
      </c>
    </row>
    <row r="175" spans="1:4" x14ac:dyDescent="0.25">
      <c r="A175" s="80" t="s">
        <v>771</v>
      </c>
      <c r="B175" s="80" t="s">
        <v>65</v>
      </c>
      <c r="C175" s="88" t="s">
        <v>1297</v>
      </c>
      <c r="D175" s="86">
        <v>54700</v>
      </c>
    </row>
    <row r="176" spans="1:4" x14ac:dyDescent="0.25">
      <c r="A176" s="80" t="s">
        <v>1005</v>
      </c>
      <c r="B176" s="80" t="s">
        <v>77</v>
      </c>
      <c r="C176" s="88" t="s">
        <v>11</v>
      </c>
      <c r="D176" s="86">
        <v>66660</v>
      </c>
    </row>
    <row r="177" spans="1:4" x14ac:dyDescent="0.25">
      <c r="A177" s="80" t="s">
        <v>1133</v>
      </c>
      <c r="B177" s="80" t="s">
        <v>89</v>
      </c>
      <c r="C177" s="88" t="s">
        <v>1299</v>
      </c>
      <c r="D177" s="86">
        <v>78270</v>
      </c>
    </row>
    <row r="178" spans="1:4" x14ac:dyDescent="0.25">
      <c r="A178" s="80" t="s">
        <v>1003</v>
      </c>
      <c r="B178" s="80" t="s">
        <v>77</v>
      </c>
      <c r="C178" s="88" t="s">
        <v>11</v>
      </c>
      <c r="D178" s="86">
        <v>66760</v>
      </c>
    </row>
    <row r="179" spans="1:4" x14ac:dyDescent="0.25">
      <c r="A179" s="80" t="s">
        <v>716</v>
      </c>
      <c r="B179" s="80" t="s">
        <v>61</v>
      </c>
      <c r="C179" s="88" t="s">
        <v>10</v>
      </c>
      <c r="D179" s="86">
        <v>50580</v>
      </c>
    </row>
    <row r="180" spans="1:4" x14ac:dyDescent="0.25">
      <c r="A180" s="80" t="s">
        <v>1045</v>
      </c>
      <c r="B180" s="80" t="s">
        <v>80</v>
      </c>
      <c r="C180" s="88" t="s">
        <v>1294</v>
      </c>
      <c r="D180" s="86">
        <v>69400</v>
      </c>
    </row>
    <row r="181" spans="1:4" x14ac:dyDescent="0.25">
      <c r="A181" s="80" t="s">
        <v>1031</v>
      </c>
      <c r="B181" s="80" t="s">
        <v>79</v>
      </c>
      <c r="C181" s="88" t="s">
        <v>1297</v>
      </c>
      <c r="D181" s="86">
        <v>68320</v>
      </c>
    </row>
    <row r="182" spans="1:4" x14ac:dyDescent="0.25">
      <c r="A182" s="80" t="s">
        <v>453</v>
      </c>
      <c r="B182" s="80" t="s">
        <v>39</v>
      </c>
      <c r="C182" s="88" t="s">
        <v>10</v>
      </c>
      <c r="D182" s="86">
        <v>27430</v>
      </c>
    </row>
    <row r="183" spans="1:4" x14ac:dyDescent="0.25">
      <c r="A183" s="80" t="s">
        <v>1004</v>
      </c>
      <c r="B183" s="80" t="s">
        <v>77</v>
      </c>
      <c r="C183" s="88" t="s">
        <v>11</v>
      </c>
      <c r="D183" s="86">
        <v>66760</v>
      </c>
    </row>
    <row r="184" spans="1:4" x14ac:dyDescent="0.25">
      <c r="A184" s="80" t="s">
        <v>247</v>
      </c>
      <c r="B184" s="80" t="s">
        <v>22</v>
      </c>
      <c r="C184" s="88" t="s">
        <v>11</v>
      </c>
      <c r="D184" s="86">
        <v>11490</v>
      </c>
    </row>
    <row r="185" spans="1:4" x14ac:dyDescent="0.25">
      <c r="A185" s="80" t="s">
        <v>454</v>
      </c>
      <c r="B185" s="80" t="s">
        <v>39</v>
      </c>
      <c r="C185" s="88" t="s">
        <v>10</v>
      </c>
      <c r="D185" s="86">
        <v>27190</v>
      </c>
    </row>
    <row r="186" spans="1:4" x14ac:dyDescent="0.25">
      <c r="A186" s="80" t="s">
        <v>454</v>
      </c>
      <c r="B186" s="80" t="s">
        <v>42</v>
      </c>
      <c r="C186" s="88" t="s">
        <v>11</v>
      </c>
      <c r="D186" s="86">
        <v>30530</v>
      </c>
    </row>
    <row r="187" spans="1:4" x14ac:dyDescent="0.25">
      <c r="A187" s="80" t="s">
        <v>437</v>
      </c>
      <c r="B187" s="80" t="s">
        <v>38</v>
      </c>
      <c r="C187" s="88" t="s">
        <v>1294</v>
      </c>
      <c r="D187" s="86">
        <v>26160</v>
      </c>
    </row>
    <row r="188" spans="1:4" x14ac:dyDescent="0.25">
      <c r="A188" s="80" t="s">
        <v>438</v>
      </c>
      <c r="B188" s="80" t="s">
        <v>38</v>
      </c>
      <c r="C188" s="88" t="s">
        <v>1294</v>
      </c>
      <c r="D188" s="86">
        <v>26800</v>
      </c>
    </row>
    <row r="189" spans="1:4" x14ac:dyDescent="0.25">
      <c r="A189" s="80" t="s">
        <v>982</v>
      </c>
      <c r="B189" s="80" t="s">
        <v>75</v>
      </c>
      <c r="C189" s="88" t="s">
        <v>1300</v>
      </c>
      <c r="D189" s="86">
        <v>64330</v>
      </c>
    </row>
    <row r="190" spans="1:4" x14ac:dyDescent="0.25">
      <c r="A190" s="80" t="s">
        <v>501</v>
      </c>
      <c r="B190" s="80" t="s">
        <v>43</v>
      </c>
      <c r="C190" s="88" t="s">
        <v>11</v>
      </c>
      <c r="D190" s="86">
        <v>31160</v>
      </c>
    </row>
    <row r="191" spans="1:4" x14ac:dyDescent="0.25">
      <c r="A191" s="80" t="s">
        <v>502</v>
      </c>
      <c r="B191" s="80" t="s">
        <v>43</v>
      </c>
      <c r="C191" s="88" t="s">
        <v>11</v>
      </c>
      <c r="D191" s="86">
        <v>31110</v>
      </c>
    </row>
    <row r="192" spans="1:4" x14ac:dyDescent="0.25">
      <c r="A192" s="80" t="s">
        <v>503</v>
      </c>
      <c r="B192" s="80" t="s">
        <v>43</v>
      </c>
      <c r="C192" s="88" t="s">
        <v>11</v>
      </c>
      <c r="D192" s="86">
        <v>31120</v>
      </c>
    </row>
    <row r="193" spans="1:4" x14ac:dyDescent="0.25">
      <c r="A193" s="80" t="s">
        <v>539</v>
      </c>
      <c r="B193" s="80" t="s">
        <v>45</v>
      </c>
      <c r="C193" s="88" t="s">
        <v>1300</v>
      </c>
      <c r="D193" s="86">
        <v>33640</v>
      </c>
    </row>
    <row r="194" spans="1:4" x14ac:dyDescent="0.25">
      <c r="A194" s="80" t="s">
        <v>1232</v>
      </c>
      <c r="B194" s="80" t="s">
        <v>98</v>
      </c>
      <c r="C194" s="88" t="s">
        <v>1297</v>
      </c>
      <c r="D194" s="86">
        <v>88330</v>
      </c>
    </row>
    <row r="195" spans="1:4" x14ac:dyDescent="0.25">
      <c r="A195" s="80" t="s">
        <v>552</v>
      </c>
      <c r="B195" s="80" t="s">
        <v>1292</v>
      </c>
      <c r="C195" s="88" t="s">
        <v>11</v>
      </c>
      <c r="D195" s="86">
        <v>34420</v>
      </c>
    </row>
    <row r="196" spans="1:4" x14ac:dyDescent="0.25">
      <c r="A196" s="80" t="s">
        <v>552</v>
      </c>
      <c r="B196" s="80" t="s">
        <v>1292</v>
      </c>
      <c r="C196" s="88" t="s">
        <v>11</v>
      </c>
      <c r="D196" s="86">
        <v>34450</v>
      </c>
    </row>
    <row r="197" spans="1:4" x14ac:dyDescent="0.25">
      <c r="A197" s="80" t="s">
        <v>337</v>
      </c>
      <c r="B197" s="80" t="s">
        <v>31</v>
      </c>
      <c r="C197" s="88" t="s">
        <v>9</v>
      </c>
      <c r="D197" s="86">
        <v>20137</v>
      </c>
    </row>
    <row r="198" spans="1:4" x14ac:dyDescent="0.25">
      <c r="A198" s="80" t="s">
        <v>585</v>
      </c>
      <c r="B198" s="80" t="s">
        <v>48</v>
      </c>
      <c r="C198" s="88" t="s">
        <v>1296</v>
      </c>
      <c r="D198" s="86">
        <v>37800</v>
      </c>
    </row>
    <row r="199" spans="1:4" x14ac:dyDescent="0.25">
      <c r="A199" s="80" t="s">
        <v>355</v>
      </c>
      <c r="B199" s="80" t="s">
        <v>33</v>
      </c>
      <c r="C199" s="88" t="s">
        <v>1295</v>
      </c>
      <c r="D199" s="86">
        <v>21350</v>
      </c>
    </row>
    <row r="200" spans="1:4" x14ac:dyDescent="0.25">
      <c r="A200" s="80" t="s">
        <v>456</v>
      </c>
      <c r="B200" s="80" t="s">
        <v>39</v>
      </c>
      <c r="C200" s="88" t="s">
        <v>10</v>
      </c>
      <c r="D200" s="86">
        <v>27740</v>
      </c>
    </row>
    <row r="201" spans="1:4" x14ac:dyDescent="0.25">
      <c r="A201" s="80" t="s">
        <v>734</v>
      </c>
      <c r="B201" s="80" t="s">
        <v>62</v>
      </c>
      <c r="C201" s="88" t="s">
        <v>1297</v>
      </c>
      <c r="D201" s="86">
        <v>51330</v>
      </c>
    </row>
    <row r="202" spans="1:4" x14ac:dyDescent="0.25">
      <c r="A202" s="80" t="s">
        <v>828</v>
      </c>
      <c r="B202" s="80" t="s">
        <v>68</v>
      </c>
      <c r="C202" s="88" t="s">
        <v>1297</v>
      </c>
      <c r="D202" s="86">
        <v>57930</v>
      </c>
    </row>
    <row r="203" spans="1:4" x14ac:dyDescent="0.25">
      <c r="A203" s="80" t="s">
        <v>735</v>
      </c>
      <c r="B203" s="80" t="s">
        <v>62</v>
      </c>
      <c r="C203" s="88" t="s">
        <v>1297</v>
      </c>
      <c r="D203" s="86">
        <v>51260</v>
      </c>
    </row>
    <row r="204" spans="1:4" x14ac:dyDescent="0.25">
      <c r="A204" s="80" t="s">
        <v>492</v>
      </c>
      <c r="B204" s="80" t="s">
        <v>42</v>
      </c>
      <c r="C204" s="88" t="s">
        <v>11</v>
      </c>
      <c r="D204" s="86">
        <v>30500</v>
      </c>
    </row>
    <row r="205" spans="1:4" x14ac:dyDescent="0.25">
      <c r="A205" s="80" t="s">
        <v>862</v>
      </c>
      <c r="B205" s="80" t="s">
        <v>70</v>
      </c>
      <c r="C205" s="88" t="s">
        <v>1298</v>
      </c>
      <c r="D205" s="86">
        <v>59530</v>
      </c>
    </row>
    <row r="206" spans="1:4" x14ac:dyDescent="0.25">
      <c r="A206" s="80" t="s">
        <v>356</v>
      </c>
      <c r="B206" s="80" t="s">
        <v>33</v>
      </c>
      <c r="C206" s="88" t="s">
        <v>1295</v>
      </c>
      <c r="D206" s="86">
        <v>21400</v>
      </c>
    </row>
    <row r="207" spans="1:4" x14ac:dyDescent="0.25">
      <c r="A207" s="80" t="s">
        <v>284</v>
      </c>
      <c r="B207" s="80" t="s">
        <v>25</v>
      </c>
      <c r="C207" s="88" t="s">
        <v>10</v>
      </c>
      <c r="D207" s="86">
        <v>14420</v>
      </c>
    </row>
    <row r="208" spans="1:4" x14ac:dyDescent="0.25">
      <c r="A208" s="80" t="s">
        <v>1156</v>
      </c>
      <c r="B208" s="80" t="s">
        <v>91</v>
      </c>
      <c r="C208" s="88" t="s">
        <v>1298</v>
      </c>
      <c r="D208" s="86">
        <v>80190</v>
      </c>
    </row>
    <row r="209" spans="1:4" x14ac:dyDescent="0.25">
      <c r="A209" s="80" t="s">
        <v>230</v>
      </c>
      <c r="B209" s="80" t="s">
        <v>21</v>
      </c>
      <c r="C209" s="88" t="s">
        <v>1297</v>
      </c>
      <c r="D209" s="86">
        <v>10700</v>
      </c>
    </row>
    <row r="210" spans="1:4" x14ac:dyDescent="0.25">
      <c r="A210" s="80" t="s">
        <v>1219</v>
      </c>
      <c r="B210" s="80" t="s">
        <v>96</v>
      </c>
      <c r="C210" s="88" t="s">
        <v>1300</v>
      </c>
      <c r="D210" s="86">
        <v>86120</v>
      </c>
    </row>
    <row r="211" spans="1:4" x14ac:dyDescent="0.25">
      <c r="A211" s="80" t="s">
        <v>1220</v>
      </c>
      <c r="B211" s="80" t="s">
        <v>96</v>
      </c>
      <c r="C211" s="88" t="s">
        <v>1300</v>
      </c>
      <c r="D211" s="86">
        <v>86200</v>
      </c>
    </row>
    <row r="212" spans="1:4" x14ac:dyDescent="0.25">
      <c r="A212" s="80" t="s">
        <v>504</v>
      </c>
      <c r="B212" s="80" t="s">
        <v>43</v>
      </c>
      <c r="C212" s="88" t="s">
        <v>11</v>
      </c>
      <c r="D212" s="86">
        <v>31110</v>
      </c>
    </row>
    <row r="213" spans="1:4" x14ac:dyDescent="0.25">
      <c r="A213" s="80" t="s">
        <v>505</v>
      </c>
      <c r="B213" s="80" t="s">
        <v>43</v>
      </c>
      <c r="C213" s="88" t="s">
        <v>11</v>
      </c>
      <c r="D213" s="86">
        <v>31370</v>
      </c>
    </row>
    <row r="214" spans="1:4" x14ac:dyDescent="0.25">
      <c r="A214" s="80" t="s">
        <v>694</v>
      </c>
      <c r="B214" s="80" t="s">
        <v>58</v>
      </c>
      <c r="C214" s="88" t="s">
        <v>1300</v>
      </c>
      <c r="D214" s="86">
        <v>47170</v>
      </c>
    </row>
    <row r="215" spans="1:4" x14ac:dyDescent="0.25">
      <c r="A215" s="80" t="s">
        <v>631</v>
      </c>
      <c r="B215" s="80" t="s">
        <v>51</v>
      </c>
      <c r="C215" s="88" t="s">
        <v>1300</v>
      </c>
      <c r="D215" s="86">
        <v>40700</v>
      </c>
    </row>
    <row r="216" spans="1:4" x14ac:dyDescent="0.25">
      <c r="A216" s="80" t="s">
        <v>1184</v>
      </c>
      <c r="B216" s="80" t="s">
        <v>92</v>
      </c>
      <c r="C216" s="88" t="s">
        <v>11</v>
      </c>
      <c r="D216" s="86">
        <v>81700</v>
      </c>
    </row>
    <row r="217" spans="1:4" x14ac:dyDescent="0.25">
      <c r="A217" s="80" t="s">
        <v>1287</v>
      </c>
      <c r="B217" s="80" t="s">
        <v>114</v>
      </c>
      <c r="C217" s="88" t="s">
        <v>1301</v>
      </c>
      <c r="D217" s="86">
        <v>98824</v>
      </c>
    </row>
    <row r="218" spans="1:4" x14ac:dyDescent="0.25">
      <c r="A218" s="80" t="s">
        <v>1288</v>
      </c>
      <c r="B218" s="80" t="s">
        <v>114</v>
      </c>
      <c r="C218" s="88" t="s">
        <v>1301</v>
      </c>
      <c r="D218" s="86">
        <v>98825</v>
      </c>
    </row>
    <row r="219" spans="1:4" x14ac:dyDescent="0.25">
      <c r="A219" s="80" t="s">
        <v>991</v>
      </c>
      <c r="B219" s="80" t="s">
        <v>76</v>
      </c>
      <c r="C219" s="88" t="s">
        <v>11</v>
      </c>
      <c r="D219" s="86">
        <v>65100</v>
      </c>
    </row>
    <row r="220" spans="1:4" x14ac:dyDescent="0.25">
      <c r="A220" s="80" t="s">
        <v>1141</v>
      </c>
      <c r="B220" s="80" t="s">
        <v>90</v>
      </c>
      <c r="C220" s="88" t="s">
        <v>1300</v>
      </c>
      <c r="D220" s="86">
        <v>79500</v>
      </c>
    </row>
    <row r="221" spans="1:4" x14ac:dyDescent="0.25">
      <c r="A221" s="80" t="s">
        <v>493</v>
      </c>
      <c r="B221" s="80" t="s">
        <v>42</v>
      </c>
      <c r="C221" s="88" t="s">
        <v>11</v>
      </c>
      <c r="D221" s="86">
        <v>30330</v>
      </c>
    </row>
    <row r="222" spans="1:4" x14ac:dyDescent="0.25">
      <c r="A222" s="80" t="s">
        <v>1142</v>
      </c>
      <c r="B222" s="80" t="s">
        <v>90</v>
      </c>
      <c r="C222" s="88" t="s">
        <v>1300</v>
      </c>
      <c r="D222" s="86">
        <v>79130</v>
      </c>
    </row>
    <row r="223" spans="1:4" x14ac:dyDescent="0.25">
      <c r="A223" s="80" t="s">
        <v>123</v>
      </c>
      <c r="B223" s="80" t="s">
        <v>12</v>
      </c>
      <c r="C223" s="88" t="s">
        <v>1294</v>
      </c>
      <c r="D223" s="86">
        <v>1550</v>
      </c>
    </row>
    <row r="224" spans="1:4" x14ac:dyDescent="0.25">
      <c r="A224" s="80" t="s">
        <v>123</v>
      </c>
      <c r="B224" s="80" t="s">
        <v>69</v>
      </c>
      <c r="C224" s="88" t="s">
        <v>1295</v>
      </c>
      <c r="D224" s="86">
        <v>58200</v>
      </c>
    </row>
    <row r="225" spans="1:4" x14ac:dyDescent="0.25">
      <c r="A225" s="80" t="s">
        <v>853</v>
      </c>
      <c r="B225" s="80" t="s">
        <v>69</v>
      </c>
      <c r="C225" s="88" t="s">
        <v>1295</v>
      </c>
      <c r="D225" s="86">
        <v>58320</v>
      </c>
    </row>
    <row r="226" spans="1:4" x14ac:dyDescent="0.25">
      <c r="A226" s="80" t="s">
        <v>231</v>
      </c>
      <c r="B226" s="80" t="s">
        <v>21</v>
      </c>
      <c r="C226" s="88" t="s">
        <v>1297</v>
      </c>
      <c r="D226" s="86">
        <v>10240</v>
      </c>
    </row>
    <row r="227" spans="1:4" x14ac:dyDescent="0.25">
      <c r="A227" s="80" t="s">
        <v>315</v>
      </c>
      <c r="B227" s="80" t="s">
        <v>28</v>
      </c>
      <c r="C227" s="88" t="s">
        <v>1300</v>
      </c>
      <c r="D227" s="86">
        <v>17210</v>
      </c>
    </row>
    <row r="228" spans="1:4" x14ac:dyDescent="0.25">
      <c r="A228" s="80" t="s">
        <v>124</v>
      </c>
      <c r="B228" s="80" t="s">
        <v>12</v>
      </c>
      <c r="C228" s="88" t="s">
        <v>1294</v>
      </c>
      <c r="D228" s="86">
        <v>1250</v>
      </c>
    </row>
    <row r="229" spans="1:4" x14ac:dyDescent="0.25">
      <c r="A229" s="80" t="s">
        <v>642</v>
      </c>
      <c r="B229" s="80" t="s">
        <v>52</v>
      </c>
      <c r="C229" s="88" t="s">
        <v>1296</v>
      </c>
      <c r="D229" s="86">
        <v>41110</v>
      </c>
    </row>
    <row r="230" spans="1:4" x14ac:dyDescent="0.25">
      <c r="A230" s="80" t="s">
        <v>642</v>
      </c>
      <c r="B230" s="80" t="s">
        <v>1305</v>
      </c>
      <c r="C230" s="88" t="s">
        <v>1302</v>
      </c>
      <c r="D230" s="86">
        <v>85570</v>
      </c>
    </row>
    <row r="231" spans="1:4" x14ac:dyDescent="0.25">
      <c r="A231" s="80" t="s">
        <v>642</v>
      </c>
      <c r="B231" s="80" t="s">
        <v>96</v>
      </c>
      <c r="C231" s="88" t="s">
        <v>1300</v>
      </c>
      <c r="D231" s="86">
        <v>86800</v>
      </c>
    </row>
    <row r="232" spans="1:4" x14ac:dyDescent="0.25">
      <c r="A232" s="80" t="s">
        <v>667</v>
      </c>
      <c r="B232" s="80" t="s">
        <v>55</v>
      </c>
      <c r="C232" s="88" t="s">
        <v>1302</v>
      </c>
      <c r="D232" s="86">
        <v>44522</v>
      </c>
    </row>
    <row r="233" spans="1:4" x14ac:dyDescent="0.25">
      <c r="A233" s="80" t="s">
        <v>357</v>
      </c>
      <c r="B233" s="80" t="s">
        <v>33</v>
      </c>
      <c r="C233" s="88" t="s">
        <v>1295</v>
      </c>
      <c r="D233" s="86">
        <v>21150</v>
      </c>
    </row>
    <row r="234" spans="1:4" x14ac:dyDescent="0.25">
      <c r="A234" s="80" t="s">
        <v>413</v>
      </c>
      <c r="B234" s="80" t="s">
        <v>37</v>
      </c>
      <c r="C234" s="88" t="s">
        <v>1295</v>
      </c>
      <c r="D234" s="86">
        <v>25410</v>
      </c>
    </row>
    <row r="235" spans="1:4" x14ac:dyDescent="0.25">
      <c r="A235" s="80" t="s">
        <v>414</v>
      </c>
      <c r="B235" s="80" t="s">
        <v>37</v>
      </c>
      <c r="C235" s="88" t="s">
        <v>1295</v>
      </c>
      <c r="D235" s="86">
        <v>25115</v>
      </c>
    </row>
    <row r="236" spans="1:4" x14ac:dyDescent="0.25">
      <c r="A236" s="80" t="s">
        <v>632</v>
      </c>
      <c r="B236" s="80" t="s">
        <v>51</v>
      </c>
      <c r="C236" s="88" t="s">
        <v>1300</v>
      </c>
      <c r="D236" s="86">
        <v>40350</v>
      </c>
    </row>
    <row r="237" spans="1:4" x14ac:dyDescent="0.25">
      <c r="A237" s="80" t="s">
        <v>632</v>
      </c>
      <c r="B237" s="80" t="s">
        <v>62</v>
      </c>
      <c r="C237" s="88" t="s">
        <v>1297</v>
      </c>
      <c r="D237" s="86">
        <v>51220</v>
      </c>
    </row>
    <row r="238" spans="1:4" x14ac:dyDescent="0.25">
      <c r="A238" s="80" t="s">
        <v>1072</v>
      </c>
      <c r="B238" s="80" t="s">
        <v>82</v>
      </c>
      <c r="C238" s="88" t="s">
        <v>1295</v>
      </c>
      <c r="D238" s="86">
        <v>71230</v>
      </c>
    </row>
    <row r="239" spans="1:4" x14ac:dyDescent="0.25">
      <c r="A239" s="80" t="s">
        <v>829</v>
      </c>
      <c r="B239" s="80" t="s">
        <v>68</v>
      </c>
      <c r="C239" s="88" t="s">
        <v>1297</v>
      </c>
      <c r="D239" s="86">
        <v>57420</v>
      </c>
    </row>
    <row r="240" spans="1:4" x14ac:dyDescent="0.25">
      <c r="A240" s="80" t="s">
        <v>829</v>
      </c>
      <c r="B240" s="80" t="s">
        <v>71</v>
      </c>
      <c r="C240" s="88" t="s">
        <v>1298</v>
      </c>
      <c r="D240" s="86">
        <v>60790</v>
      </c>
    </row>
    <row r="241" spans="1:4" x14ac:dyDescent="0.25">
      <c r="A241" s="80" t="s">
        <v>358</v>
      </c>
      <c r="B241" s="80" t="s">
        <v>33</v>
      </c>
      <c r="C241" s="88" t="s">
        <v>1295</v>
      </c>
      <c r="D241" s="86">
        <v>21320</v>
      </c>
    </row>
    <row r="242" spans="1:4" x14ac:dyDescent="0.25">
      <c r="A242" s="80" t="s">
        <v>648</v>
      </c>
      <c r="B242" s="80" t="s">
        <v>53</v>
      </c>
      <c r="C242" s="88" t="s">
        <v>1294</v>
      </c>
      <c r="D242" s="86">
        <v>42110</v>
      </c>
    </row>
    <row r="243" spans="1:4" x14ac:dyDescent="0.25">
      <c r="A243" s="80" t="s">
        <v>649</v>
      </c>
      <c r="B243" s="80" t="s">
        <v>53</v>
      </c>
      <c r="C243" s="88" t="s">
        <v>1294</v>
      </c>
      <c r="D243" s="86">
        <v>42155</v>
      </c>
    </row>
    <row r="244" spans="1:4" x14ac:dyDescent="0.25">
      <c r="A244" s="80" t="s">
        <v>650</v>
      </c>
      <c r="B244" s="80" t="s">
        <v>53</v>
      </c>
      <c r="C244" s="88" t="s">
        <v>1294</v>
      </c>
      <c r="D244" s="86">
        <v>42720</v>
      </c>
    </row>
    <row r="245" spans="1:4" x14ac:dyDescent="0.25">
      <c r="A245" s="80" t="s">
        <v>854</v>
      </c>
      <c r="B245" s="80" t="s">
        <v>69</v>
      </c>
      <c r="C245" s="88" t="s">
        <v>1295</v>
      </c>
      <c r="D245" s="86">
        <v>58150</v>
      </c>
    </row>
    <row r="246" spans="1:4" x14ac:dyDescent="0.25">
      <c r="A246" s="80" t="s">
        <v>796</v>
      </c>
      <c r="B246" s="80" t="s">
        <v>66</v>
      </c>
      <c r="C246" s="88" t="s">
        <v>1297</v>
      </c>
      <c r="D246" s="86">
        <v>55700</v>
      </c>
    </row>
    <row r="247" spans="1:4" x14ac:dyDescent="0.25">
      <c r="A247" s="80" t="s">
        <v>359</v>
      </c>
      <c r="B247" s="80" t="s">
        <v>33</v>
      </c>
      <c r="C247" s="88" t="s">
        <v>1295</v>
      </c>
      <c r="D247" s="86">
        <v>21250</v>
      </c>
    </row>
    <row r="248" spans="1:4" x14ac:dyDescent="0.25">
      <c r="A248" s="80" t="s">
        <v>139</v>
      </c>
      <c r="B248" s="80" t="s">
        <v>13</v>
      </c>
      <c r="C248" s="88" t="s">
        <v>1298</v>
      </c>
      <c r="D248" s="86">
        <v>2270</v>
      </c>
    </row>
    <row r="249" spans="1:4" x14ac:dyDescent="0.25">
      <c r="A249" s="80" t="s">
        <v>360</v>
      </c>
      <c r="B249" s="80" t="s">
        <v>33</v>
      </c>
      <c r="C249" s="88" t="s">
        <v>1295</v>
      </c>
      <c r="D249" s="86">
        <v>21610</v>
      </c>
    </row>
    <row r="250" spans="1:4" x14ac:dyDescent="0.25">
      <c r="A250" s="80" t="s">
        <v>553</v>
      </c>
      <c r="B250" s="80" t="s">
        <v>1292</v>
      </c>
      <c r="C250" s="88" t="s">
        <v>11</v>
      </c>
      <c r="D250" s="86">
        <v>34700</v>
      </c>
    </row>
    <row r="251" spans="1:4" x14ac:dyDescent="0.25">
      <c r="A251" s="80" t="s">
        <v>576</v>
      </c>
      <c r="B251" s="80" t="s">
        <v>47</v>
      </c>
      <c r="C251" s="88" t="s">
        <v>1296</v>
      </c>
      <c r="D251" s="86">
        <v>36210</v>
      </c>
    </row>
    <row r="252" spans="1:4" x14ac:dyDescent="0.25">
      <c r="A252" s="80" t="s">
        <v>1157</v>
      </c>
      <c r="B252" s="80" t="s">
        <v>91</v>
      </c>
      <c r="C252" s="88" t="s">
        <v>1298</v>
      </c>
      <c r="D252" s="86">
        <v>80260</v>
      </c>
    </row>
    <row r="253" spans="1:4" x14ac:dyDescent="0.25">
      <c r="A253" s="80" t="s">
        <v>1185</v>
      </c>
      <c r="B253" s="80" t="s">
        <v>92</v>
      </c>
      <c r="C253" s="88" t="s">
        <v>11</v>
      </c>
      <c r="D253" s="86">
        <v>81120</v>
      </c>
    </row>
    <row r="254" spans="1:4" x14ac:dyDescent="0.25">
      <c r="A254" s="80" t="s">
        <v>751</v>
      </c>
      <c r="B254" s="80" t="s">
        <v>63</v>
      </c>
      <c r="C254" s="88" t="s">
        <v>1297</v>
      </c>
      <c r="D254" s="86">
        <v>52800</v>
      </c>
    </row>
    <row r="255" spans="1:4" x14ac:dyDescent="0.25">
      <c r="A255" s="80" t="s">
        <v>480</v>
      </c>
      <c r="B255" s="80" t="s">
        <v>41</v>
      </c>
      <c r="C255" s="88" t="s">
        <v>8</v>
      </c>
      <c r="D255" s="86">
        <v>29100</v>
      </c>
    </row>
    <row r="256" spans="1:4" x14ac:dyDescent="0.25">
      <c r="A256" s="80" t="s">
        <v>383</v>
      </c>
      <c r="B256" s="80" t="s">
        <v>34</v>
      </c>
      <c r="C256" s="88" t="s">
        <v>8</v>
      </c>
      <c r="D256" s="86">
        <v>22450</v>
      </c>
    </row>
    <row r="257" spans="1:4" x14ac:dyDescent="0.25">
      <c r="A257" s="80" t="s">
        <v>481</v>
      </c>
      <c r="B257" s="80" t="s">
        <v>41</v>
      </c>
      <c r="C257" s="88" t="s">
        <v>8</v>
      </c>
      <c r="D257" s="86">
        <v>29710</v>
      </c>
    </row>
    <row r="258" spans="1:4" x14ac:dyDescent="0.25">
      <c r="A258" s="80" t="s">
        <v>1046</v>
      </c>
      <c r="B258" s="80" t="s">
        <v>80</v>
      </c>
      <c r="C258" s="88" t="s">
        <v>1294</v>
      </c>
      <c r="D258" s="86">
        <v>69870</v>
      </c>
    </row>
    <row r="259" spans="1:4" x14ac:dyDescent="0.25">
      <c r="A259" s="80" t="s">
        <v>983</v>
      </c>
      <c r="B259" s="80" t="s">
        <v>75</v>
      </c>
      <c r="C259" s="88" t="s">
        <v>1300</v>
      </c>
      <c r="D259" s="86">
        <v>64410</v>
      </c>
    </row>
    <row r="260" spans="1:4" x14ac:dyDescent="0.25">
      <c r="A260" s="80" t="s">
        <v>415</v>
      </c>
      <c r="B260" s="80" t="s">
        <v>37</v>
      </c>
      <c r="C260" s="88" t="s">
        <v>1295</v>
      </c>
      <c r="D260" s="86">
        <v>25640</v>
      </c>
    </row>
    <row r="261" spans="1:4" x14ac:dyDescent="0.25">
      <c r="A261" s="80" t="s">
        <v>577</v>
      </c>
      <c r="B261" s="80" t="s">
        <v>47</v>
      </c>
      <c r="C261" s="88" t="s">
        <v>1296</v>
      </c>
      <c r="D261" s="86">
        <v>36160</v>
      </c>
    </row>
    <row r="262" spans="1:4" x14ac:dyDescent="0.25">
      <c r="A262" s="80" t="s">
        <v>578</v>
      </c>
      <c r="B262" s="80" t="s">
        <v>47</v>
      </c>
      <c r="C262" s="88" t="s">
        <v>1296</v>
      </c>
      <c r="D262" s="86">
        <v>36160</v>
      </c>
    </row>
    <row r="263" spans="1:4" x14ac:dyDescent="0.25">
      <c r="A263" s="80" t="s">
        <v>579</v>
      </c>
      <c r="B263" s="80" t="s">
        <v>47</v>
      </c>
      <c r="C263" s="88" t="s">
        <v>1296</v>
      </c>
      <c r="D263" s="86">
        <v>36300</v>
      </c>
    </row>
    <row r="264" spans="1:4" x14ac:dyDescent="0.25">
      <c r="A264" s="80" t="s">
        <v>482</v>
      </c>
      <c r="B264" s="80" t="s">
        <v>41</v>
      </c>
      <c r="C264" s="88" t="s">
        <v>8</v>
      </c>
      <c r="D264" s="86">
        <v>29100</v>
      </c>
    </row>
    <row r="265" spans="1:4" x14ac:dyDescent="0.25">
      <c r="A265" s="80" t="s">
        <v>483</v>
      </c>
      <c r="B265" s="80" t="s">
        <v>41</v>
      </c>
      <c r="C265" s="88" t="s">
        <v>8</v>
      </c>
      <c r="D265" s="86">
        <v>29246</v>
      </c>
    </row>
    <row r="266" spans="1:4" x14ac:dyDescent="0.25">
      <c r="A266" s="80" t="s">
        <v>301</v>
      </c>
      <c r="B266" s="80" t="s">
        <v>27</v>
      </c>
      <c r="C266" s="88" t="s">
        <v>1300</v>
      </c>
      <c r="D266" s="86">
        <v>16190</v>
      </c>
    </row>
    <row r="267" spans="1:4" x14ac:dyDescent="0.25">
      <c r="A267" s="80" t="s">
        <v>494</v>
      </c>
      <c r="B267" s="80" t="s">
        <v>42</v>
      </c>
      <c r="C267" s="88" t="s">
        <v>11</v>
      </c>
      <c r="D267" s="86">
        <v>30320</v>
      </c>
    </row>
    <row r="268" spans="1:4" x14ac:dyDescent="0.25">
      <c r="A268" s="80" t="s">
        <v>1289</v>
      </c>
      <c r="B268" s="80" t="s">
        <v>114</v>
      </c>
      <c r="C268" s="88" t="s">
        <v>1301</v>
      </c>
      <c r="D268" s="86">
        <v>98826</v>
      </c>
    </row>
    <row r="269" spans="1:4" x14ac:dyDescent="0.25">
      <c r="A269" s="80" t="s">
        <v>992</v>
      </c>
      <c r="B269" s="80" t="s">
        <v>76</v>
      </c>
      <c r="C269" s="88" t="s">
        <v>11</v>
      </c>
      <c r="D269" s="86">
        <v>65190</v>
      </c>
    </row>
    <row r="270" spans="1:4" x14ac:dyDescent="0.25">
      <c r="A270" s="80" t="s">
        <v>1196</v>
      </c>
      <c r="B270" s="80" t="s">
        <v>93</v>
      </c>
      <c r="C270" s="88" t="s">
        <v>11</v>
      </c>
      <c r="D270" s="86">
        <v>82120</v>
      </c>
    </row>
    <row r="271" spans="1:4" x14ac:dyDescent="0.25">
      <c r="A271" s="80" t="s">
        <v>467</v>
      </c>
      <c r="B271" s="80" t="s">
        <v>40</v>
      </c>
      <c r="C271" s="88" t="s">
        <v>1296</v>
      </c>
      <c r="D271" s="86">
        <v>28140</v>
      </c>
    </row>
    <row r="272" spans="1:4" x14ac:dyDescent="0.25">
      <c r="A272" s="80" t="s">
        <v>855</v>
      </c>
      <c r="B272" s="80" t="s">
        <v>69</v>
      </c>
      <c r="C272" s="88" t="s">
        <v>1295</v>
      </c>
      <c r="D272" s="86">
        <v>58140</v>
      </c>
    </row>
    <row r="273" spans="1:4" x14ac:dyDescent="0.25">
      <c r="A273" s="80" t="s">
        <v>706</v>
      </c>
      <c r="B273" s="80" t="s">
        <v>59</v>
      </c>
      <c r="C273" s="88" t="s">
        <v>11</v>
      </c>
      <c r="D273" s="86">
        <v>48800</v>
      </c>
    </row>
    <row r="274" spans="1:4" x14ac:dyDescent="0.25">
      <c r="A274" s="80" t="s">
        <v>193</v>
      </c>
      <c r="B274" s="80" t="s">
        <v>18</v>
      </c>
      <c r="C274" s="88" t="s">
        <v>1294</v>
      </c>
      <c r="D274" s="86">
        <v>7000</v>
      </c>
    </row>
    <row r="275" spans="1:4" x14ac:dyDescent="0.25">
      <c r="A275" s="80" t="s">
        <v>1204</v>
      </c>
      <c r="B275" s="80" t="s">
        <v>94</v>
      </c>
      <c r="C275" s="88" t="s">
        <v>1303</v>
      </c>
      <c r="D275" s="86">
        <v>83470</v>
      </c>
    </row>
    <row r="276" spans="1:4" x14ac:dyDescent="0.25">
      <c r="A276" s="80" t="s">
        <v>736</v>
      </c>
      <c r="B276" s="80" t="s">
        <v>62</v>
      </c>
      <c r="C276" s="88" t="s">
        <v>1297</v>
      </c>
      <c r="D276" s="86">
        <v>51480</v>
      </c>
    </row>
    <row r="277" spans="1:4" x14ac:dyDescent="0.25">
      <c r="A277" s="80" t="s">
        <v>1073</v>
      </c>
      <c r="B277" s="80" t="s">
        <v>82</v>
      </c>
      <c r="C277" s="88" t="s">
        <v>1295</v>
      </c>
      <c r="D277" s="86">
        <v>71270</v>
      </c>
    </row>
    <row r="278" spans="1:4" x14ac:dyDescent="0.25">
      <c r="A278" s="80" t="s">
        <v>830</v>
      </c>
      <c r="B278" s="80" t="s">
        <v>68</v>
      </c>
      <c r="C278" s="88" t="s">
        <v>1297</v>
      </c>
      <c r="D278" s="86">
        <v>57420</v>
      </c>
    </row>
    <row r="279" spans="1:4" x14ac:dyDescent="0.25">
      <c r="A279" s="80" t="s">
        <v>831</v>
      </c>
      <c r="B279" s="80" t="s">
        <v>68</v>
      </c>
      <c r="C279" s="88" t="s">
        <v>1297</v>
      </c>
      <c r="D279" s="86">
        <v>57420</v>
      </c>
    </row>
    <row r="280" spans="1:4" x14ac:dyDescent="0.25">
      <c r="A280" s="80" t="s">
        <v>1262</v>
      </c>
      <c r="B280" s="80" t="s">
        <v>99</v>
      </c>
      <c r="C280" s="88" t="s">
        <v>1295</v>
      </c>
      <c r="D280" s="86">
        <v>89240</v>
      </c>
    </row>
    <row r="281" spans="1:4" x14ac:dyDescent="0.25">
      <c r="A281" s="80" t="s">
        <v>1205</v>
      </c>
      <c r="B281" s="80" t="s">
        <v>94</v>
      </c>
      <c r="C281" s="88" t="s">
        <v>1303</v>
      </c>
      <c r="D281" s="86">
        <v>83910</v>
      </c>
    </row>
    <row r="282" spans="1:4" x14ac:dyDescent="0.25">
      <c r="A282" s="80" t="s">
        <v>302</v>
      </c>
      <c r="B282" s="80" t="s">
        <v>27</v>
      </c>
      <c r="C282" s="88" t="s">
        <v>1300</v>
      </c>
      <c r="D282" s="86">
        <v>16700</v>
      </c>
    </row>
    <row r="283" spans="1:4" x14ac:dyDescent="0.25">
      <c r="A283" s="80" t="s">
        <v>316</v>
      </c>
      <c r="B283" s="80" t="s">
        <v>28</v>
      </c>
      <c r="C283" s="88" t="s">
        <v>1300</v>
      </c>
      <c r="D283" s="86">
        <v>17400</v>
      </c>
    </row>
    <row r="284" spans="1:4" x14ac:dyDescent="0.25">
      <c r="A284" s="80" t="s">
        <v>984</v>
      </c>
      <c r="B284" s="80" t="s">
        <v>75</v>
      </c>
      <c r="C284" s="88" t="s">
        <v>1300</v>
      </c>
      <c r="D284" s="86">
        <v>64410</v>
      </c>
    </row>
    <row r="285" spans="1:4" x14ac:dyDescent="0.25">
      <c r="A285" s="80" t="s">
        <v>201</v>
      </c>
      <c r="B285" s="80" t="s">
        <v>19</v>
      </c>
      <c r="C285" s="88" t="s">
        <v>1297</v>
      </c>
      <c r="D285" s="86">
        <v>8140</v>
      </c>
    </row>
    <row r="286" spans="1:4" x14ac:dyDescent="0.25">
      <c r="A286" s="80" t="s">
        <v>202</v>
      </c>
      <c r="B286" s="80" t="s">
        <v>19</v>
      </c>
      <c r="C286" s="88" t="s">
        <v>1297</v>
      </c>
      <c r="D286" s="86">
        <v>8140</v>
      </c>
    </row>
    <row r="287" spans="1:4" x14ac:dyDescent="0.25">
      <c r="A287" s="80" t="s">
        <v>554</v>
      </c>
      <c r="B287" s="80" t="s">
        <v>1292</v>
      </c>
      <c r="C287" s="88" t="s">
        <v>11</v>
      </c>
      <c r="D287" s="86">
        <v>34560</v>
      </c>
    </row>
    <row r="288" spans="1:4" x14ac:dyDescent="0.25">
      <c r="A288" s="80" t="s">
        <v>393</v>
      </c>
      <c r="B288" s="80" t="s">
        <v>35</v>
      </c>
      <c r="C288" s="88" t="s">
        <v>1300</v>
      </c>
      <c r="D288" s="86">
        <v>23500</v>
      </c>
    </row>
    <row r="289" spans="1:4" x14ac:dyDescent="0.25">
      <c r="A289" s="80" t="s">
        <v>1233</v>
      </c>
      <c r="B289" s="80" t="s">
        <v>98</v>
      </c>
      <c r="C289" s="88" t="s">
        <v>1297</v>
      </c>
      <c r="D289" s="86">
        <v>88500</v>
      </c>
    </row>
    <row r="290" spans="1:4" x14ac:dyDescent="0.25">
      <c r="A290" s="80" t="s">
        <v>856</v>
      </c>
      <c r="B290" s="80" t="s">
        <v>69</v>
      </c>
      <c r="C290" s="88" t="s">
        <v>1295</v>
      </c>
      <c r="D290" s="86">
        <v>58500</v>
      </c>
    </row>
    <row r="291" spans="1:4" x14ac:dyDescent="0.25">
      <c r="A291" s="80" t="s">
        <v>695</v>
      </c>
      <c r="B291" s="80" t="s">
        <v>58</v>
      </c>
      <c r="C291" s="88" t="s">
        <v>1300</v>
      </c>
      <c r="D291" s="86">
        <v>47700</v>
      </c>
    </row>
    <row r="292" spans="1:4" x14ac:dyDescent="0.25">
      <c r="A292" s="80" t="s">
        <v>264</v>
      </c>
      <c r="B292" s="80" t="s">
        <v>23</v>
      </c>
      <c r="C292" s="88" t="s">
        <v>11</v>
      </c>
      <c r="D292" s="86">
        <v>12380</v>
      </c>
    </row>
    <row r="293" spans="1:4" x14ac:dyDescent="0.25">
      <c r="A293" s="80" t="s">
        <v>920</v>
      </c>
      <c r="B293" s="80" t="s">
        <v>72</v>
      </c>
      <c r="C293" s="88" t="s">
        <v>10</v>
      </c>
      <c r="D293" s="86">
        <v>61130</v>
      </c>
    </row>
    <row r="294" spans="1:4" x14ac:dyDescent="0.25">
      <c r="A294" s="80" t="s">
        <v>1234</v>
      </c>
      <c r="B294" s="80" t="s">
        <v>98</v>
      </c>
      <c r="C294" s="88" t="s">
        <v>1297</v>
      </c>
      <c r="D294" s="86">
        <v>88550</v>
      </c>
    </row>
    <row r="295" spans="1:4" x14ac:dyDescent="0.25">
      <c r="A295" s="80" t="s">
        <v>993</v>
      </c>
      <c r="B295" s="80" t="s">
        <v>76</v>
      </c>
      <c r="C295" s="88" t="s">
        <v>11</v>
      </c>
      <c r="D295" s="86">
        <v>65230</v>
      </c>
    </row>
    <row r="296" spans="1:4" x14ac:dyDescent="0.25">
      <c r="A296" s="80" t="s">
        <v>506</v>
      </c>
      <c r="B296" s="80" t="s">
        <v>43</v>
      </c>
      <c r="C296" s="88" t="s">
        <v>11</v>
      </c>
      <c r="D296" s="86">
        <v>31430</v>
      </c>
    </row>
    <row r="297" spans="1:4" x14ac:dyDescent="0.25">
      <c r="A297" s="80" t="s">
        <v>523</v>
      </c>
      <c r="B297" s="80" t="s">
        <v>44</v>
      </c>
      <c r="C297" s="88" t="s">
        <v>11</v>
      </c>
      <c r="D297" s="86">
        <v>32260</v>
      </c>
    </row>
    <row r="298" spans="1:4" x14ac:dyDescent="0.25">
      <c r="A298" s="80" t="s">
        <v>524</v>
      </c>
      <c r="B298" s="80" t="s">
        <v>44</v>
      </c>
      <c r="C298" s="88" t="s">
        <v>11</v>
      </c>
      <c r="D298" s="86">
        <v>32480</v>
      </c>
    </row>
    <row r="299" spans="1:4" x14ac:dyDescent="0.25">
      <c r="A299" s="80" t="s">
        <v>232</v>
      </c>
      <c r="B299" s="80" t="s">
        <v>21</v>
      </c>
      <c r="C299" s="88" t="s">
        <v>1297</v>
      </c>
      <c r="D299" s="86">
        <v>10290</v>
      </c>
    </row>
    <row r="300" spans="1:4" x14ac:dyDescent="0.25">
      <c r="A300" s="80" t="s">
        <v>994</v>
      </c>
      <c r="B300" s="80" t="s">
        <v>76</v>
      </c>
      <c r="C300" s="88" t="s">
        <v>11</v>
      </c>
      <c r="D300" s="86">
        <v>65350</v>
      </c>
    </row>
    <row r="301" spans="1:4" x14ac:dyDescent="0.25">
      <c r="A301" s="80" t="s">
        <v>633</v>
      </c>
      <c r="B301" s="80" t="s">
        <v>51</v>
      </c>
      <c r="C301" s="88" t="s">
        <v>1300</v>
      </c>
      <c r="D301" s="86">
        <v>40120</v>
      </c>
    </row>
    <row r="302" spans="1:4" x14ac:dyDescent="0.25">
      <c r="A302" s="80" t="s">
        <v>521</v>
      </c>
      <c r="B302" s="80" t="s">
        <v>44</v>
      </c>
      <c r="C302" s="88" t="s">
        <v>11</v>
      </c>
      <c r="D302" s="86">
        <v>32290</v>
      </c>
    </row>
    <row r="303" spans="1:4" x14ac:dyDescent="0.25">
      <c r="A303" s="80" t="s">
        <v>522</v>
      </c>
      <c r="B303" s="80" t="s">
        <v>44</v>
      </c>
      <c r="C303" s="88" t="s">
        <v>11</v>
      </c>
      <c r="D303" s="86">
        <v>32320</v>
      </c>
    </row>
    <row r="304" spans="1:4" x14ac:dyDescent="0.25">
      <c r="A304" s="80" t="s">
        <v>995</v>
      </c>
      <c r="B304" s="80" t="s">
        <v>76</v>
      </c>
      <c r="C304" s="88" t="s">
        <v>11</v>
      </c>
      <c r="D304" s="86">
        <v>65200</v>
      </c>
    </row>
    <row r="305" spans="1:4" x14ac:dyDescent="0.25">
      <c r="A305" s="80" t="s">
        <v>1215</v>
      </c>
      <c r="B305" s="80" t="s">
        <v>1305</v>
      </c>
      <c r="C305" s="88" t="s">
        <v>1302</v>
      </c>
      <c r="D305" s="86">
        <v>85700</v>
      </c>
    </row>
    <row r="306" spans="1:4" x14ac:dyDescent="0.25">
      <c r="A306" s="80" t="s">
        <v>586</v>
      </c>
      <c r="B306" s="80" t="s">
        <v>48</v>
      </c>
      <c r="C306" s="88" t="s">
        <v>1296</v>
      </c>
      <c r="D306" s="86">
        <v>37800</v>
      </c>
    </row>
    <row r="307" spans="1:4" x14ac:dyDescent="0.25">
      <c r="A307" s="80" t="s">
        <v>507</v>
      </c>
      <c r="B307" s="80" t="s">
        <v>43</v>
      </c>
      <c r="C307" s="88" t="s">
        <v>11</v>
      </c>
      <c r="D307" s="86">
        <v>31450</v>
      </c>
    </row>
    <row r="308" spans="1:4" x14ac:dyDescent="0.25">
      <c r="A308" s="80" t="s">
        <v>495</v>
      </c>
      <c r="B308" s="80" t="s">
        <v>42</v>
      </c>
      <c r="C308" s="88" t="s">
        <v>11</v>
      </c>
      <c r="D308" s="86">
        <v>30210</v>
      </c>
    </row>
    <row r="309" spans="1:4" x14ac:dyDescent="0.25">
      <c r="A309" s="80" t="s">
        <v>969</v>
      </c>
      <c r="B309" s="80" t="s">
        <v>74</v>
      </c>
      <c r="C309" s="88" t="s">
        <v>1294</v>
      </c>
      <c r="D309" s="86">
        <v>63440</v>
      </c>
    </row>
    <row r="310" spans="1:4" x14ac:dyDescent="0.25">
      <c r="A310" s="80" t="s">
        <v>555</v>
      </c>
      <c r="B310" s="80" t="s">
        <v>1292</v>
      </c>
      <c r="C310" s="88" t="s">
        <v>11</v>
      </c>
      <c r="D310" s="86">
        <v>34480</v>
      </c>
    </row>
    <row r="311" spans="1:4" x14ac:dyDescent="0.25">
      <c r="A311" s="80" t="s">
        <v>556</v>
      </c>
      <c r="B311" s="80" t="s">
        <v>1292</v>
      </c>
      <c r="C311" s="88" t="s">
        <v>11</v>
      </c>
      <c r="D311" s="86">
        <v>34230</v>
      </c>
    </row>
    <row r="312" spans="1:4" x14ac:dyDescent="0.25">
      <c r="A312" s="80" t="s">
        <v>248</v>
      </c>
      <c r="B312" s="80" t="s">
        <v>22</v>
      </c>
      <c r="C312" s="88" t="s">
        <v>11</v>
      </c>
      <c r="D312" s="86">
        <v>11120</v>
      </c>
    </row>
    <row r="313" spans="1:4" x14ac:dyDescent="0.25">
      <c r="A313" s="80" t="s">
        <v>167</v>
      </c>
      <c r="B313" s="80" t="s">
        <v>14</v>
      </c>
      <c r="C313" s="88" t="s">
        <v>1294</v>
      </c>
      <c r="D313" s="86">
        <v>3320</v>
      </c>
    </row>
    <row r="314" spans="1:4" x14ac:dyDescent="0.25">
      <c r="A314" s="80" t="s">
        <v>1290</v>
      </c>
      <c r="B314" s="80" t="s">
        <v>114</v>
      </c>
      <c r="C314" s="88" t="s">
        <v>1301</v>
      </c>
      <c r="D314" s="86">
        <v>98827</v>
      </c>
    </row>
    <row r="315" spans="1:4" x14ac:dyDescent="0.25">
      <c r="A315" s="80" t="s">
        <v>634</v>
      </c>
      <c r="B315" s="80" t="s">
        <v>51</v>
      </c>
      <c r="C315" s="88" t="s">
        <v>1300</v>
      </c>
      <c r="D315" s="86">
        <v>40380</v>
      </c>
    </row>
    <row r="316" spans="1:4" x14ac:dyDescent="0.25">
      <c r="A316" s="80" t="s">
        <v>1057</v>
      </c>
      <c r="B316" s="80" t="s">
        <v>81</v>
      </c>
      <c r="C316" s="88" t="s">
        <v>1295</v>
      </c>
      <c r="D316" s="86">
        <v>70100</v>
      </c>
    </row>
    <row r="317" spans="1:4" x14ac:dyDescent="0.25">
      <c r="A317" s="80" t="s">
        <v>635</v>
      </c>
      <c r="B317" s="80" t="s">
        <v>51</v>
      </c>
      <c r="C317" s="88" t="s">
        <v>1300</v>
      </c>
      <c r="D317" s="86">
        <v>40380</v>
      </c>
    </row>
    <row r="318" spans="1:4" x14ac:dyDescent="0.25">
      <c r="A318" s="80" t="s">
        <v>439</v>
      </c>
      <c r="B318" s="80" t="s">
        <v>38</v>
      </c>
      <c r="C318" s="88" t="s">
        <v>1294</v>
      </c>
      <c r="D318" s="86">
        <v>26310</v>
      </c>
    </row>
    <row r="319" spans="1:4" x14ac:dyDescent="0.25">
      <c r="A319" s="80" t="s">
        <v>1158</v>
      </c>
      <c r="B319" s="80" t="s">
        <v>91</v>
      </c>
      <c r="C319" s="88" t="s">
        <v>1298</v>
      </c>
      <c r="D319" s="86">
        <v>80300</v>
      </c>
    </row>
    <row r="320" spans="1:4" x14ac:dyDescent="0.25">
      <c r="A320" s="80" t="s">
        <v>440</v>
      </c>
      <c r="B320" s="80" t="s">
        <v>38</v>
      </c>
      <c r="C320" s="88" t="s">
        <v>1294</v>
      </c>
      <c r="D320" s="86">
        <v>26340</v>
      </c>
    </row>
    <row r="321" spans="1:4" x14ac:dyDescent="0.25">
      <c r="A321" s="80" t="s">
        <v>656</v>
      </c>
      <c r="B321" s="80" t="s">
        <v>54</v>
      </c>
      <c r="C321" s="88" t="s">
        <v>1294</v>
      </c>
      <c r="D321" s="86">
        <v>43420</v>
      </c>
    </row>
    <row r="322" spans="1:4" x14ac:dyDescent="0.25">
      <c r="A322" s="80" t="s">
        <v>656</v>
      </c>
      <c r="B322" s="80" t="s">
        <v>70</v>
      </c>
      <c r="C322" s="88" t="s">
        <v>1298</v>
      </c>
      <c r="D322" s="86">
        <v>59190</v>
      </c>
    </row>
    <row r="323" spans="1:4" x14ac:dyDescent="0.25">
      <c r="A323" s="80" t="s">
        <v>249</v>
      </c>
      <c r="B323" s="80" t="s">
        <v>22</v>
      </c>
      <c r="C323" s="88" t="s">
        <v>11</v>
      </c>
      <c r="D323" s="86">
        <v>11380</v>
      </c>
    </row>
    <row r="324" spans="1:4" x14ac:dyDescent="0.25">
      <c r="A324" s="80" t="s">
        <v>250</v>
      </c>
      <c r="B324" s="80" t="s">
        <v>22</v>
      </c>
      <c r="C324" s="88" t="s">
        <v>11</v>
      </c>
      <c r="D324" s="86">
        <v>11220</v>
      </c>
    </row>
    <row r="325" spans="1:4" x14ac:dyDescent="0.25">
      <c r="A325" s="80" t="s">
        <v>508</v>
      </c>
      <c r="B325" s="80" t="s">
        <v>43</v>
      </c>
      <c r="C325" s="88" t="s">
        <v>11</v>
      </c>
      <c r="D325" s="86">
        <v>31530</v>
      </c>
    </row>
    <row r="326" spans="1:4" x14ac:dyDescent="0.25">
      <c r="A326" s="80" t="s">
        <v>194</v>
      </c>
      <c r="B326" s="80" t="s">
        <v>18</v>
      </c>
      <c r="C326" s="88" t="s">
        <v>1294</v>
      </c>
      <c r="D326" s="86">
        <v>7380</v>
      </c>
    </row>
    <row r="327" spans="1:4" x14ac:dyDescent="0.25">
      <c r="A327" s="80" t="s">
        <v>194</v>
      </c>
      <c r="B327" s="80" t="s">
        <v>20</v>
      </c>
      <c r="C327" s="88" t="s">
        <v>11</v>
      </c>
      <c r="D327" s="86">
        <v>9110</v>
      </c>
    </row>
    <row r="328" spans="1:4" x14ac:dyDescent="0.25">
      <c r="A328" s="80" t="s">
        <v>194</v>
      </c>
      <c r="B328" s="80" t="s">
        <v>54</v>
      </c>
      <c r="C328" s="88" t="s">
        <v>1294</v>
      </c>
      <c r="D328" s="86">
        <v>43300</v>
      </c>
    </row>
    <row r="329" spans="1:4" x14ac:dyDescent="0.25">
      <c r="A329" s="80" t="s">
        <v>194</v>
      </c>
      <c r="B329" s="80" t="s">
        <v>77</v>
      </c>
      <c r="C329" s="88" t="s">
        <v>11</v>
      </c>
      <c r="D329" s="86">
        <v>66500</v>
      </c>
    </row>
    <row r="330" spans="1:4" x14ac:dyDescent="0.25">
      <c r="A330" s="80" t="s">
        <v>194</v>
      </c>
      <c r="B330" s="80" t="s">
        <v>92</v>
      </c>
      <c r="C330" s="88" t="s">
        <v>11</v>
      </c>
      <c r="D330" s="86">
        <v>81220</v>
      </c>
    </row>
    <row r="331" spans="1:4" x14ac:dyDescent="0.25">
      <c r="A331" s="80" t="s">
        <v>265</v>
      </c>
      <c r="B331" s="80" t="s">
        <v>23</v>
      </c>
      <c r="C331" s="88" t="s">
        <v>11</v>
      </c>
      <c r="D331" s="86">
        <v>12470</v>
      </c>
    </row>
    <row r="332" spans="1:4" x14ac:dyDescent="0.25">
      <c r="A332" s="80" t="s">
        <v>557</v>
      </c>
      <c r="B332" s="80" t="s">
        <v>1292</v>
      </c>
      <c r="C332" s="88" t="s">
        <v>11</v>
      </c>
      <c r="D332" s="86">
        <v>34730</v>
      </c>
    </row>
    <row r="333" spans="1:4" x14ac:dyDescent="0.25">
      <c r="A333" s="80" t="s">
        <v>266</v>
      </c>
      <c r="B333" s="80" t="s">
        <v>23</v>
      </c>
      <c r="C333" s="88" t="s">
        <v>11</v>
      </c>
      <c r="D333" s="86">
        <v>12290</v>
      </c>
    </row>
    <row r="334" spans="1:4" x14ac:dyDescent="0.25">
      <c r="A334" s="80" t="s">
        <v>558</v>
      </c>
      <c r="B334" s="80" t="s">
        <v>1292</v>
      </c>
      <c r="C334" s="88" t="s">
        <v>11</v>
      </c>
      <c r="D334" s="86">
        <v>34360</v>
      </c>
    </row>
    <row r="335" spans="1:4" x14ac:dyDescent="0.25">
      <c r="A335" s="80" t="s">
        <v>219</v>
      </c>
      <c r="B335" s="80" t="s">
        <v>20</v>
      </c>
      <c r="C335" s="88" t="s">
        <v>11</v>
      </c>
      <c r="D335" s="86">
        <v>9600</v>
      </c>
    </row>
    <row r="336" spans="1:4" x14ac:dyDescent="0.25">
      <c r="A336" s="80" t="s">
        <v>220</v>
      </c>
      <c r="B336" s="80" t="s">
        <v>20</v>
      </c>
      <c r="C336" s="88" t="s">
        <v>11</v>
      </c>
      <c r="D336" s="86">
        <v>9000</v>
      </c>
    </row>
    <row r="337" spans="1:4" x14ac:dyDescent="0.25">
      <c r="A337" s="80" t="s">
        <v>294</v>
      </c>
      <c r="B337" s="80" t="s">
        <v>26</v>
      </c>
      <c r="C337" s="88" t="s">
        <v>1294</v>
      </c>
      <c r="D337" s="86">
        <v>15160</v>
      </c>
    </row>
    <row r="338" spans="1:4" x14ac:dyDescent="0.25">
      <c r="A338" s="80" t="s">
        <v>267</v>
      </c>
      <c r="B338" s="80" t="s">
        <v>23</v>
      </c>
      <c r="C338" s="88" t="s">
        <v>11</v>
      </c>
      <c r="D338" s="86">
        <v>12240</v>
      </c>
    </row>
    <row r="339" spans="1:4" x14ac:dyDescent="0.25">
      <c r="A339" s="80" t="s">
        <v>334</v>
      </c>
      <c r="B339" s="80" t="s">
        <v>30</v>
      </c>
      <c r="C339" s="88" t="s">
        <v>1300</v>
      </c>
      <c r="D339" s="86">
        <v>19170</v>
      </c>
    </row>
    <row r="340" spans="1:4" x14ac:dyDescent="0.25">
      <c r="A340" s="80" t="s">
        <v>334</v>
      </c>
      <c r="B340" s="80" t="s">
        <v>53</v>
      </c>
      <c r="C340" s="88" t="s">
        <v>1294</v>
      </c>
      <c r="D340" s="86">
        <v>42630</v>
      </c>
    </row>
    <row r="341" spans="1:4" x14ac:dyDescent="0.25">
      <c r="A341" s="80" t="s">
        <v>334</v>
      </c>
      <c r="B341" s="80" t="s">
        <v>57</v>
      </c>
      <c r="C341" s="88" t="s">
        <v>11</v>
      </c>
      <c r="D341" s="86">
        <v>46090</v>
      </c>
    </row>
    <row r="342" spans="1:4" x14ac:dyDescent="0.25">
      <c r="A342" s="80" t="s">
        <v>195</v>
      </c>
      <c r="B342" s="80" t="s">
        <v>18</v>
      </c>
      <c r="C342" s="88" t="s">
        <v>1294</v>
      </c>
      <c r="D342" s="86">
        <v>7120</v>
      </c>
    </row>
    <row r="343" spans="1:4" x14ac:dyDescent="0.25">
      <c r="A343" s="80" t="s">
        <v>172</v>
      </c>
      <c r="B343" s="80" t="s">
        <v>15</v>
      </c>
      <c r="C343" s="88" t="s">
        <v>1303</v>
      </c>
      <c r="D343" s="86">
        <v>4420</v>
      </c>
    </row>
    <row r="344" spans="1:4" x14ac:dyDescent="0.25">
      <c r="A344" s="80" t="s">
        <v>1143</v>
      </c>
      <c r="B344" s="80" t="s">
        <v>90</v>
      </c>
      <c r="C344" s="88" t="s">
        <v>1300</v>
      </c>
      <c r="D344" s="86">
        <v>79230</v>
      </c>
    </row>
    <row r="345" spans="1:4" x14ac:dyDescent="0.25">
      <c r="A345" s="80" t="s">
        <v>1144</v>
      </c>
      <c r="B345" s="80" t="s">
        <v>90</v>
      </c>
      <c r="C345" s="88" t="s">
        <v>1300</v>
      </c>
      <c r="D345" s="86">
        <v>79370</v>
      </c>
    </row>
    <row r="346" spans="1:4" x14ac:dyDescent="0.25">
      <c r="A346" s="80" t="s">
        <v>1093</v>
      </c>
      <c r="B346" s="80" t="s">
        <v>84</v>
      </c>
      <c r="C346" s="88" t="s">
        <v>1294</v>
      </c>
      <c r="D346" s="86">
        <v>73710</v>
      </c>
    </row>
    <row r="347" spans="1:4" x14ac:dyDescent="0.25">
      <c r="A347" s="80" t="s">
        <v>361</v>
      </c>
      <c r="B347" s="80" t="s">
        <v>33</v>
      </c>
      <c r="C347" s="88" t="s">
        <v>1295</v>
      </c>
      <c r="D347" s="86">
        <v>21410</v>
      </c>
    </row>
    <row r="348" spans="1:4" x14ac:dyDescent="0.25">
      <c r="A348" s="80" t="s">
        <v>651</v>
      </c>
      <c r="B348" s="80" t="s">
        <v>53</v>
      </c>
      <c r="C348" s="88" t="s">
        <v>1294</v>
      </c>
      <c r="D348" s="86">
        <v>42600</v>
      </c>
    </row>
    <row r="349" spans="1:4" x14ac:dyDescent="0.25">
      <c r="A349" s="80" t="s">
        <v>196</v>
      </c>
      <c r="B349" s="80" t="s">
        <v>18</v>
      </c>
      <c r="C349" s="88" t="s">
        <v>1294</v>
      </c>
      <c r="D349" s="86">
        <v>7000</v>
      </c>
    </row>
    <row r="350" spans="1:4" x14ac:dyDescent="0.25">
      <c r="A350" s="80" t="s">
        <v>303</v>
      </c>
      <c r="B350" s="80" t="s">
        <v>27</v>
      </c>
      <c r="C350" s="88" t="s">
        <v>1300</v>
      </c>
      <c r="D350" s="86">
        <v>16110</v>
      </c>
    </row>
    <row r="351" spans="1:4" x14ac:dyDescent="0.25">
      <c r="A351" s="80" t="s">
        <v>752</v>
      </c>
      <c r="B351" s="80" t="s">
        <v>63</v>
      </c>
      <c r="C351" s="88" t="s">
        <v>1297</v>
      </c>
      <c r="D351" s="86">
        <v>52160</v>
      </c>
    </row>
    <row r="352" spans="1:4" x14ac:dyDescent="0.25">
      <c r="A352" s="80" t="s">
        <v>233</v>
      </c>
      <c r="B352" s="80" t="s">
        <v>21</v>
      </c>
      <c r="C352" s="88" t="s">
        <v>1297</v>
      </c>
      <c r="D352" s="86">
        <v>10210</v>
      </c>
    </row>
    <row r="353" spans="1:4" x14ac:dyDescent="0.25">
      <c r="A353" s="80" t="s">
        <v>468</v>
      </c>
      <c r="B353" s="80" t="s">
        <v>40</v>
      </c>
      <c r="C353" s="88" t="s">
        <v>1296</v>
      </c>
      <c r="D353" s="86">
        <v>28150</v>
      </c>
    </row>
    <row r="354" spans="1:4" x14ac:dyDescent="0.25">
      <c r="A354" s="80" t="s">
        <v>384</v>
      </c>
      <c r="B354" s="80" t="s">
        <v>34</v>
      </c>
      <c r="C354" s="88" t="s">
        <v>8</v>
      </c>
      <c r="D354" s="86">
        <v>22140</v>
      </c>
    </row>
    <row r="355" spans="1:4" x14ac:dyDescent="0.25">
      <c r="A355" s="80" t="s">
        <v>221</v>
      </c>
      <c r="B355" s="80" t="s">
        <v>20</v>
      </c>
      <c r="C355" s="88" t="s">
        <v>11</v>
      </c>
      <c r="D355" s="86">
        <v>9160</v>
      </c>
    </row>
    <row r="356" spans="1:4" x14ac:dyDescent="0.25">
      <c r="A356" s="80" t="s">
        <v>344</v>
      </c>
      <c r="B356" s="80" t="s">
        <v>31</v>
      </c>
      <c r="C356" s="88" t="s">
        <v>9</v>
      </c>
      <c r="D356" s="86">
        <v>20218</v>
      </c>
    </row>
    <row r="357" spans="1:4" x14ac:dyDescent="0.25">
      <c r="A357" s="80" t="s">
        <v>398</v>
      </c>
      <c r="B357" s="80" t="s">
        <v>36</v>
      </c>
      <c r="C357" s="88" t="s">
        <v>1300</v>
      </c>
      <c r="D357" s="86">
        <v>24370</v>
      </c>
    </row>
    <row r="358" spans="1:4" x14ac:dyDescent="0.25">
      <c r="A358" s="80" t="s">
        <v>1006</v>
      </c>
      <c r="B358" s="80" t="s">
        <v>77</v>
      </c>
      <c r="C358" s="88" t="s">
        <v>11</v>
      </c>
      <c r="D358" s="86">
        <v>66230</v>
      </c>
    </row>
    <row r="359" spans="1:4" x14ac:dyDescent="0.25">
      <c r="A359" s="80" t="s">
        <v>1007</v>
      </c>
      <c r="B359" s="80" t="s">
        <v>77</v>
      </c>
      <c r="C359" s="88" t="s">
        <v>11</v>
      </c>
      <c r="D359" s="86">
        <v>66730</v>
      </c>
    </row>
    <row r="360" spans="1:4" x14ac:dyDescent="0.25">
      <c r="A360" s="80" t="s">
        <v>399</v>
      </c>
      <c r="B360" s="80" t="s">
        <v>36</v>
      </c>
      <c r="C360" s="88" t="s">
        <v>1300</v>
      </c>
      <c r="D360" s="86">
        <v>24550</v>
      </c>
    </row>
    <row r="361" spans="1:4" x14ac:dyDescent="0.25">
      <c r="A361" s="80" t="s">
        <v>1186</v>
      </c>
      <c r="B361" s="80" t="s">
        <v>92</v>
      </c>
      <c r="C361" s="88" t="s">
        <v>11</v>
      </c>
      <c r="D361" s="86">
        <v>81500</v>
      </c>
    </row>
    <row r="362" spans="1:4" x14ac:dyDescent="0.25">
      <c r="A362" s="80" t="s">
        <v>614</v>
      </c>
      <c r="B362" s="80" t="s">
        <v>50</v>
      </c>
      <c r="C362" s="88" t="s">
        <v>1295</v>
      </c>
      <c r="D362" s="86">
        <v>39170</v>
      </c>
    </row>
    <row r="363" spans="1:4" x14ac:dyDescent="0.25">
      <c r="A363" s="80" t="s">
        <v>753</v>
      </c>
      <c r="B363" s="80" t="s">
        <v>63</v>
      </c>
      <c r="C363" s="88" t="s">
        <v>1297</v>
      </c>
      <c r="D363" s="86">
        <v>52190</v>
      </c>
    </row>
    <row r="364" spans="1:4" x14ac:dyDescent="0.25">
      <c r="A364" s="80" t="s">
        <v>643</v>
      </c>
      <c r="B364" s="80" t="s">
        <v>52</v>
      </c>
      <c r="C364" s="88" t="s">
        <v>1296</v>
      </c>
      <c r="D364" s="86">
        <v>41190</v>
      </c>
    </row>
    <row r="365" spans="1:4" x14ac:dyDescent="0.25">
      <c r="A365" s="80" t="s">
        <v>772</v>
      </c>
      <c r="B365" s="80" t="s">
        <v>65</v>
      </c>
      <c r="C365" s="88" t="s">
        <v>1297</v>
      </c>
      <c r="D365" s="86">
        <v>54116</v>
      </c>
    </row>
    <row r="366" spans="1:4" x14ac:dyDescent="0.25">
      <c r="A366" s="80" t="s">
        <v>222</v>
      </c>
      <c r="B366" s="80" t="s">
        <v>20</v>
      </c>
      <c r="C366" s="88" t="s">
        <v>11</v>
      </c>
      <c r="D366" s="86">
        <v>9000</v>
      </c>
    </row>
    <row r="367" spans="1:4" x14ac:dyDescent="0.25">
      <c r="A367" s="80" t="s">
        <v>682</v>
      </c>
      <c r="B367" s="80" t="s">
        <v>57</v>
      </c>
      <c r="C367" s="88" t="s">
        <v>11</v>
      </c>
      <c r="D367" s="86">
        <v>46220</v>
      </c>
    </row>
    <row r="368" spans="1:4" x14ac:dyDescent="0.25">
      <c r="A368" s="80" t="s">
        <v>696</v>
      </c>
      <c r="B368" s="80" t="s">
        <v>58</v>
      </c>
      <c r="C368" s="88" t="s">
        <v>1300</v>
      </c>
      <c r="D368" s="86">
        <v>47360</v>
      </c>
    </row>
    <row r="369" spans="1:4" x14ac:dyDescent="0.25">
      <c r="A369" s="80" t="s">
        <v>1099</v>
      </c>
      <c r="B369" s="80" t="s">
        <v>85</v>
      </c>
      <c r="C369" s="88" t="s">
        <v>1294</v>
      </c>
      <c r="D369" s="86">
        <v>74120</v>
      </c>
    </row>
    <row r="370" spans="1:4" x14ac:dyDescent="0.25">
      <c r="A370" s="80" t="s">
        <v>764</v>
      </c>
      <c r="B370" s="80" t="s">
        <v>64</v>
      </c>
      <c r="C370" s="88" t="s">
        <v>1302</v>
      </c>
      <c r="D370" s="86">
        <v>53140</v>
      </c>
    </row>
    <row r="371" spans="1:4" x14ac:dyDescent="0.25">
      <c r="A371" s="80" t="s">
        <v>469</v>
      </c>
      <c r="B371" s="80" t="s">
        <v>40</v>
      </c>
      <c r="C371" s="88" t="s">
        <v>1296</v>
      </c>
      <c r="D371" s="86">
        <v>28800</v>
      </c>
    </row>
    <row r="372" spans="1:4" x14ac:dyDescent="0.25">
      <c r="A372" s="80" t="s">
        <v>470</v>
      </c>
      <c r="B372" s="80" t="s">
        <v>40</v>
      </c>
      <c r="C372" s="88" t="s">
        <v>1296</v>
      </c>
      <c r="D372" s="86">
        <v>28800</v>
      </c>
    </row>
    <row r="373" spans="1:4" x14ac:dyDescent="0.25">
      <c r="A373" s="80" t="s">
        <v>197</v>
      </c>
      <c r="B373" s="80" t="s">
        <v>18</v>
      </c>
      <c r="C373" s="88" t="s">
        <v>1294</v>
      </c>
      <c r="D373" s="86">
        <v>7290</v>
      </c>
    </row>
    <row r="374" spans="1:4" x14ac:dyDescent="0.25">
      <c r="A374" s="80" t="s">
        <v>197</v>
      </c>
      <c r="B374" s="80" t="s">
        <v>47</v>
      </c>
      <c r="C374" s="88" t="s">
        <v>1296</v>
      </c>
      <c r="D374" s="86">
        <v>36240</v>
      </c>
    </row>
    <row r="375" spans="1:4" x14ac:dyDescent="0.25">
      <c r="A375" s="80" t="s">
        <v>197</v>
      </c>
      <c r="B375" s="80" t="s">
        <v>64</v>
      </c>
      <c r="C375" s="88" t="s">
        <v>1302</v>
      </c>
      <c r="D375" s="86">
        <v>53340</v>
      </c>
    </row>
    <row r="376" spans="1:4" x14ac:dyDescent="0.25">
      <c r="A376" s="80" t="s">
        <v>197</v>
      </c>
      <c r="B376" s="80" t="s">
        <v>87</v>
      </c>
      <c r="C376" s="88" t="s">
        <v>10</v>
      </c>
      <c r="D376" s="86">
        <v>76160</v>
      </c>
    </row>
    <row r="377" spans="1:4" x14ac:dyDescent="0.25">
      <c r="A377" s="80" t="s">
        <v>285</v>
      </c>
      <c r="B377" s="80" t="s">
        <v>25</v>
      </c>
      <c r="C377" s="88" t="s">
        <v>10</v>
      </c>
      <c r="D377" s="86">
        <v>14210</v>
      </c>
    </row>
    <row r="378" spans="1:4" x14ac:dyDescent="0.25">
      <c r="A378" s="80" t="s">
        <v>921</v>
      </c>
      <c r="B378" s="80" t="s">
        <v>72</v>
      </c>
      <c r="C378" s="88" t="s">
        <v>10</v>
      </c>
      <c r="D378" s="86">
        <v>61340</v>
      </c>
    </row>
    <row r="379" spans="1:4" x14ac:dyDescent="0.25">
      <c r="A379" s="80" t="s">
        <v>598</v>
      </c>
      <c r="B379" s="80" t="s">
        <v>49</v>
      </c>
      <c r="C379" s="88" t="s">
        <v>1294</v>
      </c>
      <c r="D379" s="86">
        <v>38710</v>
      </c>
    </row>
    <row r="380" spans="1:4" x14ac:dyDescent="0.25">
      <c r="A380" s="80" t="s">
        <v>717</v>
      </c>
      <c r="B380" s="80" t="s">
        <v>61</v>
      </c>
      <c r="C380" s="88" t="s">
        <v>10</v>
      </c>
      <c r="D380" s="86">
        <v>50220</v>
      </c>
    </row>
    <row r="381" spans="1:4" x14ac:dyDescent="0.25">
      <c r="A381" s="80" t="s">
        <v>525</v>
      </c>
      <c r="B381" s="80" t="s">
        <v>44</v>
      </c>
      <c r="C381" s="88" t="s">
        <v>11</v>
      </c>
      <c r="D381" s="86">
        <v>32390</v>
      </c>
    </row>
    <row r="382" spans="1:4" x14ac:dyDescent="0.25">
      <c r="A382" s="80" t="s">
        <v>525</v>
      </c>
      <c r="B382" s="80" t="s">
        <v>45</v>
      </c>
      <c r="C382" s="88" t="s">
        <v>1300</v>
      </c>
      <c r="D382" s="86">
        <v>33730</v>
      </c>
    </row>
    <row r="383" spans="1:4" x14ac:dyDescent="0.25">
      <c r="A383" s="80" t="s">
        <v>525</v>
      </c>
      <c r="B383" s="80" t="s">
        <v>76</v>
      </c>
      <c r="C383" s="88" t="s">
        <v>11</v>
      </c>
      <c r="D383" s="86">
        <v>65400</v>
      </c>
    </row>
    <row r="384" spans="1:4" x14ac:dyDescent="0.25">
      <c r="A384" s="80" t="s">
        <v>526</v>
      </c>
      <c r="B384" s="80" t="s">
        <v>44</v>
      </c>
      <c r="C384" s="88" t="s">
        <v>11</v>
      </c>
      <c r="D384" s="86">
        <v>32160</v>
      </c>
    </row>
    <row r="385" spans="1:4" x14ac:dyDescent="0.25">
      <c r="A385" s="80" t="s">
        <v>985</v>
      </c>
      <c r="B385" s="80" t="s">
        <v>75</v>
      </c>
      <c r="C385" s="88" t="s">
        <v>1300</v>
      </c>
      <c r="D385" s="86">
        <v>64190</v>
      </c>
    </row>
    <row r="386" spans="1:4" x14ac:dyDescent="0.25">
      <c r="A386" s="80" t="s">
        <v>636</v>
      </c>
      <c r="B386" s="80" t="s">
        <v>51</v>
      </c>
      <c r="C386" s="88" t="s">
        <v>1300</v>
      </c>
      <c r="D386" s="86">
        <v>40465</v>
      </c>
    </row>
    <row r="387" spans="1:4" x14ac:dyDescent="0.25">
      <c r="A387" s="80" t="s">
        <v>986</v>
      </c>
      <c r="B387" s="80" t="s">
        <v>75</v>
      </c>
      <c r="C387" s="88" t="s">
        <v>1300</v>
      </c>
      <c r="D387" s="86">
        <v>64190</v>
      </c>
    </row>
    <row r="388" spans="1:4" x14ac:dyDescent="0.25">
      <c r="A388" s="80" t="s">
        <v>652</v>
      </c>
      <c r="B388" s="80" t="s">
        <v>53</v>
      </c>
      <c r="C388" s="88" t="s">
        <v>1294</v>
      </c>
      <c r="D388" s="86">
        <v>42600</v>
      </c>
    </row>
    <row r="389" spans="1:4" x14ac:dyDescent="0.25">
      <c r="A389" s="80" t="s">
        <v>1084</v>
      </c>
      <c r="B389" s="80" t="s">
        <v>83</v>
      </c>
      <c r="C389" s="88" t="s">
        <v>1302</v>
      </c>
      <c r="D389" s="86">
        <v>72300</v>
      </c>
    </row>
    <row r="390" spans="1:4" x14ac:dyDescent="0.25">
      <c r="A390" s="80" t="s">
        <v>987</v>
      </c>
      <c r="B390" s="80" t="s">
        <v>75</v>
      </c>
      <c r="C390" s="88" t="s">
        <v>1300</v>
      </c>
      <c r="D390" s="86">
        <v>64400</v>
      </c>
    </row>
    <row r="391" spans="1:4" x14ac:dyDescent="0.25">
      <c r="A391" s="80" t="s">
        <v>325</v>
      </c>
      <c r="B391" s="80" t="s">
        <v>29</v>
      </c>
      <c r="C391" s="88" t="s">
        <v>1296</v>
      </c>
      <c r="D391" s="86">
        <v>18140</v>
      </c>
    </row>
    <row r="392" spans="1:4" x14ac:dyDescent="0.25">
      <c r="A392" s="80" t="s">
        <v>1263</v>
      </c>
      <c r="B392" s="80" t="s">
        <v>99</v>
      </c>
      <c r="C392" s="88" t="s">
        <v>1295</v>
      </c>
      <c r="D392" s="86">
        <v>89440</v>
      </c>
    </row>
    <row r="393" spans="1:4" x14ac:dyDescent="0.25">
      <c r="A393" s="80" t="s">
        <v>234</v>
      </c>
      <c r="B393" s="80" t="s">
        <v>21</v>
      </c>
      <c r="C393" s="88" t="s">
        <v>1297</v>
      </c>
      <c r="D393" s="86">
        <v>10500</v>
      </c>
    </row>
    <row r="394" spans="1:4" x14ac:dyDescent="0.25">
      <c r="A394" s="80" t="s">
        <v>235</v>
      </c>
      <c r="B394" s="80" t="s">
        <v>21</v>
      </c>
      <c r="C394" s="88" t="s">
        <v>1297</v>
      </c>
      <c r="D394" s="86">
        <v>10500</v>
      </c>
    </row>
    <row r="395" spans="1:4" x14ac:dyDescent="0.25">
      <c r="A395" s="80" t="s">
        <v>362</v>
      </c>
      <c r="B395" s="80" t="s">
        <v>33</v>
      </c>
      <c r="C395" s="88" t="s">
        <v>1295</v>
      </c>
      <c r="D395" s="86">
        <v>21390</v>
      </c>
    </row>
    <row r="396" spans="1:4" x14ac:dyDescent="0.25">
      <c r="A396" s="80" t="s">
        <v>1120</v>
      </c>
      <c r="B396" s="80" t="s">
        <v>88</v>
      </c>
      <c r="C396" s="88" t="s">
        <v>1299</v>
      </c>
      <c r="D396" s="86">
        <v>77410</v>
      </c>
    </row>
    <row r="397" spans="1:4" x14ac:dyDescent="0.25">
      <c r="A397" s="80" t="s">
        <v>898</v>
      </c>
      <c r="B397" s="80" t="s">
        <v>71</v>
      </c>
      <c r="C397" s="88" t="s">
        <v>1298</v>
      </c>
      <c r="D397" s="86">
        <v>60460</v>
      </c>
    </row>
    <row r="398" spans="1:4" x14ac:dyDescent="0.25">
      <c r="A398" s="80" t="s">
        <v>1264</v>
      </c>
      <c r="B398" s="80" t="s">
        <v>99</v>
      </c>
      <c r="C398" s="88" t="s">
        <v>1295</v>
      </c>
      <c r="D398" s="86">
        <v>89116</v>
      </c>
    </row>
    <row r="399" spans="1:4" x14ac:dyDescent="0.25">
      <c r="A399" s="80" t="s">
        <v>932</v>
      </c>
      <c r="B399" s="80" t="s">
        <v>73</v>
      </c>
      <c r="C399" s="88" t="s">
        <v>1298</v>
      </c>
      <c r="D399" s="86">
        <v>62134</v>
      </c>
    </row>
    <row r="400" spans="1:4" x14ac:dyDescent="0.25">
      <c r="A400" s="80" t="s">
        <v>668</v>
      </c>
      <c r="B400" s="80" t="s">
        <v>55</v>
      </c>
      <c r="C400" s="88" t="s">
        <v>1302</v>
      </c>
      <c r="D400" s="86">
        <v>44770</v>
      </c>
    </row>
    <row r="401" spans="1:4" x14ac:dyDescent="0.25">
      <c r="A401" s="80" t="s">
        <v>672</v>
      </c>
      <c r="B401" s="80" t="s">
        <v>56</v>
      </c>
      <c r="C401" s="88" t="s">
        <v>1296</v>
      </c>
      <c r="D401" s="86">
        <v>45490</v>
      </c>
    </row>
    <row r="402" spans="1:4" x14ac:dyDescent="0.25">
      <c r="A402" s="80" t="s">
        <v>1265</v>
      </c>
      <c r="B402" s="80" t="s">
        <v>99</v>
      </c>
      <c r="C402" s="88" t="s">
        <v>1295</v>
      </c>
      <c r="D402" s="86">
        <v>89460</v>
      </c>
    </row>
    <row r="403" spans="1:4" x14ac:dyDescent="0.25">
      <c r="A403" s="80" t="s">
        <v>317</v>
      </c>
      <c r="B403" s="80" t="s">
        <v>28</v>
      </c>
      <c r="C403" s="88" t="s">
        <v>1300</v>
      </c>
      <c r="D403" s="86">
        <v>17460</v>
      </c>
    </row>
    <row r="404" spans="1:4" x14ac:dyDescent="0.25">
      <c r="A404" s="80" t="s">
        <v>1266</v>
      </c>
      <c r="B404" s="80" t="s">
        <v>99</v>
      </c>
      <c r="C404" s="88" t="s">
        <v>1295</v>
      </c>
      <c r="D404" s="86">
        <v>89800</v>
      </c>
    </row>
    <row r="405" spans="1:4" x14ac:dyDescent="0.25">
      <c r="A405" s="80" t="s">
        <v>540</v>
      </c>
      <c r="B405" s="80" t="s">
        <v>45</v>
      </c>
      <c r="C405" s="88" t="s">
        <v>1300</v>
      </c>
      <c r="D405" s="86">
        <v>33210</v>
      </c>
    </row>
    <row r="406" spans="1:4" x14ac:dyDescent="0.25">
      <c r="A406" s="80" t="s">
        <v>527</v>
      </c>
      <c r="B406" s="80" t="s">
        <v>44</v>
      </c>
      <c r="C406" s="88" t="s">
        <v>11</v>
      </c>
      <c r="D406" s="86">
        <v>32810</v>
      </c>
    </row>
    <row r="407" spans="1:4" x14ac:dyDescent="0.25">
      <c r="A407" s="80" t="s">
        <v>1058</v>
      </c>
      <c r="B407" s="80" t="s">
        <v>81</v>
      </c>
      <c r="C407" s="88" t="s">
        <v>1295</v>
      </c>
      <c r="D407" s="86">
        <v>70120</v>
      </c>
    </row>
    <row r="408" spans="1:4" x14ac:dyDescent="0.25">
      <c r="A408" s="80" t="s">
        <v>251</v>
      </c>
      <c r="B408" s="80" t="s">
        <v>22</v>
      </c>
      <c r="C408" s="88" t="s">
        <v>11</v>
      </c>
      <c r="D408" s="86">
        <v>11250</v>
      </c>
    </row>
    <row r="409" spans="1:4" x14ac:dyDescent="0.25">
      <c r="A409" s="80" t="s">
        <v>615</v>
      </c>
      <c r="B409" s="80" t="s">
        <v>50</v>
      </c>
      <c r="C409" s="88" t="s">
        <v>1295</v>
      </c>
      <c r="D409" s="86">
        <v>39220</v>
      </c>
    </row>
    <row r="410" spans="1:4" x14ac:dyDescent="0.25">
      <c r="A410" s="80" t="s">
        <v>615</v>
      </c>
      <c r="B410" s="80" t="s">
        <v>50</v>
      </c>
      <c r="C410" s="88" t="s">
        <v>1295</v>
      </c>
      <c r="D410" s="86">
        <v>39400</v>
      </c>
    </row>
    <row r="411" spans="1:4" x14ac:dyDescent="0.25">
      <c r="A411" s="80" t="s">
        <v>363</v>
      </c>
      <c r="B411" s="80" t="s">
        <v>33</v>
      </c>
      <c r="C411" s="88" t="s">
        <v>1295</v>
      </c>
      <c r="D411" s="86">
        <v>21700</v>
      </c>
    </row>
    <row r="412" spans="1:4" x14ac:dyDescent="0.25">
      <c r="A412" s="80" t="s">
        <v>857</v>
      </c>
      <c r="B412" s="80" t="s">
        <v>69</v>
      </c>
      <c r="C412" s="88" t="s">
        <v>1295</v>
      </c>
      <c r="D412" s="86">
        <v>58700</v>
      </c>
    </row>
    <row r="413" spans="1:4" x14ac:dyDescent="0.25">
      <c r="A413" s="80" t="s">
        <v>863</v>
      </c>
      <c r="B413" s="80" t="s">
        <v>70</v>
      </c>
      <c r="C413" s="88" t="s">
        <v>1298</v>
      </c>
      <c r="D413" s="86">
        <v>59840</v>
      </c>
    </row>
    <row r="414" spans="1:4" x14ac:dyDescent="0.25">
      <c r="A414" s="80" t="s">
        <v>125</v>
      </c>
      <c r="B414" s="80" t="s">
        <v>12</v>
      </c>
      <c r="C414" s="88" t="s">
        <v>1294</v>
      </c>
      <c r="D414" s="86">
        <v>1300</v>
      </c>
    </row>
    <row r="415" spans="1:4" x14ac:dyDescent="0.25">
      <c r="A415" s="80" t="s">
        <v>559</v>
      </c>
      <c r="B415" s="80" t="s">
        <v>1292</v>
      </c>
      <c r="C415" s="88" t="s">
        <v>11</v>
      </c>
      <c r="D415" s="86">
        <v>34390</v>
      </c>
    </row>
    <row r="416" spans="1:4" x14ac:dyDescent="0.25">
      <c r="A416" s="80" t="s">
        <v>364</v>
      </c>
      <c r="B416" s="80" t="s">
        <v>33</v>
      </c>
      <c r="C416" s="88" t="s">
        <v>1295</v>
      </c>
      <c r="D416" s="86">
        <v>21110</v>
      </c>
    </row>
    <row r="417" spans="1:4" x14ac:dyDescent="0.25">
      <c r="A417" s="80" t="s">
        <v>236</v>
      </c>
      <c r="B417" s="80" t="s">
        <v>21</v>
      </c>
      <c r="C417" s="88" t="s">
        <v>1297</v>
      </c>
      <c r="D417" s="86">
        <v>10170</v>
      </c>
    </row>
    <row r="418" spans="1:4" x14ac:dyDescent="0.25">
      <c r="A418" s="80" t="s">
        <v>168</v>
      </c>
      <c r="B418" s="80" t="s">
        <v>14</v>
      </c>
      <c r="C418" s="88" t="s">
        <v>1294</v>
      </c>
      <c r="D418" s="86">
        <v>3410</v>
      </c>
    </row>
    <row r="419" spans="1:4" x14ac:dyDescent="0.25">
      <c r="A419" s="80" t="s">
        <v>126</v>
      </c>
      <c r="B419" s="80" t="s">
        <v>12</v>
      </c>
      <c r="C419" s="88" t="s">
        <v>1294</v>
      </c>
      <c r="D419" s="86">
        <v>1110</v>
      </c>
    </row>
    <row r="420" spans="1:4" x14ac:dyDescent="0.25">
      <c r="A420" s="80" t="s">
        <v>140</v>
      </c>
      <c r="B420" s="80" t="s">
        <v>13</v>
      </c>
      <c r="C420" s="88" t="s">
        <v>1298</v>
      </c>
      <c r="D420" s="86">
        <v>2110</v>
      </c>
    </row>
    <row r="421" spans="1:4" x14ac:dyDescent="0.25">
      <c r="A421" s="80" t="s">
        <v>141</v>
      </c>
      <c r="B421" s="80" t="s">
        <v>13</v>
      </c>
      <c r="C421" s="88" t="s">
        <v>1298</v>
      </c>
      <c r="D421" s="86">
        <v>2320</v>
      </c>
    </row>
    <row r="422" spans="1:4" x14ac:dyDescent="0.25">
      <c r="A422" s="80" t="s">
        <v>683</v>
      </c>
      <c r="B422" s="80" t="s">
        <v>57</v>
      </c>
      <c r="C422" s="88" t="s">
        <v>11</v>
      </c>
      <c r="D422" s="86">
        <v>46270</v>
      </c>
    </row>
    <row r="423" spans="1:4" x14ac:dyDescent="0.25">
      <c r="A423" s="80" t="s">
        <v>528</v>
      </c>
      <c r="B423" s="80" t="s">
        <v>44</v>
      </c>
      <c r="C423" s="88" t="s">
        <v>11</v>
      </c>
      <c r="D423" s="86">
        <v>32190</v>
      </c>
    </row>
    <row r="424" spans="1:4" x14ac:dyDescent="0.25">
      <c r="A424" s="80" t="s">
        <v>365</v>
      </c>
      <c r="B424" s="80" t="s">
        <v>33</v>
      </c>
      <c r="C424" s="88" t="s">
        <v>1295</v>
      </c>
      <c r="D424" s="86">
        <v>21370</v>
      </c>
    </row>
    <row r="425" spans="1:4" x14ac:dyDescent="0.25">
      <c r="A425" s="80" t="s">
        <v>773</v>
      </c>
      <c r="B425" s="80" t="s">
        <v>65</v>
      </c>
      <c r="C425" s="88" t="s">
        <v>1297</v>
      </c>
      <c r="D425" s="86">
        <v>54530</v>
      </c>
    </row>
    <row r="426" spans="1:4" x14ac:dyDescent="0.25">
      <c r="A426" s="80" t="s">
        <v>858</v>
      </c>
      <c r="B426" s="80" t="s">
        <v>69</v>
      </c>
      <c r="C426" s="88" t="s">
        <v>1295</v>
      </c>
      <c r="D426" s="86">
        <v>58360</v>
      </c>
    </row>
    <row r="427" spans="1:4" x14ac:dyDescent="0.25">
      <c r="A427" s="80" t="s">
        <v>922</v>
      </c>
      <c r="B427" s="80" t="s">
        <v>72</v>
      </c>
      <c r="C427" s="88" t="s">
        <v>10</v>
      </c>
      <c r="D427" s="86">
        <v>61190</v>
      </c>
    </row>
    <row r="428" spans="1:4" x14ac:dyDescent="0.25">
      <c r="A428" s="80" t="s">
        <v>657</v>
      </c>
      <c r="B428" s="80" t="s">
        <v>54</v>
      </c>
      <c r="C428" s="88" t="s">
        <v>1294</v>
      </c>
      <c r="D428" s="86">
        <v>43150</v>
      </c>
    </row>
    <row r="429" spans="1:4" x14ac:dyDescent="0.25">
      <c r="A429" s="80" t="s">
        <v>864</v>
      </c>
      <c r="B429" s="80" t="s">
        <v>70</v>
      </c>
      <c r="C429" s="88" t="s">
        <v>1298</v>
      </c>
      <c r="D429" s="86">
        <v>59990</v>
      </c>
    </row>
    <row r="430" spans="1:4" x14ac:dyDescent="0.25">
      <c r="A430" s="80" t="s">
        <v>416</v>
      </c>
      <c r="B430" s="80" t="s">
        <v>37</v>
      </c>
      <c r="C430" s="88" t="s">
        <v>1295</v>
      </c>
      <c r="D430" s="86">
        <v>25550</v>
      </c>
    </row>
    <row r="431" spans="1:4" x14ac:dyDescent="0.25">
      <c r="A431" s="80" t="s">
        <v>509</v>
      </c>
      <c r="B431" s="80" t="s">
        <v>43</v>
      </c>
      <c r="C431" s="88" t="s">
        <v>11</v>
      </c>
      <c r="D431" s="86">
        <v>31570</v>
      </c>
    </row>
    <row r="432" spans="1:4" x14ac:dyDescent="0.25">
      <c r="A432" s="80" t="s">
        <v>616</v>
      </c>
      <c r="B432" s="80" t="s">
        <v>50</v>
      </c>
      <c r="C432" s="88" t="s">
        <v>1295</v>
      </c>
      <c r="D432" s="86">
        <v>39270</v>
      </c>
    </row>
    <row r="433" spans="1:4" x14ac:dyDescent="0.25">
      <c r="A433" s="80" t="s">
        <v>616</v>
      </c>
      <c r="B433" s="80" t="s">
        <v>85</v>
      </c>
      <c r="C433" s="88" t="s">
        <v>1294</v>
      </c>
      <c r="D433" s="86">
        <v>74160</v>
      </c>
    </row>
    <row r="434" spans="1:4" x14ac:dyDescent="0.25">
      <c r="A434" s="80" t="s">
        <v>1094</v>
      </c>
      <c r="B434" s="80" t="s">
        <v>84</v>
      </c>
      <c r="C434" s="88" t="s">
        <v>1294</v>
      </c>
      <c r="D434" s="86">
        <v>73110</v>
      </c>
    </row>
    <row r="435" spans="1:4" x14ac:dyDescent="0.25">
      <c r="A435" s="80" t="s">
        <v>599</v>
      </c>
      <c r="B435" s="80" t="s">
        <v>49</v>
      </c>
      <c r="C435" s="88" t="s">
        <v>1294</v>
      </c>
      <c r="D435" s="86">
        <v>38680</v>
      </c>
    </row>
    <row r="436" spans="1:4" x14ac:dyDescent="0.25">
      <c r="A436" s="80" t="s">
        <v>599</v>
      </c>
      <c r="B436" s="80" t="s">
        <v>105</v>
      </c>
      <c r="C436" s="88" t="s">
        <v>1299</v>
      </c>
      <c r="D436" s="86">
        <v>95590</v>
      </c>
    </row>
    <row r="437" spans="1:4" x14ac:dyDescent="0.25">
      <c r="A437" s="80" t="s">
        <v>1121</v>
      </c>
      <c r="B437" s="80" t="s">
        <v>88</v>
      </c>
      <c r="C437" s="88" t="s">
        <v>1299</v>
      </c>
      <c r="D437" s="86">
        <v>77220</v>
      </c>
    </row>
    <row r="438" spans="1:4" x14ac:dyDescent="0.25">
      <c r="A438" s="80" t="s">
        <v>142</v>
      </c>
      <c r="B438" s="80" t="s">
        <v>13</v>
      </c>
      <c r="C438" s="88" t="s">
        <v>1298</v>
      </c>
      <c r="D438" s="86">
        <v>2370</v>
      </c>
    </row>
    <row r="439" spans="1:4" x14ac:dyDescent="0.25">
      <c r="A439" s="80" t="s">
        <v>143</v>
      </c>
      <c r="B439" s="80" t="s">
        <v>13</v>
      </c>
      <c r="C439" s="88" t="s">
        <v>1298</v>
      </c>
      <c r="D439" s="86">
        <v>2860</v>
      </c>
    </row>
    <row r="440" spans="1:4" x14ac:dyDescent="0.25">
      <c r="A440" s="80" t="s">
        <v>326</v>
      </c>
      <c r="B440" s="80" t="s">
        <v>29</v>
      </c>
      <c r="C440" s="88" t="s">
        <v>1296</v>
      </c>
      <c r="D440" s="86">
        <v>18380</v>
      </c>
    </row>
    <row r="441" spans="1:4" x14ac:dyDescent="0.25">
      <c r="A441" s="80" t="s">
        <v>673</v>
      </c>
      <c r="B441" s="80" t="s">
        <v>56</v>
      </c>
      <c r="C441" s="88" t="s">
        <v>1296</v>
      </c>
      <c r="D441" s="86">
        <v>45260</v>
      </c>
    </row>
    <row r="442" spans="1:4" x14ac:dyDescent="0.25">
      <c r="A442" s="80" t="s">
        <v>1221</v>
      </c>
      <c r="B442" s="80" t="s">
        <v>96</v>
      </c>
      <c r="C442" s="88" t="s">
        <v>1300</v>
      </c>
      <c r="D442" s="86">
        <v>86460</v>
      </c>
    </row>
    <row r="443" spans="1:4" x14ac:dyDescent="0.25">
      <c r="A443" s="80" t="s">
        <v>457</v>
      </c>
      <c r="B443" s="80" t="s">
        <v>39</v>
      </c>
      <c r="C443" s="88" t="s">
        <v>10</v>
      </c>
      <c r="D443" s="86">
        <v>27510</v>
      </c>
    </row>
    <row r="444" spans="1:4" x14ac:dyDescent="0.25">
      <c r="A444" s="80" t="s">
        <v>304</v>
      </c>
      <c r="B444" s="80" t="s">
        <v>27</v>
      </c>
      <c r="C444" s="88" t="s">
        <v>1300</v>
      </c>
      <c r="D444" s="86">
        <v>16150</v>
      </c>
    </row>
    <row r="445" spans="1:4" x14ac:dyDescent="0.25">
      <c r="A445" s="80" t="s">
        <v>400</v>
      </c>
      <c r="B445" s="80" t="s">
        <v>36</v>
      </c>
      <c r="C445" s="88" t="s">
        <v>1300</v>
      </c>
      <c r="D445" s="86">
        <v>24150</v>
      </c>
    </row>
    <row r="446" spans="1:4" x14ac:dyDescent="0.25">
      <c r="A446" s="80" t="s">
        <v>754</v>
      </c>
      <c r="B446" s="80" t="s">
        <v>63</v>
      </c>
      <c r="C446" s="88" t="s">
        <v>1297</v>
      </c>
      <c r="D446" s="86">
        <v>52500</v>
      </c>
    </row>
    <row r="447" spans="1:4" x14ac:dyDescent="0.25">
      <c r="A447" s="80" t="s">
        <v>754</v>
      </c>
      <c r="B447" s="80" t="s">
        <v>90</v>
      </c>
      <c r="C447" s="88" t="s">
        <v>1300</v>
      </c>
      <c r="D447" s="86">
        <v>79390</v>
      </c>
    </row>
    <row r="448" spans="1:4" x14ac:dyDescent="0.25">
      <c r="A448" s="80" t="s">
        <v>674</v>
      </c>
      <c r="B448" s="80" t="s">
        <v>56</v>
      </c>
      <c r="C448" s="88" t="s">
        <v>1296</v>
      </c>
      <c r="D448" s="86">
        <v>45290</v>
      </c>
    </row>
    <row r="449" spans="1:4" x14ac:dyDescent="0.25">
      <c r="A449" s="80" t="s">
        <v>600</v>
      </c>
      <c r="B449" s="80" t="s">
        <v>49</v>
      </c>
      <c r="C449" s="88" t="s">
        <v>1294</v>
      </c>
      <c r="D449" s="86">
        <v>38480</v>
      </c>
    </row>
    <row r="450" spans="1:4" x14ac:dyDescent="0.25">
      <c r="A450" s="80" t="s">
        <v>933</v>
      </c>
      <c r="B450" s="80" t="s">
        <v>73</v>
      </c>
      <c r="C450" s="88" t="s">
        <v>1298</v>
      </c>
      <c r="D450" s="86">
        <v>62550</v>
      </c>
    </row>
    <row r="451" spans="1:4" x14ac:dyDescent="0.25">
      <c r="A451" s="80" t="s">
        <v>1074</v>
      </c>
      <c r="B451" s="80" t="s">
        <v>82</v>
      </c>
      <c r="C451" s="88" t="s">
        <v>1295</v>
      </c>
      <c r="D451" s="86">
        <v>71220</v>
      </c>
    </row>
    <row r="452" spans="1:4" x14ac:dyDescent="0.25">
      <c r="A452" s="80" t="s">
        <v>617</v>
      </c>
      <c r="B452" s="80" t="s">
        <v>50</v>
      </c>
      <c r="C452" s="88" t="s">
        <v>1295</v>
      </c>
      <c r="D452" s="86">
        <v>39110</v>
      </c>
    </row>
    <row r="453" spans="1:4" x14ac:dyDescent="0.25">
      <c r="A453" s="80" t="s">
        <v>1104</v>
      </c>
      <c r="B453" s="80" t="s">
        <v>87</v>
      </c>
      <c r="C453" s="88" t="s">
        <v>10</v>
      </c>
      <c r="D453" s="86">
        <v>76560</v>
      </c>
    </row>
    <row r="454" spans="1:4" x14ac:dyDescent="0.25">
      <c r="A454" s="80" t="s">
        <v>286</v>
      </c>
      <c r="B454" s="80" t="s">
        <v>25</v>
      </c>
      <c r="C454" s="88" t="s">
        <v>10</v>
      </c>
      <c r="D454" s="86">
        <v>14140</v>
      </c>
    </row>
    <row r="455" spans="1:4" x14ac:dyDescent="0.25">
      <c r="A455" s="80" t="s">
        <v>1075</v>
      </c>
      <c r="B455" s="80" t="s">
        <v>82</v>
      </c>
      <c r="C455" s="88" t="s">
        <v>1295</v>
      </c>
      <c r="D455" s="86">
        <v>71290</v>
      </c>
    </row>
    <row r="456" spans="1:4" x14ac:dyDescent="0.25">
      <c r="A456" s="80" t="s">
        <v>797</v>
      </c>
      <c r="B456" s="80" t="s">
        <v>66</v>
      </c>
      <c r="C456" s="88" t="s">
        <v>1297</v>
      </c>
      <c r="D456" s="86">
        <v>55250</v>
      </c>
    </row>
    <row r="457" spans="1:4" x14ac:dyDescent="0.25">
      <c r="A457" s="80" t="s">
        <v>327</v>
      </c>
      <c r="B457" s="80" t="s">
        <v>29</v>
      </c>
      <c r="C457" s="88" t="s">
        <v>1296</v>
      </c>
      <c r="D457" s="86">
        <v>18120</v>
      </c>
    </row>
    <row r="458" spans="1:4" x14ac:dyDescent="0.25">
      <c r="A458" s="80" t="s">
        <v>580</v>
      </c>
      <c r="B458" s="80" t="s">
        <v>47</v>
      </c>
      <c r="C458" s="88" t="s">
        <v>1296</v>
      </c>
      <c r="D458" s="86">
        <v>36220</v>
      </c>
    </row>
    <row r="459" spans="1:4" x14ac:dyDescent="0.25">
      <c r="A459" s="80" t="s">
        <v>587</v>
      </c>
      <c r="B459" s="80" t="s">
        <v>48</v>
      </c>
      <c r="C459" s="88" t="s">
        <v>1296</v>
      </c>
      <c r="D459" s="86">
        <v>37290</v>
      </c>
    </row>
    <row r="460" spans="1:4" x14ac:dyDescent="0.25">
      <c r="A460" s="80" t="s">
        <v>934</v>
      </c>
      <c r="B460" s="80" t="s">
        <v>73</v>
      </c>
      <c r="C460" s="88" t="s">
        <v>1298</v>
      </c>
      <c r="D460" s="86">
        <v>62650</v>
      </c>
    </row>
    <row r="461" spans="1:4" x14ac:dyDescent="0.25">
      <c r="A461" s="80" t="s">
        <v>1016</v>
      </c>
      <c r="B461" s="80" t="s">
        <v>78</v>
      </c>
      <c r="C461" s="88" t="s">
        <v>1297</v>
      </c>
      <c r="D461" s="86">
        <v>67250</v>
      </c>
    </row>
    <row r="462" spans="1:4" x14ac:dyDescent="0.25">
      <c r="A462" s="80" t="s">
        <v>1105</v>
      </c>
      <c r="B462" s="80" t="s">
        <v>87</v>
      </c>
      <c r="C462" s="88" t="s">
        <v>10</v>
      </c>
      <c r="D462" s="86">
        <v>76660</v>
      </c>
    </row>
    <row r="463" spans="1:4" x14ac:dyDescent="0.25">
      <c r="A463" s="80" t="s">
        <v>774</v>
      </c>
      <c r="B463" s="80" t="s">
        <v>65</v>
      </c>
      <c r="C463" s="88" t="s">
        <v>1297</v>
      </c>
      <c r="D463" s="86">
        <v>54490</v>
      </c>
    </row>
    <row r="464" spans="1:4" x14ac:dyDescent="0.25">
      <c r="A464" s="80" t="s">
        <v>865</v>
      </c>
      <c r="B464" s="80" t="s">
        <v>70</v>
      </c>
      <c r="C464" s="88" t="s">
        <v>1298</v>
      </c>
      <c r="D464" s="86">
        <v>59288</v>
      </c>
    </row>
    <row r="465" spans="1:4" x14ac:dyDescent="0.25">
      <c r="A465" s="80" t="s">
        <v>866</v>
      </c>
      <c r="B465" s="80" t="s">
        <v>70</v>
      </c>
      <c r="C465" s="88" t="s">
        <v>1298</v>
      </c>
      <c r="D465" s="86">
        <v>59144</v>
      </c>
    </row>
    <row r="466" spans="1:4" x14ac:dyDescent="0.25">
      <c r="A466" s="80" t="s">
        <v>1085</v>
      </c>
      <c r="B466" s="80" t="s">
        <v>83</v>
      </c>
      <c r="C466" s="88" t="s">
        <v>1302</v>
      </c>
      <c r="D466" s="86">
        <v>72400</v>
      </c>
    </row>
    <row r="467" spans="1:4" x14ac:dyDescent="0.25">
      <c r="A467" s="80" t="s">
        <v>1086</v>
      </c>
      <c r="B467" s="80" t="s">
        <v>83</v>
      </c>
      <c r="C467" s="88" t="s">
        <v>1302</v>
      </c>
      <c r="D467" s="86">
        <v>72110</v>
      </c>
    </row>
    <row r="468" spans="1:4" x14ac:dyDescent="0.25">
      <c r="A468" s="80" t="s">
        <v>707</v>
      </c>
      <c r="B468" s="80" t="s">
        <v>59</v>
      </c>
      <c r="C468" s="88" t="s">
        <v>11</v>
      </c>
      <c r="D468" s="86">
        <v>48800</v>
      </c>
    </row>
    <row r="469" spans="1:4" x14ac:dyDescent="0.25">
      <c r="A469" s="80" t="s">
        <v>328</v>
      </c>
      <c r="B469" s="80" t="s">
        <v>29</v>
      </c>
      <c r="C469" s="88" t="s">
        <v>1296</v>
      </c>
      <c r="D469" s="86">
        <v>18370</v>
      </c>
    </row>
    <row r="470" spans="1:4" x14ac:dyDescent="0.25">
      <c r="A470" s="80" t="s">
        <v>127</v>
      </c>
      <c r="B470" s="80" t="s">
        <v>12</v>
      </c>
      <c r="C470" s="88" t="s">
        <v>1294</v>
      </c>
      <c r="D470" s="86">
        <v>1280</v>
      </c>
    </row>
    <row r="471" spans="1:4" x14ac:dyDescent="0.25">
      <c r="A471" s="80" t="s">
        <v>899</v>
      </c>
      <c r="B471" s="80" t="s">
        <v>71</v>
      </c>
      <c r="C471" s="88" t="s">
        <v>1298</v>
      </c>
      <c r="D471" s="86">
        <v>60360</v>
      </c>
    </row>
    <row r="472" spans="1:4" x14ac:dyDescent="0.25">
      <c r="A472" s="80" t="s">
        <v>268</v>
      </c>
      <c r="B472" s="80" t="s">
        <v>23</v>
      </c>
      <c r="C472" s="88" t="s">
        <v>11</v>
      </c>
      <c r="D472" s="86">
        <v>12350</v>
      </c>
    </row>
    <row r="473" spans="1:4" x14ac:dyDescent="0.25">
      <c r="A473" s="80" t="s">
        <v>832</v>
      </c>
      <c r="B473" s="80" t="s">
        <v>68</v>
      </c>
      <c r="C473" s="88" t="s">
        <v>1297</v>
      </c>
      <c r="D473" s="86">
        <v>57590</v>
      </c>
    </row>
    <row r="474" spans="1:4" x14ac:dyDescent="0.25">
      <c r="A474" s="80" t="s">
        <v>458</v>
      </c>
      <c r="B474" s="80" t="s">
        <v>39</v>
      </c>
      <c r="C474" s="88" t="s">
        <v>10</v>
      </c>
      <c r="D474" s="86">
        <v>27220</v>
      </c>
    </row>
    <row r="475" spans="1:4" x14ac:dyDescent="0.25">
      <c r="A475" s="80" t="s">
        <v>458</v>
      </c>
      <c r="B475" s="80" t="s">
        <v>98</v>
      </c>
      <c r="C475" s="88" t="s">
        <v>1297</v>
      </c>
      <c r="D475" s="86">
        <v>88600</v>
      </c>
    </row>
    <row r="476" spans="1:4" x14ac:dyDescent="0.25">
      <c r="A476" s="80" t="s">
        <v>401</v>
      </c>
      <c r="B476" s="80" t="s">
        <v>36</v>
      </c>
      <c r="C476" s="88" t="s">
        <v>1300</v>
      </c>
      <c r="D476" s="86">
        <v>24160</v>
      </c>
    </row>
    <row r="477" spans="1:4" x14ac:dyDescent="0.25">
      <c r="A477" s="80" t="s">
        <v>203</v>
      </c>
      <c r="B477" s="80" t="s">
        <v>19</v>
      </c>
      <c r="C477" s="88" t="s">
        <v>1297</v>
      </c>
      <c r="D477" s="86">
        <v>8290</v>
      </c>
    </row>
    <row r="478" spans="1:4" x14ac:dyDescent="0.25">
      <c r="A478" s="80" t="s">
        <v>755</v>
      </c>
      <c r="B478" s="80" t="s">
        <v>63</v>
      </c>
      <c r="C478" s="88" t="s">
        <v>1297</v>
      </c>
      <c r="D478" s="86">
        <v>52700</v>
      </c>
    </row>
    <row r="479" spans="1:4" x14ac:dyDescent="0.25">
      <c r="A479" s="80" t="s">
        <v>1145</v>
      </c>
      <c r="B479" s="80" t="s">
        <v>90</v>
      </c>
      <c r="C479" s="88" t="s">
        <v>1300</v>
      </c>
      <c r="D479" s="86">
        <v>79210</v>
      </c>
    </row>
    <row r="480" spans="1:4" x14ac:dyDescent="0.25">
      <c r="A480" s="80" t="s">
        <v>128</v>
      </c>
      <c r="B480" s="80" t="s">
        <v>12</v>
      </c>
      <c r="C480" s="88" t="s">
        <v>1294</v>
      </c>
      <c r="D480" s="86">
        <v>1160</v>
      </c>
    </row>
    <row r="481" spans="1:4" x14ac:dyDescent="0.25">
      <c r="A481" s="80" t="s">
        <v>144</v>
      </c>
      <c r="B481" s="80" t="s">
        <v>13</v>
      </c>
      <c r="C481" s="88" t="s">
        <v>1298</v>
      </c>
      <c r="D481" s="86">
        <v>2470</v>
      </c>
    </row>
    <row r="482" spans="1:4" x14ac:dyDescent="0.25">
      <c r="A482" s="80" t="s">
        <v>318</v>
      </c>
      <c r="B482" s="80" t="s">
        <v>28</v>
      </c>
      <c r="C482" s="88" t="s">
        <v>1300</v>
      </c>
      <c r="D482" s="86">
        <v>17160</v>
      </c>
    </row>
    <row r="483" spans="1:4" x14ac:dyDescent="0.25">
      <c r="A483" s="80" t="s">
        <v>541</v>
      </c>
      <c r="B483" s="80" t="s">
        <v>45</v>
      </c>
      <c r="C483" s="88" t="s">
        <v>1300</v>
      </c>
      <c r="D483" s="86">
        <v>33340</v>
      </c>
    </row>
    <row r="484" spans="1:4" x14ac:dyDescent="0.25">
      <c r="A484" s="80" t="s">
        <v>542</v>
      </c>
      <c r="B484" s="80" t="s">
        <v>45</v>
      </c>
      <c r="C484" s="88" t="s">
        <v>1300</v>
      </c>
      <c r="D484" s="86">
        <v>33710</v>
      </c>
    </row>
    <row r="485" spans="1:4" x14ac:dyDescent="0.25">
      <c r="A485" s="80" t="s">
        <v>402</v>
      </c>
      <c r="B485" s="80" t="s">
        <v>36</v>
      </c>
      <c r="C485" s="88" t="s">
        <v>1300</v>
      </c>
      <c r="D485" s="86">
        <v>24130</v>
      </c>
    </row>
    <row r="486" spans="1:4" x14ac:dyDescent="0.25">
      <c r="A486" s="80" t="s">
        <v>601</v>
      </c>
      <c r="B486" s="80" t="s">
        <v>49</v>
      </c>
      <c r="C486" s="88" t="s">
        <v>1294</v>
      </c>
      <c r="D486" s="86">
        <v>38270</v>
      </c>
    </row>
    <row r="487" spans="1:4" x14ac:dyDescent="0.25">
      <c r="A487" s="80" t="s">
        <v>484</v>
      </c>
      <c r="B487" s="80" t="s">
        <v>41</v>
      </c>
      <c r="C487" s="88" t="s">
        <v>8</v>
      </c>
      <c r="D487" s="86">
        <v>29770</v>
      </c>
    </row>
    <row r="488" spans="1:4" x14ac:dyDescent="0.25">
      <c r="A488" s="80" t="s">
        <v>329</v>
      </c>
      <c r="B488" s="80" t="s">
        <v>29</v>
      </c>
      <c r="C488" s="88" t="s">
        <v>1296</v>
      </c>
      <c r="D488" s="86">
        <v>18400</v>
      </c>
    </row>
    <row r="489" spans="1:4" x14ac:dyDescent="0.25">
      <c r="A489" s="80" t="s">
        <v>1146</v>
      </c>
      <c r="B489" s="80" t="s">
        <v>90</v>
      </c>
      <c r="C489" s="88" t="s">
        <v>1300</v>
      </c>
      <c r="D489" s="86">
        <v>79210</v>
      </c>
    </row>
    <row r="490" spans="1:4" x14ac:dyDescent="0.25">
      <c r="A490" s="80" t="s">
        <v>1222</v>
      </c>
      <c r="B490" s="80" t="s">
        <v>96</v>
      </c>
      <c r="C490" s="88" t="s">
        <v>1300</v>
      </c>
      <c r="D490" s="86">
        <v>86420</v>
      </c>
    </row>
    <row r="491" spans="1:4" x14ac:dyDescent="0.25">
      <c r="A491" s="80" t="s">
        <v>568</v>
      </c>
      <c r="B491" s="80" t="s">
        <v>46</v>
      </c>
      <c r="C491" s="88" t="s">
        <v>8</v>
      </c>
      <c r="D491" s="86">
        <v>35210</v>
      </c>
    </row>
    <row r="492" spans="1:4" x14ac:dyDescent="0.25">
      <c r="A492" s="80" t="s">
        <v>737</v>
      </c>
      <c r="B492" s="80" t="s">
        <v>62</v>
      </c>
      <c r="C492" s="88" t="s">
        <v>1297</v>
      </c>
      <c r="D492" s="86">
        <v>51300</v>
      </c>
    </row>
    <row r="493" spans="1:4" x14ac:dyDescent="0.25">
      <c r="A493" s="80" t="s">
        <v>737</v>
      </c>
      <c r="B493" s="80" t="s">
        <v>88</v>
      </c>
      <c r="C493" s="88" t="s">
        <v>1299</v>
      </c>
      <c r="D493" s="86">
        <v>77310</v>
      </c>
    </row>
    <row r="494" spans="1:4" x14ac:dyDescent="0.25">
      <c r="A494" s="80" t="s">
        <v>669</v>
      </c>
      <c r="B494" s="80" t="s">
        <v>55</v>
      </c>
      <c r="C494" s="88" t="s">
        <v>1302</v>
      </c>
      <c r="D494" s="86">
        <v>44260</v>
      </c>
    </row>
    <row r="495" spans="1:4" x14ac:dyDescent="0.25">
      <c r="A495" s="80" t="s">
        <v>708</v>
      </c>
      <c r="B495" s="80" t="s">
        <v>59</v>
      </c>
      <c r="C495" s="88" t="s">
        <v>11</v>
      </c>
      <c r="D495" s="86">
        <v>48100</v>
      </c>
    </row>
    <row r="496" spans="1:4" x14ac:dyDescent="0.25">
      <c r="A496" s="80" t="s">
        <v>708</v>
      </c>
      <c r="B496" s="80" t="s">
        <v>59</v>
      </c>
      <c r="C496" s="88" t="s">
        <v>11</v>
      </c>
      <c r="D496" s="86">
        <v>48270</v>
      </c>
    </row>
    <row r="497" spans="1:4" x14ac:dyDescent="0.25">
      <c r="A497" s="80" t="s">
        <v>1017</v>
      </c>
      <c r="B497" s="80" t="s">
        <v>78</v>
      </c>
      <c r="C497" s="88" t="s">
        <v>1297</v>
      </c>
      <c r="D497" s="86">
        <v>67490</v>
      </c>
    </row>
    <row r="498" spans="1:4" x14ac:dyDescent="0.25">
      <c r="A498" s="80" t="s">
        <v>145</v>
      </c>
      <c r="B498" s="80" t="s">
        <v>13</v>
      </c>
      <c r="C498" s="88" t="s">
        <v>1298</v>
      </c>
      <c r="D498" s="86">
        <v>2140</v>
      </c>
    </row>
    <row r="499" spans="1:4" x14ac:dyDescent="0.25">
      <c r="A499" s="80" t="s">
        <v>867</v>
      </c>
      <c r="B499" s="80" t="s">
        <v>70</v>
      </c>
      <c r="C499" s="88" t="s">
        <v>1298</v>
      </c>
      <c r="D499" s="86">
        <v>59550</v>
      </c>
    </row>
    <row r="500" spans="1:4" x14ac:dyDescent="0.25">
      <c r="A500" s="80" t="s">
        <v>581</v>
      </c>
      <c r="B500" s="80" t="s">
        <v>47</v>
      </c>
      <c r="C500" s="88" t="s">
        <v>1296</v>
      </c>
      <c r="D500" s="86">
        <v>36370</v>
      </c>
    </row>
    <row r="501" spans="1:4" x14ac:dyDescent="0.25">
      <c r="A501" s="80" t="s">
        <v>1076</v>
      </c>
      <c r="B501" s="80" t="s">
        <v>82</v>
      </c>
      <c r="C501" s="88" t="s">
        <v>1295</v>
      </c>
      <c r="D501" s="86">
        <v>71960</v>
      </c>
    </row>
    <row r="502" spans="1:4" x14ac:dyDescent="0.25">
      <c r="A502" s="80" t="s">
        <v>1139</v>
      </c>
      <c r="B502" s="80" t="s">
        <v>90</v>
      </c>
      <c r="C502" s="88" t="s">
        <v>1300</v>
      </c>
      <c r="D502" s="86">
        <v>79360</v>
      </c>
    </row>
    <row r="503" spans="1:4" x14ac:dyDescent="0.25">
      <c r="A503" s="80" t="s">
        <v>198</v>
      </c>
      <c r="B503" s="80" t="s">
        <v>18</v>
      </c>
      <c r="C503" s="88" t="s">
        <v>1294</v>
      </c>
      <c r="D503" s="86">
        <v>7000</v>
      </c>
    </row>
    <row r="504" spans="1:4" x14ac:dyDescent="0.25">
      <c r="A504" s="80" t="s">
        <v>269</v>
      </c>
      <c r="B504" s="80" t="s">
        <v>23</v>
      </c>
      <c r="C504" s="88" t="s">
        <v>11</v>
      </c>
      <c r="D504" s="86">
        <v>12350</v>
      </c>
    </row>
    <row r="505" spans="1:4" x14ac:dyDescent="0.25">
      <c r="A505" s="80" t="s">
        <v>204</v>
      </c>
      <c r="B505" s="80" t="s">
        <v>19</v>
      </c>
      <c r="C505" s="88" t="s">
        <v>1297</v>
      </c>
      <c r="D505" s="86">
        <v>8000</v>
      </c>
    </row>
    <row r="506" spans="1:4" x14ac:dyDescent="0.25">
      <c r="A506" s="80" t="s">
        <v>817</v>
      </c>
      <c r="B506" s="80" t="s">
        <v>67</v>
      </c>
      <c r="C506" s="88" t="s">
        <v>8</v>
      </c>
      <c r="D506" s="86">
        <v>56320</v>
      </c>
    </row>
    <row r="507" spans="1:4" x14ac:dyDescent="0.25">
      <c r="A507" s="80" t="s">
        <v>1077</v>
      </c>
      <c r="B507" s="80" t="s">
        <v>82</v>
      </c>
      <c r="C507" s="88" t="s">
        <v>1295</v>
      </c>
      <c r="D507" s="86">
        <v>71800</v>
      </c>
    </row>
    <row r="508" spans="1:4" x14ac:dyDescent="0.25">
      <c r="A508" s="80" t="s">
        <v>403</v>
      </c>
      <c r="B508" s="80" t="s">
        <v>36</v>
      </c>
      <c r="C508" s="88" t="s">
        <v>1300</v>
      </c>
      <c r="D508" s="86">
        <v>24200</v>
      </c>
    </row>
    <row r="509" spans="1:4" x14ac:dyDescent="0.25">
      <c r="A509" s="80" t="s">
        <v>146</v>
      </c>
      <c r="B509" s="80" t="s">
        <v>13</v>
      </c>
      <c r="C509" s="88" t="s">
        <v>1298</v>
      </c>
      <c r="D509" s="86">
        <v>2120</v>
      </c>
    </row>
    <row r="510" spans="1:4" x14ac:dyDescent="0.25">
      <c r="A510" s="80" t="s">
        <v>147</v>
      </c>
      <c r="B510" s="80" t="s">
        <v>13</v>
      </c>
      <c r="C510" s="88" t="s">
        <v>1298</v>
      </c>
      <c r="D510" s="86">
        <v>2120</v>
      </c>
    </row>
    <row r="511" spans="1:4" x14ac:dyDescent="0.25">
      <c r="A511" s="80" t="s">
        <v>529</v>
      </c>
      <c r="B511" s="80" t="s">
        <v>44</v>
      </c>
      <c r="C511" s="88" t="s">
        <v>11</v>
      </c>
      <c r="D511" s="86">
        <v>32400</v>
      </c>
    </row>
    <row r="512" spans="1:4" x14ac:dyDescent="0.25">
      <c r="A512" s="80" t="s">
        <v>684</v>
      </c>
      <c r="B512" s="80" t="s">
        <v>57</v>
      </c>
      <c r="C512" s="88" t="s">
        <v>11</v>
      </c>
      <c r="D512" s="86">
        <v>46260</v>
      </c>
    </row>
    <row r="513" spans="1:4" x14ac:dyDescent="0.25">
      <c r="A513" s="80" t="s">
        <v>970</v>
      </c>
      <c r="B513" s="80" t="s">
        <v>74</v>
      </c>
      <c r="C513" s="88" t="s">
        <v>1294</v>
      </c>
      <c r="D513" s="86">
        <v>63200</v>
      </c>
    </row>
    <row r="514" spans="1:4" x14ac:dyDescent="0.25">
      <c r="A514" s="80" t="s">
        <v>971</v>
      </c>
      <c r="B514" s="80" t="s">
        <v>74</v>
      </c>
      <c r="C514" s="88" t="s">
        <v>1294</v>
      </c>
      <c r="D514" s="86">
        <v>63470</v>
      </c>
    </row>
    <row r="515" spans="1:4" x14ac:dyDescent="0.25">
      <c r="A515" s="80" t="s">
        <v>900</v>
      </c>
      <c r="B515" s="80" t="s">
        <v>71</v>
      </c>
      <c r="C515" s="88" t="s">
        <v>1298</v>
      </c>
      <c r="D515" s="86">
        <v>60190</v>
      </c>
    </row>
    <row r="516" spans="1:4" x14ac:dyDescent="0.25">
      <c r="A516" s="80" t="s">
        <v>935</v>
      </c>
      <c r="B516" s="80" t="s">
        <v>73</v>
      </c>
      <c r="C516" s="88" t="s">
        <v>1298</v>
      </c>
      <c r="D516" s="86">
        <v>62860</v>
      </c>
    </row>
    <row r="517" spans="1:4" x14ac:dyDescent="0.25">
      <c r="A517" s="80" t="s">
        <v>441</v>
      </c>
      <c r="B517" s="80" t="s">
        <v>38</v>
      </c>
      <c r="C517" s="88" t="s">
        <v>1294</v>
      </c>
      <c r="D517" s="86">
        <v>26170</v>
      </c>
    </row>
    <row r="518" spans="1:4" x14ac:dyDescent="0.25">
      <c r="A518" s="80" t="s">
        <v>1047</v>
      </c>
      <c r="B518" s="80" t="s">
        <v>80</v>
      </c>
      <c r="C518" s="88" t="s">
        <v>1294</v>
      </c>
      <c r="D518" s="86">
        <v>69790</v>
      </c>
    </row>
    <row r="519" spans="1:4" x14ac:dyDescent="0.25">
      <c r="A519" s="80" t="s">
        <v>338</v>
      </c>
      <c r="B519" s="80" t="s">
        <v>31</v>
      </c>
      <c r="C519" s="88" t="s">
        <v>9</v>
      </c>
      <c r="D519" s="86">
        <v>20110</v>
      </c>
    </row>
    <row r="520" spans="1:4" x14ac:dyDescent="0.25">
      <c r="A520" s="80" t="s">
        <v>738</v>
      </c>
      <c r="B520" s="80" t="s">
        <v>62</v>
      </c>
      <c r="C520" s="88" t="s">
        <v>1297</v>
      </c>
      <c r="D520" s="86">
        <v>51400</v>
      </c>
    </row>
    <row r="521" spans="1:4" x14ac:dyDescent="0.25">
      <c r="A521" s="80" t="s">
        <v>739</v>
      </c>
      <c r="B521" s="80" t="s">
        <v>62</v>
      </c>
      <c r="C521" s="88" t="s">
        <v>1297</v>
      </c>
      <c r="D521" s="86">
        <v>51140</v>
      </c>
    </row>
    <row r="522" spans="1:4" x14ac:dyDescent="0.25">
      <c r="A522" s="80" t="s">
        <v>510</v>
      </c>
      <c r="B522" s="80" t="s">
        <v>43</v>
      </c>
      <c r="C522" s="88" t="s">
        <v>11</v>
      </c>
      <c r="D522" s="86">
        <v>31360</v>
      </c>
    </row>
    <row r="523" spans="1:4" x14ac:dyDescent="0.25">
      <c r="A523" s="80" t="s">
        <v>148</v>
      </c>
      <c r="B523" s="80" t="s">
        <v>13</v>
      </c>
      <c r="C523" s="88" t="s">
        <v>1298</v>
      </c>
      <c r="D523" s="86">
        <v>2190</v>
      </c>
    </row>
    <row r="524" spans="1:4" x14ac:dyDescent="0.25">
      <c r="A524" s="80" t="s">
        <v>1159</v>
      </c>
      <c r="B524" s="80" t="s">
        <v>91</v>
      </c>
      <c r="C524" s="88" t="s">
        <v>1298</v>
      </c>
      <c r="D524" s="86">
        <v>80370</v>
      </c>
    </row>
    <row r="525" spans="1:4" x14ac:dyDescent="0.25">
      <c r="A525" s="80" t="s">
        <v>868</v>
      </c>
      <c r="B525" s="80" t="s">
        <v>70</v>
      </c>
      <c r="C525" s="88" t="s">
        <v>1298</v>
      </c>
      <c r="D525" s="86">
        <v>59121</v>
      </c>
    </row>
    <row r="526" spans="1:4" x14ac:dyDescent="0.25">
      <c r="A526" s="80" t="s">
        <v>1160</v>
      </c>
      <c r="B526" s="80" t="s">
        <v>91</v>
      </c>
      <c r="C526" s="88" t="s">
        <v>1298</v>
      </c>
      <c r="D526" s="86">
        <v>80160</v>
      </c>
    </row>
    <row r="527" spans="1:4" x14ac:dyDescent="0.25">
      <c r="A527" s="80" t="s">
        <v>417</v>
      </c>
      <c r="B527" s="80" t="s">
        <v>37</v>
      </c>
      <c r="C527" s="88" t="s">
        <v>1295</v>
      </c>
      <c r="D527" s="86">
        <v>25380</v>
      </c>
    </row>
    <row r="528" spans="1:4" x14ac:dyDescent="0.25">
      <c r="A528" s="80" t="s">
        <v>417</v>
      </c>
      <c r="B528" s="80" t="s">
        <v>81</v>
      </c>
      <c r="C528" s="88" t="s">
        <v>1295</v>
      </c>
      <c r="D528" s="86">
        <v>70170</v>
      </c>
    </row>
    <row r="529" spans="1:4" x14ac:dyDescent="0.25">
      <c r="A529" s="80" t="s">
        <v>1235</v>
      </c>
      <c r="B529" s="80" t="s">
        <v>98</v>
      </c>
      <c r="C529" s="88" t="s">
        <v>1297</v>
      </c>
      <c r="D529" s="86">
        <v>88260</v>
      </c>
    </row>
    <row r="530" spans="1:4" x14ac:dyDescent="0.25">
      <c r="A530" s="80" t="s">
        <v>1236</v>
      </c>
      <c r="B530" s="80" t="s">
        <v>98</v>
      </c>
      <c r="C530" s="88" t="s">
        <v>1297</v>
      </c>
      <c r="D530" s="86">
        <v>88490</v>
      </c>
    </row>
    <row r="531" spans="1:4" x14ac:dyDescent="0.25">
      <c r="A531" s="80" t="s">
        <v>1267</v>
      </c>
      <c r="B531" s="80" t="s">
        <v>99</v>
      </c>
      <c r="C531" s="88" t="s">
        <v>1295</v>
      </c>
      <c r="D531" s="86">
        <v>89200</v>
      </c>
    </row>
    <row r="532" spans="1:4" x14ac:dyDescent="0.25">
      <c r="A532" s="80" t="s">
        <v>237</v>
      </c>
      <c r="B532" s="80" t="s">
        <v>21</v>
      </c>
      <c r="C532" s="88" t="s">
        <v>1297</v>
      </c>
      <c r="D532" s="86">
        <v>10200</v>
      </c>
    </row>
    <row r="533" spans="1:4" x14ac:dyDescent="0.25">
      <c r="A533" s="80" t="s">
        <v>602</v>
      </c>
      <c r="B533" s="80" t="s">
        <v>49</v>
      </c>
      <c r="C533" s="88" t="s">
        <v>1294</v>
      </c>
      <c r="D533" s="86">
        <v>38120</v>
      </c>
    </row>
    <row r="534" spans="1:4" x14ac:dyDescent="0.25">
      <c r="A534" s="80" t="s">
        <v>869</v>
      </c>
      <c r="B534" s="80" t="s">
        <v>70</v>
      </c>
      <c r="C534" s="88" t="s">
        <v>1298</v>
      </c>
      <c r="D534" s="86">
        <v>59267</v>
      </c>
    </row>
    <row r="535" spans="1:4" x14ac:dyDescent="0.25">
      <c r="A535" s="80" t="s">
        <v>870</v>
      </c>
      <c r="B535" s="80" t="s">
        <v>70</v>
      </c>
      <c r="C535" s="88" t="s">
        <v>1298</v>
      </c>
      <c r="D535" s="86">
        <v>59185</v>
      </c>
    </row>
    <row r="536" spans="1:4" x14ac:dyDescent="0.25">
      <c r="A536" s="80" t="s">
        <v>1122</v>
      </c>
      <c r="B536" s="80" t="s">
        <v>88</v>
      </c>
      <c r="C536" s="88" t="s">
        <v>1299</v>
      </c>
      <c r="D536" s="86">
        <v>77160</v>
      </c>
    </row>
    <row r="537" spans="1:4" x14ac:dyDescent="0.25">
      <c r="A537" s="80" t="s">
        <v>149</v>
      </c>
      <c r="B537" s="80" t="s">
        <v>13</v>
      </c>
      <c r="C537" s="88" t="s">
        <v>1298</v>
      </c>
      <c r="D537" s="86">
        <v>2190</v>
      </c>
    </row>
    <row r="538" spans="1:4" x14ac:dyDescent="0.25">
      <c r="A538" s="80" t="s">
        <v>1161</v>
      </c>
      <c r="B538" s="80" t="s">
        <v>91</v>
      </c>
      <c r="C538" s="88" t="s">
        <v>1298</v>
      </c>
      <c r="D538" s="86">
        <v>80340</v>
      </c>
    </row>
    <row r="539" spans="1:4" x14ac:dyDescent="0.25">
      <c r="A539" s="80" t="s">
        <v>471</v>
      </c>
      <c r="B539" s="80" t="s">
        <v>40</v>
      </c>
      <c r="C539" s="88" t="s">
        <v>1296</v>
      </c>
      <c r="D539" s="86">
        <v>28270</v>
      </c>
    </row>
    <row r="540" spans="1:4" x14ac:dyDescent="0.25">
      <c r="A540" s="80" t="s">
        <v>685</v>
      </c>
      <c r="B540" s="80" t="s">
        <v>57</v>
      </c>
      <c r="C540" s="88" t="s">
        <v>11</v>
      </c>
      <c r="D540" s="86">
        <v>46130</v>
      </c>
    </row>
    <row r="541" spans="1:4" x14ac:dyDescent="0.25">
      <c r="A541" s="80" t="s">
        <v>1008</v>
      </c>
      <c r="B541" s="80" t="s">
        <v>77</v>
      </c>
      <c r="C541" s="88" t="s">
        <v>11</v>
      </c>
      <c r="D541" s="86">
        <v>66220</v>
      </c>
    </row>
    <row r="542" spans="1:4" x14ac:dyDescent="0.25">
      <c r="A542" s="80" t="s">
        <v>238</v>
      </c>
      <c r="B542" s="80" t="s">
        <v>21</v>
      </c>
      <c r="C542" s="88" t="s">
        <v>1297</v>
      </c>
      <c r="D542" s="86">
        <v>10190</v>
      </c>
    </row>
    <row r="543" spans="1:4" x14ac:dyDescent="0.25">
      <c r="A543" s="80" t="s">
        <v>1088</v>
      </c>
      <c r="B543" s="80" t="s">
        <v>83</v>
      </c>
      <c r="C543" s="88" t="s">
        <v>1302</v>
      </c>
      <c r="D543" s="86">
        <v>72150</v>
      </c>
    </row>
    <row r="544" spans="1:4" x14ac:dyDescent="0.25">
      <c r="A544" s="80" t="s">
        <v>1087</v>
      </c>
      <c r="B544" s="80" t="s">
        <v>83</v>
      </c>
      <c r="C544" s="88" t="s">
        <v>1302</v>
      </c>
      <c r="D544" s="86">
        <v>72700</v>
      </c>
    </row>
    <row r="545" spans="1:4" x14ac:dyDescent="0.25">
      <c r="A545" s="80" t="s">
        <v>270</v>
      </c>
      <c r="B545" s="80" t="s">
        <v>23</v>
      </c>
      <c r="C545" s="88" t="s">
        <v>11</v>
      </c>
      <c r="D545" s="86">
        <v>12320</v>
      </c>
    </row>
    <row r="546" spans="1:4" x14ac:dyDescent="0.25">
      <c r="A546" s="80" t="s">
        <v>740</v>
      </c>
      <c r="B546" s="80" t="s">
        <v>62</v>
      </c>
      <c r="C546" s="88" t="s">
        <v>1297</v>
      </c>
      <c r="D546" s="86">
        <v>51360</v>
      </c>
    </row>
    <row r="547" spans="1:4" x14ac:dyDescent="0.25">
      <c r="A547" s="80" t="s">
        <v>239</v>
      </c>
      <c r="B547" s="80" t="s">
        <v>21</v>
      </c>
      <c r="C547" s="88" t="s">
        <v>1297</v>
      </c>
      <c r="D547" s="86">
        <v>10350</v>
      </c>
    </row>
    <row r="548" spans="1:4" x14ac:dyDescent="0.25">
      <c r="A548" s="80" t="s">
        <v>644</v>
      </c>
      <c r="B548" s="80" t="s">
        <v>52</v>
      </c>
      <c r="C548" s="88" t="s">
        <v>1296</v>
      </c>
      <c r="D548" s="86">
        <v>41310</v>
      </c>
    </row>
    <row r="549" spans="1:4" x14ac:dyDescent="0.25">
      <c r="A549" s="80" t="s">
        <v>1135</v>
      </c>
      <c r="B549" s="80" t="s">
        <v>89</v>
      </c>
      <c r="C549" s="88" t="s">
        <v>1299</v>
      </c>
      <c r="D549" s="86">
        <v>78660</v>
      </c>
    </row>
    <row r="550" spans="1:4" x14ac:dyDescent="0.25">
      <c r="A550" s="80" t="s">
        <v>472</v>
      </c>
      <c r="B550" s="80" t="s">
        <v>40</v>
      </c>
      <c r="C550" s="88" t="s">
        <v>1296</v>
      </c>
      <c r="D550" s="86">
        <v>28360</v>
      </c>
    </row>
    <row r="551" spans="1:4" x14ac:dyDescent="0.25">
      <c r="A551" s="80" t="s">
        <v>1134</v>
      </c>
      <c r="B551" s="80" t="s">
        <v>89</v>
      </c>
      <c r="C551" s="88" t="s">
        <v>1299</v>
      </c>
      <c r="D551" s="86">
        <v>78910</v>
      </c>
    </row>
    <row r="552" spans="1:4" x14ac:dyDescent="0.25">
      <c r="A552" s="80" t="s">
        <v>1274</v>
      </c>
      <c r="B552" s="80" t="s">
        <v>101</v>
      </c>
      <c r="C552" s="88" t="s">
        <v>1299</v>
      </c>
      <c r="D552" s="86">
        <v>91720</v>
      </c>
    </row>
    <row r="553" spans="1:4" x14ac:dyDescent="0.25">
      <c r="A553" s="80" t="s">
        <v>345</v>
      </c>
      <c r="B553" s="80" t="s">
        <v>31</v>
      </c>
      <c r="C553" s="88" t="s">
        <v>9</v>
      </c>
      <c r="D553" s="86">
        <v>20290</v>
      </c>
    </row>
    <row r="554" spans="1:4" x14ac:dyDescent="0.25">
      <c r="A554" s="80" t="s">
        <v>346</v>
      </c>
      <c r="B554" s="80" t="s">
        <v>31</v>
      </c>
      <c r="C554" s="88" t="s">
        <v>9</v>
      </c>
      <c r="D554" s="86">
        <v>20243</v>
      </c>
    </row>
    <row r="555" spans="1:4" x14ac:dyDescent="0.25">
      <c r="A555" s="80" t="s">
        <v>199</v>
      </c>
      <c r="B555" s="80" t="s">
        <v>18</v>
      </c>
      <c r="C555" s="88" t="s">
        <v>1294</v>
      </c>
      <c r="D555" s="86">
        <v>7110</v>
      </c>
    </row>
    <row r="556" spans="1:4" x14ac:dyDescent="0.25">
      <c r="A556" s="80" t="s">
        <v>199</v>
      </c>
      <c r="B556" s="80" t="s">
        <v>26</v>
      </c>
      <c r="C556" s="88" t="s">
        <v>1294</v>
      </c>
      <c r="D556" s="86">
        <v>15130</v>
      </c>
    </row>
    <row r="557" spans="1:4" x14ac:dyDescent="0.25">
      <c r="A557" s="80" t="s">
        <v>199</v>
      </c>
      <c r="B557" s="80" t="s">
        <v>43</v>
      </c>
      <c r="C557" s="88" t="s">
        <v>11</v>
      </c>
      <c r="D557" s="86">
        <v>31460</v>
      </c>
    </row>
    <row r="558" spans="1:4" x14ac:dyDescent="0.25">
      <c r="A558" s="80" t="s">
        <v>1009</v>
      </c>
      <c r="B558" s="80" t="s">
        <v>77</v>
      </c>
      <c r="C558" s="88" t="s">
        <v>11</v>
      </c>
      <c r="D558" s="86">
        <v>66130</v>
      </c>
    </row>
    <row r="559" spans="1:4" x14ac:dyDescent="0.25">
      <c r="A559" s="80" t="s">
        <v>178</v>
      </c>
      <c r="B559" s="80" t="s">
        <v>16</v>
      </c>
      <c r="C559" s="88" t="s">
        <v>1303</v>
      </c>
      <c r="D559" s="86">
        <v>5230</v>
      </c>
    </row>
    <row r="560" spans="1:4" x14ac:dyDescent="0.25">
      <c r="A560" s="80" t="s">
        <v>178</v>
      </c>
      <c r="B560" s="80" t="s">
        <v>49</v>
      </c>
      <c r="C560" s="88" t="s">
        <v>1294</v>
      </c>
      <c r="D560" s="86">
        <v>38350</v>
      </c>
    </row>
    <row r="561" spans="1:4" x14ac:dyDescent="0.25">
      <c r="A561" s="80" t="s">
        <v>178</v>
      </c>
      <c r="B561" s="80" t="s">
        <v>59</v>
      </c>
      <c r="C561" s="88" t="s">
        <v>11</v>
      </c>
      <c r="D561" s="86">
        <v>48200</v>
      </c>
    </row>
    <row r="562" spans="1:4" x14ac:dyDescent="0.25">
      <c r="A562" s="80" t="s">
        <v>582</v>
      </c>
      <c r="B562" s="80" t="s">
        <v>47</v>
      </c>
      <c r="C562" s="88" t="s">
        <v>1296</v>
      </c>
      <c r="D562" s="86">
        <v>36120</v>
      </c>
    </row>
    <row r="563" spans="1:4" x14ac:dyDescent="0.25">
      <c r="A563" s="80" t="s">
        <v>645</v>
      </c>
      <c r="B563" s="80" t="s">
        <v>52</v>
      </c>
      <c r="C563" s="88" t="s">
        <v>1296</v>
      </c>
      <c r="D563" s="86">
        <v>41200</v>
      </c>
    </row>
    <row r="564" spans="1:4" x14ac:dyDescent="0.25">
      <c r="A564" s="80" t="s">
        <v>347</v>
      </c>
      <c r="B564" s="80" t="s">
        <v>31</v>
      </c>
      <c r="C564" s="88" t="s">
        <v>9</v>
      </c>
      <c r="D564" s="86">
        <v>20264</v>
      </c>
    </row>
    <row r="565" spans="1:4" x14ac:dyDescent="0.25">
      <c r="A565" s="80" t="s">
        <v>366</v>
      </c>
      <c r="B565" s="80" t="s">
        <v>33</v>
      </c>
      <c r="C565" s="88" t="s">
        <v>1295</v>
      </c>
      <c r="D565" s="86">
        <v>21400</v>
      </c>
    </row>
    <row r="566" spans="1:4" x14ac:dyDescent="0.25">
      <c r="A566" s="80" t="s">
        <v>240</v>
      </c>
      <c r="B566" s="80" t="s">
        <v>21</v>
      </c>
      <c r="C566" s="88" t="s">
        <v>1297</v>
      </c>
      <c r="D566" s="86">
        <v>10210</v>
      </c>
    </row>
    <row r="567" spans="1:4" x14ac:dyDescent="0.25">
      <c r="A567" s="80" t="s">
        <v>1078</v>
      </c>
      <c r="B567" s="80" t="s">
        <v>82</v>
      </c>
      <c r="C567" s="88" t="s">
        <v>1295</v>
      </c>
      <c r="D567" s="86">
        <v>71570</v>
      </c>
    </row>
    <row r="568" spans="1:4" x14ac:dyDescent="0.25">
      <c r="A568" s="80" t="s">
        <v>1018</v>
      </c>
      <c r="B568" s="80" t="s">
        <v>78</v>
      </c>
      <c r="C568" s="88" t="s">
        <v>1297</v>
      </c>
      <c r="D568" s="86">
        <v>67290</v>
      </c>
    </row>
    <row r="569" spans="1:4" x14ac:dyDescent="0.25">
      <c r="A569" s="80" t="s">
        <v>1100</v>
      </c>
      <c r="B569" s="80" t="s">
        <v>85</v>
      </c>
      <c r="C569" s="88" t="s">
        <v>1294</v>
      </c>
      <c r="D569" s="86">
        <v>74500</v>
      </c>
    </row>
    <row r="570" spans="1:4" x14ac:dyDescent="0.25">
      <c r="A570" s="80" t="s">
        <v>618</v>
      </c>
      <c r="B570" s="80" t="s">
        <v>50</v>
      </c>
      <c r="C570" s="88" t="s">
        <v>1295</v>
      </c>
      <c r="D570" s="86">
        <v>39570</v>
      </c>
    </row>
    <row r="571" spans="1:4" x14ac:dyDescent="0.25">
      <c r="A571" s="80" t="s">
        <v>670</v>
      </c>
      <c r="B571" s="80" t="s">
        <v>55</v>
      </c>
      <c r="C571" s="88" t="s">
        <v>1302</v>
      </c>
      <c r="D571" s="86">
        <v>44390</v>
      </c>
    </row>
    <row r="572" spans="1:4" x14ac:dyDescent="0.25">
      <c r="A572" s="80" t="s">
        <v>697</v>
      </c>
      <c r="B572" s="80" t="s">
        <v>58</v>
      </c>
      <c r="C572" s="88" t="s">
        <v>1300</v>
      </c>
      <c r="D572" s="86">
        <v>47160</v>
      </c>
    </row>
    <row r="573" spans="1:4" x14ac:dyDescent="0.25">
      <c r="A573" s="80" t="s">
        <v>459</v>
      </c>
      <c r="B573" s="80" t="s">
        <v>39</v>
      </c>
      <c r="C573" s="88" t="s">
        <v>10</v>
      </c>
      <c r="D573" s="86">
        <v>27150</v>
      </c>
    </row>
    <row r="574" spans="1:4" x14ac:dyDescent="0.25">
      <c r="A574" s="80" t="s">
        <v>1162</v>
      </c>
      <c r="B574" s="80" t="s">
        <v>91</v>
      </c>
      <c r="C574" s="88" t="s">
        <v>1298</v>
      </c>
      <c r="D574" s="86">
        <v>80560</v>
      </c>
    </row>
    <row r="575" spans="1:4" x14ac:dyDescent="0.25">
      <c r="A575" s="80" t="s">
        <v>560</v>
      </c>
      <c r="B575" s="80" t="s">
        <v>1292</v>
      </c>
      <c r="C575" s="88" t="s">
        <v>11</v>
      </c>
      <c r="D575" s="86">
        <v>34150</v>
      </c>
    </row>
    <row r="576" spans="1:4" x14ac:dyDescent="0.25">
      <c r="A576" s="80" t="s">
        <v>1187</v>
      </c>
      <c r="B576" s="80" t="s">
        <v>92</v>
      </c>
      <c r="C576" s="88" t="s">
        <v>11</v>
      </c>
      <c r="D576" s="86">
        <v>81470</v>
      </c>
    </row>
    <row r="577" spans="1:4" x14ac:dyDescent="0.25">
      <c r="A577" s="80" t="s">
        <v>496</v>
      </c>
      <c r="B577" s="80" t="s">
        <v>42</v>
      </c>
      <c r="C577" s="88" t="s">
        <v>11</v>
      </c>
      <c r="D577" s="86">
        <v>30610</v>
      </c>
    </row>
    <row r="578" spans="1:4" x14ac:dyDescent="0.25">
      <c r="A578" s="80" t="s">
        <v>756</v>
      </c>
      <c r="B578" s="80" t="s">
        <v>63</v>
      </c>
      <c r="C578" s="88" t="s">
        <v>1297</v>
      </c>
      <c r="D578" s="86">
        <v>52220</v>
      </c>
    </row>
    <row r="579" spans="1:4" x14ac:dyDescent="0.25">
      <c r="A579" s="80" t="s">
        <v>418</v>
      </c>
      <c r="B579" s="80" t="s">
        <v>37</v>
      </c>
      <c r="C579" s="88" t="s">
        <v>1295</v>
      </c>
      <c r="D579" s="86">
        <v>25680</v>
      </c>
    </row>
    <row r="580" spans="1:4" x14ac:dyDescent="0.25">
      <c r="A580" s="80" t="s">
        <v>1211</v>
      </c>
      <c r="B580" s="80" t="s">
        <v>95</v>
      </c>
      <c r="C580" s="88" t="s">
        <v>1303</v>
      </c>
      <c r="D580" s="86">
        <v>84360</v>
      </c>
    </row>
    <row r="581" spans="1:4" x14ac:dyDescent="0.25">
      <c r="A581" s="80" t="s">
        <v>189</v>
      </c>
      <c r="B581" s="80" t="s">
        <v>17</v>
      </c>
      <c r="C581" s="88" t="s">
        <v>1303</v>
      </c>
      <c r="D581" s="86">
        <v>6260</v>
      </c>
    </row>
    <row r="582" spans="1:4" x14ac:dyDescent="0.25">
      <c r="A582" s="80" t="s">
        <v>1206</v>
      </c>
      <c r="B582" s="80" t="s">
        <v>94</v>
      </c>
      <c r="C582" s="88" t="s">
        <v>1303</v>
      </c>
      <c r="D582" s="86">
        <v>83480</v>
      </c>
    </row>
    <row r="583" spans="1:4" x14ac:dyDescent="0.25">
      <c r="A583" s="80" t="s">
        <v>190</v>
      </c>
      <c r="B583" s="80" t="s">
        <v>17</v>
      </c>
      <c r="C583" s="88" t="s">
        <v>1303</v>
      </c>
      <c r="D583" s="86">
        <v>6260</v>
      </c>
    </row>
    <row r="584" spans="1:4" x14ac:dyDescent="0.25">
      <c r="A584" s="80" t="s">
        <v>1207</v>
      </c>
      <c r="B584" s="80" t="s">
        <v>94</v>
      </c>
      <c r="C584" s="88" t="s">
        <v>1303</v>
      </c>
      <c r="D584" s="86">
        <v>83390</v>
      </c>
    </row>
    <row r="585" spans="1:4" x14ac:dyDescent="0.25">
      <c r="A585" s="80" t="s">
        <v>419</v>
      </c>
      <c r="B585" s="80" t="s">
        <v>37</v>
      </c>
      <c r="C585" s="88" t="s">
        <v>1295</v>
      </c>
      <c r="D585" s="86">
        <v>25720</v>
      </c>
    </row>
    <row r="586" spans="1:4" x14ac:dyDescent="0.25">
      <c r="A586" s="80" t="s">
        <v>252</v>
      </c>
      <c r="B586" s="80" t="s">
        <v>22</v>
      </c>
      <c r="C586" s="88" t="s">
        <v>11</v>
      </c>
      <c r="D586" s="86">
        <v>11400</v>
      </c>
    </row>
    <row r="587" spans="1:4" x14ac:dyDescent="0.25">
      <c r="A587" s="80" t="s">
        <v>543</v>
      </c>
      <c r="B587" s="80" t="s">
        <v>45</v>
      </c>
      <c r="C587" s="88" t="s">
        <v>1300</v>
      </c>
      <c r="D587" s="86">
        <v>33710</v>
      </c>
    </row>
    <row r="588" spans="1:4" x14ac:dyDescent="0.25">
      <c r="A588" s="80" t="s">
        <v>1147</v>
      </c>
      <c r="B588" s="80" t="s">
        <v>90</v>
      </c>
      <c r="C588" s="88" t="s">
        <v>1300</v>
      </c>
      <c r="D588" s="86">
        <v>79320</v>
      </c>
    </row>
    <row r="589" spans="1:4" x14ac:dyDescent="0.25">
      <c r="A589" s="80" t="s">
        <v>1095</v>
      </c>
      <c r="B589" s="80" t="s">
        <v>84</v>
      </c>
      <c r="C589" s="88" t="s">
        <v>1294</v>
      </c>
      <c r="D589" s="86">
        <v>73100</v>
      </c>
    </row>
    <row r="590" spans="1:4" x14ac:dyDescent="0.25">
      <c r="A590" s="80" t="s">
        <v>253</v>
      </c>
      <c r="B590" s="80" t="s">
        <v>22</v>
      </c>
      <c r="C590" s="88" t="s">
        <v>11</v>
      </c>
      <c r="D590" s="86">
        <v>11700</v>
      </c>
    </row>
    <row r="591" spans="1:4" x14ac:dyDescent="0.25">
      <c r="A591" s="80" t="s">
        <v>1148</v>
      </c>
      <c r="B591" s="80" t="s">
        <v>90</v>
      </c>
      <c r="C591" s="88" t="s">
        <v>1300</v>
      </c>
      <c r="D591" s="86">
        <v>79160</v>
      </c>
    </row>
    <row r="592" spans="1:4" x14ac:dyDescent="0.25">
      <c r="A592" s="80" t="s">
        <v>561</v>
      </c>
      <c r="B592" s="80" t="s">
        <v>1292</v>
      </c>
      <c r="C592" s="88" t="s">
        <v>11</v>
      </c>
      <c r="D592" s="86">
        <v>34230</v>
      </c>
    </row>
    <row r="593" spans="1:4" x14ac:dyDescent="0.25">
      <c r="A593" s="80" t="s">
        <v>254</v>
      </c>
      <c r="B593" s="80" t="s">
        <v>22</v>
      </c>
      <c r="C593" s="88" t="s">
        <v>11</v>
      </c>
      <c r="D593" s="86">
        <v>11140</v>
      </c>
    </row>
    <row r="594" spans="1:4" x14ac:dyDescent="0.25">
      <c r="A594" s="80" t="s">
        <v>319</v>
      </c>
      <c r="B594" s="80" t="s">
        <v>28</v>
      </c>
      <c r="C594" s="88" t="s">
        <v>1300</v>
      </c>
      <c r="D594" s="86">
        <v>17138</v>
      </c>
    </row>
    <row r="595" spans="1:4" x14ac:dyDescent="0.25">
      <c r="A595" s="80" t="s">
        <v>1150</v>
      </c>
      <c r="B595" s="80" t="s">
        <v>91</v>
      </c>
      <c r="C595" s="88" t="s">
        <v>1298</v>
      </c>
      <c r="D595" s="86">
        <v>80240</v>
      </c>
    </row>
    <row r="596" spans="1:4" x14ac:dyDescent="0.25">
      <c r="A596" s="80" t="s">
        <v>205</v>
      </c>
      <c r="B596" s="80" t="s">
        <v>19</v>
      </c>
      <c r="C596" s="88" t="s">
        <v>1297</v>
      </c>
      <c r="D596" s="86">
        <v>8370</v>
      </c>
    </row>
    <row r="597" spans="1:4" x14ac:dyDescent="0.25">
      <c r="A597" s="80" t="s">
        <v>173</v>
      </c>
      <c r="B597" s="80" t="s">
        <v>15</v>
      </c>
      <c r="C597" s="88" t="s">
        <v>1303</v>
      </c>
      <c r="D597" s="86">
        <v>4700</v>
      </c>
    </row>
    <row r="598" spans="1:4" x14ac:dyDescent="0.25">
      <c r="A598" s="80" t="s">
        <v>562</v>
      </c>
      <c r="B598" s="80" t="s">
        <v>1292</v>
      </c>
      <c r="C598" s="88" t="s">
        <v>11</v>
      </c>
      <c r="D598" s="86">
        <v>34480</v>
      </c>
    </row>
    <row r="599" spans="1:4" x14ac:dyDescent="0.25">
      <c r="A599" s="80" t="s">
        <v>174</v>
      </c>
      <c r="B599" s="80" t="s">
        <v>15</v>
      </c>
      <c r="C599" s="88" t="s">
        <v>1303</v>
      </c>
      <c r="D599" s="86">
        <v>4410</v>
      </c>
    </row>
    <row r="600" spans="1:4" x14ac:dyDescent="0.25">
      <c r="A600" s="80" t="s">
        <v>675</v>
      </c>
      <c r="B600" s="80" t="s">
        <v>56</v>
      </c>
      <c r="C600" s="88" t="s">
        <v>1296</v>
      </c>
      <c r="D600" s="86">
        <v>45390</v>
      </c>
    </row>
    <row r="601" spans="1:4" x14ac:dyDescent="0.25">
      <c r="A601" s="80" t="s">
        <v>1275</v>
      </c>
      <c r="B601" s="80" t="s">
        <v>101</v>
      </c>
      <c r="C601" s="88" t="s">
        <v>1299</v>
      </c>
      <c r="D601" s="86">
        <v>91150</v>
      </c>
    </row>
    <row r="602" spans="1:4" x14ac:dyDescent="0.25">
      <c r="A602" s="80" t="s">
        <v>1106</v>
      </c>
      <c r="B602" s="80" t="s">
        <v>87</v>
      </c>
      <c r="C602" s="88" t="s">
        <v>10</v>
      </c>
      <c r="D602" s="86">
        <v>76660</v>
      </c>
    </row>
    <row r="603" spans="1:4" x14ac:dyDescent="0.25">
      <c r="A603" s="80" t="s">
        <v>206</v>
      </c>
      <c r="B603" s="80" t="s">
        <v>19</v>
      </c>
      <c r="C603" s="88" t="s">
        <v>1297</v>
      </c>
      <c r="D603" s="86">
        <v>8270</v>
      </c>
    </row>
    <row r="604" spans="1:4" x14ac:dyDescent="0.25">
      <c r="A604" s="80" t="s">
        <v>206</v>
      </c>
      <c r="B604" s="80" t="s">
        <v>40</v>
      </c>
      <c r="C604" s="88" t="s">
        <v>1296</v>
      </c>
      <c r="D604" s="86">
        <v>28170</v>
      </c>
    </row>
    <row r="605" spans="1:4" x14ac:dyDescent="0.25">
      <c r="A605" s="80" t="s">
        <v>901</v>
      </c>
      <c r="B605" s="80" t="s">
        <v>71</v>
      </c>
      <c r="C605" s="88" t="s">
        <v>1298</v>
      </c>
      <c r="D605" s="86">
        <v>60850</v>
      </c>
    </row>
    <row r="606" spans="1:4" x14ac:dyDescent="0.25">
      <c r="A606" s="80" t="s">
        <v>1280</v>
      </c>
      <c r="B606" s="80" t="s">
        <v>105</v>
      </c>
      <c r="C606" s="88" t="s">
        <v>1299</v>
      </c>
      <c r="D606" s="86">
        <v>95380</v>
      </c>
    </row>
    <row r="607" spans="1:4" x14ac:dyDescent="0.25">
      <c r="A607" s="80" t="s">
        <v>150</v>
      </c>
      <c r="B607" s="80" t="s">
        <v>13</v>
      </c>
      <c r="C607" s="88" t="s">
        <v>1298</v>
      </c>
      <c r="D607" s="86">
        <v>2600</v>
      </c>
    </row>
    <row r="608" spans="1:4" x14ac:dyDescent="0.25">
      <c r="A608" s="80" t="s">
        <v>902</v>
      </c>
      <c r="B608" s="80" t="s">
        <v>71</v>
      </c>
      <c r="C608" s="88" t="s">
        <v>1298</v>
      </c>
      <c r="D608" s="86">
        <v>60540</v>
      </c>
    </row>
    <row r="609" spans="1:4" x14ac:dyDescent="0.25">
      <c r="A609" s="80" t="s">
        <v>1281</v>
      </c>
      <c r="B609" s="80" t="s">
        <v>105</v>
      </c>
      <c r="C609" s="88" t="s">
        <v>1299</v>
      </c>
      <c r="D609" s="86">
        <v>95650</v>
      </c>
    </row>
    <row r="610" spans="1:4" x14ac:dyDescent="0.25">
      <c r="A610" s="80" t="s">
        <v>741</v>
      </c>
      <c r="B610" s="80" t="s">
        <v>62</v>
      </c>
      <c r="C610" s="88" t="s">
        <v>1297</v>
      </c>
      <c r="D610" s="86">
        <v>51500</v>
      </c>
    </row>
    <row r="611" spans="1:4" x14ac:dyDescent="0.25">
      <c r="A611" s="80" t="s">
        <v>936</v>
      </c>
      <c r="B611" s="80" t="s">
        <v>73</v>
      </c>
      <c r="C611" s="88" t="s">
        <v>1298</v>
      </c>
      <c r="D611" s="86">
        <v>62116</v>
      </c>
    </row>
    <row r="612" spans="1:4" x14ac:dyDescent="0.25">
      <c r="A612" s="80" t="s">
        <v>936</v>
      </c>
      <c r="B612" s="80" t="s">
        <v>88</v>
      </c>
      <c r="C612" s="88" t="s">
        <v>1299</v>
      </c>
      <c r="D612" s="86">
        <v>77139</v>
      </c>
    </row>
    <row r="613" spans="1:4" x14ac:dyDescent="0.25">
      <c r="A613" s="80" t="s">
        <v>151</v>
      </c>
      <c r="B613" s="80" t="s">
        <v>13</v>
      </c>
      <c r="C613" s="88" t="s">
        <v>1298</v>
      </c>
      <c r="D613" s="86">
        <v>2120</v>
      </c>
    </row>
    <row r="614" spans="1:4" x14ac:dyDescent="0.25">
      <c r="A614" s="80" t="s">
        <v>563</v>
      </c>
      <c r="B614" s="80" t="s">
        <v>1292</v>
      </c>
      <c r="C614" s="88" t="s">
        <v>11</v>
      </c>
      <c r="D614" s="86">
        <v>34480</v>
      </c>
    </row>
    <row r="615" spans="1:4" x14ac:dyDescent="0.25">
      <c r="A615" s="80" t="s">
        <v>544</v>
      </c>
      <c r="B615" s="80" t="s">
        <v>45</v>
      </c>
      <c r="C615" s="88" t="s">
        <v>1300</v>
      </c>
      <c r="D615" s="86">
        <v>33570</v>
      </c>
    </row>
    <row r="616" spans="1:4" x14ac:dyDescent="0.25">
      <c r="A616" s="80" t="s">
        <v>564</v>
      </c>
      <c r="B616" s="80" t="s">
        <v>1292</v>
      </c>
      <c r="C616" s="88" t="s">
        <v>11</v>
      </c>
      <c r="D616" s="86">
        <v>34620</v>
      </c>
    </row>
    <row r="617" spans="1:4" x14ac:dyDescent="0.25">
      <c r="A617" s="80" t="s">
        <v>367</v>
      </c>
      <c r="B617" s="80" t="s">
        <v>33</v>
      </c>
      <c r="C617" s="88" t="s">
        <v>1295</v>
      </c>
      <c r="D617" s="86">
        <v>21400</v>
      </c>
    </row>
    <row r="618" spans="1:4" x14ac:dyDescent="0.25">
      <c r="A618" s="80" t="s">
        <v>241</v>
      </c>
      <c r="B618" s="80" t="s">
        <v>21</v>
      </c>
      <c r="C618" s="88" t="s">
        <v>1297</v>
      </c>
      <c r="D618" s="86">
        <v>10140</v>
      </c>
    </row>
    <row r="619" spans="1:4" x14ac:dyDescent="0.25">
      <c r="A619" s="80" t="s">
        <v>903</v>
      </c>
      <c r="B619" s="80" t="s">
        <v>71</v>
      </c>
      <c r="C619" s="88" t="s">
        <v>1298</v>
      </c>
      <c r="D619" s="86">
        <v>60480</v>
      </c>
    </row>
    <row r="620" spans="1:4" x14ac:dyDescent="0.25">
      <c r="A620" s="80" t="s">
        <v>255</v>
      </c>
      <c r="B620" s="80" t="s">
        <v>22</v>
      </c>
      <c r="C620" s="88" t="s">
        <v>11</v>
      </c>
      <c r="D620" s="86">
        <v>11230</v>
      </c>
    </row>
    <row r="621" spans="1:4" x14ac:dyDescent="0.25">
      <c r="A621" s="80" t="s">
        <v>530</v>
      </c>
      <c r="B621" s="80" t="s">
        <v>44</v>
      </c>
      <c r="C621" s="88" t="s">
        <v>11</v>
      </c>
      <c r="D621" s="86">
        <v>32600</v>
      </c>
    </row>
    <row r="622" spans="1:4" x14ac:dyDescent="0.25">
      <c r="A622" s="80" t="s">
        <v>497</v>
      </c>
      <c r="B622" s="80" t="s">
        <v>42</v>
      </c>
      <c r="C622" s="88" t="s">
        <v>11</v>
      </c>
      <c r="D622" s="86">
        <v>30131</v>
      </c>
    </row>
    <row r="623" spans="1:4" x14ac:dyDescent="0.25">
      <c r="A623" s="80" t="s">
        <v>996</v>
      </c>
      <c r="B623" s="80" t="s">
        <v>76</v>
      </c>
      <c r="C623" s="88" t="s">
        <v>11</v>
      </c>
      <c r="D623" s="86">
        <v>65500</v>
      </c>
    </row>
    <row r="624" spans="1:4" x14ac:dyDescent="0.25">
      <c r="A624" s="80" t="s">
        <v>637</v>
      </c>
      <c r="B624" s="80" t="s">
        <v>51</v>
      </c>
      <c r="C624" s="88" t="s">
        <v>1300</v>
      </c>
      <c r="D624" s="86">
        <v>40190</v>
      </c>
    </row>
    <row r="625" spans="1:4" x14ac:dyDescent="0.25">
      <c r="A625" s="80" t="s">
        <v>545</v>
      </c>
      <c r="B625" s="80" t="s">
        <v>45</v>
      </c>
      <c r="C625" s="88" t="s">
        <v>1300</v>
      </c>
      <c r="D625" s="86">
        <v>33350</v>
      </c>
    </row>
    <row r="626" spans="1:4" x14ac:dyDescent="0.25">
      <c r="A626" s="80" t="s">
        <v>545</v>
      </c>
      <c r="B626" s="80" t="s">
        <v>58</v>
      </c>
      <c r="C626" s="88" t="s">
        <v>1300</v>
      </c>
      <c r="D626" s="86">
        <v>47300</v>
      </c>
    </row>
    <row r="627" spans="1:4" x14ac:dyDescent="0.25">
      <c r="A627" s="80" t="s">
        <v>546</v>
      </c>
      <c r="B627" s="80" t="s">
        <v>45</v>
      </c>
      <c r="C627" s="88" t="s">
        <v>1300</v>
      </c>
      <c r="D627" s="86">
        <v>33210</v>
      </c>
    </row>
    <row r="628" spans="1:4" x14ac:dyDescent="0.25">
      <c r="A628" s="80" t="s">
        <v>1286</v>
      </c>
      <c r="B628" s="80" t="s">
        <v>114</v>
      </c>
      <c r="C628" s="88" t="s">
        <v>1301</v>
      </c>
      <c r="D628" s="86">
        <v>98774</v>
      </c>
    </row>
    <row r="629" spans="1:4" x14ac:dyDescent="0.25">
      <c r="A629" s="80" t="s">
        <v>368</v>
      </c>
      <c r="B629" s="80" t="s">
        <v>33</v>
      </c>
      <c r="C629" s="88" t="s">
        <v>1295</v>
      </c>
      <c r="D629" s="86">
        <v>21190</v>
      </c>
    </row>
    <row r="630" spans="1:4" x14ac:dyDescent="0.25">
      <c r="A630" s="80" t="s">
        <v>460</v>
      </c>
      <c r="B630" s="80" t="s">
        <v>39</v>
      </c>
      <c r="C630" s="88" t="s">
        <v>10</v>
      </c>
      <c r="D630" s="86">
        <v>27130</v>
      </c>
    </row>
    <row r="631" spans="1:4" x14ac:dyDescent="0.25">
      <c r="A631" s="80" t="s">
        <v>775</v>
      </c>
      <c r="B631" s="80" t="s">
        <v>65</v>
      </c>
      <c r="C631" s="88" t="s">
        <v>1297</v>
      </c>
      <c r="D631" s="86">
        <v>54160</v>
      </c>
    </row>
    <row r="632" spans="1:4" x14ac:dyDescent="0.25">
      <c r="A632" s="80" t="s">
        <v>776</v>
      </c>
      <c r="B632" s="80" t="s">
        <v>65</v>
      </c>
      <c r="C632" s="88" t="s">
        <v>1297</v>
      </c>
      <c r="D632" s="86">
        <v>54115</v>
      </c>
    </row>
    <row r="633" spans="1:4" x14ac:dyDescent="0.25">
      <c r="A633" s="80" t="s">
        <v>777</v>
      </c>
      <c r="B633" s="80" t="s">
        <v>65</v>
      </c>
      <c r="C633" s="88" t="s">
        <v>1297</v>
      </c>
      <c r="D633" s="86">
        <v>54425</v>
      </c>
    </row>
    <row r="634" spans="1:4" x14ac:dyDescent="0.25">
      <c r="A634" s="80" t="s">
        <v>972</v>
      </c>
      <c r="B634" s="80" t="s">
        <v>74</v>
      </c>
      <c r="C634" s="88" t="s">
        <v>1294</v>
      </c>
      <c r="D634" s="86">
        <v>63230</v>
      </c>
    </row>
    <row r="635" spans="1:4" x14ac:dyDescent="0.25">
      <c r="A635" s="80" t="s">
        <v>1032</v>
      </c>
      <c r="B635" s="80" t="s">
        <v>79</v>
      </c>
      <c r="C635" s="88" t="s">
        <v>1297</v>
      </c>
      <c r="D635" s="86">
        <v>68840</v>
      </c>
    </row>
    <row r="636" spans="1:4" x14ac:dyDescent="0.25">
      <c r="A636" s="80" t="s">
        <v>1163</v>
      </c>
      <c r="B636" s="80" t="s">
        <v>91</v>
      </c>
      <c r="C636" s="88" t="s">
        <v>1298</v>
      </c>
      <c r="D636" s="86">
        <v>80320</v>
      </c>
    </row>
    <row r="637" spans="1:4" x14ac:dyDescent="0.25">
      <c r="A637" s="80" t="s">
        <v>1237</v>
      </c>
      <c r="B637" s="80" t="s">
        <v>98</v>
      </c>
      <c r="C637" s="88" t="s">
        <v>1297</v>
      </c>
      <c r="D637" s="86">
        <v>88630</v>
      </c>
    </row>
    <row r="638" spans="1:4" x14ac:dyDescent="0.25">
      <c r="A638" s="80" t="s">
        <v>997</v>
      </c>
      <c r="B638" s="80" t="s">
        <v>76</v>
      </c>
      <c r="C638" s="88" t="s">
        <v>11</v>
      </c>
      <c r="D638" s="86">
        <v>65230</v>
      </c>
    </row>
    <row r="639" spans="1:4" x14ac:dyDescent="0.25">
      <c r="A639" s="80" t="s">
        <v>619</v>
      </c>
      <c r="B639" s="80" t="s">
        <v>50</v>
      </c>
      <c r="C639" s="88" t="s">
        <v>1295</v>
      </c>
      <c r="D639" s="86">
        <v>39600</v>
      </c>
    </row>
    <row r="640" spans="1:4" x14ac:dyDescent="0.25">
      <c r="A640" s="80" t="s">
        <v>207</v>
      </c>
      <c r="B640" s="80" t="s">
        <v>19</v>
      </c>
      <c r="C640" s="88" t="s">
        <v>1297</v>
      </c>
      <c r="D640" s="86">
        <v>8110</v>
      </c>
    </row>
    <row r="641" spans="1:4" x14ac:dyDescent="0.25">
      <c r="A641" s="80" t="s">
        <v>1059</v>
      </c>
      <c r="B641" s="80" t="s">
        <v>81</v>
      </c>
      <c r="C641" s="88" t="s">
        <v>1295</v>
      </c>
      <c r="D641" s="86">
        <v>70160</v>
      </c>
    </row>
    <row r="642" spans="1:4" x14ac:dyDescent="0.25">
      <c r="A642" s="80" t="s">
        <v>1060</v>
      </c>
      <c r="B642" s="80" t="s">
        <v>81</v>
      </c>
      <c r="C642" s="88" t="s">
        <v>1295</v>
      </c>
      <c r="D642" s="86">
        <v>70000</v>
      </c>
    </row>
    <row r="643" spans="1:4" x14ac:dyDescent="0.25">
      <c r="A643" s="80" t="s">
        <v>1048</v>
      </c>
      <c r="B643" s="80" t="s">
        <v>80</v>
      </c>
      <c r="C643" s="88" t="s">
        <v>1294</v>
      </c>
      <c r="D643" s="86">
        <v>69330</v>
      </c>
    </row>
    <row r="644" spans="1:4" x14ac:dyDescent="0.25">
      <c r="A644" s="80" t="s">
        <v>1276</v>
      </c>
      <c r="B644" s="80" t="s">
        <v>101</v>
      </c>
      <c r="C644" s="88" t="s">
        <v>1299</v>
      </c>
      <c r="D644" s="86">
        <v>91740</v>
      </c>
    </row>
    <row r="645" spans="1:4" x14ac:dyDescent="0.25">
      <c r="A645" s="80" t="s">
        <v>588</v>
      </c>
      <c r="B645" s="80" t="s">
        <v>48</v>
      </c>
      <c r="C645" s="88" t="s">
        <v>1296</v>
      </c>
      <c r="D645" s="86">
        <v>37800</v>
      </c>
    </row>
    <row r="646" spans="1:4" x14ac:dyDescent="0.25">
      <c r="A646" s="80" t="s">
        <v>1061</v>
      </c>
      <c r="B646" s="80" t="s">
        <v>81</v>
      </c>
      <c r="C646" s="88" t="s">
        <v>1295</v>
      </c>
      <c r="D646" s="86">
        <v>70000</v>
      </c>
    </row>
    <row r="647" spans="1:4" x14ac:dyDescent="0.25">
      <c r="A647" s="80" t="s">
        <v>923</v>
      </c>
      <c r="B647" s="80" t="s">
        <v>72</v>
      </c>
      <c r="C647" s="88" t="s">
        <v>10</v>
      </c>
      <c r="D647" s="86">
        <v>61210</v>
      </c>
    </row>
    <row r="648" spans="1:4" x14ac:dyDescent="0.25">
      <c r="A648" s="80" t="s">
        <v>1278</v>
      </c>
      <c r="B648" s="80" t="s">
        <v>102</v>
      </c>
      <c r="C648" s="88" t="s">
        <v>1299</v>
      </c>
      <c r="D648" s="86">
        <v>92800</v>
      </c>
    </row>
    <row r="649" spans="1:4" x14ac:dyDescent="0.25">
      <c r="A649" s="80" t="s">
        <v>287</v>
      </c>
      <c r="B649" s="80" t="s">
        <v>25</v>
      </c>
      <c r="C649" s="88" t="s">
        <v>10</v>
      </c>
      <c r="D649" s="86">
        <v>14430</v>
      </c>
    </row>
    <row r="650" spans="1:4" x14ac:dyDescent="0.25">
      <c r="A650" s="80" t="s">
        <v>833</v>
      </c>
      <c r="B650" s="80" t="s">
        <v>68</v>
      </c>
      <c r="C650" s="88" t="s">
        <v>1297</v>
      </c>
      <c r="D650" s="86">
        <v>57510</v>
      </c>
    </row>
    <row r="651" spans="1:4" x14ac:dyDescent="0.25">
      <c r="A651" s="80" t="s">
        <v>834</v>
      </c>
      <c r="B651" s="80" t="s">
        <v>68</v>
      </c>
      <c r="C651" s="88" t="s">
        <v>1297</v>
      </c>
      <c r="D651" s="86">
        <v>57570</v>
      </c>
    </row>
    <row r="652" spans="1:4" x14ac:dyDescent="0.25">
      <c r="A652" s="80" t="s">
        <v>835</v>
      </c>
      <c r="B652" s="80" t="s">
        <v>68</v>
      </c>
      <c r="C652" s="88" t="s">
        <v>1297</v>
      </c>
      <c r="D652" s="86">
        <v>57170</v>
      </c>
    </row>
    <row r="653" spans="1:4" x14ac:dyDescent="0.25">
      <c r="A653" s="80" t="s">
        <v>778</v>
      </c>
      <c r="B653" s="80" t="s">
        <v>65</v>
      </c>
      <c r="C653" s="88" t="s">
        <v>1297</v>
      </c>
      <c r="D653" s="86">
        <v>54800</v>
      </c>
    </row>
    <row r="654" spans="1:4" x14ac:dyDescent="0.25">
      <c r="A654" s="80" t="s">
        <v>779</v>
      </c>
      <c r="B654" s="80" t="s">
        <v>65</v>
      </c>
      <c r="C654" s="88" t="s">
        <v>1297</v>
      </c>
      <c r="D654" s="86">
        <v>54800</v>
      </c>
    </row>
    <row r="655" spans="1:4" x14ac:dyDescent="0.25">
      <c r="A655" s="80" t="s">
        <v>335</v>
      </c>
      <c r="B655" s="80" t="s">
        <v>30</v>
      </c>
      <c r="C655" s="88" t="s">
        <v>1300</v>
      </c>
      <c r="D655" s="86">
        <v>19120</v>
      </c>
    </row>
    <row r="656" spans="1:4" x14ac:dyDescent="0.25">
      <c r="A656" s="80" t="s">
        <v>1216</v>
      </c>
      <c r="B656" s="80" t="s">
        <v>1305</v>
      </c>
      <c r="C656" s="88" t="s">
        <v>1302</v>
      </c>
      <c r="D656" s="86">
        <v>85240</v>
      </c>
    </row>
    <row r="657" spans="1:4" x14ac:dyDescent="0.25">
      <c r="A657" s="80" t="s">
        <v>320</v>
      </c>
      <c r="B657" s="80" t="s">
        <v>28</v>
      </c>
      <c r="C657" s="88" t="s">
        <v>1300</v>
      </c>
      <c r="D657" s="86">
        <v>17380</v>
      </c>
    </row>
    <row r="658" spans="1:4" x14ac:dyDescent="0.25">
      <c r="A658" s="80" t="s">
        <v>973</v>
      </c>
      <c r="B658" s="80" t="s">
        <v>74</v>
      </c>
      <c r="C658" s="88" t="s">
        <v>1294</v>
      </c>
      <c r="D658" s="86">
        <v>63290</v>
      </c>
    </row>
    <row r="659" spans="1:4" x14ac:dyDescent="0.25">
      <c r="A659" s="80" t="s">
        <v>688</v>
      </c>
      <c r="B659" s="80" t="s">
        <v>57</v>
      </c>
      <c r="C659" s="88" t="s">
        <v>11</v>
      </c>
      <c r="D659" s="86">
        <v>46700</v>
      </c>
    </row>
    <row r="660" spans="1:4" x14ac:dyDescent="0.25">
      <c r="A660" s="80" t="s">
        <v>394</v>
      </c>
      <c r="B660" s="80" t="s">
        <v>35</v>
      </c>
      <c r="C660" s="88" t="s">
        <v>1300</v>
      </c>
      <c r="D660" s="86">
        <v>23130</v>
      </c>
    </row>
    <row r="661" spans="1:4" x14ac:dyDescent="0.25">
      <c r="A661" s="80" t="s">
        <v>179</v>
      </c>
      <c r="B661" s="80" t="s">
        <v>16</v>
      </c>
      <c r="C661" s="88" t="s">
        <v>1303</v>
      </c>
      <c r="D661" s="86">
        <v>5100</v>
      </c>
    </row>
    <row r="662" spans="1:4" x14ac:dyDescent="0.25">
      <c r="A662" s="80" t="s">
        <v>180</v>
      </c>
      <c r="B662" s="80" t="s">
        <v>16</v>
      </c>
      <c r="C662" s="88" t="s">
        <v>1303</v>
      </c>
      <c r="D662" s="86">
        <v>5200</v>
      </c>
    </row>
    <row r="663" spans="1:4" x14ac:dyDescent="0.25">
      <c r="A663" s="80" t="s">
        <v>974</v>
      </c>
      <c r="B663" s="80" t="s">
        <v>74</v>
      </c>
      <c r="C663" s="88" t="s">
        <v>1294</v>
      </c>
      <c r="D663" s="86">
        <v>63470</v>
      </c>
    </row>
    <row r="664" spans="1:4" x14ac:dyDescent="0.25">
      <c r="A664" s="80" t="s">
        <v>443</v>
      </c>
      <c r="B664" s="80" t="s">
        <v>38</v>
      </c>
      <c r="C664" s="88" t="s">
        <v>1294</v>
      </c>
      <c r="D664" s="86">
        <v>26450</v>
      </c>
    </row>
    <row r="665" spans="1:4" x14ac:dyDescent="0.25">
      <c r="A665" s="80" t="s">
        <v>181</v>
      </c>
      <c r="B665" s="80" t="s">
        <v>16</v>
      </c>
      <c r="C665" s="88" t="s">
        <v>1303</v>
      </c>
      <c r="D665" s="86">
        <v>5100</v>
      </c>
    </row>
    <row r="666" spans="1:4" x14ac:dyDescent="0.25">
      <c r="A666" s="80" t="s">
        <v>182</v>
      </c>
      <c r="B666" s="80" t="s">
        <v>16</v>
      </c>
      <c r="C666" s="88" t="s">
        <v>1303</v>
      </c>
      <c r="D666" s="86">
        <v>5290</v>
      </c>
    </row>
    <row r="667" spans="1:4" x14ac:dyDescent="0.25">
      <c r="A667" s="80" t="s">
        <v>183</v>
      </c>
      <c r="B667" s="80" t="s">
        <v>16</v>
      </c>
      <c r="C667" s="88" t="s">
        <v>1303</v>
      </c>
      <c r="D667" s="86">
        <v>5200</v>
      </c>
    </row>
    <row r="668" spans="1:4" x14ac:dyDescent="0.25">
      <c r="A668" s="80" t="s">
        <v>547</v>
      </c>
      <c r="B668" s="80" t="s">
        <v>45</v>
      </c>
      <c r="C668" s="88" t="s">
        <v>1300</v>
      </c>
      <c r="D668" s="86">
        <v>33190</v>
      </c>
    </row>
    <row r="669" spans="1:4" x14ac:dyDescent="0.25">
      <c r="A669" s="80" t="s">
        <v>1188</v>
      </c>
      <c r="B669" s="80" t="s">
        <v>92</v>
      </c>
      <c r="C669" s="88" t="s">
        <v>11</v>
      </c>
      <c r="D669" s="86">
        <v>81390</v>
      </c>
    </row>
    <row r="670" spans="1:4" x14ac:dyDescent="0.25">
      <c r="A670" s="80" t="s">
        <v>686</v>
      </c>
      <c r="B670" s="80" t="s">
        <v>57</v>
      </c>
      <c r="C670" s="88" t="s">
        <v>11</v>
      </c>
      <c r="D670" s="86">
        <v>46130</v>
      </c>
    </row>
    <row r="671" spans="1:4" x14ac:dyDescent="0.25">
      <c r="A671" s="80" t="s">
        <v>1189</v>
      </c>
      <c r="B671" s="80" t="s">
        <v>92</v>
      </c>
      <c r="C671" s="88" t="s">
        <v>11</v>
      </c>
      <c r="D671" s="86">
        <v>81440</v>
      </c>
    </row>
    <row r="672" spans="1:4" x14ac:dyDescent="0.25">
      <c r="A672" s="80" t="s">
        <v>531</v>
      </c>
      <c r="B672" s="80" t="s">
        <v>44</v>
      </c>
      <c r="C672" s="88" t="s">
        <v>11</v>
      </c>
      <c r="D672" s="86">
        <v>32120</v>
      </c>
    </row>
    <row r="673" spans="1:4" x14ac:dyDescent="0.25">
      <c r="A673" s="80" t="s">
        <v>1190</v>
      </c>
      <c r="B673" s="80" t="s">
        <v>92</v>
      </c>
      <c r="C673" s="88" t="s">
        <v>11</v>
      </c>
      <c r="D673" s="86">
        <v>81140</v>
      </c>
    </row>
    <row r="674" spans="1:4" x14ac:dyDescent="0.25">
      <c r="A674" s="80" t="s">
        <v>1197</v>
      </c>
      <c r="B674" s="80" t="s">
        <v>93</v>
      </c>
      <c r="C674" s="88" t="s">
        <v>11</v>
      </c>
      <c r="D674" s="86">
        <v>82220</v>
      </c>
    </row>
    <row r="675" spans="1:4" x14ac:dyDescent="0.25">
      <c r="A675" s="80" t="s">
        <v>511</v>
      </c>
      <c r="B675" s="80" t="s">
        <v>43</v>
      </c>
      <c r="C675" s="88" t="s">
        <v>11</v>
      </c>
      <c r="D675" s="86">
        <v>31190</v>
      </c>
    </row>
    <row r="676" spans="1:4" x14ac:dyDescent="0.25">
      <c r="A676" s="80" t="s">
        <v>998</v>
      </c>
      <c r="B676" s="80" t="s">
        <v>76</v>
      </c>
      <c r="C676" s="88" t="s">
        <v>11</v>
      </c>
      <c r="D676" s="86">
        <v>65220</v>
      </c>
    </row>
    <row r="677" spans="1:4" x14ac:dyDescent="0.25">
      <c r="A677" s="80" t="s">
        <v>1198</v>
      </c>
      <c r="B677" s="80" t="s">
        <v>93</v>
      </c>
      <c r="C677" s="88" t="s">
        <v>11</v>
      </c>
      <c r="D677" s="86">
        <v>82120</v>
      </c>
    </row>
    <row r="678" spans="1:4" x14ac:dyDescent="0.25">
      <c r="A678" s="80" t="s">
        <v>1199</v>
      </c>
      <c r="B678" s="80" t="s">
        <v>93</v>
      </c>
      <c r="C678" s="88" t="s">
        <v>11</v>
      </c>
      <c r="D678" s="86">
        <v>82800</v>
      </c>
    </row>
    <row r="679" spans="1:4" x14ac:dyDescent="0.25">
      <c r="A679" s="80" t="s">
        <v>442</v>
      </c>
      <c r="B679" s="80" t="s">
        <v>38</v>
      </c>
      <c r="C679" s="88" t="s">
        <v>1294</v>
      </c>
      <c r="D679" s="86">
        <v>26160</v>
      </c>
    </row>
    <row r="680" spans="1:4" x14ac:dyDescent="0.25">
      <c r="A680" s="80" t="s">
        <v>1191</v>
      </c>
      <c r="B680" s="80" t="s">
        <v>92</v>
      </c>
      <c r="C680" s="88" t="s">
        <v>11</v>
      </c>
      <c r="D680" s="86">
        <v>81990</v>
      </c>
    </row>
    <row r="681" spans="1:4" x14ac:dyDescent="0.25">
      <c r="A681" s="80" t="s">
        <v>1096</v>
      </c>
      <c r="B681" s="80" t="s">
        <v>84</v>
      </c>
      <c r="C681" s="88" t="s">
        <v>1294</v>
      </c>
      <c r="D681" s="86">
        <v>73190</v>
      </c>
    </row>
    <row r="682" spans="1:4" x14ac:dyDescent="0.25">
      <c r="A682" s="80" t="s">
        <v>687</v>
      </c>
      <c r="B682" s="80" t="s">
        <v>57</v>
      </c>
      <c r="C682" s="88" t="s">
        <v>11</v>
      </c>
      <c r="D682" s="86">
        <v>46260</v>
      </c>
    </row>
    <row r="683" spans="1:4" x14ac:dyDescent="0.25">
      <c r="A683" s="80" t="s">
        <v>1200</v>
      </c>
      <c r="B683" s="80" t="s">
        <v>93</v>
      </c>
      <c r="C683" s="88" t="s">
        <v>11</v>
      </c>
      <c r="D683" s="86">
        <v>82160</v>
      </c>
    </row>
    <row r="684" spans="1:4" x14ac:dyDescent="0.25">
      <c r="A684" s="80" t="s">
        <v>1201</v>
      </c>
      <c r="B684" s="80" t="s">
        <v>93</v>
      </c>
      <c r="C684" s="88" t="s">
        <v>11</v>
      </c>
      <c r="D684" s="86">
        <v>82240</v>
      </c>
    </row>
    <row r="685" spans="1:4" x14ac:dyDescent="0.25">
      <c r="A685" s="80" t="s">
        <v>1192</v>
      </c>
      <c r="B685" s="80" t="s">
        <v>92</v>
      </c>
      <c r="C685" s="88" t="s">
        <v>11</v>
      </c>
      <c r="D685" s="86">
        <v>81700</v>
      </c>
    </row>
    <row r="686" spans="1:4" x14ac:dyDescent="0.25">
      <c r="A686" s="80" t="s">
        <v>532</v>
      </c>
      <c r="B686" s="80" t="s">
        <v>44</v>
      </c>
      <c r="C686" s="88" t="s">
        <v>11</v>
      </c>
      <c r="D686" s="86">
        <v>32220</v>
      </c>
    </row>
    <row r="687" spans="1:4" x14ac:dyDescent="0.25">
      <c r="A687" s="80" t="s">
        <v>276</v>
      </c>
      <c r="B687" s="80" t="s">
        <v>24</v>
      </c>
      <c r="C687" s="88" t="s">
        <v>1303</v>
      </c>
      <c r="D687" s="86">
        <v>13114</v>
      </c>
    </row>
    <row r="688" spans="1:4" x14ac:dyDescent="0.25">
      <c r="A688" s="80" t="s">
        <v>512</v>
      </c>
      <c r="B688" s="80" t="s">
        <v>43</v>
      </c>
      <c r="C688" s="88" t="s">
        <v>11</v>
      </c>
      <c r="D688" s="86">
        <v>31230</v>
      </c>
    </row>
    <row r="689" spans="1:4" x14ac:dyDescent="0.25">
      <c r="A689" s="80" t="s">
        <v>1212</v>
      </c>
      <c r="B689" s="80" t="s">
        <v>95</v>
      </c>
      <c r="C689" s="88" t="s">
        <v>1303</v>
      </c>
      <c r="D689" s="86">
        <v>84110</v>
      </c>
    </row>
    <row r="690" spans="1:4" x14ac:dyDescent="0.25">
      <c r="A690" s="80" t="s">
        <v>698</v>
      </c>
      <c r="B690" s="80" t="s">
        <v>58</v>
      </c>
      <c r="C690" s="88" t="s">
        <v>1300</v>
      </c>
      <c r="D690" s="86">
        <v>47350</v>
      </c>
    </row>
    <row r="691" spans="1:4" x14ac:dyDescent="0.25">
      <c r="A691" s="80" t="s">
        <v>699</v>
      </c>
      <c r="B691" s="80" t="s">
        <v>58</v>
      </c>
      <c r="C691" s="88" t="s">
        <v>1300</v>
      </c>
      <c r="D691" s="86">
        <v>47270</v>
      </c>
    </row>
    <row r="692" spans="1:4" x14ac:dyDescent="0.25">
      <c r="A692" s="80" t="s">
        <v>305</v>
      </c>
      <c r="B692" s="80" t="s">
        <v>27</v>
      </c>
      <c r="C692" s="88" t="s">
        <v>1300</v>
      </c>
      <c r="D692" s="86">
        <v>16400</v>
      </c>
    </row>
    <row r="693" spans="1:4" x14ac:dyDescent="0.25">
      <c r="A693" s="80" t="s">
        <v>548</v>
      </c>
      <c r="B693" s="80" t="s">
        <v>45</v>
      </c>
      <c r="C693" s="88" t="s">
        <v>1300</v>
      </c>
      <c r="D693" s="86">
        <v>33660</v>
      </c>
    </row>
    <row r="694" spans="1:4" x14ac:dyDescent="0.25">
      <c r="A694" s="80" t="s">
        <v>638</v>
      </c>
      <c r="B694" s="80" t="s">
        <v>51</v>
      </c>
      <c r="C694" s="88" t="s">
        <v>1300</v>
      </c>
      <c r="D694" s="86">
        <v>40320</v>
      </c>
    </row>
    <row r="695" spans="1:4" x14ac:dyDescent="0.25">
      <c r="A695" s="80" t="s">
        <v>988</v>
      </c>
      <c r="B695" s="80" t="s">
        <v>75</v>
      </c>
      <c r="C695" s="88" t="s">
        <v>1300</v>
      </c>
      <c r="D695" s="86">
        <v>64270</v>
      </c>
    </row>
    <row r="696" spans="1:4" x14ac:dyDescent="0.25">
      <c r="A696" s="80" t="s">
        <v>321</v>
      </c>
      <c r="B696" s="80" t="s">
        <v>28</v>
      </c>
      <c r="C696" s="88" t="s">
        <v>1300</v>
      </c>
      <c r="D696" s="86">
        <v>17700</v>
      </c>
    </row>
    <row r="697" spans="1:4" x14ac:dyDescent="0.25">
      <c r="A697" s="80" t="s">
        <v>321</v>
      </c>
      <c r="B697" s="80" t="s">
        <v>1305</v>
      </c>
      <c r="C697" s="88" t="s">
        <v>1302</v>
      </c>
      <c r="D697" s="86">
        <v>85450</v>
      </c>
    </row>
    <row r="698" spans="1:4" x14ac:dyDescent="0.25">
      <c r="A698" s="80" t="s">
        <v>306</v>
      </c>
      <c r="B698" s="80" t="s">
        <v>27</v>
      </c>
      <c r="C698" s="88" t="s">
        <v>1300</v>
      </c>
      <c r="D698" s="86">
        <v>16230</v>
      </c>
    </row>
    <row r="699" spans="1:4" x14ac:dyDescent="0.25">
      <c r="A699" s="80" t="s">
        <v>322</v>
      </c>
      <c r="B699" s="80" t="s">
        <v>28</v>
      </c>
      <c r="C699" s="88" t="s">
        <v>1300</v>
      </c>
      <c r="D699" s="86">
        <v>17380</v>
      </c>
    </row>
    <row r="700" spans="1:4" x14ac:dyDescent="0.25">
      <c r="A700" s="80" t="s">
        <v>533</v>
      </c>
      <c r="B700" s="80" t="s">
        <v>44</v>
      </c>
      <c r="C700" s="88" t="s">
        <v>11</v>
      </c>
      <c r="D700" s="86">
        <v>32390</v>
      </c>
    </row>
    <row r="701" spans="1:4" x14ac:dyDescent="0.25">
      <c r="A701" s="80" t="s">
        <v>513</v>
      </c>
      <c r="B701" s="80" t="s">
        <v>43</v>
      </c>
      <c r="C701" s="88" t="s">
        <v>11</v>
      </c>
      <c r="D701" s="86">
        <v>31480</v>
      </c>
    </row>
    <row r="702" spans="1:4" x14ac:dyDescent="0.25">
      <c r="A702" s="80" t="s">
        <v>700</v>
      </c>
      <c r="B702" s="80" t="s">
        <v>58</v>
      </c>
      <c r="C702" s="88" t="s">
        <v>1300</v>
      </c>
      <c r="D702" s="86">
        <v>47800</v>
      </c>
    </row>
    <row r="703" spans="1:4" x14ac:dyDescent="0.25">
      <c r="A703" s="80" t="s">
        <v>1010</v>
      </c>
      <c r="B703" s="80" t="s">
        <v>77</v>
      </c>
      <c r="C703" s="88" t="s">
        <v>11</v>
      </c>
      <c r="D703" s="86">
        <v>66210</v>
      </c>
    </row>
    <row r="704" spans="1:4" x14ac:dyDescent="0.25">
      <c r="A704" s="80" t="s">
        <v>1213</v>
      </c>
      <c r="B704" s="80" t="s">
        <v>95</v>
      </c>
      <c r="C704" s="88" t="s">
        <v>1303</v>
      </c>
      <c r="D704" s="86">
        <v>84160</v>
      </c>
    </row>
    <row r="705" spans="1:4" x14ac:dyDescent="0.25">
      <c r="A705" s="80" t="s">
        <v>1164</v>
      </c>
      <c r="B705" s="80" t="s">
        <v>91</v>
      </c>
      <c r="C705" s="88" t="s">
        <v>1298</v>
      </c>
      <c r="D705" s="86">
        <v>80320</v>
      </c>
    </row>
    <row r="706" spans="1:4" x14ac:dyDescent="0.25">
      <c r="A706" s="80" t="s">
        <v>836</v>
      </c>
      <c r="B706" s="80" t="s">
        <v>68</v>
      </c>
      <c r="C706" s="88" t="s">
        <v>1297</v>
      </c>
      <c r="D706" s="86">
        <v>57590</v>
      </c>
    </row>
    <row r="707" spans="1:4" x14ac:dyDescent="0.25">
      <c r="A707" s="80" t="s">
        <v>836</v>
      </c>
      <c r="B707" s="80" t="s">
        <v>98</v>
      </c>
      <c r="C707" s="88" t="s">
        <v>1297</v>
      </c>
      <c r="D707" s="86">
        <v>88500</v>
      </c>
    </row>
    <row r="708" spans="1:4" x14ac:dyDescent="0.25">
      <c r="A708" s="80" t="s">
        <v>1011</v>
      </c>
      <c r="B708" s="80" t="s">
        <v>77</v>
      </c>
      <c r="C708" s="88" t="s">
        <v>11</v>
      </c>
      <c r="D708" s="86">
        <v>66360</v>
      </c>
    </row>
    <row r="709" spans="1:4" x14ac:dyDescent="0.25">
      <c r="A709" s="80" t="s">
        <v>1165</v>
      </c>
      <c r="B709" s="80" t="s">
        <v>91</v>
      </c>
      <c r="C709" s="88" t="s">
        <v>1298</v>
      </c>
      <c r="D709" s="86">
        <v>80300</v>
      </c>
    </row>
    <row r="710" spans="1:4" x14ac:dyDescent="0.25">
      <c r="A710" s="80" t="s">
        <v>871</v>
      </c>
      <c r="B710" s="80" t="s">
        <v>70</v>
      </c>
      <c r="C710" s="88" t="s">
        <v>1298</v>
      </c>
      <c r="D710" s="86">
        <v>59380</v>
      </c>
    </row>
    <row r="711" spans="1:4" x14ac:dyDescent="0.25">
      <c r="A711" s="80" t="s">
        <v>603</v>
      </c>
      <c r="B711" s="80" t="s">
        <v>49</v>
      </c>
      <c r="C711" s="88" t="s">
        <v>1294</v>
      </c>
      <c r="D711" s="86">
        <v>38950</v>
      </c>
    </row>
    <row r="712" spans="1:4" x14ac:dyDescent="0.25">
      <c r="A712" s="80" t="s">
        <v>330</v>
      </c>
      <c r="B712" s="80" t="s">
        <v>29</v>
      </c>
      <c r="C712" s="88" t="s">
        <v>1296</v>
      </c>
      <c r="D712" s="86">
        <v>18110</v>
      </c>
    </row>
    <row r="713" spans="1:4" x14ac:dyDescent="0.25">
      <c r="A713" s="80" t="s">
        <v>565</v>
      </c>
      <c r="B713" s="80" t="s">
        <v>1292</v>
      </c>
      <c r="C713" s="88" t="s">
        <v>11</v>
      </c>
      <c r="D713" s="86">
        <v>34310</v>
      </c>
    </row>
    <row r="714" spans="1:4" x14ac:dyDescent="0.25">
      <c r="A714" s="80" t="s">
        <v>872</v>
      </c>
      <c r="B714" s="80" t="s">
        <v>70</v>
      </c>
      <c r="C714" s="88" t="s">
        <v>1298</v>
      </c>
      <c r="D714" s="86">
        <v>59243</v>
      </c>
    </row>
    <row r="715" spans="1:4" x14ac:dyDescent="0.25">
      <c r="A715" s="80" t="s">
        <v>1268</v>
      </c>
      <c r="B715" s="80" t="s">
        <v>99</v>
      </c>
      <c r="C715" s="88" t="s">
        <v>1295</v>
      </c>
      <c r="D715" s="86">
        <v>89630</v>
      </c>
    </row>
    <row r="716" spans="1:4" x14ac:dyDescent="0.25">
      <c r="A716" s="80" t="s">
        <v>339</v>
      </c>
      <c r="B716" s="80" t="s">
        <v>31</v>
      </c>
      <c r="C716" s="88" t="s">
        <v>9</v>
      </c>
      <c r="D716" s="86">
        <v>20142</v>
      </c>
    </row>
    <row r="717" spans="1:4" x14ac:dyDescent="0.25">
      <c r="A717" s="80" t="s">
        <v>208</v>
      </c>
      <c r="B717" s="80" t="s">
        <v>19</v>
      </c>
      <c r="C717" s="88" t="s">
        <v>1297</v>
      </c>
      <c r="D717" s="86">
        <v>8400</v>
      </c>
    </row>
    <row r="718" spans="1:4" x14ac:dyDescent="0.25">
      <c r="A718" s="80" t="s">
        <v>461</v>
      </c>
      <c r="B718" s="80" t="s">
        <v>39</v>
      </c>
      <c r="C718" s="88" t="s">
        <v>10</v>
      </c>
      <c r="D718" s="86">
        <v>27400</v>
      </c>
    </row>
    <row r="719" spans="1:4" x14ac:dyDescent="0.25">
      <c r="A719" s="80" t="s">
        <v>1019</v>
      </c>
      <c r="B719" s="80" t="s">
        <v>78</v>
      </c>
      <c r="C719" s="88" t="s">
        <v>1297</v>
      </c>
      <c r="D719" s="86">
        <v>67117</v>
      </c>
    </row>
    <row r="720" spans="1:4" x14ac:dyDescent="0.25">
      <c r="A720" s="80" t="s">
        <v>937</v>
      </c>
      <c r="B720" s="80" t="s">
        <v>73</v>
      </c>
      <c r="C720" s="88" t="s">
        <v>1298</v>
      </c>
      <c r="D720" s="86">
        <v>62860</v>
      </c>
    </row>
    <row r="721" spans="1:4" x14ac:dyDescent="0.25">
      <c r="A721" s="80" t="s">
        <v>1223</v>
      </c>
      <c r="B721" s="80" t="s">
        <v>96</v>
      </c>
      <c r="C721" s="88" t="s">
        <v>1300</v>
      </c>
      <c r="D721" s="86">
        <v>86150</v>
      </c>
    </row>
    <row r="722" spans="1:4" x14ac:dyDescent="0.25">
      <c r="A722" s="80" t="s">
        <v>569</v>
      </c>
      <c r="B722" s="80" t="s">
        <v>46</v>
      </c>
      <c r="C722" s="88" t="s">
        <v>8</v>
      </c>
      <c r="D722" s="86">
        <v>35190</v>
      </c>
    </row>
    <row r="723" spans="1:4" x14ac:dyDescent="0.25">
      <c r="A723" s="80" t="s">
        <v>570</v>
      </c>
      <c r="B723" s="80" t="s">
        <v>46</v>
      </c>
      <c r="C723" s="88" t="s">
        <v>8</v>
      </c>
      <c r="D723" s="86">
        <v>35290</v>
      </c>
    </row>
    <row r="724" spans="1:4" x14ac:dyDescent="0.25">
      <c r="A724" s="80" t="s">
        <v>1097</v>
      </c>
      <c r="B724" s="80" t="s">
        <v>84</v>
      </c>
      <c r="C724" s="88" t="s">
        <v>1294</v>
      </c>
      <c r="D724" s="86">
        <v>73720</v>
      </c>
    </row>
    <row r="725" spans="1:4" x14ac:dyDescent="0.25">
      <c r="A725" s="80" t="s">
        <v>765</v>
      </c>
      <c r="B725" s="80" t="s">
        <v>64</v>
      </c>
      <c r="C725" s="88" t="s">
        <v>1302</v>
      </c>
      <c r="D725" s="86">
        <v>53360</v>
      </c>
    </row>
    <row r="726" spans="1:4" x14ac:dyDescent="0.25">
      <c r="A726" s="80" t="s">
        <v>938</v>
      </c>
      <c r="B726" s="80" t="s">
        <v>73</v>
      </c>
      <c r="C726" s="88" t="s">
        <v>1298</v>
      </c>
      <c r="D726" s="86">
        <v>62500</v>
      </c>
    </row>
    <row r="727" spans="1:4" x14ac:dyDescent="0.25">
      <c r="A727" s="80" t="s">
        <v>485</v>
      </c>
      <c r="B727" s="80" t="s">
        <v>41</v>
      </c>
      <c r="C727" s="88" t="s">
        <v>8</v>
      </c>
      <c r="D727" s="86">
        <v>29180</v>
      </c>
    </row>
    <row r="728" spans="1:4" x14ac:dyDescent="0.25">
      <c r="A728" s="80" t="s">
        <v>369</v>
      </c>
      <c r="B728" s="80" t="s">
        <v>33</v>
      </c>
      <c r="C728" s="88" t="s">
        <v>1295</v>
      </c>
      <c r="D728" s="86">
        <v>21220</v>
      </c>
    </row>
    <row r="729" spans="1:4" x14ac:dyDescent="0.25">
      <c r="A729" s="80" t="s">
        <v>370</v>
      </c>
      <c r="B729" s="80" t="s">
        <v>33</v>
      </c>
      <c r="C729" s="88" t="s">
        <v>1295</v>
      </c>
      <c r="D729" s="86">
        <v>21510</v>
      </c>
    </row>
    <row r="730" spans="1:4" x14ac:dyDescent="0.25">
      <c r="A730" s="80" t="s">
        <v>385</v>
      </c>
      <c r="B730" s="80" t="s">
        <v>34</v>
      </c>
      <c r="C730" s="88" t="s">
        <v>8</v>
      </c>
      <c r="D730" s="86">
        <v>22260</v>
      </c>
    </row>
    <row r="731" spans="1:4" x14ac:dyDescent="0.25">
      <c r="A731" s="80" t="s">
        <v>386</v>
      </c>
      <c r="B731" s="80" t="s">
        <v>34</v>
      </c>
      <c r="C731" s="88" t="s">
        <v>8</v>
      </c>
      <c r="D731" s="86">
        <v>22450</v>
      </c>
    </row>
    <row r="732" spans="1:4" x14ac:dyDescent="0.25">
      <c r="A732" s="80" t="s">
        <v>1166</v>
      </c>
      <c r="B732" s="80" t="s">
        <v>91</v>
      </c>
      <c r="C732" s="88" t="s">
        <v>1298</v>
      </c>
      <c r="D732" s="86">
        <v>80120</v>
      </c>
    </row>
    <row r="733" spans="1:4" x14ac:dyDescent="0.25">
      <c r="A733" s="80" t="s">
        <v>1269</v>
      </c>
      <c r="B733" s="80" t="s">
        <v>99</v>
      </c>
      <c r="C733" s="88" t="s">
        <v>1295</v>
      </c>
      <c r="D733" s="86">
        <v>89290</v>
      </c>
    </row>
    <row r="734" spans="1:4" x14ac:dyDescent="0.25">
      <c r="A734" s="80" t="s">
        <v>1062</v>
      </c>
      <c r="B734" s="80" t="s">
        <v>81</v>
      </c>
      <c r="C734" s="88" t="s">
        <v>1295</v>
      </c>
      <c r="D734" s="86">
        <v>70190</v>
      </c>
    </row>
    <row r="735" spans="1:4" x14ac:dyDescent="0.25">
      <c r="A735" s="80" t="s">
        <v>340</v>
      </c>
      <c r="B735" s="80" t="s">
        <v>31</v>
      </c>
      <c r="C735" s="88" t="s">
        <v>9</v>
      </c>
      <c r="D735" s="86">
        <v>20122</v>
      </c>
    </row>
    <row r="736" spans="1:4" x14ac:dyDescent="0.25">
      <c r="A736" s="80" t="s">
        <v>939</v>
      </c>
      <c r="B736" s="80" t="s">
        <v>73</v>
      </c>
      <c r="C736" s="88" t="s">
        <v>1298</v>
      </c>
      <c r="D736" s="86">
        <v>62380</v>
      </c>
    </row>
    <row r="737" spans="1:4" x14ac:dyDescent="0.25">
      <c r="A737" s="80" t="s">
        <v>348</v>
      </c>
      <c r="B737" s="80" t="s">
        <v>31</v>
      </c>
      <c r="C737" s="88" t="s">
        <v>9</v>
      </c>
      <c r="D737" s="86">
        <v>20237</v>
      </c>
    </row>
    <row r="738" spans="1:4" x14ac:dyDescent="0.25">
      <c r="A738" s="80" t="s">
        <v>873</v>
      </c>
      <c r="B738" s="80" t="s">
        <v>70</v>
      </c>
      <c r="C738" s="88" t="s">
        <v>1298</v>
      </c>
      <c r="D738" s="86">
        <v>59269</v>
      </c>
    </row>
    <row r="739" spans="1:4" x14ac:dyDescent="0.25">
      <c r="A739" s="80" t="s">
        <v>223</v>
      </c>
      <c r="B739" s="80" t="s">
        <v>20</v>
      </c>
      <c r="C739" s="88" t="s">
        <v>11</v>
      </c>
      <c r="D739" s="86">
        <v>9460</v>
      </c>
    </row>
    <row r="740" spans="1:4" x14ac:dyDescent="0.25">
      <c r="A740" s="80" t="s">
        <v>940</v>
      </c>
      <c r="B740" s="80" t="s">
        <v>73</v>
      </c>
      <c r="C740" s="88" t="s">
        <v>1298</v>
      </c>
      <c r="D740" s="86">
        <v>62120</v>
      </c>
    </row>
    <row r="741" spans="1:4" x14ac:dyDescent="0.25">
      <c r="A741" s="80" t="s">
        <v>486</v>
      </c>
      <c r="B741" s="80" t="s">
        <v>41</v>
      </c>
      <c r="C741" s="88" t="s">
        <v>8</v>
      </c>
      <c r="D741" s="86">
        <v>29310</v>
      </c>
    </row>
    <row r="742" spans="1:4" x14ac:dyDescent="0.25">
      <c r="A742" s="80" t="s">
        <v>1167</v>
      </c>
      <c r="B742" s="80" t="s">
        <v>91</v>
      </c>
      <c r="C742" s="88" t="s">
        <v>1298</v>
      </c>
      <c r="D742" s="86">
        <v>80115</v>
      </c>
    </row>
    <row r="743" spans="1:4" x14ac:dyDescent="0.25">
      <c r="A743" s="80" t="s">
        <v>1063</v>
      </c>
      <c r="B743" s="80" t="s">
        <v>81</v>
      </c>
      <c r="C743" s="88" t="s">
        <v>1295</v>
      </c>
      <c r="D743" s="86">
        <v>70200</v>
      </c>
    </row>
    <row r="744" spans="1:4" x14ac:dyDescent="0.25">
      <c r="A744" s="80" t="s">
        <v>904</v>
      </c>
      <c r="B744" s="80" t="s">
        <v>71</v>
      </c>
      <c r="C744" s="88" t="s">
        <v>1298</v>
      </c>
      <c r="D744" s="86">
        <v>60640</v>
      </c>
    </row>
    <row r="745" spans="1:4" x14ac:dyDescent="0.25">
      <c r="A745" s="80" t="s">
        <v>1168</v>
      </c>
      <c r="B745" s="80" t="s">
        <v>91</v>
      </c>
      <c r="C745" s="88" t="s">
        <v>1298</v>
      </c>
      <c r="D745" s="86">
        <v>80132</v>
      </c>
    </row>
    <row r="746" spans="1:4" x14ac:dyDescent="0.25">
      <c r="A746" s="80" t="s">
        <v>1169</v>
      </c>
      <c r="B746" s="80" t="s">
        <v>91</v>
      </c>
      <c r="C746" s="88" t="s">
        <v>1298</v>
      </c>
      <c r="D746" s="86">
        <v>80270</v>
      </c>
    </row>
    <row r="747" spans="1:4" x14ac:dyDescent="0.25">
      <c r="A747" s="80" t="s">
        <v>874</v>
      </c>
      <c r="B747" s="80" t="s">
        <v>70</v>
      </c>
      <c r="C747" s="88" t="s">
        <v>1298</v>
      </c>
      <c r="D747" s="86">
        <v>59890</v>
      </c>
    </row>
    <row r="748" spans="1:4" x14ac:dyDescent="0.25">
      <c r="A748" s="80" t="s">
        <v>941</v>
      </c>
      <c r="B748" s="80" t="s">
        <v>73</v>
      </c>
      <c r="C748" s="88" t="s">
        <v>1298</v>
      </c>
      <c r="D748" s="86">
        <v>62240</v>
      </c>
    </row>
    <row r="749" spans="1:4" x14ac:dyDescent="0.25">
      <c r="A749" s="80" t="s">
        <v>387</v>
      </c>
      <c r="B749" s="80" t="s">
        <v>34</v>
      </c>
      <c r="C749" s="88" t="s">
        <v>8</v>
      </c>
      <c r="D749" s="86">
        <v>22120</v>
      </c>
    </row>
    <row r="750" spans="1:4" x14ac:dyDescent="0.25">
      <c r="A750" s="80" t="s">
        <v>818</v>
      </c>
      <c r="B750" s="80" t="s">
        <v>67</v>
      </c>
      <c r="C750" s="88" t="s">
        <v>8</v>
      </c>
      <c r="D750" s="86">
        <v>56230</v>
      </c>
    </row>
    <row r="751" spans="1:4" x14ac:dyDescent="0.25">
      <c r="A751" s="80" t="s">
        <v>942</v>
      </c>
      <c r="B751" s="80" t="s">
        <v>73</v>
      </c>
      <c r="C751" s="88" t="s">
        <v>1298</v>
      </c>
      <c r="D751" s="86">
        <v>62830</v>
      </c>
    </row>
    <row r="752" spans="1:4" x14ac:dyDescent="0.25">
      <c r="A752" s="80" t="s">
        <v>604</v>
      </c>
      <c r="B752" s="80" t="s">
        <v>49</v>
      </c>
      <c r="C752" s="88" t="s">
        <v>1294</v>
      </c>
      <c r="D752" s="86">
        <v>38970</v>
      </c>
    </row>
    <row r="753" spans="1:4" x14ac:dyDescent="0.25">
      <c r="A753" s="80" t="s">
        <v>371</v>
      </c>
      <c r="B753" s="80" t="s">
        <v>33</v>
      </c>
      <c r="C753" s="88" t="s">
        <v>1295</v>
      </c>
      <c r="D753" s="86">
        <v>21800</v>
      </c>
    </row>
    <row r="754" spans="1:4" x14ac:dyDescent="0.25">
      <c r="A754" s="80" t="s">
        <v>718</v>
      </c>
      <c r="B754" s="80" t="s">
        <v>61</v>
      </c>
      <c r="C754" s="88" t="s">
        <v>10</v>
      </c>
      <c r="D754" s="86">
        <v>50630</v>
      </c>
    </row>
    <row r="755" spans="1:4" x14ac:dyDescent="0.25">
      <c r="A755" s="80" t="s">
        <v>288</v>
      </c>
      <c r="B755" s="80" t="s">
        <v>25</v>
      </c>
      <c r="C755" s="88" t="s">
        <v>10</v>
      </c>
      <c r="D755" s="86">
        <v>14130</v>
      </c>
    </row>
    <row r="756" spans="1:4" x14ac:dyDescent="0.25">
      <c r="A756" s="80" t="s">
        <v>719</v>
      </c>
      <c r="B756" s="80" t="s">
        <v>61</v>
      </c>
      <c r="C756" s="88" t="s">
        <v>10</v>
      </c>
      <c r="D756" s="86">
        <v>50660</v>
      </c>
    </row>
    <row r="757" spans="1:4" x14ac:dyDescent="0.25">
      <c r="A757" s="80" t="s">
        <v>731</v>
      </c>
      <c r="B757" s="80" t="s">
        <v>62</v>
      </c>
      <c r="C757" s="88" t="s">
        <v>1297</v>
      </c>
      <c r="D757" s="86">
        <v>51120</v>
      </c>
    </row>
    <row r="758" spans="1:4" x14ac:dyDescent="0.25">
      <c r="A758" s="80" t="s">
        <v>975</v>
      </c>
      <c r="B758" s="80" t="s">
        <v>74</v>
      </c>
      <c r="C758" s="88" t="s">
        <v>1294</v>
      </c>
      <c r="D758" s="86">
        <v>63780</v>
      </c>
    </row>
    <row r="759" spans="1:4" x14ac:dyDescent="0.25">
      <c r="A759" s="80" t="s">
        <v>1170</v>
      </c>
      <c r="B759" s="80" t="s">
        <v>91</v>
      </c>
      <c r="C759" s="88" t="s">
        <v>1298</v>
      </c>
      <c r="D759" s="86">
        <v>80710</v>
      </c>
    </row>
    <row r="760" spans="1:4" x14ac:dyDescent="0.25">
      <c r="A760" s="80" t="s">
        <v>819</v>
      </c>
      <c r="B760" s="80" t="s">
        <v>67</v>
      </c>
      <c r="C760" s="88" t="s">
        <v>8</v>
      </c>
      <c r="D760" s="86">
        <v>56530</v>
      </c>
    </row>
    <row r="761" spans="1:4" x14ac:dyDescent="0.25">
      <c r="A761" s="80" t="s">
        <v>388</v>
      </c>
      <c r="B761" s="80" t="s">
        <v>34</v>
      </c>
      <c r="C761" s="88" t="s">
        <v>8</v>
      </c>
      <c r="D761" s="86">
        <v>22100</v>
      </c>
    </row>
    <row r="762" spans="1:4" x14ac:dyDescent="0.25">
      <c r="A762" s="80" t="s">
        <v>1107</v>
      </c>
      <c r="B762" s="80" t="s">
        <v>87</v>
      </c>
      <c r="C762" s="88" t="s">
        <v>10</v>
      </c>
      <c r="D762" s="86">
        <v>76840</v>
      </c>
    </row>
    <row r="763" spans="1:4" x14ac:dyDescent="0.25">
      <c r="A763" s="80" t="s">
        <v>780</v>
      </c>
      <c r="B763" s="80" t="s">
        <v>65</v>
      </c>
      <c r="C763" s="88" t="s">
        <v>1297</v>
      </c>
      <c r="D763" s="86">
        <v>54330</v>
      </c>
    </row>
    <row r="764" spans="1:4" x14ac:dyDescent="0.25">
      <c r="A764" s="80" t="s">
        <v>1108</v>
      </c>
      <c r="B764" s="80" t="s">
        <v>87</v>
      </c>
      <c r="C764" s="88" t="s">
        <v>10</v>
      </c>
      <c r="D764" s="86">
        <v>76520</v>
      </c>
    </row>
    <row r="765" spans="1:4" x14ac:dyDescent="0.25">
      <c r="A765" s="80" t="s">
        <v>549</v>
      </c>
      <c r="B765" s="80" t="s">
        <v>45</v>
      </c>
      <c r="C765" s="88" t="s">
        <v>1300</v>
      </c>
      <c r="D765" s="86">
        <v>33340</v>
      </c>
    </row>
    <row r="766" spans="1:4" x14ac:dyDescent="0.25">
      <c r="A766" s="80" t="s">
        <v>658</v>
      </c>
      <c r="B766" s="80" t="s">
        <v>54</v>
      </c>
      <c r="C766" s="88" t="s">
        <v>1294</v>
      </c>
      <c r="D766" s="86">
        <v>43260</v>
      </c>
    </row>
    <row r="767" spans="1:4" x14ac:dyDescent="0.25">
      <c r="A767" s="80" t="s">
        <v>404</v>
      </c>
      <c r="B767" s="80" t="s">
        <v>36</v>
      </c>
      <c r="C767" s="88" t="s">
        <v>1300</v>
      </c>
      <c r="D767" s="86">
        <v>24140</v>
      </c>
    </row>
    <row r="768" spans="1:4" x14ac:dyDescent="0.25">
      <c r="A768" s="80" t="s">
        <v>336</v>
      </c>
      <c r="B768" s="80" t="s">
        <v>30</v>
      </c>
      <c r="C768" s="88" t="s">
        <v>1300</v>
      </c>
      <c r="D768" s="86">
        <v>19120</v>
      </c>
    </row>
    <row r="769" spans="1:4" x14ac:dyDescent="0.25">
      <c r="A769" s="80" t="s">
        <v>295</v>
      </c>
      <c r="B769" s="80" t="s">
        <v>26</v>
      </c>
      <c r="C769" s="88" t="s">
        <v>1294</v>
      </c>
      <c r="D769" s="86">
        <v>15600</v>
      </c>
    </row>
    <row r="770" spans="1:4" x14ac:dyDescent="0.25">
      <c r="A770" s="80" t="s">
        <v>820</v>
      </c>
      <c r="B770" s="80" t="s">
        <v>67</v>
      </c>
      <c r="C770" s="88" t="s">
        <v>8</v>
      </c>
      <c r="D770" s="86">
        <v>56170</v>
      </c>
    </row>
    <row r="771" spans="1:4" x14ac:dyDescent="0.25">
      <c r="A771" s="80" t="s">
        <v>1109</v>
      </c>
      <c r="B771" s="80" t="s">
        <v>87</v>
      </c>
      <c r="C771" s="88" t="s">
        <v>10</v>
      </c>
      <c r="D771" s="86">
        <v>76860</v>
      </c>
    </row>
    <row r="772" spans="1:4" x14ac:dyDescent="0.25">
      <c r="A772" s="80" t="s">
        <v>720</v>
      </c>
      <c r="B772" s="80" t="s">
        <v>61</v>
      </c>
      <c r="C772" s="88" t="s">
        <v>10</v>
      </c>
      <c r="D772" s="86">
        <v>50750</v>
      </c>
    </row>
    <row r="773" spans="1:4" x14ac:dyDescent="0.25">
      <c r="A773" s="80" t="s">
        <v>224</v>
      </c>
      <c r="B773" s="80" t="s">
        <v>20</v>
      </c>
      <c r="C773" s="88" t="s">
        <v>11</v>
      </c>
      <c r="D773" s="86">
        <v>9400</v>
      </c>
    </row>
    <row r="774" spans="1:4" x14ac:dyDescent="0.25">
      <c r="A774" s="80" t="s">
        <v>1123</v>
      </c>
      <c r="B774" s="80" t="s">
        <v>88</v>
      </c>
      <c r="C774" s="88" t="s">
        <v>1299</v>
      </c>
      <c r="D774" s="86">
        <v>77720</v>
      </c>
    </row>
    <row r="775" spans="1:4" x14ac:dyDescent="0.25">
      <c r="A775" s="80" t="s">
        <v>676</v>
      </c>
      <c r="B775" s="80" t="s">
        <v>56</v>
      </c>
      <c r="C775" s="88" t="s">
        <v>1296</v>
      </c>
      <c r="D775" s="86">
        <v>45270</v>
      </c>
    </row>
    <row r="776" spans="1:4" x14ac:dyDescent="0.25">
      <c r="A776" s="80" t="s">
        <v>943</v>
      </c>
      <c r="B776" s="80" t="s">
        <v>73</v>
      </c>
      <c r="C776" s="88" t="s">
        <v>1298</v>
      </c>
      <c r="D776" s="86">
        <v>62490</v>
      </c>
    </row>
    <row r="777" spans="1:4" x14ac:dyDescent="0.25">
      <c r="A777" s="80" t="s">
        <v>152</v>
      </c>
      <c r="B777" s="80" t="s">
        <v>13</v>
      </c>
      <c r="C777" s="88" t="s">
        <v>1298</v>
      </c>
      <c r="D777" s="86">
        <v>2300</v>
      </c>
    </row>
    <row r="778" spans="1:4" x14ac:dyDescent="0.25">
      <c r="A778" s="80" t="s">
        <v>944</v>
      </c>
      <c r="B778" s="80" t="s">
        <v>73</v>
      </c>
      <c r="C778" s="88" t="s">
        <v>1298</v>
      </c>
      <c r="D778" s="86">
        <v>62120</v>
      </c>
    </row>
    <row r="779" spans="1:4" x14ac:dyDescent="0.25">
      <c r="A779" s="80" t="s">
        <v>875</v>
      </c>
      <c r="B779" s="80" t="s">
        <v>70</v>
      </c>
      <c r="C779" s="88" t="s">
        <v>1298</v>
      </c>
      <c r="D779" s="86">
        <v>59680</v>
      </c>
    </row>
    <row r="780" spans="1:4" x14ac:dyDescent="0.25">
      <c r="A780" s="80" t="s">
        <v>876</v>
      </c>
      <c r="B780" s="80" t="s">
        <v>70</v>
      </c>
      <c r="C780" s="88" t="s">
        <v>1298</v>
      </c>
      <c r="D780" s="86">
        <v>59920</v>
      </c>
    </row>
    <row r="781" spans="1:4" x14ac:dyDescent="0.25">
      <c r="A781" s="80" t="s">
        <v>1110</v>
      </c>
      <c r="B781" s="80" t="s">
        <v>87</v>
      </c>
      <c r="C781" s="88" t="s">
        <v>10</v>
      </c>
      <c r="D781" s="86">
        <v>76270</v>
      </c>
    </row>
    <row r="782" spans="1:4" x14ac:dyDescent="0.25">
      <c r="A782" s="80" t="s">
        <v>877</v>
      </c>
      <c r="B782" s="80" t="s">
        <v>70</v>
      </c>
      <c r="C782" s="88" t="s">
        <v>1298</v>
      </c>
      <c r="D782" s="86">
        <v>59214</v>
      </c>
    </row>
    <row r="783" spans="1:4" x14ac:dyDescent="0.25">
      <c r="A783" s="80" t="s">
        <v>945</v>
      </c>
      <c r="B783" s="80" t="s">
        <v>73</v>
      </c>
      <c r="C783" s="88" t="s">
        <v>1298</v>
      </c>
      <c r="D783" s="86">
        <v>62650</v>
      </c>
    </row>
    <row r="784" spans="1:4" x14ac:dyDescent="0.25">
      <c r="A784" s="80" t="s">
        <v>256</v>
      </c>
      <c r="B784" s="80" t="s">
        <v>22</v>
      </c>
      <c r="C784" s="88" t="s">
        <v>11</v>
      </c>
      <c r="D784" s="86">
        <v>11500</v>
      </c>
    </row>
    <row r="785" spans="1:4" x14ac:dyDescent="0.25">
      <c r="A785" s="80" t="s">
        <v>462</v>
      </c>
      <c r="B785" s="80" t="s">
        <v>39</v>
      </c>
      <c r="C785" s="88" t="s">
        <v>10</v>
      </c>
      <c r="D785" s="86">
        <v>27680</v>
      </c>
    </row>
    <row r="786" spans="1:4" x14ac:dyDescent="0.25">
      <c r="A786" s="80" t="s">
        <v>209</v>
      </c>
      <c r="B786" s="80" t="s">
        <v>19</v>
      </c>
      <c r="C786" s="88" t="s">
        <v>1297</v>
      </c>
      <c r="D786" s="86">
        <v>8400</v>
      </c>
    </row>
    <row r="787" spans="1:4" x14ac:dyDescent="0.25">
      <c r="A787" s="80" t="s">
        <v>209</v>
      </c>
      <c r="B787" s="80" t="s">
        <v>55</v>
      </c>
      <c r="C787" s="88" t="s">
        <v>1302</v>
      </c>
      <c r="D787" s="86">
        <v>44750</v>
      </c>
    </row>
    <row r="788" spans="1:4" x14ac:dyDescent="0.25">
      <c r="A788" s="80" t="s">
        <v>487</v>
      </c>
      <c r="B788" s="80" t="s">
        <v>41</v>
      </c>
      <c r="C788" s="88" t="s">
        <v>8</v>
      </c>
      <c r="D788" s="86">
        <v>29000</v>
      </c>
    </row>
    <row r="789" spans="1:4" x14ac:dyDescent="0.25">
      <c r="A789" s="80" t="s">
        <v>488</v>
      </c>
      <c r="B789" s="80" t="s">
        <v>41</v>
      </c>
      <c r="C789" s="88" t="s">
        <v>8</v>
      </c>
      <c r="D789" s="86">
        <v>29300</v>
      </c>
    </row>
    <row r="790" spans="1:4" x14ac:dyDescent="0.25">
      <c r="A790" s="80" t="s">
        <v>1111</v>
      </c>
      <c r="B790" s="80" t="s">
        <v>87</v>
      </c>
      <c r="C790" s="88" t="s">
        <v>10</v>
      </c>
      <c r="D790" s="86">
        <v>76230</v>
      </c>
    </row>
    <row r="791" spans="1:4" x14ac:dyDescent="0.25">
      <c r="A791" s="80" t="s">
        <v>905</v>
      </c>
      <c r="B791" s="80" t="s">
        <v>71</v>
      </c>
      <c r="C791" s="88" t="s">
        <v>1298</v>
      </c>
      <c r="D791" s="86">
        <v>60220</v>
      </c>
    </row>
    <row r="792" spans="1:4" x14ac:dyDescent="0.25">
      <c r="A792" s="80" t="s">
        <v>1224</v>
      </c>
      <c r="B792" s="80" t="s">
        <v>96</v>
      </c>
      <c r="C792" s="88" t="s">
        <v>1300</v>
      </c>
      <c r="D792" s="86">
        <v>86190</v>
      </c>
    </row>
    <row r="793" spans="1:4" x14ac:dyDescent="0.25">
      <c r="A793" s="80" t="s">
        <v>372</v>
      </c>
      <c r="B793" s="80" t="s">
        <v>33</v>
      </c>
      <c r="C793" s="88" t="s">
        <v>1295</v>
      </c>
      <c r="D793" s="86">
        <v>21500</v>
      </c>
    </row>
    <row r="794" spans="1:4" x14ac:dyDescent="0.25">
      <c r="A794" s="80" t="s">
        <v>372</v>
      </c>
      <c r="B794" s="80" t="s">
        <v>99</v>
      </c>
      <c r="C794" s="88" t="s">
        <v>1295</v>
      </c>
      <c r="D794" s="86">
        <v>89740</v>
      </c>
    </row>
    <row r="795" spans="1:4" x14ac:dyDescent="0.25">
      <c r="A795" s="80" t="s">
        <v>373</v>
      </c>
      <c r="B795" s="80" t="s">
        <v>33</v>
      </c>
      <c r="C795" s="88" t="s">
        <v>1295</v>
      </c>
      <c r="D795" s="86">
        <v>21700</v>
      </c>
    </row>
    <row r="796" spans="1:4" x14ac:dyDescent="0.25">
      <c r="A796" s="80" t="s">
        <v>373</v>
      </c>
      <c r="B796" s="80" t="s">
        <v>81</v>
      </c>
      <c r="C796" s="88" t="s">
        <v>1295</v>
      </c>
      <c r="D796" s="86">
        <v>70000</v>
      </c>
    </row>
    <row r="797" spans="1:4" x14ac:dyDescent="0.25">
      <c r="A797" s="80" t="s">
        <v>1049</v>
      </c>
      <c r="B797" s="80" t="s">
        <v>80</v>
      </c>
      <c r="C797" s="88" t="s">
        <v>1294</v>
      </c>
      <c r="D797" s="86">
        <v>69430</v>
      </c>
    </row>
    <row r="798" spans="1:4" x14ac:dyDescent="0.25">
      <c r="A798" s="80" t="s">
        <v>605</v>
      </c>
      <c r="B798" s="80" t="s">
        <v>49</v>
      </c>
      <c r="C798" s="88" t="s">
        <v>1294</v>
      </c>
      <c r="D798" s="86">
        <v>38470</v>
      </c>
    </row>
    <row r="799" spans="1:4" x14ac:dyDescent="0.25">
      <c r="A799" s="80" t="s">
        <v>1052</v>
      </c>
      <c r="B799" s="80" t="s">
        <v>80</v>
      </c>
      <c r="C799" s="88" t="s">
        <v>1294</v>
      </c>
      <c r="D799" s="86">
        <v>69650</v>
      </c>
    </row>
    <row r="800" spans="1:4" x14ac:dyDescent="0.25">
      <c r="A800" s="80" t="s">
        <v>331</v>
      </c>
      <c r="B800" s="80" t="s">
        <v>29</v>
      </c>
      <c r="C800" s="88" t="s">
        <v>1296</v>
      </c>
      <c r="D800" s="86">
        <v>18120</v>
      </c>
    </row>
    <row r="801" spans="1:4" x14ac:dyDescent="0.25">
      <c r="A801" s="80" t="s">
        <v>153</v>
      </c>
      <c r="B801" s="80" t="s">
        <v>13</v>
      </c>
      <c r="C801" s="88" t="s">
        <v>1298</v>
      </c>
      <c r="D801" s="86">
        <v>2380</v>
      </c>
    </row>
    <row r="802" spans="1:4" x14ac:dyDescent="0.25">
      <c r="A802" s="80" t="s">
        <v>798</v>
      </c>
      <c r="B802" s="80" t="s">
        <v>66</v>
      </c>
      <c r="C802" s="88" t="s">
        <v>1297</v>
      </c>
      <c r="D802" s="86">
        <v>55600</v>
      </c>
    </row>
    <row r="803" spans="1:4" x14ac:dyDescent="0.25">
      <c r="A803" s="80" t="s">
        <v>374</v>
      </c>
      <c r="B803" s="80" t="s">
        <v>33</v>
      </c>
      <c r="C803" s="88" t="s">
        <v>1295</v>
      </c>
      <c r="D803" s="86">
        <v>21500</v>
      </c>
    </row>
    <row r="804" spans="1:4" x14ac:dyDescent="0.25">
      <c r="A804" s="80" t="s">
        <v>154</v>
      </c>
      <c r="B804" s="80" t="s">
        <v>13</v>
      </c>
      <c r="C804" s="88" t="s">
        <v>1298</v>
      </c>
      <c r="D804" s="86">
        <v>2220</v>
      </c>
    </row>
    <row r="805" spans="1:4" x14ac:dyDescent="0.25">
      <c r="A805" s="80" t="s">
        <v>1277</v>
      </c>
      <c r="B805" s="80" t="s">
        <v>101</v>
      </c>
      <c r="C805" s="88" t="s">
        <v>1299</v>
      </c>
      <c r="D805" s="86">
        <v>91480</v>
      </c>
    </row>
    <row r="806" spans="1:4" x14ac:dyDescent="0.25">
      <c r="A806" s="80" t="s">
        <v>1124</v>
      </c>
      <c r="B806" s="80" t="s">
        <v>88</v>
      </c>
      <c r="C806" s="88" t="s">
        <v>1299</v>
      </c>
      <c r="D806" s="86">
        <v>77860</v>
      </c>
    </row>
    <row r="807" spans="1:4" x14ac:dyDescent="0.25">
      <c r="A807" s="80" t="s">
        <v>721</v>
      </c>
      <c r="B807" s="80" t="s">
        <v>61</v>
      </c>
      <c r="C807" s="88" t="s">
        <v>10</v>
      </c>
      <c r="D807" s="86">
        <v>50310</v>
      </c>
    </row>
    <row r="808" spans="1:4" x14ac:dyDescent="0.25">
      <c r="A808" s="80" t="s">
        <v>420</v>
      </c>
      <c r="B808" s="80" t="s">
        <v>37</v>
      </c>
      <c r="C808" s="88" t="s">
        <v>1295</v>
      </c>
      <c r="D808" s="86">
        <v>25440</v>
      </c>
    </row>
    <row r="809" spans="1:4" x14ac:dyDescent="0.25">
      <c r="A809" s="80" t="s">
        <v>906</v>
      </c>
      <c r="B809" s="80" t="s">
        <v>71</v>
      </c>
      <c r="C809" s="88" t="s">
        <v>1298</v>
      </c>
      <c r="D809" s="86">
        <v>60130</v>
      </c>
    </row>
    <row r="810" spans="1:4" x14ac:dyDescent="0.25">
      <c r="A810" s="80" t="s">
        <v>271</v>
      </c>
      <c r="B810" s="80" t="s">
        <v>23</v>
      </c>
      <c r="C810" s="88" t="s">
        <v>11</v>
      </c>
      <c r="D810" s="86">
        <v>12800</v>
      </c>
    </row>
    <row r="811" spans="1:4" x14ac:dyDescent="0.25">
      <c r="A811" s="80" t="s">
        <v>405</v>
      </c>
      <c r="B811" s="80" t="s">
        <v>36</v>
      </c>
      <c r="C811" s="88" t="s">
        <v>1300</v>
      </c>
      <c r="D811" s="86">
        <v>24530</v>
      </c>
    </row>
    <row r="812" spans="1:4" x14ac:dyDescent="0.25">
      <c r="A812" s="80" t="s">
        <v>405</v>
      </c>
      <c r="B812" s="80" t="s">
        <v>45</v>
      </c>
      <c r="C812" s="88" t="s">
        <v>1300</v>
      </c>
      <c r="D812" s="86">
        <v>33360</v>
      </c>
    </row>
    <row r="813" spans="1:4" x14ac:dyDescent="0.25">
      <c r="A813" s="80" t="s">
        <v>175</v>
      </c>
      <c r="B813" s="80" t="s">
        <v>15</v>
      </c>
      <c r="C813" s="88" t="s">
        <v>1303</v>
      </c>
      <c r="D813" s="86">
        <v>4500</v>
      </c>
    </row>
    <row r="814" spans="1:4" x14ac:dyDescent="0.25">
      <c r="A814" s="80" t="s">
        <v>169</v>
      </c>
      <c r="B814" s="80" t="s">
        <v>14</v>
      </c>
      <c r="C814" s="88" t="s">
        <v>1294</v>
      </c>
      <c r="D814" s="86">
        <v>3380</v>
      </c>
    </row>
    <row r="815" spans="1:4" x14ac:dyDescent="0.25">
      <c r="A815" s="80" t="s">
        <v>514</v>
      </c>
      <c r="B815" s="80" t="s">
        <v>43</v>
      </c>
      <c r="C815" s="88" t="s">
        <v>11</v>
      </c>
      <c r="D815" s="86">
        <v>31130</v>
      </c>
    </row>
    <row r="816" spans="1:4" x14ac:dyDescent="0.25">
      <c r="A816" s="80" t="s">
        <v>1101</v>
      </c>
      <c r="B816" s="80" t="s">
        <v>85</v>
      </c>
      <c r="C816" s="88" t="s">
        <v>1294</v>
      </c>
      <c r="D816" s="86">
        <v>74600</v>
      </c>
    </row>
    <row r="817" spans="1:4" x14ac:dyDescent="0.25">
      <c r="A817" s="80" t="s">
        <v>200</v>
      </c>
      <c r="B817" s="80" t="s">
        <v>18</v>
      </c>
      <c r="C817" s="88" t="s">
        <v>1294</v>
      </c>
      <c r="D817" s="86">
        <v>7290</v>
      </c>
    </row>
    <row r="818" spans="1:4" x14ac:dyDescent="0.25">
      <c r="A818" s="80" t="s">
        <v>389</v>
      </c>
      <c r="B818" s="80" t="s">
        <v>34</v>
      </c>
      <c r="C818" s="88" t="s">
        <v>8</v>
      </c>
      <c r="D818" s="86">
        <v>22400</v>
      </c>
    </row>
    <row r="819" spans="1:4" x14ac:dyDescent="0.25">
      <c r="A819" s="80" t="s">
        <v>620</v>
      </c>
      <c r="B819" s="80" t="s">
        <v>50</v>
      </c>
      <c r="C819" s="88" t="s">
        <v>1295</v>
      </c>
      <c r="D819" s="86">
        <v>39570</v>
      </c>
    </row>
    <row r="820" spans="1:4" x14ac:dyDescent="0.25">
      <c r="A820" s="80" t="s">
        <v>257</v>
      </c>
      <c r="B820" s="80" t="s">
        <v>22</v>
      </c>
      <c r="C820" s="88" t="s">
        <v>11</v>
      </c>
      <c r="D820" s="86">
        <v>11360</v>
      </c>
    </row>
    <row r="821" spans="1:4" x14ac:dyDescent="0.25">
      <c r="A821" s="80" t="s">
        <v>390</v>
      </c>
      <c r="B821" s="80" t="s">
        <v>34</v>
      </c>
      <c r="C821" s="88" t="s">
        <v>8</v>
      </c>
      <c r="D821" s="86">
        <v>22800</v>
      </c>
    </row>
    <row r="822" spans="1:4" x14ac:dyDescent="0.25">
      <c r="A822" s="80" t="s">
        <v>258</v>
      </c>
      <c r="B822" s="80" t="s">
        <v>22</v>
      </c>
      <c r="C822" s="88" t="s">
        <v>11</v>
      </c>
      <c r="D822" s="86">
        <v>11500</v>
      </c>
    </row>
    <row r="823" spans="1:4" x14ac:dyDescent="0.25">
      <c r="A823" s="80" t="s">
        <v>1171</v>
      </c>
      <c r="B823" s="80" t="s">
        <v>91</v>
      </c>
      <c r="C823" s="88" t="s">
        <v>1298</v>
      </c>
      <c r="D823" s="86">
        <v>80250</v>
      </c>
    </row>
    <row r="824" spans="1:4" x14ac:dyDescent="0.25">
      <c r="A824" s="80" t="s">
        <v>498</v>
      </c>
      <c r="B824" s="80" t="s">
        <v>42</v>
      </c>
      <c r="C824" s="88" t="s">
        <v>11</v>
      </c>
      <c r="D824" s="86">
        <v>30260</v>
      </c>
    </row>
    <row r="825" spans="1:4" x14ac:dyDescent="0.25">
      <c r="A825" s="80" t="s">
        <v>498</v>
      </c>
      <c r="B825" s="80" t="s">
        <v>57</v>
      </c>
      <c r="C825" s="88" t="s">
        <v>11</v>
      </c>
      <c r="D825" s="86">
        <v>46320</v>
      </c>
    </row>
    <row r="826" spans="1:4" x14ac:dyDescent="0.25">
      <c r="A826" s="80" t="s">
        <v>821</v>
      </c>
      <c r="B826" s="80" t="s">
        <v>67</v>
      </c>
      <c r="C826" s="88" t="s">
        <v>8</v>
      </c>
      <c r="D826" s="86">
        <v>56310</v>
      </c>
    </row>
    <row r="827" spans="1:4" x14ac:dyDescent="0.25">
      <c r="A827" s="80" t="s">
        <v>463</v>
      </c>
      <c r="B827" s="80" t="s">
        <v>39</v>
      </c>
      <c r="C827" s="88" t="s">
        <v>10</v>
      </c>
      <c r="D827" s="86">
        <v>27110</v>
      </c>
    </row>
    <row r="828" spans="1:4" x14ac:dyDescent="0.25">
      <c r="A828" s="80" t="s">
        <v>1172</v>
      </c>
      <c r="B828" s="80" t="s">
        <v>91</v>
      </c>
      <c r="C828" s="88" t="s">
        <v>1298</v>
      </c>
      <c r="D828" s="86">
        <v>80400</v>
      </c>
    </row>
    <row r="829" spans="1:4" x14ac:dyDescent="0.25">
      <c r="A829" s="80" t="s">
        <v>946</v>
      </c>
      <c r="B829" s="80" t="s">
        <v>73</v>
      </c>
      <c r="C829" s="88" t="s">
        <v>1298</v>
      </c>
      <c r="D829" s="86">
        <v>62390</v>
      </c>
    </row>
    <row r="830" spans="1:4" x14ac:dyDescent="0.25">
      <c r="A830" s="80" t="s">
        <v>1193</v>
      </c>
      <c r="B830" s="80" t="s">
        <v>92</v>
      </c>
      <c r="C830" s="88" t="s">
        <v>11</v>
      </c>
      <c r="D830" s="86">
        <v>81800</v>
      </c>
    </row>
    <row r="831" spans="1:4" x14ac:dyDescent="0.25">
      <c r="A831" s="80" t="s">
        <v>999</v>
      </c>
      <c r="B831" s="80" t="s">
        <v>76</v>
      </c>
      <c r="C831" s="88" t="s">
        <v>11</v>
      </c>
      <c r="D831" s="86">
        <v>65140</v>
      </c>
    </row>
    <row r="832" spans="1:4" x14ac:dyDescent="0.25">
      <c r="A832" s="80" t="s">
        <v>225</v>
      </c>
      <c r="B832" s="80" t="s">
        <v>20</v>
      </c>
      <c r="C832" s="88" t="s">
        <v>11</v>
      </c>
      <c r="D832" s="86">
        <v>9400</v>
      </c>
    </row>
    <row r="833" spans="1:4" x14ac:dyDescent="0.25">
      <c r="A833" s="80" t="s">
        <v>924</v>
      </c>
      <c r="B833" s="80" t="s">
        <v>72</v>
      </c>
      <c r="C833" s="88" t="s">
        <v>10</v>
      </c>
      <c r="D833" s="86">
        <v>61210</v>
      </c>
    </row>
    <row r="834" spans="1:4" x14ac:dyDescent="0.25">
      <c r="A834" s="80" t="s">
        <v>184</v>
      </c>
      <c r="B834" s="80" t="s">
        <v>16</v>
      </c>
      <c r="C834" s="88" t="s">
        <v>1303</v>
      </c>
      <c r="D834" s="86">
        <v>5400</v>
      </c>
    </row>
    <row r="835" spans="1:4" x14ac:dyDescent="0.25">
      <c r="A835" s="80" t="s">
        <v>1012</v>
      </c>
      <c r="B835" s="80" t="s">
        <v>77</v>
      </c>
      <c r="C835" s="88" t="s">
        <v>11</v>
      </c>
      <c r="D835" s="86">
        <v>66730</v>
      </c>
    </row>
    <row r="836" spans="1:4" x14ac:dyDescent="0.25">
      <c r="A836" s="80" t="s">
        <v>1238</v>
      </c>
      <c r="B836" s="80" t="s">
        <v>98</v>
      </c>
      <c r="C836" s="88" t="s">
        <v>1297</v>
      </c>
      <c r="D836" s="86">
        <v>88270</v>
      </c>
    </row>
    <row r="837" spans="1:4" x14ac:dyDescent="0.25">
      <c r="A837" s="80" t="s">
        <v>757</v>
      </c>
      <c r="B837" s="80" t="s">
        <v>63</v>
      </c>
      <c r="C837" s="88" t="s">
        <v>1297</v>
      </c>
      <c r="D837" s="86">
        <v>52170</v>
      </c>
    </row>
    <row r="838" spans="1:4" x14ac:dyDescent="0.25">
      <c r="A838" s="80" t="s">
        <v>758</v>
      </c>
      <c r="B838" s="80" t="s">
        <v>63</v>
      </c>
      <c r="C838" s="88" t="s">
        <v>1297</v>
      </c>
      <c r="D838" s="86">
        <v>52130</v>
      </c>
    </row>
    <row r="839" spans="1:4" x14ac:dyDescent="0.25">
      <c r="A839" s="80" t="s">
        <v>878</v>
      </c>
      <c r="B839" s="80" t="s">
        <v>70</v>
      </c>
      <c r="C839" s="88" t="s">
        <v>1298</v>
      </c>
      <c r="D839" s="86">
        <v>59194</v>
      </c>
    </row>
    <row r="840" spans="1:4" x14ac:dyDescent="0.25">
      <c r="A840" s="80" t="s">
        <v>242</v>
      </c>
      <c r="B840" s="80" t="s">
        <v>21</v>
      </c>
      <c r="C840" s="88" t="s">
        <v>1297</v>
      </c>
      <c r="D840" s="86">
        <v>10130</v>
      </c>
    </row>
    <row r="841" spans="1:4" x14ac:dyDescent="0.25">
      <c r="A841" s="80" t="s">
        <v>947</v>
      </c>
      <c r="B841" s="80" t="s">
        <v>73</v>
      </c>
      <c r="C841" s="88" t="s">
        <v>1298</v>
      </c>
      <c r="D841" s="86">
        <v>62120</v>
      </c>
    </row>
    <row r="842" spans="1:4" x14ac:dyDescent="0.25">
      <c r="A842" s="80" t="s">
        <v>837</v>
      </c>
      <c r="B842" s="80" t="s">
        <v>68</v>
      </c>
      <c r="C842" s="88" t="s">
        <v>1297</v>
      </c>
      <c r="D842" s="86">
        <v>57340</v>
      </c>
    </row>
    <row r="843" spans="1:4" x14ac:dyDescent="0.25">
      <c r="A843" s="80" t="s">
        <v>1064</v>
      </c>
      <c r="B843" s="80" t="s">
        <v>81</v>
      </c>
      <c r="C843" s="88" t="s">
        <v>1295</v>
      </c>
      <c r="D843" s="86">
        <v>70280</v>
      </c>
    </row>
    <row r="844" spans="1:4" x14ac:dyDescent="0.25">
      <c r="A844" s="80" t="s">
        <v>822</v>
      </c>
      <c r="B844" s="80" t="s">
        <v>67</v>
      </c>
      <c r="C844" s="88" t="s">
        <v>8</v>
      </c>
      <c r="D844" s="86">
        <v>56500</v>
      </c>
    </row>
    <row r="845" spans="1:4" x14ac:dyDescent="0.25">
      <c r="A845" s="80" t="s">
        <v>464</v>
      </c>
      <c r="B845" s="80" t="s">
        <v>39</v>
      </c>
      <c r="C845" s="88" t="s">
        <v>10</v>
      </c>
      <c r="D845" s="86">
        <v>27380</v>
      </c>
    </row>
    <row r="846" spans="1:4" x14ac:dyDescent="0.25">
      <c r="A846" s="80" t="s">
        <v>948</v>
      </c>
      <c r="B846" s="80" t="s">
        <v>73</v>
      </c>
      <c r="C846" s="88" t="s">
        <v>1298</v>
      </c>
      <c r="D846" s="86">
        <v>62310</v>
      </c>
    </row>
    <row r="847" spans="1:4" x14ac:dyDescent="0.25">
      <c r="A847" s="80" t="s">
        <v>879</v>
      </c>
      <c r="B847" s="80" t="s">
        <v>70</v>
      </c>
      <c r="C847" s="88" t="s">
        <v>1298</v>
      </c>
      <c r="D847" s="86">
        <v>59320</v>
      </c>
    </row>
    <row r="848" spans="1:4" x14ac:dyDescent="0.25">
      <c r="A848" s="80" t="s">
        <v>925</v>
      </c>
      <c r="B848" s="80" t="s">
        <v>72</v>
      </c>
      <c r="C848" s="88" t="s">
        <v>10</v>
      </c>
      <c r="D848" s="86">
        <v>61250</v>
      </c>
    </row>
    <row r="849" spans="1:4" x14ac:dyDescent="0.25">
      <c r="A849" s="80" t="s">
        <v>243</v>
      </c>
      <c r="B849" s="80" t="s">
        <v>21</v>
      </c>
      <c r="C849" s="88" t="s">
        <v>1297</v>
      </c>
      <c r="D849" s="86">
        <v>10500</v>
      </c>
    </row>
    <row r="850" spans="1:4" x14ac:dyDescent="0.25">
      <c r="A850" s="80" t="s">
        <v>1033</v>
      </c>
      <c r="B850" s="80" t="s">
        <v>79</v>
      </c>
      <c r="C850" s="88" t="s">
        <v>1297</v>
      </c>
      <c r="D850" s="86">
        <v>68480</v>
      </c>
    </row>
    <row r="851" spans="1:4" x14ac:dyDescent="0.25">
      <c r="A851" s="80" t="s">
        <v>1034</v>
      </c>
      <c r="B851" s="80" t="s">
        <v>79</v>
      </c>
      <c r="C851" s="88" t="s">
        <v>1297</v>
      </c>
      <c r="D851" s="86">
        <v>68190</v>
      </c>
    </row>
    <row r="852" spans="1:4" x14ac:dyDescent="0.25">
      <c r="A852" s="80" t="s">
        <v>1112</v>
      </c>
      <c r="B852" s="80" t="s">
        <v>87</v>
      </c>
      <c r="C852" s="88" t="s">
        <v>10</v>
      </c>
      <c r="D852" s="86">
        <v>76210</v>
      </c>
    </row>
    <row r="853" spans="1:4" x14ac:dyDescent="0.25">
      <c r="A853" s="80" t="s">
        <v>296</v>
      </c>
      <c r="B853" s="80" t="s">
        <v>26</v>
      </c>
      <c r="C853" s="88" t="s">
        <v>1294</v>
      </c>
      <c r="D853" s="86">
        <v>15500</v>
      </c>
    </row>
    <row r="854" spans="1:4" x14ac:dyDescent="0.25">
      <c r="A854" s="80" t="s">
        <v>646</v>
      </c>
      <c r="B854" s="80" t="s">
        <v>52</v>
      </c>
      <c r="C854" s="88" t="s">
        <v>1296</v>
      </c>
      <c r="D854" s="86">
        <v>41160</v>
      </c>
    </row>
    <row r="855" spans="1:4" x14ac:dyDescent="0.25">
      <c r="A855" s="80" t="s">
        <v>1089</v>
      </c>
      <c r="B855" s="80" t="s">
        <v>83</v>
      </c>
      <c r="C855" s="88" t="s">
        <v>1302</v>
      </c>
      <c r="D855" s="86">
        <v>72120</v>
      </c>
    </row>
    <row r="856" spans="1:4" x14ac:dyDescent="0.25">
      <c r="A856" s="80" t="s">
        <v>838</v>
      </c>
      <c r="B856" s="80" t="s">
        <v>68</v>
      </c>
      <c r="C856" s="88" t="s">
        <v>1297</v>
      </c>
      <c r="D856" s="86">
        <v>57410</v>
      </c>
    </row>
    <row r="857" spans="1:4" x14ac:dyDescent="0.25">
      <c r="A857" s="80" t="s">
        <v>421</v>
      </c>
      <c r="B857" s="80" t="s">
        <v>37</v>
      </c>
      <c r="C857" s="88" t="s">
        <v>1295</v>
      </c>
      <c r="D857" s="86">
        <v>25430</v>
      </c>
    </row>
    <row r="858" spans="1:4" x14ac:dyDescent="0.25">
      <c r="A858" s="80" t="s">
        <v>421</v>
      </c>
      <c r="B858" s="80" t="s">
        <v>50</v>
      </c>
      <c r="C858" s="88" t="s">
        <v>1295</v>
      </c>
      <c r="D858" s="86">
        <v>39120</v>
      </c>
    </row>
    <row r="859" spans="1:4" x14ac:dyDescent="0.25">
      <c r="A859" s="80" t="s">
        <v>926</v>
      </c>
      <c r="B859" s="80" t="s">
        <v>72</v>
      </c>
      <c r="C859" s="88" t="s">
        <v>10</v>
      </c>
      <c r="D859" s="86">
        <v>61270</v>
      </c>
    </row>
    <row r="860" spans="1:4" x14ac:dyDescent="0.25">
      <c r="A860" s="80" t="s">
        <v>722</v>
      </c>
      <c r="B860" s="80" t="s">
        <v>61</v>
      </c>
      <c r="C860" s="88" t="s">
        <v>10</v>
      </c>
      <c r="D860" s="86">
        <v>50500</v>
      </c>
    </row>
    <row r="861" spans="1:4" x14ac:dyDescent="0.25">
      <c r="A861" s="80" t="s">
        <v>880</v>
      </c>
      <c r="B861" s="80" t="s">
        <v>70</v>
      </c>
      <c r="C861" s="88" t="s">
        <v>1298</v>
      </c>
      <c r="D861" s="86">
        <v>59554</v>
      </c>
    </row>
    <row r="862" spans="1:4" x14ac:dyDescent="0.25">
      <c r="A862" s="80" t="s">
        <v>1013</v>
      </c>
      <c r="B862" s="80" t="s">
        <v>77</v>
      </c>
      <c r="C862" s="88" t="s">
        <v>11</v>
      </c>
      <c r="D862" s="86">
        <v>66360</v>
      </c>
    </row>
    <row r="863" spans="1:4" x14ac:dyDescent="0.25">
      <c r="A863" s="80" t="s">
        <v>210</v>
      </c>
      <c r="B863" s="80" t="s">
        <v>19</v>
      </c>
      <c r="C863" s="88" t="s">
        <v>1297</v>
      </c>
      <c r="D863" s="86">
        <v>8430</v>
      </c>
    </row>
    <row r="864" spans="1:4" x14ac:dyDescent="0.25">
      <c r="A864" s="80" t="s">
        <v>155</v>
      </c>
      <c r="B864" s="80" t="s">
        <v>13</v>
      </c>
      <c r="C864" s="88" t="s">
        <v>1298</v>
      </c>
      <c r="D864" s="86">
        <v>2360</v>
      </c>
    </row>
    <row r="865" spans="1:4" x14ac:dyDescent="0.25">
      <c r="A865" s="80" t="s">
        <v>881</v>
      </c>
      <c r="B865" s="80" t="s">
        <v>70</v>
      </c>
      <c r="C865" s="88" t="s">
        <v>1298</v>
      </c>
      <c r="D865" s="86">
        <v>59283</v>
      </c>
    </row>
    <row r="866" spans="1:4" x14ac:dyDescent="0.25">
      <c r="A866" s="80" t="s">
        <v>621</v>
      </c>
      <c r="B866" s="80" t="s">
        <v>50</v>
      </c>
      <c r="C866" s="88" t="s">
        <v>1295</v>
      </c>
      <c r="D866" s="86">
        <v>39290</v>
      </c>
    </row>
    <row r="867" spans="1:4" x14ac:dyDescent="0.25">
      <c r="A867" s="80" t="s">
        <v>1173</v>
      </c>
      <c r="B867" s="80" t="s">
        <v>91</v>
      </c>
      <c r="C867" s="88" t="s">
        <v>1298</v>
      </c>
      <c r="D867" s="86">
        <v>80600</v>
      </c>
    </row>
    <row r="868" spans="1:4" x14ac:dyDescent="0.25">
      <c r="A868" s="80" t="s">
        <v>1065</v>
      </c>
      <c r="B868" s="80" t="s">
        <v>81</v>
      </c>
      <c r="C868" s="88" t="s">
        <v>1295</v>
      </c>
      <c r="D868" s="86">
        <v>70500</v>
      </c>
    </row>
    <row r="869" spans="1:4" x14ac:dyDescent="0.25">
      <c r="A869" s="80" t="s">
        <v>1113</v>
      </c>
      <c r="B869" s="80" t="s">
        <v>87</v>
      </c>
      <c r="C869" s="88" t="s">
        <v>10</v>
      </c>
      <c r="D869" s="86">
        <v>76730</v>
      </c>
    </row>
    <row r="870" spans="1:4" x14ac:dyDescent="0.25">
      <c r="A870" s="80" t="s">
        <v>1174</v>
      </c>
      <c r="B870" s="80" t="s">
        <v>91</v>
      </c>
      <c r="C870" s="88" t="s">
        <v>1298</v>
      </c>
      <c r="D870" s="86">
        <v>80260</v>
      </c>
    </row>
    <row r="871" spans="1:4" x14ac:dyDescent="0.25">
      <c r="A871" s="80" t="s">
        <v>882</v>
      </c>
      <c r="B871" s="80" t="s">
        <v>70</v>
      </c>
      <c r="C871" s="88" t="s">
        <v>1298</v>
      </c>
      <c r="D871" s="86">
        <v>59177</v>
      </c>
    </row>
    <row r="872" spans="1:4" x14ac:dyDescent="0.25">
      <c r="A872" s="80" t="s">
        <v>1239</v>
      </c>
      <c r="B872" s="80" t="s">
        <v>98</v>
      </c>
      <c r="C872" s="88" t="s">
        <v>1297</v>
      </c>
      <c r="D872" s="86">
        <v>88170</v>
      </c>
    </row>
    <row r="873" spans="1:4" x14ac:dyDescent="0.25">
      <c r="A873" s="80" t="s">
        <v>907</v>
      </c>
      <c r="B873" s="80" t="s">
        <v>71</v>
      </c>
      <c r="C873" s="88" t="s">
        <v>1298</v>
      </c>
      <c r="D873" s="86">
        <v>60155</v>
      </c>
    </row>
    <row r="874" spans="1:4" x14ac:dyDescent="0.25">
      <c r="A874" s="80" t="s">
        <v>883</v>
      </c>
      <c r="B874" s="80" t="s">
        <v>70</v>
      </c>
      <c r="C874" s="88" t="s">
        <v>1298</v>
      </c>
      <c r="D874" s="86">
        <v>59590</v>
      </c>
    </row>
    <row r="875" spans="1:4" x14ac:dyDescent="0.25">
      <c r="A875" s="80" t="s">
        <v>226</v>
      </c>
      <c r="B875" s="80" t="s">
        <v>20</v>
      </c>
      <c r="C875" s="88" t="s">
        <v>11</v>
      </c>
      <c r="D875" s="86">
        <v>9300</v>
      </c>
    </row>
    <row r="876" spans="1:4" x14ac:dyDescent="0.25">
      <c r="A876" s="80" t="s">
        <v>259</v>
      </c>
      <c r="B876" s="80" t="s">
        <v>22</v>
      </c>
      <c r="C876" s="88" t="s">
        <v>11</v>
      </c>
      <c r="D876" s="86">
        <v>11200</v>
      </c>
    </row>
    <row r="877" spans="1:4" x14ac:dyDescent="0.25">
      <c r="A877" s="80" t="s">
        <v>260</v>
      </c>
      <c r="B877" s="80" t="s">
        <v>22</v>
      </c>
      <c r="C877" s="88" t="s">
        <v>11</v>
      </c>
      <c r="D877" s="86">
        <v>11170</v>
      </c>
    </row>
    <row r="878" spans="1:4" x14ac:dyDescent="0.25">
      <c r="A878" s="80" t="s">
        <v>799</v>
      </c>
      <c r="B878" s="80" t="s">
        <v>66</v>
      </c>
      <c r="C878" s="88" t="s">
        <v>1297</v>
      </c>
      <c r="D878" s="86">
        <v>55260</v>
      </c>
    </row>
    <row r="879" spans="1:4" x14ac:dyDescent="0.25">
      <c r="A879" s="80" t="s">
        <v>307</v>
      </c>
      <c r="B879" s="80" t="s">
        <v>27</v>
      </c>
      <c r="C879" s="88" t="s">
        <v>1300</v>
      </c>
      <c r="D879" s="86">
        <v>16240</v>
      </c>
    </row>
    <row r="880" spans="1:4" x14ac:dyDescent="0.25">
      <c r="A880" s="80" t="s">
        <v>1136</v>
      </c>
      <c r="B880" s="80" t="s">
        <v>89</v>
      </c>
      <c r="C880" s="88" t="s">
        <v>1299</v>
      </c>
      <c r="D880" s="86">
        <v>78125</v>
      </c>
    </row>
    <row r="881" spans="1:4" x14ac:dyDescent="0.25">
      <c r="A881" s="80" t="s">
        <v>129</v>
      </c>
      <c r="B881" s="80" t="s">
        <v>12</v>
      </c>
      <c r="C881" s="88" t="s">
        <v>1294</v>
      </c>
      <c r="D881" s="86">
        <v>1250</v>
      </c>
    </row>
    <row r="882" spans="1:4" x14ac:dyDescent="0.25">
      <c r="A882" s="80" t="s">
        <v>1208</v>
      </c>
      <c r="B882" s="80" t="s">
        <v>94</v>
      </c>
      <c r="C882" s="88" t="s">
        <v>1303</v>
      </c>
      <c r="D882" s="86">
        <v>83350</v>
      </c>
    </row>
    <row r="883" spans="1:4" x14ac:dyDescent="0.25">
      <c r="A883" s="80" t="s">
        <v>185</v>
      </c>
      <c r="B883" s="80" t="s">
        <v>16</v>
      </c>
      <c r="C883" s="88" t="s">
        <v>1303</v>
      </c>
      <c r="D883" s="86">
        <v>5000</v>
      </c>
    </row>
    <row r="884" spans="1:4" x14ac:dyDescent="0.25">
      <c r="A884" s="80" t="s">
        <v>1240</v>
      </c>
      <c r="B884" s="80" t="s">
        <v>98</v>
      </c>
      <c r="C884" s="88" t="s">
        <v>1297</v>
      </c>
      <c r="D884" s="86">
        <v>88700</v>
      </c>
    </row>
    <row r="885" spans="1:4" x14ac:dyDescent="0.25">
      <c r="A885" s="80" t="s">
        <v>800</v>
      </c>
      <c r="B885" s="80" t="s">
        <v>66</v>
      </c>
      <c r="C885" s="88" t="s">
        <v>1297</v>
      </c>
      <c r="D885" s="86">
        <v>55220</v>
      </c>
    </row>
    <row r="886" spans="1:4" x14ac:dyDescent="0.25">
      <c r="A886" s="80" t="s">
        <v>1137</v>
      </c>
      <c r="B886" s="80" t="s">
        <v>89</v>
      </c>
      <c r="C886" s="88" t="s">
        <v>1299</v>
      </c>
      <c r="D886" s="86">
        <v>78120</v>
      </c>
    </row>
    <row r="887" spans="1:4" x14ac:dyDescent="0.25">
      <c r="A887" s="80" t="s">
        <v>801</v>
      </c>
      <c r="B887" s="80" t="s">
        <v>66</v>
      </c>
      <c r="C887" s="88" t="s">
        <v>1297</v>
      </c>
      <c r="D887" s="86">
        <v>55300</v>
      </c>
    </row>
    <row r="888" spans="1:4" x14ac:dyDescent="0.25">
      <c r="A888" s="80" t="s">
        <v>1175</v>
      </c>
      <c r="B888" s="80" t="s">
        <v>91</v>
      </c>
      <c r="C888" s="88" t="s">
        <v>1298</v>
      </c>
      <c r="D888" s="86">
        <v>80140</v>
      </c>
    </row>
    <row r="889" spans="1:4" x14ac:dyDescent="0.25">
      <c r="A889" s="80" t="s">
        <v>1176</v>
      </c>
      <c r="B889" s="80" t="s">
        <v>91</v>
      </c>
      <c r="C889" s="88" t="s">
        <v>1298</v>
      </c>
      <c r="D889" s="86">
        <v>80140</v>
      </c>
    </row>
    <row r="890" spans="1:4" x14ac:dyDescent="0.25">
      <c r="A890" s="80" t="s">
        <v>949</v>
      </c>
      <c r="B890" s="80" t="s">
        <v>73</v>
      </c>
      <c r="C890" s="88" t="s">
        <v>1298</v>
      </c>
      <c r="D890" s="86">
        <v>62130</v>
      </c>
    </row>
    <row r="891" spans="1:4" x14ac:dyDescent="0.25">
      <c r="A891" s="80" t="s">
        <v>949</v>
      </c>
      <c r="B891" s="80" t="s">
        <v>98</v>
      </c>
      <c r="C891" s="88" t="s">
        <v>1297</v>
      </c>
      <c r="D891" s="86">
        <v>88500</v>
      </c>
    </row>
    <row r="892" spans="1:4" x14ac:dyDescent="0.25">
      <c r="A892" s="80" t="s">
        <v>244</v>
      </c>
      <c r="B892" s="80" t="s">
        <v>21</v>
      </c>
      <c r="C892" s="88" t="s">
        <v>1297</v>
      </c>
      <c r="D892" s="86">
        <v>10240</v>
      </c>
    </row>
    <row r="893" spans="1:4" x14ac:dyDescent="0.25">
      <c r="A893" s="80" t="s">
        <v>156</v>
      </c>
      <c r="B893" s="80" t="s">
        <v>13</v>
      </c>
      <c r="C893" s="88" t="s">
        <v>1298</v>
      </c>
      <c r="D893" s="86">
        <v>2110</v>
      </c>
    </row>
    <row r="894" spans="1:4" x14ac:dyDescent="0.25">
      <c r="A894" s="80" t="s">
        <v>884</v>
      </c>
      <c r="B894" s="80" t="s">
        <v>70</v>
      </c>
      <c r="C894" s="88" t="s">
        <v>1298</v>
      </c>
      <c r="D894" s="86">
        <v>59161</v>
      </c>
    </row>
    <row r="895" spans="1:4" x14ac:dyDescent="0.25">
      <c r="A895" s="80" t="s">
        <v>1035</v>
      </c>
      <c r="B895" s="80" t="s">
        <v>79</v>
      </c>
      <c r="C895" s="88" t="s">
        <v>1297</v>
      </c>
      <c r="D895" s="86">
        <v>68800</v>
      </c>
    </row>
    <row r="896" spans="1:4" x14ac:dyDescent="0.25">
      <c r="A896" s="80" t="s">
        <v>1241</v>
      </c>
      <c r="B896" s="80" t="s">
        <v>98</v>
      </c>
      <c r="C896" s="88" t="s">
        <v>1297</v>
      </c>
      <c r="D896" s="86">
        <v>88160</v>
      </c>
    </row>
    <row r="897" spans="1:4" x14ac:dyDescent="0.25">
      <c r="A897" s="80" t="s">
        <v>515</v>
      </c>
      <c r="B897" s="80" t="s">
        <v>43</v>
      </c>
      <c r="C897" s="88" t="s">
        <v>11</v>
      </c>
      <c r="D897" s="86">
        <v>31520</v>
      </c>
    </row>
    <row r="898" spans="1:4" x14ac:dyDescent="0.25">
      <c r="A898" s="80" t="s">
        <v>677</v>
      </c>
      <c r="B898" s="80" t="s">
        <v>56</v>
      </c>
      <c r="C898" s="88" t="s">
        <v>1296</v>
      </c>
      <c r="D898" s="86">
        <v>45300</v>
      </c>
    </row>
    <row r="899" spans="1:4" x14ac:dyDescent="0.25">
      <c r="A899" s="80" t="s">
        <v>989</v>
      </c>
      <c r="B899" s="80" t="s">
        <v>75</v>
      </c>
      <c r="C899" s="88" t="s">
        <v>1300</v>
      </c>
      <c r="D899" s="86">
        <v>64270</v>
      </c>
    </row>
    <row r="900" spans="1:4" x14ac:dyDescent="0.25">
      <c r="A900" s="80" t="s">
        <v>885</v>
      </c>
      <c r="B900" s="80" t="s">
        <v>70</v>
      </c>
      <c r="C900" s="88" t="s">
        <v>1298</v>
      </c>
      <c r="D900" s="86">
        <v>59177</v>
      </c>
    </row>
    <row r="901" spans="1:4" x14ac:dyDescent="0.25">
      <c r="A901" s="80" t="s">
        <v>534</v>
      </c>
      <c r="B901" s="80" t="s">
        <v>44</v>
      </c>
      <c r="C901" s="88" t="s">
        <v>11</v>
      </c>
      <c r="D901" s="86">
        <v>32800</v>
      </c>
    </row>
    <row r="902" spans="1:4" x14ac:dyDescent="0.25">
      <c r="A902" s="80" t="s">
        <v>723</v>
      </c>
      <c r="B902" s="80" t="s">
        <v>61</v>
      </c>
      <c r="C902" s="88" t="s">
        <v>10</v>
      </c>
      <c r="D902" s="86">
        <v>50000</v>
      </c>
    </row>
    <row r="903" spans="1:4" x14ac:dyDescent="0.25">
      <c r="A903" s="80" t="s">
        <v>406</v>
      </c>
      <c r="B903" s="80" t="s">
        <v>36</v>
      </c>
      <c r="C903" s="88" t="s">
        <v>1300</v>
      </c>
      <c r="D903" s="86">
        <v>24440</v>
      </c>
    </row>
    <row r="904" spans="1:4" x14ac:dyDescent="0.25">
      <c r="A904" s="80" t="s">
        <v>1125</v>
      </c>
      <c r="B904" s="80" t="s">
        <v>88</v>
      </c>
      <c r="C904" s="88" t="s">
        <v>1299</v>
      </c>
      <c r="D904" s="86">
        <v>77370</v>
      </c>
    </row>
    <row r="905" spans="1:4" x14ac:dyDescent="0.25">
      <c r="A905" s="80" t="s">
        <v>689</v>
      </c>
      <c r="B905" s="80" t="s">
        <v>57</v>
      </c>
      <c r="C905" s="88" t="s">
        <v>11</v>
      </c>
      <c r="D905" s="86">
        <v>46340</v>
      </c>
    </row>
    <row r="906" spans="1:4" x14ac:dyDescent="0.25">
      <c r="A906" s="80" t="s">
        <v>130</v>
      </c>
      <c r="B906" s="80" t="s">
        <v>12</v>
      </c>
      <c r="C906" s="88" t="s">
        <v>1294</v>
      </c>
      <c r="D906" s="86">
        <v>1390</v>
      </c>
    </row>
    <row r="907" spans="1:4" x14ac:dyDescent="0.25">
      <c r="A907" s="80" t="s">
        <v>422</v>
      </c>
      <c r="B907" s="80" t="s">
        <v>37</v>
      </c>
      <c r="C907" s="88" t="s">
        <v>1295</v>
      </c>
      <c r="D907" s="86">
        <v>25320</v>
      </c>
    </row>
    <row r="908" spans="1:4" x14ac:dyDescent="0.25">
      <c r="A908" s="80" t="s">
        <v>211</v>
      </c>
      <c r="B908" s="80" t="s">
        <v>19</v>
      </c>
      <c r="C908" s="88" t="s">
        <v>1297</v>
      </c>
      <c r="D908" s="86">
        <v>8600</v>
      </c>
    </row>
    <row r="909" spans="1:4" x14ac:dyDescent="0.25">
      <c r="A909" s="80" t="s">
        <v>245</v>
      </c>
      <c r="B909" s="80" t="s">
        <v>21</v>
      </c>
      <c r="C909" s="88" t="s">
        <v>1297</v>
      </c>
      <c r="D909" s="86">
        <v>10500</v>
      </c>
    </row>
    <row r="910" spans="1:4" x14ac:dyDescent="0.25">
      <c r="A910" s="80" t="s">
        <v>1050</v>
      </c>
      <c r="B910" s="80" t="s">
        <v>80</v>
      </c>
      <c r="C910" s="88" t="s">
        <v>1294</v>
      </c>
      <c r="D910" s="86">
        <v>69470</v>
      </c>
    </row>
    <row r="911" spans="1:4" x14ac:dyDescent="0.25">
      <c r="A911" s="80" t="s">
        <v>622</v>
      </c>
      <c r="B911" s="80" t="s">
        <v>50</v>
      </c>
      <c r="C911" s="88" t="s">
        <v>1295</v>
      </c>
      <c r="D911" s="86">
        <v>39700</v>
      </c>
    </row>
    <row r="912" spans="1:4" x14ac:dyDescent="0.25">
      <c r="A912" s="80" t="s">
        <v>289</v>
      </c>
      <c r="B912" s="80" t="s">
        <v>25</v>
      </c>
      <c r="C912" s="88" t="s">
        <v>10</v>
      </c>
      <c r="D912" s="86">
        <v>14400</v>
      </c>
    </row>
    <row r="913" spans="1:4" x14ac:dyDescent="0.25">
      <c r="A913" s="80" t="s">
        <v>308</v>
      </c>
      <c r="B913" s="80" t="s">
        <v>27</v>
      </c>
      <c r="C913" s="88" t="s">
        <v>1300</v>
      </c>
      <c r="D913" s="86">
        <v>16110</v>
      </c>
    </row>
    <row r="914" spans="1:4" x14ac:dyDescent="0.25">
      <c r="A914" s="80" t="s">
        <v>1227</v>
      </c>
      <c r="B914" s="80" t="s">
        <v>97</v>
      </c>
      <c r="C914" s="88" t="s">
        <v>1300</v>
      </c>
      <c r="D914" s="86">
        <v>87290</v>
      </c>
    </row>
    <row r="915" spans="1:4" x14ac:dyDescent="0.25">
      <c r="A915" s="80" t="s">
        <v>759</v>
      </c>
      <c r="B915" s="80" t="s">
        <v>63</v>
      </c>
      <c r="C915" s="88" t="s">
        <v>1297</v>
      </c>
      <c r="D915" s="86">
        <v>52140</v>
      </c>
    </row>
    <row r="916" spans="1:4" x14ac:dyDescent="0.25">
      <c r="A916" s="80" t="s">
        <v>1177</v>
      </c>
      <c r="B916" s="80" t="s">
        <v>91</v>
      </c>
      <c r="C916" s="88" t="s">
        <v>1298</v>
      </c>
      <c r="D916" s="86">
        <v>80360</v>
      </c>
    </row>
    <row r="917" spans="1:4" x14ac:dyDescent="0.25">
      <c r="A917" s="80" t="s">
        <v>1177</v>
      </c>
      <c r="B917" s="80" t="s">
        <v>98</v>
      </c>
      <c r="C917" s="88" t="s">
        <v>1297</v>
      </c>
      <c r="D917" s="86">
        <v>88270</v>
      </c>
    </row>
    <row r="918" spans="1:4" x14ac:dyDescent="0.25">
      <c r="A918" s="80" t="s">
        <v>802</v>
      </c>
      <c r="B918" s="80" t="s">
        <v>66</v>
      </c>
      <c r="C918" s="88" t="s">
        <v>1297</v>
      </c>
      <c r="D918" s="86">
        <v>55800</v>
      </c>
    </row>
    <row r="919" spans="1:4" x14ac:dyDescent="0.25">
      <c r="A919" s="80" t="s">
        <v>1079</v>
      </c>
      <c r="B919" s="80" t="s">
        <v>82</v>
      </c>
      <c r="C919" s="88" t="s">
        <v>1295</v>
      </c>
      <c r="D919" s="86">
        <v>71290</v>
      </c>
    </row>
    <row r="920" spans="1:4" x14ac:dyDescent="0.25">
      <c r="A920" s="80" t="s">
        <v>976</v>
      </c>
      <c r="B920" s="80" t="s">
        <v>74</v>
      </c>
      <c r="C920" s="88" t="s">
        <v>1294</v>
      </c>
      <c r="D920" s="86">
        <v>63310</v>
      </c>
    </row>
    <row r="921" spans="1:4" x14ac:dyDescent="0.25">
      <c r="A921" s="80" t="s">
        <v>1098</v>
      </c>
      <c r="B921" s="80" t="s">
        <v>84</v>
      </c>
      <c r="C921" s="88" t="s">
        <v>1294</v>
      </c>
      <c r="D921" s="86">
        <v>73220</v>
      </c>
    </row>
    <row r="922" spans="1:4" x14ac:dyDescent="0.25">
      <c r="A922" s="80" t="s">
        <v>423</v>
      </c>
      <c r="B922" s="80" t="s">
        <v>37</v>
      </c>
      <c r="C922" s="88" t="s">
        <v>1295</v>
      </c>
      <c r="D922" s="86">
        <v>25430</v>
      </c>
    </row>
    <row r="923" spans="1:4" x14ac:dyDescent="0.25">
      <c r="A923" s="80" t="s">
        <v>927</v>
      </c>
      <c r="B923" s="80" t="s">
        <v>72</v>
      </c>
      <c r="C923" s="88" t="s">
        <v>10</v>
      </c>
      <c r="D923" s="86">
        <v>61190</v>
      </c>
    </row>
    <row r="924" spans="1:4" x14ac:dyDescent="0.25">
      <c r="A924" s="80" t="s">
        <v>928</v>
      </c>
      <c r="B924" s="80" t="s">
        <v>72</v>
      </c>
      <c r="C924" s="88" t="s">
        <v>10</v>
      </c>
      <c r="D924" s="86">
        <v>61150</v>
      </c>
    </row>
    <row r="925" spans="1:4" x14ac:dyDescent="0.25">
      <c r="A925" s="80" t="s">
        <v>424</v>
      </c>
      <c r="B925" s="80" t="s">
        <v>37</v>
      </c>
      <c r="C925" s="88" t="s">
        <v>1295</v>
      </c>
      <c r="D925" s="86">
        <v>25250</v>
      </c>
    </row>
    <row r="926" spans="1:4" x14ac:dyDescent="0.25">
      <c r="A926" s="80" t="s">
        <v>950</v>
      </c>
      <c r="B926" s="80" t="s">
        <v>73</v>
      </c>
      <c r="C926" s="88" t="s">
        <v>1298</v>
      </c>
      <c r="D926" s="86">
        <v>62180</v>
      </c>
    </row>
    <row r="927" spans="1:4" x14ac:dyDescent="0.25">
      <c r="A927" s="80" t="s">
        <v>760</v>
      </c>
      <c r="B927" s="80" t="s">
        <v>63</v>
      </c>
      <c r="C927" s="88" t="s">
        <v>1297</v>
      </c>
      <c r="D927" s="86">
        <v>52140</v>
      </c>
    </row>
    <row r="928" spans="1:4" x14ac:dyDescent="0.25">
      <c r="A928" s="80" t="s">
        <v>1020</v>
      </c>
      <c r="B928" s="80" t="s">
        <v>78</v>
      </c>
      <c r="C928" s="88" t="s">
        <v>1297</v>
      </c>
      <c r="D928" s="86">
        <v>67310</v>
      </c>
    </row>
    <row r="929" spans="1:4" x14ac:dyDescent="0.25">
      <c r="A929" s="80" t="s">
        <v>839</v>
      </c>
      <c r="B929" s="80" t="s">
        <v>68</v>
      </c>
      <c r="C929" s="88" t="s">
        <v>1297</v>
      </c>
      <c r="D929" s="86">
        <v>57700</v>
      </c>
    </row>
    <row r="930" spans="1:4" x14ac:dyDescent="0.25">
      <c r="A930" s="80" t="s">
        <v>571</v>
      </c>
      <c r="B930" s="80" t="s">
        <v>46</v>
      </c>
      <c r="C930" s="88" t="s">
        <v>8</v>
      </c>
      <c r="D930" s="86">
        <v>35130</v>
      </c>
    </row>
    <row r="931" spans="1:4" x14ac:dyDescent="0.25">
      <c r="A931" s="80" t="s">
        <v>1021</v>
      </c>
      <c r="B931" s="80" t="s">
        <v>78</v>
      </c>
      <c r="C931" s="88" t="s">
        <v>1297</v>
      </c>
      <c r="D931" s="86">
        <v>67420</v>
      </c>
    </row>
    <row r="932" spans="1:4" x14ac:dyDescent="0.25">
      <c r="A932" s="80" t="s">
        <v>623</v>
      </c>
      <c r="B932" s="80" t="s">
        <v>50</v>
      </c>
      <c r="C932" s="88" t="s">
        <v>1295</v>
      </c>
      <c r="D932" s="86">
        <v>39700</v>
      </c>
    </row>
    <row r="933" spans="1:4" x14ac:dyDescent="0.25">
      <c r="A933" s="80" t="s">
        <v>951</v>
      </c>
      <c r="B933" s="80" t="s">
        <v>73</v>
      </c>
      <c r="C933" s="88" t="s">
        <v>1298</v>
      </c>
      <c r="D933" s="86">
        <v>62173</v>
      </c>
    </row>
    <row r="934" spans="1:4" x14ac:dyDescent="0.25">
      <c r="A934" s="80" t="s">
        <v>1036</v>
      </c>
      <c r="B934" s="80" t="s">
        <v>79</v>
      </c>
      <c r="C934" s="88" t="s">
        <v>1297</v>
      </c>
      <c r="D934" s="86">
        <v>68470</v>
      </c>
    </row>
    <row r="935" spans="1:4" x14ac:dyDescent="0.25">
      <c r="A935" s="80" t="s">
        <v>1037</v>
      </c>
      <c r="B935" s="80" t="s">
        <v>79</v>
      </c>
      <c r="C935" s="88" t="s">
        <v>1297</v>
      </c>
      <c r="D935" s="86">
        <v>68730</v>
      </c>
    </row>
    <row r="936" spans="1:4" x14ac:dyDescent="0.25">
      <c r="A936" s="80" t="s">
        <v>1038</v>
      </c>
      <c r="B936" s="80" t="s">
        <v>79</v>
      </c>
      <c r="C936" s="88" t="s">
        <v>1297</v>
      </c>
      <c r="D936" s="86">
        <v>68220</v>
      </c>
    </row>
    <row r="937" spans="1:4" x14ac:dyDescent="0.25">
      <c r="A937" s="80" t="s">
        <v>908</v>
      </c>
      <c r="B937" s="80" t="s">
        <v>71</v>
      </c>
      <c r="C937" s="88" t="s">
        <v>1298</v>
      </c>
      <c r="D937" s="86">
        <v>60290</v>
      </c>
    </row>
    <row r="938" spans="1:4" x14ac:dyDescent="0.25">
      <c r="A938" s="80" t="s">
        <v>1225</v>
      </c>
      <c r="B938" s="80" t="s">
        <v>96</v>
      </c>
      <c r="C938" s="88" t="s">
        <v>1300</v>
      </c>
      <c r="D938" s="86">
        <v>86200</v>
      </c>
    </row>
    <row r="939" spans="1:4" x14ac:dyDescent="0.25">
      <c r="A939" s="80" t="s">
        <v>1039</v>
      </c>
      <c r="B939" s="80" t="s">
        <v>79</v>
      </c>
      <c r="C939" s="88" t="s">
        <v>1297</v>
      </c>
      <c r="D939" s="86">
        <v>68510</v>
      </c>
    </row>
    <row r="940" spans="1:4" x14ac:dyDescent="0.25">
      <c r="A940" s="80" t="s">
        <v>290</v>
      </c>
      <c r="B940" s="80" t="s">
        <v>25</v>
      </c>
      <c r="C940" s="88" t="s">
        <v>10</v>
      </c>
      <c r="D940" s="86">
        <v>14860</v>
      </c>
    </row>
    <row r="941" spans="1:4" x14ac:dyDescent="0.25">
      <c r="A941" s="80" t="s">
        <v>309</v>
      </c>
      <c r="B941" s="80" t="s">
        <v>27</v>
      </c>
      <c r="C941" s="88" t="s">
        <v>1300</v>
      </c>
      <c r="D941" s="86">
        <v>16140</v>
      </c>
    </row>
    <row r="942" spans="1:4" x14ac:dyDescent="0.25">
      <c r="A942" s="80" t="s">
        <v>1066</v>
      </c>
      <c r="B942" s="80" t="s">
        <v>81</v>
      </c>
      <c r="C942" s="88" t="s">
        <v>1295</v>
      </c>
      <c r="D942" s="86">
        <v>70500</v>
      </c>
    </row>
    <row r="943" spans="1:4" x14ac:dyDescent="0.25">
      <c r="A943" s="80" t="s">
        <v>803</v>
      </c>
      <c r="B943" s="80" t="s">
        <v>66</v>
      </c>
      <c r="C943" s="88" t="s">
        <v>1297</v>
      </c>
      <c r="D943" s="86">
        <v>55300</v>
      </c>
    </row>
    <row r="944" spans="1:4" x14ac:dyDescent="0.25">
      <c r="A944" s="80" t="s">
        <v>1242</v>
      </c>
      <c r="B944" s="80" t="s">
        <v>98</v>
      </c>
      <c r="C944" s="88" t="s">
        <v>1297</v>
      </c>
      <c r="D944" s="86">
        <v>88220</v>
      </c>
    </row>
    <row r="945" spans="1:4" x14ac:dyDescent="0.25">
      <c r="A945" s="80" t="s">
        <v>1243</v>
      </c>
      <c r="B945" s="80" t="s">
        <v>98</v>
      </c>
      <c r="C945" s="88" t="s">
        <v>1297</v>
      </c>
      <c r="D945" s="86">
        <v>88110</v>
      </c>
    </row>
    <row r="946" spans="1:4" x14ac:dyDescent="0.25">
      <c r="A946" s="80" t="s">
        <v>781</v>
      </c>
      <c r="B946" s="80" t="s">
        <v>65</v>
      </c>
      <c r="C946" s="88" t="s">
        <v>1297</v>
      </c>
      <c r="D946" s="86">
        <v>54540</v>
      </c>
    </row>
    <row r="947" spans="1:4" x14ac:dyDescent="0.25">
      <c r="A947" s="80" t="s">
        <v>1244</v>
      </c>
      <c r="B947" s="80" t="s">
        <v>98</v>
      </c>
      <c r="C947" s="88" t="s">
        <v>1297</v>
      </c>
      <c r="D947" s="86">
        <v>88110</v>
      </c>
    </row>
    <row r="948" spans="1:4" x14ac:dyDescent="0.25">
      <c r="A948" s="80" t="s">
        <v>1285</v>
      </c>
      <c r="B948" s="80" t="s">
        <v>114</v>
      </c>
      <c r="C948" s="88" t="s">
        <v>1301</v>
      </c>
      <c r="D948" s="86">
        <v>98751</v>
      </c>
    </row>
    <row r="949" spans="1:4" x14ac:dyDescent="0.25">
      <c r="A949" s="80" t="s">
        <v>349</v>
      </c>
      <c r="B949" s="80" t="s">
        <v>31</v>
      </c>
      <c r="C949" s="88" t="s">
        <v>9</v>
      </c>
      <c r="D949" s="86">
        <v>20229</v>
      </c>
    </row>
    <row r="950" spans="1:4" x14ac:dyDescent="0.25">
      <c r="A950" s="80" t="s">
        <v>350</v>
      </c>
      <c r="B950" s="80" t="s">
        <v>31</v>
      </c>
      <c r="C950" s="88" t="s">
        <v>9</v>
      </c>
      <c r="D950" s="86">
        <v>20246</v>
      </c>
    </row>
    <row r="951" spans="1:4" x14ac:dyDescent="0.25">
      <c r="A951" s="80" t="s">
        <v>1245</v>
      </c>
      <c r="B951" s="80" t="s">
        <v>98</v>
      </c>
      <c r="C951" s="88" t="s">
        <v>1297</v>
      </c>
      <c r="D951" s="86">
        <v>88130</v>
      </c>
    </row>
    <row r="952" spans="1:4" x14ac:dyDescent="0.25">
      <c r="A952" s="80" t="s">
        <v>291</v>
      </c>
      <c r="B952" s="80" t="s">
        <v>25</v>
      </c>
      <c r="C952" s="88" t="s">
        <v>10</v>
      </c>
      <c r="D952" s="86">
        <v>14690</v>
      </c>
    </row>
    <row r="953" spans="1:4" x14ac:dyDescent="0.25">
      <c r="A953" s="80" t="s">
        <v>742</v>
      </c>
      <c r="B953" s="80" t="s">
        <v>62</v>
      </c>
      <c r="C953" s="88" t="s">
        <v>1297</v>
      </c>
      <c r="D953" s="86">
        <v>51330</v>
      </c>
    </row>
    <row r="954" spans="1:4" x14ac:dyDescent="0.25">
      <c r="A954" s="80" t="s">
        <v>909</v>
      </c>
      <c r="B954" s="80" t="s">
        <v>71</v>
      </c>
      <c r="C954" s="88" t="s">
        <v>1298</v>
      </c>
      <c r="D954" s="86">
        <v>60810</v>
      </c>
    </row>
    <row r="955" spans="1:4" x14ac:dyDescent="0.25">
      <c r="A955" s="80" t="s">
        <v>804</v>
      </c>
      <c r="B955" s="80" t="s">
        <v>66</v>
      </c>
      <c r="C955" s="88" t="s">
        <v>1297</v>
      </c>
      <c r="D955" s="86">
        <v>55120</v>
      </c>
    </row>
    <row r="956" spans="1:4" x14ac:dyDescent="0.25">
      <c r="A956" s="80" t="s">
        <v>1014</v>
      </c>
      <c r="B956" s="80" t="s">
        <v>77</v>
      </c>
      <c r="C956" s="88" t="s">
        <v>11</v>
      </c>
      <c r="D956" s="86">
        <v>66720</v>
      </c>
    </row>
    <row r="957" spans="1:4" x14ac:dyDescent="0.25">
      <c r="A957" s="80" t="s">
        <v>1226</v>
      </c>
      <c r="B957" s="80" t="s">
        <v>96</v>
      </c>
      <c r="C957" s="88" t="s">
        <v>1300</v>
      </c>
      <c r="D957" s="86">
        <v>86120</v>
      </c>
    </row>
    <row r="958" spans="1:4" x14ac:dyDescent="0.25">
      <c r="A958" s="80" t="s">
        <v>1214</v>
      </c>
      <c r="B958" s="80" t="s">
        <v>95</v>
      </c>
      <c r="C958" s="88" t="s">
        <v>1303</v>
      </c>
      <c r="D958" s="86">
        <v>84110</v>
      </c>
    </row>
    <row r="959" spans="1:4" x14ac:dyDescent="0.25">
      <c r="A959" s="80" t="s">
        <v>1080</v>
      </c>
      <c r="B959" s="80" t="s">
        <v>82</v>
      </c>
      <c r="C959" s="88" t="s">
        <v>1295</v>
      </c>
      <c r="D959" s="86">
        <v>71290</v>
      </c>
    </row>
    <row r="960" spans="1:4" x14ac:dyDescent="0.25">
      <c r="A960" s="80" t="s">
        <v>444</v>
      </c>
      <c r="B960" s="80" t="s">
        <v>38</v>
      </c>
      <c r="C960" s="88" t="s">
        <v>1294</v>
      </c>
      <c r="D960" s="86">
        <v>26330</v>
      </c>
    </row>
    <row r="961" spans="1:4" x14ac:dyDescent="0.25">
      <c r="A961" s="80" t="s">
        <v>1081</v>
      </c>
      <c r="B961" s="80" t="s">
        <v>82</v>
      </c>
      <c r="C961" s="88" t="s">
        <v>1295</v>
      </c>
      <c r="D961" s="86">
        <v>71500</v>
      </c>
    </row>
    <row r="962" spans="1:4" x14ac:dyDescent="0.25">
      <c r="A962" s="80" t="s">
        <v>1022</v>
      </c>
      <c r="B962" s="80" t="s">
        <v>78</v>
      </c>
      <c r="C962" s="88" t="s">
        <v>1297</v>
      </c>
      <c r="D962" s="86">
        <v>67430</v>
      </c>
    </row>
    <row r="963" spans="1:4" x14ac:dyDescent="0.25">
      <c r="A963" s="80" t="s">
        <v>659</v>
      </c>
      <c r="B963" s="80" t="s">
        <v>54</v>
      </c>
      <c r="C963" s="88" t="s">
        <v>1294</v>
      </c>
      <c r="D963" s="86">
        <v>43290</v>
      </c>
    </row>
    <row r="964" spans="1:4" x14ac:dyDescent="0.25">
      <c r="A964" s="80" t="s">
        <v>782</v>
      </c>
      <c r="B964" s="80" t="s">
        <v>65</v>
      </c>
      <c r="C964" s="88" t="s">
        <v>1297</v>
      </c>
      <c r="D964" s="86">
        <v>54610</v>
      </c>
    </row>
    <row r="965" spans="1:4" x14ac:dyDescent="0.25">
      <c r="A965" s="80" t="s">
        <v>886</v>
      </c>
      <c r="B965" s="80" t="s">
        <v>70</v>
      </c>
      <c r="C965" s="88" t="s">
        <v>1298</v>
      </c>
      <c r="D965" s="86">
        <v>59530</v>
      </c>
    </row>
    <row r="966" spans="1:4" x14ac:dyDescent="0.25">
      <c r="A966" s="80" t="s">
        <v>212</v>
      </c>
      <c r="B966" s="80" t="s">
        <v>19</v>
      </c>
      <c r="C966" s="88" t="s">
        <v>1297</v>
      </c>
      <c r="D966" s="86">
        <v>8450</v>
      </c>
    </row>
    <row r="967" spans="1:4" x14ac:dyDescent="0.25">
      <c r="A967" s="80" t="s">
        <v>297</v>
      </c>
      <c r="B967" s="80" t="s">
        <v>26</v>
      </c>
      <c r="C967" s="88" t="s">
        <v>1294</v>
      </c>
      <c r="D967" s="86">
        <v>15800</v>
      </c>
    </row>
    <row r="968" spans="1:4" x14ac:dyDescent="0.25">
      <c r="A968" s="80" t="s">
        <v>660</v>
      </c>
      <c r="B968" s="80" t="s">
        <v>54</v>
      </c>
      <c r="C968" s="88" t="s">
        <v>1294</v>
      </c>
      <c r="D968" s="86">
        <v>43340</v>
      </c>
    </row>
    <row r="969" spans="1:4" x14ac:dyDescent="0.25">
      <c r="A969" s="80" t="s">
        <v>724</v>
      </c>
      <c r="B969" s="80" t="s">
        <v>61</v>
      </c>
      <c r="C969" s="88" t="s">
        <v>10</v>
      </c>
      <c r="D969" s="86">
        <v>50260</v>
      </c>
    </row>
    <row r="970" spans="1:4" x14ac:dyDescent="0.25">
      <c r="A970" s="80" t="s">
        <v>725</v>
      </c>
      <c r="B970" s="80" t="s">
        <v>61</v>
      </c>
      <c r="C970" s="88" t="s">
        <v>10</v>
      </c>
      <c r="D970" s="86">
        <v>50390</v>
      </c>
    </row>
    <row r="971" spans="1:4" x14ac:dyDescent="0.25">
      <c r="A971" s="80" t="s">
        <v>1023</v>
      </c>
      <c r="B971" s="80" t="s">
        <v>78</v>
      </c>
      <c r="C971" s="88" t="s">
        <v>1297</v>
      </c>
      <c r="D971" s="86">
        <v>67320</v>
      </c>
    </row>
    <row r="972" spans="1:4" x14ac:dyDescent="0.25">
      <c r="A972" s="80" t="s">
        <v>550</v>
      </c>
      <c r="B972" s="80" t="s">
        <v>45</v>
      </c>
      <c r="C972" s="88" t="s">
        <v>1300</v>
      </c>
      <c r="D972" s="86">
        <v>33420</v>
      </c>
    </row>
    <row r="973" spans="1:4" x14ac:dyDescent="0.25">
      <c r="A973" s="80" t="s">
        <v>859</v>
      </c>
      <c r="B973" s="80" t="s">
        <v>69</v>
      </c>
      <c r="C973" s="88" t="s">
        <v>1295</v>
      </c>
      <c r="D973" s="86">
        <v>58400</v>
      </c>
    </row>
    <row r="974" spans="1:4" x14ac:dyDescent="0.25">
      <c r="A974" s="80" t="s">
        <v>977</v>
      </c>
      <c r="B974" s="80" t="s">
        <v>74</v>
      </c>
      <c r="C974" s="88" t="s">
        <v>1294</v>
      </c>
      <c r="D974" s="86">
        <v>63190</v>
      </c>
    </row>
    <row r="975" spans="1:4" x14ac:dyDescent="0.25">
      <c r="A975" s="80" t="s">
        <v>910</v>
      </c>
      <c r="B975" s="80" t="s">
        <v>71</v>
      </c>
      <c r="C975" s="88" t="s">
        <v>1298</v>
      </c>
      <c r="D975" s="86">
        <v>60130</v>
      </c>
    </row>
    <row r="976" spans="1:4" x14ac:dyDescent="0.25">
      <c r="A976" s="80" t="s">
        <v>726</v>
      </c>
      <c r="B976" s="80" t="s">
        <v>61</v>
      </c>
      <c r="C976" s="88" t="s">
        <v>10</v>
      </c>
      <c r="D976" s="86">
        <v>50480</v>
      </c>
    </row>
    <row r="977" spans="1:4" x14ac:dyDescent="0.25">
      <c r="A977" s="80" t="s">
        <v>1246</v>
      </c>
      <c r="B977" s="80" t="s">
        <v>98</v>
      </c>
      <c r="C977" s="88" t="s">
        <v>1297</v>
      </c>
      <c r="D977" s="86">
        <v>88520</v>
      </c>
    </row>
    <row r="978" spans="1:4" x14ac:dyDescent="0.25">
      <c r="A978" s="80" t="s">
        <v>1270</v>
      </c>
      <c r="B978" s="80" t="s">
        <v>99</v>
      </c>
      <c r="C978" s="88" t="s">
        <v>1295</v>
      </c>
      <c r="D978" s="86">
        <v>89390</v>
      </c>
    </row>
    <row r="979" spans="1:4" x14ac:dyDescent="0.25">
      <c r="A979" s="80" t="s">
        <v>766</v>
      </c>
      <c r="B979" s="80" t="s">
        <v>64</v>
      </c>
      <c r="C979" s="88" t="s">
        <v>1302</v>
      </c>
      <c r="D979" s="86">
        <v>53370</v>
      </c>
    </row>
    <row r="980" spans="1:4" x14ac:dyDescent="0.25">
      <c r="A980" s="80" t="s">
        <v>840</v>
      </c>
      <c r="B980" s="80" t="s">
        <v>68</v>
      </c>
      <c r="C980" s="88" t="s">
        <v>1297</v>
      </c>
      <c r="D980" s="86">
        <v>57530</v>
      </c>
    </row>
    <row r="981" spans="1:4" x14ac:dyDescent="0.25">
      <c r="A981" s="80" t="s">
        <v>783</v>
      </c>
      <c r="B981" s="80" t="s">
        <v>65</v>
      </c>
      <c r="C981" s="88" t="s">
        <v>1297</v>
      </c>
      <c r="D981" s="86">
        <v>54370</v>
      </c>
    </row>
    <row r="982" spans="1:4" x14ac:dyDescent="0.25">
      <c r="A982" s="80" t="s">
        <v>624</v>
      </c>
      <c r="B982" s="80" t="s">
        <v>50</v>
      </c>
      <c r="C982" s="88" t="s">
        <v>1295</v>
      </c>
      <c r="D982" s="86">
        <v>39170</v>
      </c>
    </row>
    <row r="983" spans="1:4" x14ac:dyDescent="0.25">
      <c r="A983" s="80" t="s">
        <v>1067</v>
      </c>
      <c r="B983" s="80" t="s">
        <v>81</v>
      </c>
      <c r="C983" s="88" t="s">
        <v>1295</v>
      </c>
      <c r="D983" s="86">
        <v>70130</v>
      </c>
    </row>
    <row r="984" spans="1:4" x14ac:dyDescent="0.25">
      <c r="A984" s="80" t="s">
        <v>952</v>
      </c>
      <c r="B984" s="80" t="s">
        <v>73</v>
      </c>
      <c r="C984" s="88" t="s">
        <v>1298</v>
      </c>
      <c r="D984" s="86">
        <v>62140</v>
      </c>
    </row>
    <row r="985" spans="1:4" x14ac:dyDescent="0.25">
      <c r="A985" s="80" t="s">
        <v>701</v>
      </c>
      <c r="B985" s="80" t="s">
        <v>58</v>
      </c>
      <c r="C985" s="88" t="s">
        <v>1300</v>
      </c>
      <c r="D985" s="86">
        <v>47210</v>
      </c>
    </row>
    <row r="986" spans="1:4" x14ac:dyDescent="0.25">
      <c r="A986" s="80" t="s">
        <v>332</v>
      </c>
      <c r="B986" s="80" t="s">
        <v>29</v>
      </c>
      <c r="C986" s="88" t="s">
        <v>1296</v>
      </c>
      <c r="D986" s="86">
        <v>18130</v>
      </c>
    </row>
    <row r="987" spans="1:4" x14ac:dyDescent="0.25">
      <c r="A987" s="80" t="s">
        <v>425</v>
      </c>
      <c r="B987" s="80" t="s">
        <v>37</v>
      </c>
      <c r="C987" s="88" t="s">
        <v>1295</v>
      </c>
      <c r="D987" s="86">
        <v>25550</v>
      </c>
    </row>
    <row r="988" spans="1:4" x14ac:dyDescent="0.25">
      <c r="A988" s="80" t="s">
        <v>1209</v>
      </c>
      <c r="B988" s="80" t="s">
        <v>94</v>
      </c>
      <c r="C988" s="88" t="s">
        <v>1303</v>
      </c>
      <c r="D988" s="86">
        <v>83820</v>
      </c>
    </row>
    <row r="989" spans="1:4" x14ac:dyDescent="0.25">
      <c r="A989" s="80" t="s">
        <v>1194</v>
      </c>
      <c r="B989" s="80" t="s">
        <v>92</v>
      </c>
      <c r="C989" s="88" t="s">
        <v>11</v>
      </c>
      <c r="D989" s="86">
        <v>81330</v>
      </c>
    </row>
    <row r="990" spans="1:4" x14ac:dyDescent="0.25">
      <c r="A990" s="80" t="s">
        <v>408</v>
      </c>
      <c r="B990" s="80" t="s">
        <v>36</v>
      </c>
      <c r="C990" s="88" t="s">
        <v>1300</v>
      </c>
      <c r="D990" s="86">
        <v>24500</v>
      </c>
    </row>
    <row r="991" spans="1:4" x14ac:dyDescent="0.25">
      <c r="A991" s="80" t="s">
        <v>407</v>
      </c>
      <c r="B991" s="80" t="s">
        <v>36</v>
      </c>
      <c r="C991" s="88" t="s">
        <v>1300</v>
      </c>
      <c r="D991" s="86">
        <v>24240</v>
      </c>
    </row>
    <row r="992" spans="1:4" x14ac:dyDescent="0.25">
      <c r="A992" s="80" t="s">
        <v>409</v>
      </c>
      <c r="B992" s="80" t="s">
        <v>36</v>
      </c>
      <c r="C992" s="88" t="s">
        <v>1300</v>
      </c>
      <c r="D992" s="86">
        <v>24430</v>
      </c>
    </row>
    <row r="993" spans="1:4" x14ac:dyDescent="0.25">
      <c r="A993" s="80" t="s">
        <v>1068</v>
      </c>
      <c r="B993" s="80" t="s">
        <v>81</v>
      </c>
      <c r="C993" s="88" t="s">
        <v>1295</v>
      </c>
      <c r="D993" s="86">
        <v>70000</v>
      </c>
    </row>
    <row r="994" spans="1:4" x14ac:dyDescent="0.25">
      <c r="A994" s="80" t="s">
        <v>516</v>
      </c>
      <c r="B994" s="80" t="s">
        <v>43</v>
      </c>
      <c r="C994" s="88" t="s">
        <v>11</v>
      </c>
      <c r="D994" s="86">
        <v>31160</v>
      </c>
    </row>
    <row r="995" spans="1:4" x14ac:dyDescent="0.25">
      <c r="A995" s="80" t="s">
        <v>535</v>
      </c>
      <c r="B995" s="80" t="s">
        <v>44</v>
      </c>
      <c r="C995" s="88" t="s">
        <v>11</v>
      </c>
      <c r="D995" s="86">
        <v>32600</v>
      </c>
    </row>
    <row r="996" spans="1:4" x14ac:dyDescent="0.25">
      <c r="A996" s="80" t="s">
        <v>1228</v>
      </c>
      <c r="B996" s="80" t="s">
        <v>97</v>
      </c>
      <c r="C996" s="88" t="s">
        <v>1300</v>
      </c>
      <c r="D996" s="86">
        <v>87640</v>
      </c>
    </row>
    <row r="997" spans="1:4" x14ac:dyDescent="0.25">
      <c r="A997" s="80" t="s">
        <v>702</v>
      </c>
      <c r="B997" s="80" t="s">
        <v>58</v>
      </c>
      <c r="C997" s="88" t="s">
        <v>1300</v>
      </c>
      <c r="D997" s="86">
        <v>47160</v>
      </c>
    </row>
    <row r="998" spans="1:4" x14ac:dyDescent="0.25">
      <c r="A998" s="80" t="s">
        <v>589</v>
      </c>
      <c r="B998" s="80" t="s">
        <v>48</v>
      </c>
      <c r="C998" s="88" t="s">
        <v>1296</v>
      </c>
      <c r="D998" s="86">
        <v>37120</v>
      </c>
    </row>
    <row r="999" spans="1:4" x14ac:dyDescent="0.25">
      <c r="A999" s="80" t="s">
        <v>1015</v>
      </c>
      <c r="B999" s="80" t="s">
        <v>77</v>
      </c>
      <c r="C999" s="88" t="s">
        <v>11</v>
      </c>
      <c r="D999" s="86">
        <v>66210</v>
      </c>
    </row>
    <row r="1000" spans="1:4" x14ac:dyDescent="0.25">
      <c r="A1000" s="80" t="s">
        <v>1114</v>
      </c>
      <c r="B1000" s="80" t="s">
        <v>87</v>
      </c>
      <c r="C1000" s="88" t="s">
        <v>10</v>
      </c>
      <c r="D1000" s="86">
        <v>76340</v>
      </c>
    </row>
    <row r="1001" spans="1:4" x14ac:dyDescent="0.25">
      <c r="A1001" s="80" t="s">
        <v>186</v>
      </c>
      <c r="B1001" s="80" t="s">
        <v>16</v>
      </c>
      <c r="C1001" s="88" t="s">
        <v>1303</v>
      </c>
      <c r="D1001" s="86">
        <v>5160</v>
      </c>
    </row>
    <row r="1002" spans="1:4" x14ac:dyDescent="0.25">
      <c r="A1002" s="80" t="s">
        <v>1195</v>
      </c>
      <c r="B1002" s="80" t="s">
        <v>92</v>
      </c>
      <c r="C1002" s="88" t="s">
        <v>11</v>
      </c>
      <c r="D1002" s="86">
        <v>81120</v>
      </c>
    </row>
    <row r="1003" spans="1:4" x14ac:dyDescent="0.25">
      <c r="A1003" s="80" t="s">
        <v>1202</v>
      </c>
      <c r="B1003" s="80" t="s">
        <v>93</v>
      </c>
      <c r="C1003" s="88" t="s">
        <v>11</v>
      </c>
      <c r="D1003" s="86">
        <v>82440</v>
      </c>
    </row>
    <row r="1004" spans="1:4" x14ac:dyDescent="0.25">
      <c r="A1004" s="80" t="s">
        <v>536</v>
      </c>
      <c r="B1004" s="80" t="s">
        <v>44</v>
      </c>
      <c r="C1004" s="88" t="s">
        <v>11</v>
      </c>
      <c r="D1004" s="86">
        <v>32800</v>
      </c>
    </row>
    <row r="1005" spans="1:4" x14ac:dyDescent="0.25">
      <c r="A1005" s="80" t="s">
        <v>1284</v>
      </c>
      <c r="B1005" s="80" t="s">
        <v>114</v>
      </c>
      <c r="C1005" s="88" t="s">
        <v>1301</v>
      </c>
      <c r="D1005" s="86">
        <v>98779</v>
      </c>
    </row>
    <row r="1006" spans="1:4" x14ac:dyDescent="0.25">
      <c r="A1006" s="80" t="s">
        <v>1126</v>
      </c>
      <c r="B1006" s="80" t="s">
        <v>88</v>
      </c>
      <c r="C1006" s="88" t="s">
        <v>1299</v>
      </c>
      <c r="D1006" s="86">
        <v>77550</v>
      </c>
    </row>
    <row r="1007" spans="1:4" x14ac:dyDescent="0.25">
      <c r="A1007" s="80" t="s">
        <v>606</v>
      </c>
      <c r="B1007" s="80" t="s">
        <v>49</v>
      </c>
      <c r="C1007" s="88" t="s">
        <v>1294</v>
      </c>
      <c r="D1007" s="86">
        <v>38140</v>
      </c>
    </row>
    <row r="1008" spans="1:4" x14ac:dyDescent="0.25">
      <c r="A1008" s="80" t="s">
        <v>1217</v>
      </c>
      <c r="B1008" s="80" t="s">
        <v>1305</v>
      </c>
      <c r="C1008" s="88" t="s">
        <v>1302</v>
      </c>
      <c r="D1008" s="86">
        <v>85700</v>
      </c>
    </row>
    <row r="1009" spans="1:4" x14ac:dyDescent="0.25">
      <c r="A1009" s="80" t="s">
        <v>703</v>
      </c>
      <c r="B1009" s="80" t="s">
        <v>58</v>
      </c>
      <c r="C1009" s="88" t="s">
        <v>1300</v>
      </c>
      <c r="D1009" s="86">
        <v>47170</v>
      </c>
    </row>
    <row r="1010" spans="1:4" x14ac:dyDescent="0.25">
      <c r="A1010" s="80" t="s">
        <v>445</v>
      </c>
      <c r="B1010" s="80" t="s">
        <v>38</v>
      </c>
      <c r="C1010" s="88" t="s">
        <v>1294</v>
      </c>
      <c r="D1010" s="86">
        <v>26230</v>
      </c>
    </row>
    <row r="1011" spans="1:4" x14ac:dyDescent="0.25">
      <c r="A1011" s="80" t="s">
        <v>323</v>
      </c>
      <c r="B1011" s="80" t="s">
        <v>28</v>
      </c>
      <c r="C1011" s="88" t="s">
        <v>1300</v>
      </c>
      <c r="D1011" s="86">
        <v>17500</v>
      </c>
    </row>
    <row r="1012" spans="1:4" x14ac:dyDescent="0.25">
      <c r="A1012" s="80" t="s">
        <v>1127</v>
      </c>
      <c r="B1012" s="80" t="s">
        <v>88</v>
      </c>
      <c r="C1012" s="88" t="s">
        <v>1299</v>
      </c>
      <c r="D1012" s="86">
        <v>77510</v>
      </c>
    </row>
    <row r="1013" spans="1:4" x14ac:dyDescent="0.25">
      <c r="A1013" s="80" t="s">
        <v>990</v>
      </c>
      <c r="B1013" s="80" t="s">
        <v>75</v>
      </c>
      <c r="C1013" s="88" t="s">
        <v>1300</v>
      </c>
      <c r="D1013" s="86">
        <v>64260</v>
      </c>
    </row>
    <row r="1014" spans="1:4" x14ac:dyDescent="0.25">
      <c r="A1014" s="80" t="s">
        <v>953</v>
      </c>
      <c r="B1014" s="80" t="s">
        <v>73</v>
      </c>
      <c r="C1014" s="88" t="s">
        <v>1298</v>
      </c>
      <c r="D1014" s="86">
        <v>62850</v>
      </c>
    </row>
    <row r="1015" spans="1:4" x14ac:dyDescent="0.25">
      <c r="A1015" s="80" t="s">
        <v>1115</v>
      </c>
      <c r="B1015" s="80" t="s">
        <v>87</v>
      </c>
      <c r="C1015" s="88" t="s">
        <v>10</v>
      </c>
      <c r="D1015" s="86">
        <v>76750</v>
      </c>
    </row>
    <row r="1016" spans="1:4" x14ac:dyDescent="0.25">
      <c r="A1016" s="80" t="s">
        <v>1247</v>
      </c>
      <c r="B1016" s="80" t="s">
        <v>98</v>
      </c>
      <c r="C1016" s="88" t="s">
        <v>1297</v>
      </c>
      <c r="D1016" s="86">
        <v>88300</v>
      </c>
    </row>
    <row r="1017" spans="1:4" x14ac:dyDescent="0.25">
      <c r="A1017" s="80" t="s">
        <v>517</v>
      </c>
      <c r="B1017" s="80" t="s">
        <v>43</v>
      </c>
      <c r="C1017" s="88" t="s">
        <v>11</v>
      </c>
      <c r="D1017" s="86">
        <v>31320</v>
      </c>
    </row>
    <row r="1018" spans="1:4" x14ac:dyDescent="0.25">
      <c r="A1018" s="80" t="s">
        <v>272</v>
      </c>
      <c r="B1018" s="80" t="s">
        <v>23</v>
      </c>
      <c r="C1018" s="88" t="s">
        <v>11</v>
      </c>
      <c r="D1018" s="86">
        <v>12400</v>
      </c>
    </row>
    <row r="1019" spans="1:4" x14ac:dyDescent="0.25">
      <c r="A1019" s="80" t="s">
        <v>583</v>
      </c>
      <c r="B1019" s="80" t="s">
        <v>47</v>
      </c>
      <c r="C1019" s="88" t="s">
        <v>1296</v>
      </c>
      <c r="D1019" s="86">
        <v>36150</v>
      </c>
    </row>
    <row r="1020" spans="1:4" x14ac:dyDescent="0.25">
      <c r="A1020" s="80" t="s">
        <v>678</v>
      </c>
      <c r="B1020" s="80" t="s">
        <v>56</v>
      </c>
      <c r="C1020" s="88" t="s">
        <v>1296</v>
      </c>
      <c r="D1020" s="86">
        <v>45470</v>
      </c>
    </row>
    <row r="1021" spans="1:4" x14ac:dyDescent="0.25">
      <c r="A1021" s="80" t="s">
        <v>954</v>
      </c>
      <c r="B1021" s="80" t="s">
        <v>73</v>
      </c>
      <c r="C1021" s="88" t="s">
        <v>1298</v>
      </c>
      <c r="D1021" s="86">
        <v>62150</v>
      </c>
    </row>
    <row r="1022" spans="1:4" x14ac:dyDescent="0.25">
      <c r="A1022" s="80" t="s">
        <v>955</v>
      </c>
      <c r="B1022" s="80" t="s">
        <v>73</v>
      </c>
      <c r="C1022" s="88" t="s">
        <v>1298</v>
      </c>
      <c r="D1022" s="86">
        <v>62270</v>
      </c>
    </row>
    <row r="1023" spans="1:4" x14ac:dyDescent="0.25">
      <c r="A1023" s="80" t="s">
        <v>956</v>
      </c>
      <c r="B1023" s="80" t="s">
        <v>73</v>
      </c>
      <c r="C1023" s="88" t="s">
        <v>1298</v>
      </c>
      <c r="D1023" s="86">
        <v>62270</v>
      </c>
    </row>
    <row r="1024" spans="1:4" x14ac:dyDescent="0.25">
      <c r="A1024" s="80" t="s">
        <v>625</v>
      </c>
      <c r="B1024" s="80" t="s">
        <v>50</v>
      </c>
      <c r="C1024" s="88" t="s">
        <v>1295</v>
      </c>
      <c r="D1024" s="86">
        <v>39230</v>
      </c>
    </row>
    <row r="1025" spans="1:4" x14ac:dyDescent="0.25">
      <c r="A1025" s="80" t="s">
        <v>375</v>
      </c>
      <c r="B1025" s="80" t="s">
        <v>33</v>
      </c>
      <c r="C1025" s="88" t="s">
        <v>1295</v>
      </c>
      <c r="D1025" s="86">
        <v>21290</v>
      </c>
    </row>
    <row r="1026" spans="1:4" x14ac:dyDescent="0.25">
      <c r="A1026" s="80" t="s">
        <v>1271</v>
      </c>
      <c r="B1026" s="80" t="s">
        <v>100</v>
      </c>
      <c r="C1026" s="88" t="s">
        <v>1295</v>
      </c>
      <c r="D1026" s="86">
        <v>90370</v>
      </c>
    </row>
    <row r="1027" spans="1:4" x14ac:dyDescent="0.25">
      <c r="A1027" s="80" t="s">
        <v>784</v>
      </c>
      <c r="B1027" s="80" t="s">
        <v>65</v>
      </c>
      <c r="C1027" s="88" t="s">
        <v>1297</v>
      </c>
      <c r="D1027" s="86">
        <v>54370</v>
      </c>
    </row>
    <row r="1028" spans="1:4" x14ac:dyDescent="0.25">
      <c r="A1028" s="80" t="s">
        <v>841</v>
      </c>
      <c r="B1028" s="80" t="s">
        <v>68</v>
      </c>
      <c r="C1028" s="88" t="s">
        <v>1297</v>
      </c>
      <c r="D1028" s="86">
        <v>57810</v>
      </c>
    </row>
    <row r="1029" spans="1:4" x14ac:dyDescent="0.25">
      <c r="A1029" s="80" t="s">
        <v>805</v>
      </c>
      <c r="B1029" s="80" t="s">
        <v>66</v>
      </c>
      <c r="C1029" s="88" t="s">
        <v>1297</v>
      </c>
      <c r="D1029" s="86">
        <v>55120</v>
      </c>
    </row>
    <row r="1030" spans="1:4" x14ac:dyDescent="0.25">
      <c r="A1030" s="80" t="s">
        <v>473</v>
      </c>
      <c r="B1030" s="80" t="s">
        <v>40</v>
      </c>
      <c r="C1030" s="88" t="s">
        <v>1296</v>
      </c>
      <c r="D1030" s="86">
        <v>28150</v>
      </c>
    </row>
    <row r="1031" spans="1:4" x14ac:dyDescent="0.25">
      <c r="A1031" s="80" t="s">
        <v>1082</v>
      </c>
      <c r="B1031" s="80" t="s">
        <v>82</v>
      </c>
      <c r="C1031" s="88" t="s">
        <v>1295</v>
      </c>
      <c r="D1031" s="86">
        <v>71540</v>
      </c>
    </row>
    <row r="1032" spans="1:4" x14ac:dyDescent="0.25">
      <c r="A1032" s="80" t="s">
        <v>957</v>
      </c>
      <c r="B1032" s="80" t="s">
        <v>73</v>
      </c>
      <c r="C1032" s="88" t="s">
        <v>1298</v>
      </c>
      <c r="D1032" s="86">
        <v>62560</v>
      </c>
    </row>
    <row r="1033" spans="1:4" x14ac:dyDescent="0.25">
      <c r="A1033" s="80" t="s">
        <v>785</v>
      </c>
      <c r="B1033" s="80" t="s">
        <v>65</v>
      </c>
      <c r="C1033" s="88" t="s">
        <v>1297</v>
      </c>
      <c r="D1033" s="86">
        <v>54450</v>
      </c>
    </row>
    <row r="1034" spans="1:4" x14ac:dyDescent="0.25">
      <c r="A1034" s="80" t="s">
        <v>1128</v>
      </c>
      <c r="B1034" s="80" t="s">
        <v>88</v>
      </c>
      <c r="C1034" s="88" t="s">
        <v>1299</v>
      </c>
      <c r="D1034" s="86">
        <v>77760</v>
      </c>
    </row>
    <row r="1035" spans="1:4" x14ac:dyDescent="0.25">
      <c r="A1035" s="80" t="s">
        <v>426</v>
      </c>
      <c r="B1035" s="80" t="s">
        <v>37</v>
      </c>
      <c r="C1035" s="88" t="s">
        <v>1295</v>
      </c>
      <c r="D1035" s="86">
        <v>25170</v>
      </c>
    </row>
    <row r="1036" spans="1:4" x14ac:dyDescent="0.25">
      <c r="A1036" s="80" t="s">
        <v>426</v>
      </c>
      <c r="B1036" s="80" t="s">
        <v>81</v>
      </c>
      <c r="C1036" s="88" t="s">
        <v>1295</v>
      </c>
      <c r="D1036" s="86">
        <v>70130</v>
      </c>
    </row>
    <row r="1037" spans="1:4" x14ac:dyDescent="0.25">
      <c r="A1037" s="80" t="s">
        <v>1069</v>
      </c>
      <c r="B1037" s="80" t="s">
        <v>81</v>
      </c>
      <c r="C1037" s="88" t="s">
        <v>1295</v>
      </c>
      <c r="D1037" s="86">
        <v>70190</v>
      </c>
    </row>
    <row r="1038" spans="1:4" x14ac:dyDescent="0.25">
      <c r="A1038" s="80" t="s">
        <v>446</v>
      </c>
      <c r="B1038" s="80" t="s">
        <v>38</v>
      </c>
      <c r="C1038" s="88" t="s">
        <v>1294</v>
      </c>
      <c r="D1038" s="86">
        <v>26310</v>
      </c>
    </row>
    <row r="1039" spans="1:4" x14ac:dyDescent="0.25">
      <c r="A1039" s="80" t="s">
        <v>709</v>
      </c>
      <c r="B1039" s="80" t="s">
        <v>59</v>
      </c>
      <c r="C1039" s="88" t="s">
        <v>11</v>
      </c>
      <c r="D1039" s="86">
        <v>48260</v>
      </c>
    </row>
    <row r="1040" spans="1:4" x14ac:dyDescent="0.25">
      <c r="A1040" s="80" t="s">
        <v>710</v>
      </c>
      <c r="B1040" s="80" t="s">
        <v>59</v>
      </c>
      <c r="C1040" s="88" t="s">
        <v>11</v>
      </c>
      <c r="D1040" s="86">
        <v>48100</v>
      </c>
    </row>
    <row r="1041" spans="1:4" x14ac:dyDescent="0.25">
      <c r="A1041" s="80" t="s">
        <v>958</v>
      </c>
      <c r="B1041" s="80" t="s">
        <v>73</v>
      </c>
      <c r="C1041" s="88" t="s">
        <v>1298</v>
      </c>
      <c r="D1041" s="86">
        <v>62860</v>
      </c>
    </row>
    <row r="1042" spans="1:4" x14ac:dyDescent="0.25">
      <c r="A1042" s="80" t="s">
        <v>806</v>
      </c>
      <c r="B1042" s="80" t="s">
        <v>66</v>
      </c>
      <c r="C1042" s="88" t="s">
        <v>1297</v>
      </c>
      <c r="D1042" s="86">
        <v>55220</v>
      </c>
    </row>
    <row r="1043" spans="1:4" x14ac:dyDescent="0.25">
      <c r="A1043" s="80" t="s">
        <v>1272</v>
      </c>
      <c r="B1043" s="80" t="s">
        <v>100</v>
      </c>
      <c r="C1043" s="88" t="s">
        <v>1295</v>
      </c>
      <c r="D1043" s="86">
        <v>90140</v>
      </c>
    </row>
    <row r="1044" spans="1:4" x14ac:dyDescent="0.25">
      <c r="A1044" s="80" t="s">
        <v>959</v>
      </c>
      <c r="B1044" s="80" t="s">
        <v>73</v>
      </c>
      <c r="C1044" s="88" t="s">
        <v>1298</v>
      </c>
      <c r="D1044" s="86">
        <v>62170</v>
      </c>
    </row>
    <row r="1045" spans="1:4" x14ac:dyDescent="0.25">
      <c r="A1045" s="80" t="s">
        <v>960</v>
      </c>
      <c r="B1045" s="80" t="s">
        <v>73</v>
      </c>
      <c r="C1045" s="88" t="s">
        <v>1298</v>
      </c>
      <c r="D1045" s="86">
        <v>62890</v>
      </c>
    </row>
    <row r="1046" spans="1:4" x14ac:dyDescent="0.25">
      <c r="A1046" s="80" t="s">
        <v>887</v>
      </c>
      <c r="B1046" s="80" t="s">
        <v>70</v>
      </c>
      <c r="C1046" s="88" t="s">
        <v>1298</v>
      </c>
      <c r="D1046" s="86">
        <v>59245</v>
      </c>
    </row>
    <row r="1047" spans="1:4" x14ac:dyDescent="0.25">
      <c r="A1047" s="80" t="s">
        <v>427</v>
      </c>
      <c r="B1047" s="80" t="s">
        <v>37</v>
      </c>
      <c r="C1047" s="88" t="s">
        <v>1295</v>
      </c>
      <c r="D1047" s="86">
        <v>25240</v>
      </c>
    </row>
    <row r="1048" spans="1:4" x14ac:dyDescent="0.25">
      <c r="A1048" s="80" t="s">
        <v>1000</v>
      </c>
      <c r="B1048" s="80" t="s">
        <v>76</v>
      </c>
      <c r="C1048" s="88" t="s">
        <v>11</v>
      </c>
      <c r="D1048" s="86">
        <v>65330</v>
      </c>
    </row>
    <row r="1049" spans="1:4" x14ac:dyDescent="0.25">
      <c r="A1049" s="80" t="s">
        <v>743</v>
      </c>
      <c r="B1049" s="80" t="s">
        <v>62</v>
      </c>
      <c r="C1049" s="88" t="s">
        <v>1297</v>
      </c>
      <c r="D1049" s="86">
        <v>51520</v>
      </c>
    </row>
    <row r="1050" spans="1:4" x14ac:dyDescent="0.25">
      <c r="A1050" s="80" t="s">
        <v>842</v>
      </c>
      <c r="B1050" s="80" t="s">
        <v>68</v>
      </c>
      <c r="C1050" s="88" t="s">
        <v>1297</v>
      </c>
      <c r="D1050" s="86">
        <v>57390</v>
      </c>
    </row>
    <row r="1051" spans="1:4" x14ac:dyDescent="0.25">
      <c r="A1051" s="80" t="s">
        <v>489</v>
      </c>
      <c r="B1051" s="80" t="s">
        <v>41</v>
      </c>
      <c r="C1051" s="88" t="s">
        <v>8</v>
      </c>
      <c r="D1051" s="86">
        <v>29300</v>
      </c>
    </row>
    <row r="1052" spans="1:4" x14ac:dyDescent="0.25">
      <c r="A1052" s="80" t="s">
        <v>499</v>
      </c>
      <c r="B1052" s="80" t="s">
        <v>42</v>
      </c>
      <c r="C1052" s="88" t="s">
        <v>11</v>
      </c>
      <c r="D1052" s="86">
        <v>30129</v>
      </c>
    </row>
    <row r="1053" spans="1:4" x14ac:dyDescent="0.25">
      <c r="A1053" s="80" t="s">
        <v>843</v>
      </c>
      <c r="B1053" s="80" t="s">
        <v>68</v>
      </c>
      <c r="C1053" s="88" t="s">
        <v>1297</v>
      </c>
      <c r="D1053" s="86">
        <v>57445</v>
      </c>
    </row>
    <row r="1054" spans="1:4" x14ac:dyDescent="0.25">
      <c r="A1054" s="80" t="s">
        <v>572</v>
      </c>
      <c r="B1054" s="80" t="s">
        <v>46</v>
      </c>
      <c r="C1054" s="88" t="s">
        <v>8</v>
      </c>
      <c r="D1054" s="86">
        <v>35600</v>
      </c>
    </row>
    <row r="1055" spans="1:4" x14ac:dyDescent="0.25">
      <c r="A1055" s="80" t="s">
        <v>176</v>
      </c>
      <c r="B1055" s="80" t="s">
        <v>15</v>
      </c>
      <c r="C1055" s="88" t="s">
        <v>1303</v>
      </c>
      <c r="D1055" s="86">
        <v>4150</v>
      </c>
    </row>
    <row r="1056" spans="1:4" x14ac:dyDescent="0.25">
      <c r="A1056" s="80" t="s">
        <v>911</v>
      </c>
      <c r="B1056" s="80" t="s">
        <v>71</v>
      </c>
      <c r="C1056" s="88" t="s">
        <v>1298</v>
      </c>
      <c r="D1056" s="86">
        <v>60620</v>
      </c>
    </row>
    <row r="1057" spans="1:4" x14ac:dyDescent="0.25">
      <c r="A1057" s="80" t="s">
        <v>1149</v>
      </c>
      <c r="B1057" s="80" t="s">
        <v>90</v>
      </c>
      <c r="C1057" s="88" t="s">
        <v>1300</v>
      </c>
      <c r="D1057" s="86">
        <v>79420</v>
      </c>
    </row>
    <row r="1058" spans="1:4" x14ac:dyDescent="0.25">
      <c r="A1058" s="80" t="s">
        <v>807</v>
      </c>
      <c r="B1058" s="80" t="s">
        <v>66</v>
      </c>
      <c r="C1058" s="88" t="s">
        <v>1297</v>
      </c>
      <c r="D1058" s="86">
        <v>55190</v>
      </c>
    </row>
    <row r="1059" spans="1:4" x14ac:dyDescent="0.25">
      <c r="A1059" s="80" t="s">
        <v>727</v>
      </c>
      <c r="B1059" s="80" t="s">
        <v>61</v>
      </c>
      <c r="C1059" s="88" t="s">
        <v>10</v>
      </c>
      <c r="D1059" s="86">
        <v>50520</v>
      </c>
    </row>
    <row r="1060" spans="1:4" x14ac:dyDescent="0.25">
      <c r="A1060" s="80" t="s">
        <v>518</v>
      </c>
      <c r="B1060" s="80" t="s">
        <v>43</v>
      </c>
      <c r="C1060" s="88" t="s">
        <v>11</v>
      </c>
      <c r="D1060" s="86">
        <v>31800</v>
      </c>
    </row>
    <row r="1061" spans="1:4" x14ac:dyDescent="0.25">
      <c r="A1061" s="80" t="s">
        <v>227</v>
      </c>
      <c r="B1061" s="80" t="s">
        <v>20</v>
      </c>
      <c r="C1061" s="88" t="s">
        <v>11</v>
      </c>
      <c r="D1061" s="86">
        <v>9600</v>
      </c>
    </row>
    <row r="1062" spans="1:4" x14ac:dyDescent="0.25">
      <c r="A1062" s="80" t="s">
        <v>1282</v>
      </c>
      <c r="B1062" s="80" t="s">
        <v>106</v>
      </c>
      <c r="C1062" s="88" t="s">
        <v>1301</v>
      </c>
      <c r="D1062" s="86">
        <v>97390</v>
      </c>
    </row>
    <row r="1063" spans="1:4" x14ac:dyDescent="0.25">
      <c r="A1063" s="80" t="s">
        <v>961</v>
      </c>
      <c r="B1063" s="80" t="s">
        <v>73</v>
      </c>
      <c r="C1063" s="88" t="s">
        <v>1298</v>
      </c>
      <c r="D1063" s="86">
        <v>62140</v>
      </c>
    </row>
    <row r="1064" spans="1:4" x14ac:dyDescent="0.25">
      <c r="A1064" s="80" t="s">
        <v>1248</v>
      </c>
      <c r="B1064" s="80" t="s">
        <v>98</v>
      </c>
      <c r="C1064" s="88" t="s">
        <v>1297</v>
      </c>
      <c r="D1064" s="86">
        <v>88410</v>
      </c>
    </row>
    <row r="1065" spans="1:4" x14ac:dyDescent="0.25">
      <c r="A1065" s="80" t="s">
        <v>728</v>
      </c>
      <c r="B1065" s="80" t="s">
        <v>61</v>
      </c>
      <c r="C1065" s="88" t="s">
        <v>10</v>
      </c>
      <c r="D1065" s="86">
        <v>50590</v>
      </c>
    </row>
    <row r="1066" spans="1:4" x14ac:dyDescent="0.25">
      <c r="A1066" s="80" t="s">
        <v>808</v>
      </c>
      <c r="B1066" s="80" t="s">
        <v>66</v>
      </c>
      <c r="C1066" s="88" t="s">
        <v>1297</v>
      </c>
      <c r="D1066" s="86">
        <v>55110</v>
      </c>
    </row>
    <row r="1067" spans="1:4" x14ac:dyDescent="0.25">
      <c r="A1067" s="80" t="s">
        <v>1249</v>
      </c>
      <c r="B1067" s="80" t="s">
        <v>98</v>
      </c>
      <c r="C1067" s="88" t="s">
        <v>1297</v>
      </c>
      <c r="D1067" s="86">
        <v>88450</v>
      </c>
    </row>
    <row r="1068" spans="1:4" x14ac:dyDescent="0.25">
      <c r="A1068" s="80" t="s">
        <v>1051</v>
      </c>
      <c r="B1068" s="80" t="s">
        <v>80</v>
      </c>
      <c r="C1068" s="88" t="s">
        <v>1294</v>
      </c>
      <c r="D1068" s="86">
        <v>69430</v>
      </c>
    </row>
    <row r="1069" spans="1:4" x14ac:dyDescent="0.25">
      <c r="A1069" s="80" t="s">
        <v>1178</v>
      </c>
      <c r="B1069" s="80" t="s">
        <v>91</v>
      </c>
      <c r="C1069" s="88" t="s">
        <v>1298</v>
      </c>
      <c r="D1069" s="86">
        <v>80120</v>
      </c>
    </row>
    <row r="1070" spans="1:4" x14ac:dyDescent="0.25">
      <c r="A1070" s="80" t="s">
        <v>213</v>
      </c>
      <c r="B1070" s="80" t="s">
        <v>19</v>
      </c>
      <c r="C1070" s="88" t="s">
        <v>1297</v>
      </c>
      <c r="D1070" s="86">
        <v>8230</v>
      </c>
    </row>
    <row r="1071" spans="1:4" x14ac:dyDescent="0.25">
      <c r="A1071" s="80" t="s">
        <v>157</v>
      </c>
      <c r="B1071" s="80" t="s">
        <v>13</v>
      </c>
      <c r="C1071" s="88" t="s">
        <v>1298</v>
      </c>
      <c r="D1071" s="86">
        <v>2240</v>
      </c>
    </row>
    <row r="1072" spans="1:4" x14ac:dyDescent="0.25">
      <c r="A1072" s="80" t="s">
        <v>157</v>
      </c>
      <c r="B1072" s="80" t="s">
        <v>53</v>
      </c>
      <c r="C1072" s="88" t="s">
        <v>1294</v>
      </c>
      <c r="D1072" s="86">
        <v>42630</v>
      </c>
    </row>
    <row r="1073" spans="1:4" x14ac:dyDescent="0.25">
      <c r="A1073" s="80" t="s">
        <v>823</v>
      </c>
      <c r="B1073" s="80" t="s">
        <v>67</v>
      </c>
      <c r="C1073" s="88" t="s">
        <v>8</v>
      </c>
      <c r="D1073" s="86">
        <v>56500</v>
      </c>
    </row>
    <row r="1074" spans="1:4" x14ac:dyDescent="0.25">
      <c r="A1074" s="80" t="s">
        <v>1040</v>
      </c>
      <c r="B1074" s="80" t="s">
        <v>79</v>
      </c>
      <c r="C1074" s="88" t="s">
        <v>1297</v>
      </c>
      <c r="D1074" s="86">
        <v>68890</v>
      </c>
    </row>
    <row r="1075" spans="1:4" x14ac:dyDescent="0.25">
      <c r="A1075" s="80" t="s">
        <v>1210</v>
      </c>
      <c r="B1075" s="80" t="s">
        <v>94</v>
      </c>
      <c r="C1075" s="88" t="s">
        <v>1303</v>
      </c>
      <c r="D1075" s="86">
        <v>83630</v>
      </c>
    </row>
    <row r="1076" spans="1:4" x14ac:dyDescent="0.25">
      <c r="A1076" s="80" t="s">
        <v>1250</v>
      </c>
      <c r="B1076" s="80" t="s">
        <v>98</v>
      </c>
      <c r="C1076" s="88" t="s">
        <v>1297</v>
      </c>
      <c r="D1076" s="86">
        <v>88330</v>
      </c>
    </row>
    <row r="1077" spans="1:4" x14ac:dyDescent="0.25">
      <c r="A1077" s="80" t="s">
        <v>786</v>
      </c>
      <c r="B1077" s="80" t="s">
        <v>65</v>
      </c>
      <c r="C1077" s="88" t="s">
        <v>1297</v>
      </c>
      <c r="D1077" s="86">
        <v>54300</v>
      </c>
    </row>
    <row r="1078" spans="1:4" x14ac:dyDescent="0.25">
      <c r="A1078" s="80" t="s">
        <v>1251</v>
      </c>
      <c r="B1078" s="80" t="s">
        <v>98</v>
      </c>
      <c r="C1078" s="88" t="s">
        <v>1297</v>
      </c>
      <c r="D1078" s="86">
        <v>88640</v>
      </c>
    </row>
    <row r="1079" spans="1:4" x14ac:dyDescent="0.25">
      <c r="A1079" s="80" t="s">
        <v>787</v>
      </c>
      <c r="B1079" s="80" t="s">
        <v>65</v>
      </c>
      <c r="C1079" s="88" t="s">
        <v>1297</v>
      </c>
      <c r="D1079" s="86">
        <v>54120</v>
      </c>
    </row>
    <row r="1080" spans="1:4" x14ac:dyDescent="0.25">
      <c r="A1080" s="80" t="s">
        <v>788</v>
      </c>
      <c r="B1080" s="80" t="s">
        <v>65</v>
      </c>
      <c r="C1080" s="88" t="s">
        <v>1297</v>
      </c>
      <c r="D1080" s="86">
        <v>54430</v>
      </c>
    </row>
    <row r="1081" spans="1:4" x14ac:dyDescent="0.25">
      <c r="A1081" s="80" t="s">
        <v>1024</v>
      </c>
      <c r="B1081" s="80" t="s">
        <v>78</v>
      </c>
      <c r="C1081" s="88" t="s">
        <v>1297</v>
      </c>
      <c r="D1081" s="86">
        <v>67140</v>
      </c>
    </row>
    <row r="1082" spans="1:4" x14ac:dyDescent="0.25">
      <c r="A1082" s="80" t="s">
        <v>1025</v>
      </c>
      <c r="B1082" s="80" t="s">
        <v>78</v>
      </c>
      <c r="C1082" s="88" t="s">
        <v>1297</v>
      </c>
      <c r="D1082" s="86">
        <v>67110</v>
      </c>
    </row>
    <row r="1083" spans="1:4" x14ac:dyDescent="0.25">
      <c r="A1083" s="80" t="s">
        <v>1026</v>
      </c>
      <c r="B1083" s="80" t="s">
        <v>78</v>
      </c>
      <c r="C1083" s="88" t="s">
        <v>1297</v>
      </c>
      <c r="D1083" s="86">
        <v>67116</v>
      </c>
    </row>
    <row r="1084" spans="1:4" x14ac:dyDescent="0.25">
      <c r="A1084" s="80" t="s">
        <v>310</v>
      </c>
      <c r="B1084" s="80" t="s">
        <v>27</v>
      </c>
      <c r="C1084" s="88" t="s">
        <v>1300</v>
      </c>
      <c r="D1084" s="86">
        <v>16360</v>
      </c>
    </row>
    <row r="1085" spans="1:4" x14ac:dyDescent="0.25">
      <c r="A1085" s="80" t="s">
        <v>310</v>
      </c>
      <c r="B1085" s="80" t="s">
        <v>45</v>
      </c>
      <c r="C1085" s="88" t="s">
        <v>1300</v>
      </c>
      <c r="D1085" s="86">
        <v>33860</v>
      </c>
    </row>
    <row r="1086" spans="1:4" x14ac:dyDescent="0.25">
      <c r="A1086" s="80" t="s">
        <v>590</v>
      </c>
      <c r="B1086" s="80" t="s">
        <v>48</v>
      </c>
      <c r="C1086" s="88" t="s">
        <v>1296</v>
      </c>
      <c r="D1086" s="86">
        <v>37310</v>
      </c>
    </row>
    <row r="1087" spans="1:4" x14ac:dyDescent="0.25">
      <c r="A1087" s="80" t="s">
        <v>978</v>
      </c>
      <c r="B1087" s="80" t="s">
        <v>74</v>
      </c>
      <c r="C1087" s="88" t="s">
        <v>1294</v>
      </c>
      <c r="D1087" s="86">
        <v>63160</v>
      </c>
    </row>
    <row r="1088" spans="1:4" x14ac:dyDescent="0.25">
      <c r="A1088" s="80" t="s">
        <v>729</v>
      </c>
      <c r="B1088" s="80" t="s">
        <v>61</v>
      </c>
      <c r="C1088" s="88" t="s">
        <v>10</v>
      </c>
      <c r="D1088" s="86">
        <v>50390</v>
      </c>
    </row>
    <row r="1089" spans="1:4" x14ac:dyDescent="0.25">
      <c r="A1089" s="80" t="s">
        <v>1102</v>
      </c>
      <c r="B1089" s="80" t="s">
        <v>85</v>
      </c>
      <c r="C1089" s="88" t="s">
        <v>1294</v>
      </c>
      <c r="D1089" s="86">
        <v>74930</v>
      </c>
    </row>
    <row r="1090" spans="1:4" x14ac:dyDescent="0.25">
      <c r="A1090" s="80" t="s">
        <v>333</v>
      </c>
      <c r="B1090" s="80" t="s">
        <v>29</v>
      </c>
      <c r="C1090" s="88" t="s">
        <v>1296</v>
      </c>
      <c r="D1090" s="86">
        <v>18270</v>
      </c>
    </row>
    <row r="1091" spans="1:4" x14ac:dyDescent="0.25">
      <c r="A1091" s="80" t="s">
        <v>298</v>
      </c>
      <c r="B1091" s="80" t="s">
        <v>26</v>
      </c>
      <c r="C1091" s="88" t="s">
        <v>1294</v>
      </c>
      <c r="D1091" s="86">
        <v>15250</v>
      </c>
    </row>
    <row r="1092" spans="1:4" x14ac:dyDescent="0.25">
      <c r="A1092" s="80" t="s">
        <v>298</v>
      </c>
      <c r="B1092" s="80" t="s">
        <v>57</v>
      </c>
      <c r="C1092" s="88" t="s">
        <v>11</v>
      </c>
      <c r="D1092" s="86">
        <v>46500</v>
      </c>
    </row>
    <row r="1093" spans="1:4" x14ac:dyDescent="0.25">
      <c r="A1093" s="80" t="s">
        <v>690</v>
      </c>
      <c r="B1093" s="80" t="s">
        <v>57</v>
      </c>
      <c r="C1093" s="88" t="s">
        <v>11</v>
      </c>
      <c r="D1093" s="86">
        <v>46350</v>
      </c>
    </row>
    <row r="1094" spans="1:4" x14ac:dyDescent="0.25">
      <c r="A1094" s="80" t="s">
        <v>447</v>
      </c>
      <c r="B1094" s="80" t="s">
        <v>38</v>
      </c>
      <c r="C1094" s="88" t="s">
        <v>1294</v>
      </c>
      <c r="D1094" s="86">
        <v>26570</v>
      </c>
    </row>
    <row r="1095" spans="1:4" x14ac:dyDescent="0.25">
      <c r="A1095" s="80" t="s">
        <v>177</v>
      </c>
      <c r="B1095" s="80" t="s">
        <v>15</v>
      </c>
      <c r="C1095" s="88" t="s">
        <v>1303</v>
      </c>
      <c r="D1095" s="86">
        <v>4110</v>
      </c>
    </row>
    <row r="1096" spans="1:4" x14ac:dyDescent="0.25">
      <c r="A1096" s="80" t="s">
        <v>789</v>
      </c>
      <c r="B1096" s="80" t="s">
        <v>65</v>
      </c>
      <c r="C1096" s="88" t="s">
        <v>1297</v>
      </c>
      <c r="D1096" s="86">
        <v>54450</v>
      </c>
    </row>
    <row r="1097" spans="1:4" x14ac:dyDescent="0.25">
      <c r="A1097" s="80" t="s">
        <v>912</v>
      </c>
      <c r="B1097" s="80" t="s">
        <v>71</v>
      </c>
      <c r="C1097" s="88" t="s">
        <v>1298</v>
      </c>
      <c r="D1097" s="86">
        <v>60240</v>
      </c>
    </row>
    <row r="1098" spans="1:4" x14ac:dyDescent="0.25">
      <c r="A1098" s="80" t="s">
        <v>744</v>
      </c>
      <c r="B1098" s="80" t="s">
        <v>62</v>
      </c>
      <c r="C1098" s="88" t="s">
        <v>1297</v>
      </c>
      <c r="D1098" s="86">
        <v>51100</v>
      </c>
    </row>
    <row r="1099" spans="1:4" x14ac:dyDescent="0.25">
      <c r="A1099" s="80" t="s">
        <v>745</v>
      </c>
      <c r="B1099" s="80" t="s">
        <v>62</v>
      </c>
      <c r="C1099" s="88" t="s">
        <v>1297</v>
      </c>
      <c r="D1099" s="86">
        <v>51300</v>
      </c>
    </row>
    <row r="1100" spans="1:4" x14ac:dyDescent="0.25">
      <c r="A1100" s="80" t="s">
        <v>1027</v>
      </c>
      <c r="B1100" s="80" t="s">
        <v>78</v>
      </c>
      <c r="C1100" s="88" t="s">
        <v>1297</v>
      </c>
      <c r="D1100" s="86">
        <v>67440</v>
      </c>
    </row>
    <row r="1101" spans="1:4" x14ac:dyDescent="0.25">
      <c r="A1101" s="80" t="s">
        <v>1041</v>
      </c>
      <c r="B1101" s="80" t="s">
        <v>79</v>
      </c>
      <c r="C1101" s="88" t="s">
        <v>1297</v>
      </c>
      <c r="D1101" s="86">
        <v>68950</v>
      </c>
    </row>
    <row r="1102" spans="1:4" x14ac:dyDescent="0.25">
      <c r="A1102" s="80" t="s">
        <v>1028</v>
      </c>
      <c r="B1102" s="80" t="s">
        <v>78</v>
      </c>
      <c r="C1102" s="88" t="s">
        <v>1297</v>
      </c>
      <c r="D1102" s="86">
        <v>67340</v>
      </c>
    </row>
    <row r="1103" spans="1:4" x14ac:dyDescent="0.25">
      <c r="A1103" s="80" t="s">
        <v>626</v>
      </c>
      <c r="B1103" s="80" t="s">
        <v>50</v>
      </c>
      <c r="C1103" s="88" t="s">
        <v>1295</v>
      </c>
      <c r="D1103" s="86">
        <v>39270</v>
      </c>
    </row>
    <row r="1104" spans="1:4" x14ac:dyDescent="0.25">
      <c r="A1104" s="80" t="s">
        <v>537</v>
      </c>
      <c r="B1104" s="80" t="s">
        <v>44</v>
      </c>
      <c r="C1104" s="88" t="s">
        <v>11</v>
      </c>
      <c r="D1104" s="86">
        <v>32390</v>
      </c>
    </row>
    <row r="1105" spans="1:4" x14ac:dyDescent="0.25">
      <c r="A1105" s="80" t="s">
        <v>537</v>
      </c>
      <c r="B1105" s="80" t="s">
        <v>76</v>
      </c>
      <c r="C1105" s="88" t="s">
        <v>11</v>
      </c>
      <c r="D1105" s="86">
        <v>65300</v>
      </c>
    </row>
    <row r="1106" spans="1:4" x14ac:dyDescent="0.25">
      <c r="A1106" s="80" t="s">
        <v>888</v>
      </c>
      <c r="B1106" s="80" t="s">
        <v>70</v>
      </c>
      <c r="C1106" s="88" t="s">
        <v>1298</v>
      </c>
      <c r="D1106" s="86">
        <v>59360</v>
      </c>
    </row>
    <row r="1107" spans="1:4" x14ac:dyDescent="0.25">
      <c r="A1107" s="80" t="s">
        <v>1252</v>
      </c>
      <c r="B1107" s="80" t="s">
        <v>98</v>
      </c>
      <c r="C1107" s="88" t="s">
        <v>1297</v>
      </c>
      <c r="D1107" s="86">
        <v>88260</v>
      </c>
    </row>
    <row r="1108" spans="1:4" x14ac:dyDescent="0.25">
      <c r="A1108" s="80" t="s">
        <v>627</v>
      </c>
      <c r="B1108" s="80" t="s">
        <v>50</v>
      </c>
      <c r="C1108" s="88" t="s">
        <v>1295</v>
      </c>
      <c r="D1108" s="86">
        <v>39140</v>
      </c>
    </row>
    <row r="1109" spans="1:4" x14ac:dyDescent="0.25">
      <c r="A1109" s="80" t="s">
        <v>131</v>
      </c>
      <c r="B1109" s="80" t="s">
        <v>12</v>
      </c>
      <c r="C1109" s="88" t="s">
        <v>1294</v>
      </c>
      <c r="D1109" s="86">
        <v>1990</v>
      </c>
    </row>
    <row r="1110" spans="1:4" x14ac:dyDescent="0.25">
      <c r="A1110" s="80" t="s">
        <v>962</v>
      </c>
      <c r="B1110" s="80" t="s">
        <v>73</v>
      </c>
      <c r="C1110" s="88" t="s">
        <v>1298</v>
      </c>
      <c r="D1110" s="86">
        <v>62120</v>
      </c>
    </row>
    <row r="1111" spans="1:4" x14ac:dyDescent="0.25">
      <c r="A1111" s="80" t="s">
        <v>1179</v>
      </c>
      <c r="B1111" s="80" t="s">
        <v>91</v>
      </c>
      <c r="C1111" s="88" t="s">
        <v>1298</v>
      </c>
      <c r="D1111" s="86">
        <v>80600</v>
      </c>
    </row>
    <row r="1112" spans="1:4" x14ac:dyDescent="0.25">
      <c r="A1112" s="80" t="s">
        <v>929</v>
      </c>
      <c r="B1112" s="80" t="s">
        <v>72</v>
      </c>
      <c r="C1112" s="88" t="s">
        <v>10</v>
      </c>
      <c r="D1112" s="86">
        <v>61110</v>
      </c>
    </row>
    <row r="1113" spans="1:4" x14ac:dyDescent="0.25">
      <c r="A1113" s="80" t="s">
        <v>158</v>
      </c>
      <c r="B1113" s="80" t="s">
        <v>13</v>
      </c>
      <c r="C1113" s="88" t="s">
        <v>1298</v>
      </c>
      <c r="D1113" s="86">
        <v>2100</v>
      </c>
    </row>
    <row r="1114" spans="1:4" x14ac:dyDescent="0.25">
      <c r="A1114" s="80" t="s">
        <v>158</v>
      </c>
      <c r="B1114" s="80" t="s">
        <v>19</v>
      </c>
      <c r="C1114" s="88" t="s">
        <v>1297</v>
      </c>
      <c r="D1114" s="86">
        <v>8220</v>
      </c>
    </row>
    <row r="1115" spans="1:4" x14ac:dyDescent="0.25">
      <c r="A1115" s="80" t="s">
        <v>1180</v>
      </c>
      <c r="B1115" s="80" t="s">
        <v>91</v>
      </c>
      <c r="C1115" s="88" t="s">
        <v>1298</v>
      </c>
      <c r="D1115" s="86">
        <v>80500</v>
      </c>
    </row>
    <row r="1116" spans="1:4" x14ac:dyDescent="0.25">
      <c r="A1116" s="80" t="s">
        <v>1129</v>
      </c>
      <c r="B1116" s="80" t="s">
        <v>88</v>
      </c>
      <c r="C1116" s="88" t="s">
        <v>1299</v>
      </c>
      <c r="D1116" s="86">
        <v>77710</v>
      </c>
    </row>
    <row r="1117" spans="1:4" x14ac:dyDescent="0.25">
      <c r="A1117" s="80" t="s">
        <v>809</v>
      </c>
      <c r="B1117" s="80" t="s">
        <v>66</v>
      </c>
      <c r="C1117" s="88" t="s">
        <v>1297</v>
      </c>
      <c r="D1117" s="86">
        <v>55250</v>
      </c>
    </row>
    <row r="1118" spans="1:4" x14ac:dyDescent="0.25">
      <c r="A1118" s="80" t="s">
        <v>790</v>
      </c>
      <c r="B1118" s="80" t="s">
        <v>65</v>
      </c>
      <c r="C1118" s="88" t="s">
        <v>1297</v>
      </c>
      <c r="D1118" s="86">
        <v>54470</v>
      </c>
    </row>
    <row r="1119" spans="1:4" x14ac:dyDescent="0.25">
      <c r="A1119" s="80" t="s">
        <v>913</v>
      </c>
      <c r="B1119" s="80" t="s">
        <v>71</v>
      </c>
      <c r="C1119" s="88" t="s">
        <v>1298</v>
      </c>
      <c r="D1119" s="86">
        <v>60600</v>
      </c>
    </row>
    <row r="1120" spans="1:4" x14ac:dyDescent="0.25">
      <c r="A1120" s="80" t="s">
        <v>844</v>
      </c>
      <c r="B1120" s="80" t="s">
        <v>68</v>
      </c>
      <c r="C1120" s="88" t="s">
        <v>1297</v>
      </c>
      <c r="D1120" s="86">
        <v>57320</v>
      </c>
    </row>
    <row r="1121" spans="1:4" x14ac:dyDescent="0.25">
      <c r="A1121" s="80" t="s">
        <v>845</v>
      </c>
      <c r="B1121" s="80" t="s">
        <v>68</v>
      </c>
      <c r="C1121" s="88" t="s">
        <v>1297</v>
      </c>
      <c r="D1121" s="86">
        <v>57200</v>
      </c>
    </row>
    <row r="1122" spans="1:4" x14ac:dyDescent="0.25">
      <c r="A1122" s="80" t="s">
        <v>846</v>
      </c>
      <c r="B1122" s="80" t="s">
        <v>68</v>
      </c>
      <c r="C1122" s="88" t="s">
        <v>1297</v>
      </c>
      <c r="D1122" s="86">
        <v>57480</v>
      </c>
    </row>
    <row r="1123" spans="1:4" x14ac:dyDescent="0.25">
      <c r="A1123" s="80" t="s">
        <v>810</v>
      </c>
      <c r="B1123" s="80" t="s">
        <v>66</v>
      </c>
      <c r="C1123" s="88" t="s">
        <v>1297</v>
      </c>
      <c r="D1123" s="86">
        <v>55800</v>
      </c>
    </row>
    <row r="1124" spans="1:4" x14ac:dyDescent="0.25">
      <c r="A1124" s="80" t="s">
        <v>791</v>
      </c>
      <c r="B1124" s="80" t="s">
        <v>65</v>
      </c>
      <c r="C1124" s="88" t="s">
        <v>1297</v>
      </c>
      <c r="D1124" s="86">
        <v>54830</v>
      </c>
    </row>
    <row r="1125" spans="1:4" x14ac:dyDescent="0.25">
      <c r="A1125" s="80" t="s">
        <v>914</v>
      </c>
      <c r="B1125" s="80" t="s">
        <v>71</v>
      </c>
      <c r="C1125" s="88" t="s">
        <v>1298</v>
      </c>
      <c r="D1125" s="86">
        <v>60510</v>
      </c>
    </row>
    <row r="1126" spans="1:4" x14ac:dyDescent="0.25">
      <c r="A1126" s="80" t="s">
        <v>792</v>
      </c>
      <c r="B1126" s="80" t="s">
        <v>65</v>
      </c>
      <c r="C1126" s="88" t="s">
        <v>1297</v>
      </c>
      <c r="D1126" s="86">
        <v>54110</v>
      </c>
    </row>
    <row r="1127" spans="1:4" x14ac:dyDescent="0.25">
      <c r="A1127" s="80" t="s">
        <v>847</v>
      </c>
      <c r="B1127" s="80" t="s">
        <v>68</v>
      </c>
      <c r="C1127" s="88" t="s">
        <v>1297</v>
      </c>
      <c r="D1127" s="86">
        <v>57550</v>
      </c>
    </row>
    <row r="1128" spans="1:4" x14ac:dyDescent="0.25">
      <c r="A1128" s="80" t="s">
        <v>848</v>
      </c>
      <c r="B1128" s="80" t="s">
        <v>68</v>
      </c>
      <c r="C1128" s="88" t="s">
        <v>1297</v>
      </c>
      <c r="D1128" s="86">
        <v>57510</v>
      </c>
    </row>
    <row r="1129" spans="1:4" x14ac:dyDescent="0.25">
      <c r="A1129" s="80" t="s">
        <v>746</v>
      </c>
      <c r="B1129" s="80" t="s">
        <v>62</v>
      </c>
      <c r="C1129" s="88" t="s">
        <v>1297</v>
      </c>
      <c r="D1129" s="86">
        <v>51330</v>
      </c>
    </row>
    <row r="1130" spans="1:4" x14ac:dyDescent="0.25">
      <c r="A1130" s="80" t="s">
        <v>746</v>
      </c>
      <c r="B1130" s="80" t="s">
        <v>98</v>
      </c>
      <c r="C1130" s="88" t="s">
        <v>1297</v>
      </c>
      <c r="D1130" s="86">
        <v>88500</v>
      </c>
    </row>
    <row r="1131" spans="1:4" x14ac:dyDescent="0.25">
      <c r="A1131" s="80" t="s">
        <v>1181</v>
      </c>
      <c r="B1131" s="80" t="s">
        <v>91</v>
      </c>
      <c r="C1131" s="88" t="s">
        <v>1298</v>
      </c>
      <c r="D1131" s="86">
        <v>80250</v>
      </c>
    </row>
    <row r="1132" spans="1:4" x14ac:dyDescent="0.25">
      <c r="A1132" s="80" t="s">
        <v>159</v>
      </c>
      <c r="B1132" s="80" t="s">
        <v>13</v>
      </c>
      <c r="C1132" s="88" t="s">
        <v>1298</v>
      </c>
      <c r="D1132" s="86">
        <v>2270</v>
      </c>
    </row>
    <row r="1133" spans="1:4" x14ac:dyDescent="0.25">
      <c r="A1133" s="80" t="s">
        <v>160</v>
      </c>
      <c r="B1133" s="80" t="s">
        <v>13</v>
      </c>
      <c r="C1133" s="88" t="s">
        <v>1298</v>
      </c>
      <c r="D1133" s="86">
        <v>2440</v>
      </c>
    </row>
    <row r="1134" spans="1:4" x14ac:dyDescent="0.25">
      <c r="A1134" s="80" t="s">
        <v>160</v>
      </c>
      <c r="B1134" s="80" t="s">
        <v>82</v>
      </c>
      <c r="C1134" s="88" t="s">
        <v>1295</v>
      </c>
      <c r="D1134" s="86">
        <v>71150</v>
      </c>
    </row>
    <row r="1135" spans="1:4" x14ac:dyDescent="0.25">
      <c r="A1135" s="80" t="s">
        <v>849</v>
      </c>
      <c r="B1135" s="80" t="s">
        <v>68</v>
      </c>
      <c r="C1135" s="88" t="s">
        <v>1297</v>
      </c>
      <c r="D1135" s="86">
        <v>57580</v>
      </c>
    </row>
    <row r="1136" spans="1:4" x14ac:dyDescent="0.25">
      <c r="A1136" s="80" t="s">
        <v>849</v>
      </c>
      <c r="B1136" s="80" t="s">
        <v>69</v>
      </c>
      <c r="C1136" s="88" t="s">
        <v>1295</v>
      </c>
      <c r="D1136" s="86">
        <v>58250</v>
      </c>
    </row>
    <row r="1137" spans="1:4" x14ac:dyDescent="0.25">
      <c r="A1137" s="80" t="s">
        <v>214</v>
      </c>
      <c r="B1137" s="80" t="s">
        <v>19</v>
      </c>
      <c r="C1137" s="88" t="s">
        <v>1297</v>
      </c>
      <c r="D1137" s="86">
        <v>8450</v>
      </c>
    </row>
    <row r="1138" spans="1:4" x14ac:dyDescent="0.25">
      <c r="A1138" s="80" t="s">
        <v>376</v>
      </c>
      <c r="B1138" s="80" t="s">
        <v>33</v>
      </c>
      <c r="C1138" s="88" t="s">
        <v>1295</v>
      </c>
      <c r="D1138" s="86">
        <v>21540</v>
      </c>
    </row>
    <row r="1139" spans="1:4" x14ac:dyDescent="0.25">
      <c r="A1139" s="80" t="s">
        <v>215</v>
      </c>
      <c r="B1139" s="80" t="s">
        <v>19</v>
      </c>
      <c r="C1139" s="88" t="s">
        <v>1297</v>
      </c>
      <c r="D1139" s="86">
        <v>8150</v>
      </c>
    </row>
    <row r="1140" spans="1:4" x14ac:dyDescent="0.25">
      <c r="A1140" s="80" t="s">
        <v>730</v>
      </c>
      <c r="B1140" s="80" t="s">
        <v>61</v>
      </c>
      <c r="C1140" s="88" t="s">
        <v>10</v>
      </c>
      <c r="D1140" s="86">
        <v>50570</v>
      </c>
    </row>
    <row r="1141" spans="1:4" x14ac:dyDescent="0.25">
      <c r="A1141" s="80" t="s">
        <v>377</v>
      </c>
      <c r="B1141" s="80" t="s">
        <v>33</v>
      </c>
      <c r="C1141" s="88" t="s">
        <v>1295</v>
      </c>
      <c r="D1141" s="86">
        <v>21560</v>
      </c>
    </row>
    <row r="1142" spans="1:4" x14ac:dyDescent="0.25">
      <c r="A1142" s="80" t="s">
        <v>963</v>
      </c>
      <c r="B1142" s="80" t="s">
        <v>73</v>
      </c>
      <c r="C1142" s="88" t="s">
        <v>1298</v>
      </c>
      <c r="D1142" s="86">
        <v>62380</v>
      </c>
    </row>
    <row r="1143" spans="1:4" x14ac:dyDescent="0.25">
      <c r="A1143" s="80" t="s">
        <v>824</v>
      </c>
      <c r="B1143" s="80" t="s">
        <v>67</v>
      </c>
      <c r="C1143" s="88" t="s">
        <v>8</v>
      </c>
      <c r="D1143" s="86">
        <v>56140</v>
      </c>
    </row>
    <row r="1144" spans="1:4" x14ac:dyDescent="0.25">
      <c r="A1144" s="80" t="s">
        <v>1283</v>
      </c>
      <c r="B1144" s="80" t="s">
        <v>106</v>
      </c>
      <c r="C1144" s="88" t="s">
        <v>1301</v>
      </c>
      <c r="D1144" s="86">
        <v>97354</v>
      </c>
    </row>
    <row r="1145" spans="1:4" x14ac:dyDescent="0.25">
      <c r="A1145" s="80" t="s">
        <v>1253</v>
      </c>
      <c r="B1145" s="80" t="s">
        <v>98</v>
      </c>
      <c r="C1145" s="88" t="s">
        <v>1297</v>
      </c>
      <c r="D1145" s="86">
        <v>88200</v>
      </c>
    </row>
    <row r="1146" spans="1:4" x14ac:dyDescent="0.25">
      <c r="A1146" s="80" t="s">
        <v>811</v>
      </c>
      <c r="B1146" s="80" t="s">
        <v>66</v>
      </c>
      <c r="C1146" s="88" t="s">
        <v>1297</v>
      </c>
      <c r="D1146" s="86">
        <v>55600</v>
      </c>
    </row>
    <row r="1147" spans="1:4" x14ac:dyDescent="0.25">
      <c r="A1147" s="80" t="s">
        <v>187</v>
      </c>
      <c r="B1147" s="80" t="s">
        <v>16</v>
      </c>
      <c r="C1147" s="88" t="s">
        <v>1303</v>
      </c>
      <c r="D1147" s="86">
        <v>5190</v>
      </c>
    </row>
    <row r="1148" spans="1:4" x14ac:dyDescent="0.25">
      <c r="A1148" s="80" t="s">
        <v>1254</v>
      </c>
      <c r="B1148" s="80" t="s">
        <v>98</v>
      </c>
      <c r="C1148" s="88" t="s">
        <v>1297</v>
      </c>
      <c r="D1148" s="86">
        <v>88100</v>
      </c>
    </row>
    <row r="1149" spans="1:4" x14ac:dyDescent="0.25">
      <c r="A1149" s="80" t="s">
        <v>793</v>
      </c>
      <c r="B1149" s="80" t="s">
        <v>65</v>
      </c>
      <c r="C1149" s="88" t="s">
        <v>1297</v>
      </c>
      <c r="D1149" s="86">
        <v>54370</v>
      </c>
    </row>
    <row r="1150" spans="1:4" x14ac:dyDescent="0.25">
      <c r="A1150" s="80" t="s">
        <v>793</v>
      </c>
      <c r="B1150" s="80" t="s">
        <v>98</v>
      </c>
      <c r="C1150" s="88" t="s">
        <v>1297</v>
      </c>
      <c r="D1150" s="86">
        <v>88800</v>
      </c>
    </row>
    <row r="1151" spans="1:4" x14ac:dyDescent="0.25">
      <c r="A1151" s="80" t="s">
        <v>428</v>
      </c>
      <c r="B1151" s="80" t="s">
        <v>37</v>
      </c>
      <c r="C1151" s="88" t="s">
        <v>1295</v>
      </c>
      <c r="D1151" s="86">
        <v>25150</v>
      </c>
    </row>
    <row r="1152" spans="1:4" x14ac:dyDescent="0.25">
      <c r="A1152" s="80" t="s">
        <v>429</v>
      </c>
      <c r="B1152" s="80" t="s">
        <v>37</v>
      </c>
      <c r="C1152" s="88" t="s">
        <v>1295</v>
      </c>
      <c r="D1152" s="86">
        <v>25160</v>
      </c>
    </row>
    <row r="1153" spans="1:4" x14ac:dyDescent="0.25">
      <c r="A1153" s="80" t="s">
        <v>671</v>
      </c>
      <c r="B1153" s="80" t="s">
        <v>55</v>
      </c>
      <c r="C1153" s="88" t="s">
        <v>1302</v>
      </c>
      <c r="D1153" s="86">
        <v>44140</v>
      </c>
    </row>
    <row r="1154" spans="1:4" x14ac:dyDescent="0.25">
      <c r="A1154" s="80" t="s">
        <v>500</v>
      </c>
      <c r="B1154" s="80" t="s">
        <v>42</v>
      </c>
      <c r="C1154" s="88" t="s">
        <v>11</v>
      </c>
      <c r="D1154" s="86">
        <v>30210</v>
      </c>
    </row>
    <row r="1155" spans="1:4" x14ac:dyDescent="0.25">
      <c r="A1155" s="80" t="s">
        <v>1255</v>
      </c>
      <c r="B1155" s="80" t="s">
        <v>98</v>
      </c>
      <c r="C1155" s="88" t="s">
        <v>1297</v>
      </c>
      <c r="D1155" s="86">
        <v>88170</v>
      </c>
    </row>
    <row r="1156" spans="1:4" x14ac:dyDescent="0.25">
      <c r="A1156" s="80" t="s">
        <v>1229</v>
      </c>
      <c r="B1156" s="80" t="s">
        <v>97</v>
      </c>
      <c r="C1156" s="88" t="s">
        <v>1300</v>
      </c>
      <c r="D1156" s="86">
        <v>87120</v>
      </c>
    </row>
    <row r="1157" spans="1:4" x14ac:dyDescent="0.25">
      <c r="A1157" s="80" t="s">
        <v>448</v>
      </c>
      <c r="B1157" s="80" t="s">
        <v>38</v>
      </c>
      <c r="C1157" s="88" t="s">
        <v>1294</v>
      </c>
      <c r="D1157" s="86">
        <v>26510</v>
      </c>
    </row>
    <row r="1158" spans="1:4" x14ac:dyDescent="0.25">
      <c r="A1158" s="80" t="s">
        <v>915</v>
      </c>
      <c r="B1158" s="80" t="s">
        <v>71</v>
      </c>
      <c r="C1158" s="88" t="s">
        <v>1298</v>
      </c>
      <c r="D1158" s="86">
        <v>60190</v>
      </c>
    </row>
    <row r="1159" spans="1:4" x14ac:dyDescent="0.25">
      <c r="A1159" s="80" t="s">
        <v>915</v>
      </c>
      <c r="B1159" s="80" t="s">
        <v>73</v>
      </c>
      <c r="C1159" s="88" t="s">
        <v>1298</v>
      </c>
      <c r="D1159" s="86">
        <v>62156</v>
      </c>
    </row>
    <row r="1160" spans="1:4" x14ac:dyDescent="0.25">
      <c r="A1160" s="80" t="s">
        <v>573</v>
      </c>
      <c r="B1160" s="80" t="s">
        <v>46</v>
      </c>
      <c r="C1160" s="88" t="s">
        <v>8</v>
      </c>
      <c r="D1160" s="86">
        <v>35660</v>
      </c>
    </row>
    <row r="1161" spans="1:4" x14ac:dyDescent="0.25">
      <c r="A1161" s="80" t="s">
        <v>607</v>
      </c>
      <c r="B1161" s="80" t="s">
        <v>49</v>
      </c>
      <c r="C1161" s="88" t="s">
        <v>1294</v>
      </c>
      <c r="D1161" s="86">
        <v>38140</v>
      </c>
    </row>
    <row r="1162" spans="1:4" x14ac:dyDescent="0.25">
      <c r="A1162" s="80" t="s">
        <v>653</v>
      </c>
      <c r="B1162" s="80" t="s">
        <v>53</v>
      </c>
      <c r="C1162" s="88" t="s">
        <v>1294</v>
      </c>
      <c r="D1162" s="86">
        <v>42370</v>
      </c>
    </row>
    <row r="1163" spans="1:4" x14ac:dyDescent="0.25">
      <c r="A1163" s="80" t="s">
        <v>161</v>
      </c>
      <c r="B1163" s="80" t="s">
        <v>13</v>
      </c>
      <c r="C1163" s="88" t="s">
        <v>1298</v>
      </c>
      <c r="D1163" s="86">
        <v>2240</v>
      </c>
    </row>
    <row r="1164" spans="1:4" x14ac:dyDescent="0.25">
      <c r="A1164" s="80" t="s">
        <v>1070</v>
      </c>
      <c r="B1164" s="80" t="s">
        <v>81</v>
      </c>
      <c r="C1164" s="88" t="s">
        <v>1295</v>
      </c>
      <c r="D1164" s="86">
        <v>70120</v>
      </c>
    </row>
    <row r="1165" spans="1:4" x14ac:dyDescent="0.25">
      <c r="A1165" s="80" t="s">
        <v>1256</v>
      </c>
      <c r="B1165" s="80" t="s">
        <v>98</v>
      </c>
      <c r="C1165" s="88" t="s">
        <v>1297</v>
      </c>
      <c r="D1165" s="86">
        <v>88390</v>
      </c>
    </row>
    <row r="1166" spans="1:4" x14ac:dyDescent="0.25">
      <c r="A1166" s="80" t="s">
        <v>647</v>
      </c>
      <c r="B1166" s="80" t="s">
        <v>52</v>
      </c>
      <c r="C1166" s="88" t="s">
        <v>1296</v>
      </c>
      <c r="D1166" s="86">
        <v>41100</v>
      </c>
    </row>
    <row r="1167" spans="1:4" x14ac:dyDescent="0.25">
      <c r="A1167" s="80" t="s">
        <v>767</v>
      </c>
      <c r="B1167" s="80" t="s">
        <v>64</v>
      </c>
      <c r="C1167" s="88" t="s">
        <v>1302</v>
      </c>
      <c r="D1167" s="86">
        <v>53800</v>
      </c>
    </row>
    <row r="1168" spans="1:4" x14ac:dyDescent="0.25">
      <c r="A1168" s="80" t="s">
        <v>608</v>
      </c>
      <c r="B1168" s="80" t="s">
        <v>49</v>
      </c>
      <c r="C1168" s="88" t="s">
        <v>1294</v>
      </c>
      <c r="D1168" s="86">
        <v>38680</v>
      </c>
    </row>
    <row r="1169" spans="1:7" x14ac:dyDescent="0.25">
      <c r="A1169" s="80" t="s">
        <v>1090</v>
      </c>
      <c r="B1169" s="80" t="s">
        <v>83</v>
      </c>
      <c r="C1169" s="88" t="s">
        <v>1302</v>
      </c>
      <c r="D1169" s="86">
        <v>72260</v>
      </c>
    </row>
    <row r="1170" spans="1:7" x14ac:dyDescent="0.25">
      <c r="A1170" s="80" t="s">
        <v>430</v>
      </c>
      <c r="B1170" s="80" t="s">
        <v>37</v>
      </c>
      <c r="C1170" s="88" t="s">
        <v>1295</v>
      </c>
      <c r="D1170" s="86">
        <v>25520</v>
      </c>
    </row>
    <row r="1171" spans="1:7" x14ac:dyDescent="0.25">
      <c r="A1171" s="80" t="s">
        <v>889</v>
      </c>
      <c r="B1171" s="80" t="s">
        <v>70</v>
      </c>
      <c r="C1171" s="88" t="s">
        <v>1298</v>
      </c>
      <c r="D1171" s="86">
        <v>59173</v>
      </c>
    </row>
    <row r="1172" spans="1:7" x14ac:dyDescent="0.25">
      <c r="A1172" s="80" t="s">
        <v>378</v>
      </c>
      <c r="B1172" s="80" t="s">
        <v>33</v>
      </c>
      <c r="C1172" s="88" t="s">
        <v>1295</v>
      </c>
      <c r="D1172" s="86">
        <v>21310</v>
      </c>
    </row>
    <row r="1173" spans="1:7" x14ac:dyDescent="0.25">
      <c r="A1173" s="80" t="s">
        <v>850</v>
      </c>
      <c r="B1173" s="80" t="s">
        <v>68</v>
      </c>
      <c r="C1173" s="88" t="s">
        <v>1297</v>
      </c>
      <c r="D1173" s="86">
        <v>57670</v>
      </c>
    </row>
    <row r="1174" spans="1:7" x14ac:dyDescent="0.25">
      <c r="A1174" s="80" t="s">
        <v>1138</v>
      </c>
      <c r="B1174" s="80" t="s">
        <v>89</v>
      </c>
      <c r="C1174" s="88" t="s">
        <v>1299</v>
      </c>
      <c r="D1174" s="86">
        <v>78590</v>
      </c>
    </row>
    <row r="1175" spans="1:7" x14ac:dyDescent="0.25">
      <c r="A1175" s="80" t="s">
        <v>761</v>
      </c>
      <c r="B1175" s="80" t="s">
        <v>63</v>
      </c>
      <c r="C1175" s="88" t="s">
        <v>1297</v>
      </c>
      <c r="D1175" s="86">
        <v>52370</v>
      </c>
    </row>
    <row r="1176" spans="1:7" x14ac:dyDescent="0.25">
      <c r="A1176" s="80" t="s">
        <v>574</v>
      </c>
      <c r="B1176" s="80" t="s">
        <v>46</v>
      </c>
      <c r="C1176" s="88" t="s">
        <v>8</v>
      </c>
      <c r="D1176" s="86">
        <v>35000</v>
      </c>
      <c r="E1176" s="68" t="s">
        <v>1316</v>
      </c>
      <c r="F1176" t="s">
        <v>1316</v>
      </c>
      <c r="G1176" s="68" t="s">
        <v>1316</v>
      </c>
    </row>
    <row r="1177" spans="1:7" x14ac:dyDescent="0.25">
      <c r="A1177" s="80" t="s">
        <v>574</v>
      </c>
      <c r="B1177" s="80" t="s">
        <v>46</v>
      </c>
      <c r="C1177" s="88" t="s">
        <v>8</v>
      </c>
      <c r="D1177" s="86">
        <v>35200</v>
      </c>
      <c r="E1177" s="68" t="s">
        <v>1316</v>
      </c>
      <c r="F1177" s="68" t="s">
        <v>1316</v>
      </c>
      <c r="G1177" s="68" t="s">
        <v>1316</v>
      </c>
    </row>
    <row r="1178" spans="1:7" x14ac:dyDescent="0.25">
      <c r="A1178" s="80" t="s">
        <v>574</v>
      </c>
      <c r="B1178" s="80" t="s">
        <v>46</v>
      </c>
      <c r="C1178" s="88" t="s">
        <v>8</v>
      </c>
      <c r="D1178" s="86">
        <v>35700</v>
      </c>
      <c r="E1178" s="68" t="s">
        <v>1316</v>
      </c>
      <c r="F1178" s="68" t="s">
        <v>1316</v>
      </c>
      <c r="G1178" s="68" t="s">
        <v>1316</v>
      </c>
    </row>
    <row r="1179" spans="1:7" x14ac:dyDescent="0.25">
      <c r="A1179" s="80" t="s">
        <v>768</v>
      </c>
      <c r="B1179" s="80" t="s">
        <v>64</v>
      </c>
      <c r="C1179" s="88" t="s">
        <v>1302</v>
      </c>
      <c r="D1179" s="86">
        <v>53110</v>
      </c>
    </row>
    <row r="1180" spans="1:7" x14ac:dyDescent="0.25">
      <c r="A1180" s="80" t="s">
        <v>261</v>
      </c>
      <c r="B1180" s="80" t="s">
        <v>22</v>
      </c>
      <c r="C1180" s="88" t="s">
        <v>11</v>
      </c>
      <c r="D1180" s="86">
        <v>11190</v>
      </c>
    </row>
    <row r="1181" spans="1:7" x14ac:dyDescent="0.25">
      <c r="A1181" s="80" t="s">
        <v>262</v>
      </c>
      <c r="B1181" s="80" t="s">
        <v>22</v>
      </c>
      <c r="C1181" s="88" t="s">
        <v>11</v>
      </c>
      <c r="D1181" s="86">
        <v>11190</v>
      </c>
    </row>
    <row r="1182" spans="1:7" x14ac:dyDescent="0.25">
      <c r="A1182" s="80" t="s">
        <v>431</v>
      </c>
      <c r="B1182" s="80" t="s">
        <v>37</v>
      </c>
      <c r="C1182" s="88" t="s">
        <v>1295</v>
      </c>
      <c r="D1182" s="86">
        <v>25440</v>
      </c>
    </row>
    <row r="1183" spans="1:7" x14ac:dyDescent="0.25">
      <c r="A1183" s="80" t="s">
        <v>162</v>
      </c>
      <c r="B1183" s="80" t="s">
        <v>13</v>
      </c>
      <c r="C1183" s="88" t="s">
        <v>1298</v>
      </c>
      <c r="D1183" s="86">
        <v>2340</v>
      </c>
    </row>
    <row r="1184" spans="1:7" x14ac:dyDescent="0.25">
      <c r="A1184" s="80" t="s">
        <v>216</v>
      </c>
      <c r="B1184" s="80" t="s">
        <v>19</v>
      </c>
      <c r="C1184" s="88" t="s">
        <v>1297</v>
      </c>
      <c r="D1184" s="86">
        <v>8220</v>
      </c>
    </row>
    <row r="1185" spans="1:4" x14ac:dyDescent="0.25">
      <c r="A1185" s="80" t="s">
        <v>216</v>
      </c>
      <c r="B1185" s="80" t="s">
        <v>39</v>
      </c>
      <c r="C1185" s="88" t="s">
        <v>10</v>
      </c>
      <c r="D1185" s="86">
        <v>27910</v>
      </c>
    </row>
    <row r="1186" spans="1:4" x14ac:dyDescent="0.25">
      <c r="A1186" s="80" t="s">
        <v>216</v>
      </c>
      <c r="B1186" s="80" t="s">
        <v>43</v>
      </c>
      <c r="C1186" s="88" t="s">
        <v>11</v>
      </c>
      <c r="D1186" s="86">
        <v>31290</v>
      </c>
    </row>
    <row r="1187" spans="1:4" x14ac:dyDescent="0.25">
      <c r="A1187" s="80" t="s">
        <v>341</v>
      </c>
      <c r="B1187" s="80" t="s">
        <v>31</v>
      </c>
      <c r="C1187" s="88" t="s">
        <v>9</v>
      </c>
      <c r="D1187" s="86">
        <v>20160</v>
      </c>
    </row>
    <row r="1188" spans="1:4" x14ac:dyDescent="0.25">
      <c r="A1188" s="80" t="s">
        <v>979</v>
      </c>
      <c r="B1188" s="80" t="s">
        <v>74</v>
      </c>
      <c r="C1188" s="88" t="s">
        <v>1294</v>
      </c>
      <c r="D1188" s="86">
        <v>63420</v>
      </c>
    </row>
    <row r="1189" spans="1:4" x14ac:dyDescent="0.25">
      <c r="A1189" s="80" t="s">
        <v>964</v>
      </c>
      <c r="B1189" s="80" t="s">
        <v>73</v>
      </c>
      <c r="C1189" s="88" t="s">
        <v>1298</v>
      </c>
      <c r="D1189" s="86">
        <v>62560</v>
      </c>
    </row>
    <row r="1190" spans="1:4" x14ac:dyDescent="0.25">
      <c r="A1190" s="80" t="s">
        <v>639</v>
      </c>
      <c r="B1190" s="80" t="s">
        <v>51</v>
      </c>
      <c r="C1190" s="88" t="s">
        <v>1300</v>
      </c>
      <c r="D1190" s="86">
        <v>40270</v>
      </c>
    </row>
    <row r="1191" spans="1:4" x14ac:dyDescent="0.25">
      <c r="A1191" s="80" t="s">
        <v>217</v>
      </c>
      <c r="B1191" s="80" t="s">
        <v>19</v>
      </c>
      <c r="C1191" s="88" t="s">
        <v>1297</v>
      </c>
      <c r="D1191" s="86">
        <v>8150</v>
      </c>
    </row>
    <row r="1192" spans="1:4" x14ac:dyDescent="0.25">
      <c r="A1192" s="80" t="s">
        <v>188</v>
      </c>
      <c r="B1192" s="80" t="s">
        <v>16</v>
      </c>
      <c r="C1192" s="88" t="s">
        <v>1303</v>
      </c>
      <c r="D1192" s="86">
        <v>5600</v>
      </c>
    </row>
    <row r="1193" spans="1:4" x14ac:dyDescent="0.25">
      <c r="A1193" s="80" t="s">
        <v>794</v>
      </c>
      <c r="B1193" s="80" t="s">
        <v>65</v>
      </c>
      <c r="C1193" s="88" t="s">
        <v>1297</v>
      </c>
      <c r="D1193" s="86">
        <v>54450</v>
      </c>
    </row>
    <row r="1194" spans="1:4" x14ac:dyDescent="0.25">
      <c r="A1194" s="80" t="s">
        <v>311</v>
      </c>
      <c r="B1194" s="80" t="s">
        <v>27</v>
      </c>
      <c r="C1194" s="88" t="s">
        <v>1300</v>
      </c>
      <c r="D1194" s="86">
        <v>16200</v>
      </c>
    </row>
    <row r="1195" spans="1:4" x14ac:dyDescent="0.25">
      <c r="A1195" s="80" t="s">
        <v>1257</v>
      </c>
      <c r="B1195" s="80" t="s">
        <v>98</v>
      </c>
      <c r="C1195" s="88" t="s">
        <v>1297</v>
      </c>
      <c r="D1195" s="86">
        <v>88500</v>
      </c>
    </row>
    <row r="1196" spans="1:4" x14ac:dyDescent="0.25">
      <c r="A1196" s="80" t="s">
        <v>292</v>
      </c>
      <c r="B1196" s="80" t="s">
        <v>25</v>
      </c>
      <c r="C1196" s="88" t="s">
        <v>10</v>
      </c>
      <c r="D1196" s="86">
        <v>14340</v>
      </c>
    </row>
    <row r="1197" spans="1:4" x14ac:dyDescent="0.25">
      <c r="A1197" s="80" t="s">
        <v>132</v>
      </c>
      <c r="B1197" s="80" t="s">
        <v>12</v>
      </c>
      <c r="C1197" s="88" t="s">
        <v>1294</v>
      </c>
      <c r="D1197" s="86">
        <v>1750</v>
      </c>
    </row>
    <row r="1198" spans="1:4" x14ac:dyDescent="0.25">
      <c r="A1198" s="80" t="s">
        <v>1273</v>
      </c>
      <c r="B1198" s="80" t="s">
        <v>100</v>
      </c>
      <c r="C1198" s="88" t="s">
        <v>1295</v>
      </c>
      <c r="D1198" s="86">
        <v>90150</v>
      </c>
    </row>
    <row r="1199" spans="1:4" x14ac:dyDescent="0.25">
      <c r="A1199" s="80" t="s">
        <v>1091</v>
      </c>
      <c r="B1199" s="80" t="s">
        <v>83</v>
      </c>
      <c r="C1199" s="88" t="s">
        <v>1302</v>
      </c>
      <c r="D1199" s="86">
        <v>72510</v>
      </c>
    </row>
    <row r="1200" spans="1:4" x14ac:dyDescent="0.25">
      <c r="A1200" s="80" t="s">
        <v>273</v>
      </c>
      <c r="B1200" s="80" t="s">
        <v>23</v>
      </c>
      <c r="C1200" s="88" t="s">
        <v>11</v>
      </c>
      <c r="D1200" s="86">
        <v>12170</v>
      </c>
    </row>
    <row r="1201" spans="1:4" x14ac:dyDescent="0.25">
      <c r="A1201" s="80" t="s">
        <v>930</v>
      </c>
      <c r="B1201" s="80" t="s">
        <v>72</v>
      </c>
      <c r="C1201" s="88" t="s">
        <v>10</v>
      </c>
      <c r="D1201" s="86">
        <v>61230</v>
      </c>
    </row>
    <row r="1202" spans="1:4" x14ac:dyDescent="0.25">
      <c r="A1202" s="80" t="s">
        <v>163</v>
      </c>
      <c r="B1202" s="80" t="s">
        <v>13</v>
      </c>
      <c r="C1202" s="88" t="s">
        <v>1298</v>
      </c>
      <c r="D1202" s="86">
        <v>2360</v>
      </c>
    </row>
    <row r="1203" spans="1:4" x14ac:dyDescent="0.25">
      <c r="A1203" s="80" t="s">
        <v>812</v>
      </c>
      <c r="B1203" s="80" t="s">
        <v>66</v>
      </c>
      <c r="C1203" s="88" t="s">
        <v>1297</v>
      </c>
      <c r="D1203" s="86">
        <v>55000</v>
      </c>
    </row>
    <row r="1204" spans="1:4" x14ac:dyDescent="0.25">
      <c r="A1204" s="80" t="s">
        <v>164</v>
      </c>
      <c r="B1204" s="80" t="s">
        <v>13</v>
      </c>
      <c r="C1204" s="88" t="s">
        <v>1298</v>
      </c>
      <c r="D1204" s="86">
        <v>2290</v>
      </c>
    </row>
    <row r="1205" spans="1:4" x14ac:dyDescent="0.25">
      <c r="A1205" s="80" t="s">
        <v>916</v>
      </c>
      <c r="B1205" s="80" t="s">
        <v>71</v>
      </c>
      <c r="C1205" s="88" t="s">
        <v>1298</v>
      </c>
      <c r="D1205" s="86">
        <v>60490</v>
      </c>
    </row>
    <row r="1206" spans="1:4" x14ac:dyDescent="0.25">
      <c r="A1206" s="80" t="s">
        <v>591</v>
      </c>
      <c r="B1206" s="80" t="s">
        <v>48</v>
      </c>
      <c r="C1206" s="88" t="s">
        <v>1296</v>
      </c>
      <c r="D1206" s="86">
        <v>37140</v>
      </c>
    </row>
    <row r="1207" spans="1:4" x14ac:dyDescent="0.25">
      <c r="A1207" s="80" t="s">
        <v>566</v>
      </c>
      <c r="B1207" s="80" t="s">
        <v>1292</v>
      </c>
      <c r="C1207" s="88" t="s">
        <v>11</v>
      </c>
      <c r="D1207" s="86">
        <v>34160</v>
      </c>
    </row>
    <row r="1208" spans="1:4" x14ac:dyDescent="0.25">
      <c r="A1208" s="80" t="s">
        <v>324</v>
      </c>
      <c r="B1208" s="80" t="s">
        <v>28</v>
      </c>
      <c r="C1208" s="88" t="s">
        <v>1300</v>
      </c>
      <c r="D1208" s="86">
        <v>17460</v>
      </c>
    </row>
    <row r="1209" spans="1:4" x14ac:dyDescent="0.25">
      <c r="A1209" s="80" t="s">
        <v>395</v>
      </c>
      <c r="B1209" s="80" t="s">
        <v>35</v>
      </c>
      <c r="C1209" s="88" t="s">
        <v>1300</v>
      </c>
      <c r="D1209" s="86">
        <v>23110</v>
      </c>
    </row>
    <row r="1210" spans="1:4" x14ac:dyDescent="0.25">
      <c r="A1210" s="80" t="s">
        <v>218</v>
      </c>
      <c r="B1210" s="80" t="s">
        <v>19</v>
      </c>
      <c r="C1210" s="88" t="s">
        <v>1297</v>
      </c>
      <c r="D1210" s="86">
        <v>8300</v>
      </c>
    </row>
    <row r="1211" spans="1:4" x14ac:dyDescent="0.25">
      <c r="A1211" s="80" t="s">
        <v>165</v>
      </c>
      <c r="B1211" s="80" t="s">
        <v>13</v>
      </c>
      <c r="C1211" s="88" t="s">
        <v>1298</v>
      </c>
      <c r="D1211" s="86">
        <v>2600</v>
      </c>
    </row>
    <row r="1212" spans="1:4" x14ac:dyDescent="0.25">
      <c r="A1212" s="80" t="s">
        <v>917</v>
      </c>
      <c r="B1212" s="80" t="s">
        <v>71</v>
      </c>
      <c r="C1212" s="88" t="s">
        <v>1298</v>
      </c>
      <c r="D1212" s="86">
        <v>60153</v>
      </c>
    </row>
    <row r="1213" spans="1:4" x14ac:dyDescent="0.25">
      <c r="A1213" s="80" t="s">
        <v>1182</v>
      </c>
      <c r="B1213" s="80" t="s">
        <v>91</v>
      </c>
      <c r="C1213" s="88" t="s">
        <v>1298</v>
      </c>
      <c r="D1213" s="86">
        <v>80700</v>
      </c>
    </row>
    <row r="1214" spans="1:4" x14ac:dyDescent="0.25">
      <c r="A1214" s="80" t="s">
        <v>575</v>
      </c>
      <c r="B1214" s="80" t="s">
        <v>46</v>
      </c>
      <c r="C1214" s="88" t="s">
        <v>8</v>
      </c>
      <c r="D1214" s="86">
        <v>35240</v>
      </c>
    </row>
    <row r="1215" spans="1:4" x14ac:dyDescent="0.25">
      <c r="A1215" s="80" t="s">
        <v>640</v>
      </c>
      <c r="B1215" s="80" t="s">
        <v>51</v>
      </c>
      <c r="C1215" s="88" t="s">
        <v>1300</v>
      </c>
      <c r="D1215" s="86">
        <v>40120</v>
      </c>
    </row>
    <row r="1216" spans="1:4" x14ac:dyDescent="0.25">
      <c r="A1216" s="80" t="s">
        <v>851</v>
      </c>
      <c r="B1216" s="80" t="s">
        <v>68</v>
      </c>
      <c r="C1216" s="88" t="s">
        <v>1297</v>
      </c>
      <c r="D1216" s="86">
        <v>57645</v>
      </c>
    </row>
    <row r="1217" spans="1:4" x14ac:dyDescent="0.25">
      <c r="A1217" s="80" t="s">
        <v>1116</v>
      </c>
      <c r="B1217" s="80" t="s">
        <v>87</v>
      </c>
      <c r="C1217" s="88" t="s">
        <v>10</v>
      </c>
      <c r="D1217" s="86">
        <v>76340</v>
      </c>
    </row>
    <row r="1218" spans="1:4" x14ac:dyDescent="0.25">
      <c r="A1218" s="80" t="s">
        <v>661</v>
      </c>
      <c r="B1218" s="80" t="s">
        <v>54</v>
      </c>
      <c r="C1218" s="88" t="s">
        <v>1294</v>
      </c>
      <c r="D1218" s="86">
        <v>43130</v>
      </c>
    </row>
    <row r="1219" spans="1:4" x14ac:dyDescent="0.25">
      <c r="A1219" s="80" t="s">
        <v>1029</v>
      </c>
      <c r="B1219" s="80" t="s">
        <v>78</v>
      </c>
      <c r="C1219" s="88" t="s">
        <v>1297</v>
      </c>
      <c r="D1219" s="86">
        <v>67250</v>
      </c>
    </row>
    <row r="1220" spans="1:4" x14ac:dyDescent="0.25">
      <c r="A1220" s="80" t="s">
        <v>852</v>
      </c>
      <c r="B1220" s="80" t="s">
        <v>68</v>
      </c>
      <c r="C1220" s="88" t="s">
        <v>1297</v>
      </c>
      <c r="D1220" s="86">
        <v>57480</v>
      </c>
    </row>
    <row r="1221" spans="1:4" x14ac:dyDescent="0.25">
      <c r="A1221" s="80" t="s">
        <v>965</v>
      </c>
      <c r="B1221" s="80" t="s">
        <v>73</v>
      </c>
      <c r="C1221" s="88" t="s">
        <v>1298</v>
      </c>
      <c r="D1221" s="86">
        <v>62720</v>
      </c>
    </row>
    <row r="1222" spans="1:4" x14ac:dyDescent="0.25">
      <c r="A1222" s="80" t="s">
        <v>1042</v>
      </c>
      <c r="B1222" s="80" t="s">
        <v>79</v>
      </c>
      <c r="C1222" s="88" t="s">
        <v>1297</v>
      </c>
      <c r="D1222" s="86">
        <v>68210</v>
      </c>
    </row>
    <row r="1223" spans="1:4" x14ac:dyDescent="0.25">
      <c r="A1223" s="80" t="s">
        <v>432</v>
      </c>
      <c r="B1223" s="80" t="s">
        <v>37</v>
      </c>
      <c r="C1223" s="88" t="s">
        <v>1295</v>
      </c>
      <c r="D1223" s="86">
        <v>25330</v>
      </c>
    </row>
    <row r="1224" spans="1:4" x14ac:dyDescent="0.25">
      <c r="A1224" s="80" t="s">
        <v>170</v>
      </c>
      <c r="B1224" s="80" t="s">
        <v>14</v>
      </c>
      <c r="C1224" s="88" t="s">
        <v>1294</v>
      </c>
      <c r="D1224" s="86">
        <v>3190</v>
      </c>
    </row>
    <row r="1225" spans="1:4" x14ac:dyDescent="0.25">
      <c r="A1225" s="80" t="s">
        <v>170</v>
      </c>
      <c r="B1225" s="80" t="s">
        <v>48</v>
      </c>
      <c r="C1225" s="88" t="s">
        <v>1296</v>
      </c>
      <c r="D1225" s="86">
        <v>37380</v>
      </c>
    </row>
    <row r="1226" spans="1:4" x14ac:dyDescent="0.25">
      <c r="A1226" s="80" t="s">
        <v>747</v>
      </c>
      <c r="B1226" s="80" t="s">
        <v>62</v>
      </c>
      <c r="C1226" s="88" t="s">
        <v>1297</v>
      </c>
      <c r="D1226" s="86">
        <v>51480</v>
      </c>
    </row>
    <row r="1227" spans="1:4" x14ac:dyDescent="0.25">
      <c r="A1227" s="80" t="s">
        <v>1130</v>
      </c>
      <c r="B1227" s="80" t="s">
        <v>88</v>
      </c>
      <c r="C1227" s="88" t="s">
        <v>1299</v>
      </c>
      <c r="D1227" s="86">
        <v>77260</v>
      </c>
    </row>
    <row r="1228" spans="1:4" x14ac:dyDescent="0.25">
      <c r="A1228" s="80" t="s">
        <v>918</v>
      </c>
      <c r="B1228" s="80" t="s">
        <v>71</v>
      </c>
      <c r="C1228" s="88" t="s">
        <v>1298</v>
      </c>
      <c r="D1228" s="86">
        <v>60480</v>
      </c>
    </row>
    <row r="1229" spans="1:4" x14ac:dyDescent="0.25">
      <c r="A1229" s="80" t="s">
        <v>465</v>
      </c>
      <c r="B1229" s="80" t="s">
        <v>39</v>
      </c>
      <c r="C1229" s="88" t="s">
        <v>10</v>
      </c>
      <c r="D1229" s="86">
        <v>27930</v>
      </c>
    </row>
    <row r="1230" spans="1:4" x14ac:dyDescent="0.25">
      <c r="A1230" s="80" t="s">
        <v>465</v>
      </c>
      <c r="B1230" s="80" t="s">
        <v>47</v>
      </c>
      <c r="C1230" s="88" t="s">
        <v>1296</v>
      </c>
      <c r="D1230" s="86">
        <v>36260</v>
      </c>
    </row>
    <row r="1231" spans="1:4" x14ac:dyDescent="0.25">
      <c r="A1231" s="80" t="s">
        <v>166</v>
      </c>
      <c r="B1231" s="80" t="s">
        <v>13</v>
      </c>
      <c r="C1231" s="88" t="s">
        <v>1298</v>
      </c>
      <c r="D1231" s="86">
        <v>2850</v>
      </c>
    </row>
    <row r="1232" spans="1:4" x14ac:dyDescent="0.25">
      <c r="A1232" s="80" t="s">
        <v>379</v>
      </c>
      <c r="B1232" s="80" t="s">
        <v>33</v>
      </c>
      <c r="C1232" s="88" t="s">
        <v>1295</v>
      </c>
      <c r="D1232" s="86">
        <v>21220</v>
      </c>
    </row>
    <row r="1233" spans="1:4" x14ac:dyDescent="0.25">
      <c r="A1233" s="80" t="s">
        <v>890</v>
      </c>
      <c r="B1233" s="80" t="s">
        <v>70</v>
      </c>
      <c r="C1233" s="88" t="s">
        <v>1298</v>
      </c>
      <c r="D1233" s="86">
        <v>59980</v>
      </c>
    </row>
    <row r="1234" spans="1:4" x14ac:dyDescent="0.25">
      <c r="A1234" s="80" t="s">
        <v>1030</v>
      </c>
      <c r="B1234" s="80" t="s">
        <v>78</v>
      </c>
      <c r="C1234" s="88" t="s">
        <v>1297</v>
      </c>
      <c r="D1234" s="86">
        <v>67440</v>
      </c>
    </row>
    <row r="1235" spans="1:4" x14ac:dyDescent="0.25">
      <c r="A1235" s="80" t="s">
        <v>748</v>
      </c>
      <c r="B1235" s="80" t="s">
        <v>62</v>
      </c>
      <c r="C1235" s="88" t="s">
        <v>1297</v>
      </c>
      <c r="D1235" s="86">
        <v>51120</v>
      </c>
    </row>
    <row r="1236" spans="1:4" x14ac:dyDescent="0.25">
      <c r="A1236" s="80" t="s">
        <v>1117</v>
      </c>
      <c r="B1236" s="80" t="s">
        <v>87</v>
      </c>
      <c r="C1236" s="88" t="s">
        <v>10</v>
      </c>
      <c r="D1236" s="86">
        <v>76560</v>
      </c>
    </row>
    <row r="1237" spans="1:4" x14ac:dyDescent="0.25">
      <c r="A1237" s="80" t="s">
        <v>293</v>
      </c>
      <c r="B1237" s="80" t="s">
        <v>25</v>
      </c>
      <c r="C1237" s="88" t="s">
        <v>10</v>
      </c>
      <c r="D1237" s="86">
        <v>14130</v>
      </c>
    </row>
    <row r="1238" spans="1:4" x14ac:dyDescent="0.25">
      <c r="A1238" s="80" t="s">
        <v>749</v>
      </c>
      <c r="B1238" s="80" t="s">
        <v>62</v>
      </c>
      <c r="C1238" s="88" t="s">
        <v>1297</v>
      </c>
      <c r="D1238" s="86">
        <v>51310</v>
      </c>
    </row>
    <row r="1239" spans="1:4" x14ac:dyDescent="0.25">
      <c r="A1239" s="80" t="s">
        <v>749</v>
      </c>
      <c r="B1239" s="80" t="s">
        <v>72</v>
      </c>
      <c r="C1239" s="88" t="s">
        <v>10</v>
      </c>
      <c r="D1239" s="86">
        <v>61400</v>
      </c>
    </row>
    <row r="1240" spans="1:4" x14ac:dyDescent="0.25">
      <c r="A1240" s="80" t="s">
        <v>519</v>
      </c>
      <c r="B1240" s="80" t="s">
        <v>43</v>
      </c>
      <c r="C1240" s="88" t="s">
        <v>11</v>
      </c>
      <c r="D1240" s="86">
        <v>31250</v>
      </c>
    </row>
    <row r="1241" spans="1:4" x14ac:dyDescent="0.25">
      <c r="A1241" s="80" t="s">
        <v>519</v>
      </c>
      <c r="B1241" s="80" t="s">
        <v>49</v>
      </c>
      <c r="C1241" s="88" t="s">
        <v>1294</v>
      </c>
      <c r="D1241" s="86">
        <v>38420</v>
      </c>
    </row>
    <row r="1242" spans="1:4" x14ac:dyDescent="0.25">
      <c r="A1242" s="80" t="s">
        <v>609</v>
      </c>
      <c r="B1242" s="80" t="s">
        <v>49</v>
      </c>
      <c r="C1242" s="88" t="s">
        <v>1294</v>
      </c>
      <c r="D1242" s="86">
        <v>38270</v>
      </c>
    </row>
    <row r="1243" spans="1:4" x14ac:dyDescent="0.25">
      <c r="A1243" s="84"/>
      <c r="B1243" s="84"/>
      <c r="C1243" s="84"/>
      <c r="D1243" s="84"/>
    </row>
    <row r="1244" spans="1:4" x14ac:dyDescent="0.25">
      <c r="A1244" s="84"/>
      <c r="B1244" s="84"/>
      <c r="C1244" s="84"/>
      <c r="D1244" s="84"/>
    </row>
    <row r="1245" spans="1:4" x14ac:dyDescent="0.25">
      <c r="A1245" s="84"/>
      <c r="B1245" s="84"/>
      <c r="C1245" s="84"/>
      <c r="D1245" s="84"/>
    </row>
    <row r="1246" spans="1:4" x14ac:dyDescent="0.25">
      <c r="A1246" s="84"/>
      <c r="B1246" s="84"/>
      <c r="C1246" s="84"/>
      <c r="D1246" s="84"/>
    </row>
    <row r="1247" spans="1:4" x14ac:dyDescent="0.25">
      <c r="A1247" s="84"/>
      <c r="B1247" s="84"/>
      <c r="C1247" s="84"/>
      <c r="D1247" s="84"/>
    </row>
    <row r="1248" spans="1:4" x14ac:dyDescent="0.25">
      <c r="A1248" s="84"/>
      <c r="B1248" s="84"/>
      <c r="C1248" s="84"/>
      <c r="D1248" s="84"/>
    </row>
    <row r="1249" spans="1:4" x14ac:dyDescent="0.25">
      <c r="A1249" s="84"/>
      <c r="B1249" s="84"/>
      <c r="C1249" s="84"/>
      <c r="D1249" s="84"/>
    </row>
    <row r="1250" spans="1:4" x14ac:dyDescent="0.25">
      <c r="A1250" s="84"/>
      <c r="B1250" s="84"/>
      <c r="C1250" s="84"/>
      <c r="D1250" s="84"/>
    </row>
    <row r="1251" spans="1:4" x14ac:dyDescent="0.25">
      <c r="A1251" s="84"/>
      <c r="B1251" s="84"/>
      <c r="C1251" s="84"/>
      <c r="D1251" s="84"/>
    </row>
    <row r="1252" spans="1:4" x14ac:dyDescent="0.25">
      <c r="A1252" s="84"/>
      <c r="B1252" s="84"/>
      <c r="C1252" s="84"/>
      <c r="D1252" s="84"/>
    </row>
    <row r="1253" spans="1:4" x14ac:dyDescent="0.25">
      <c r="A1253" s="84"/>
      <c r="B1253" s="84"/>
      <c r="C1253" s="84"/>
      <c r="D1253" s="84"/>
    </row>
    <row r="1254" spans="1:4" x14ac:dyDescent="0.25">
      <c r="A1254" s="84"/>
      <c r="B1254" s="84"/>
      <c r="C1254" s="84"/>
      <c r="D1254" s="84"/>
    </row>
    <row r="1255" spans="1:4" x14ac:dyDescent="0.25">
      <c r="A1255" s="84"/>
      <c r="B1255" s="84"/>
      <c r="C1255" s="84"/>
      <c r="D1255" s="84"/>
    </row>
    <row r="1256" spans="1:4" x14ac:dyDescent="0.25">
      <c r="A1256" s="84"/>
      <c r="B1256" s="84"/>
      <c r="C1256" s="84"/>
      <c r="D1256" s="84"/>
    </row>
    <row r="1257" spans="1:4" x14ac:dyDescent="0.25">
      <c r="A1257" s="84"/>
      <c r="B1257" s="84"/>
      <c r="C1257" s="84"/>
      <c r="D1257" s="84"/>
    </row>
    <row r="1258" spans="1:4" x14ac:dyDescent="0.25">
      <c r="A1258" s="84"/>
      <c r="B1258" s="84"/>
      <c r="C1258" s="84"/>
      <c r="D1258" s="84"/>
    </row>
    <row r="1259" spans="1:4" x14ac:dyDescent="0.25">
      <c r="A1259" s="84"/>
      <c r="B1259" s="84"/>
      <c r="C1259" s="84"/>
      <c r="D1259" s="84"/>
    </row>
    <row r="1260" spans="1:4" x14ac:dyDescent="0.25">
      <c r="A1260" s="84"/>
      <c r="B1260" s="84"/>
      <c r="C1260" s="84"/>
      <c r="D1260" s="84"/>
    </row>
    <row r="1261" spans="1:4" x14ac:dyDescent="0.25">
      <c r="A1261" s="84"/>
      <c r="B1261" s="84"/>
      <c r="C1261" s="84"/>
      <c r="D1261" s="84"/>
    </row>
    <row r="1262" spans="1:4" x14ac:dyDescent="0.25">
      <c r="A1262" s="84"/>
      <c r="B1262" s="84"/>
      <c r="C1262" s="84"/>
      <c r="D1262" s="84"/>
    </row>
    <row r="1263" spans="1:4" x14ac:dyDescent="0.25">
      <c r="A1263" s="84"/>
      <c r="B1263" s="84"/>
      <c r="C1263" s="84"/>
      <c r="D1263" s="84"/>
    </row>
    <row r="1264" spans="1:4" x14ac:dyDescent="0.25">
      <c r="A1264" s="84"/>
      <c r="B1264" s="84"/>
      <c r="C1264" s="84"/>
      <c r="D1264" s="84"/>
    </row>
    <row r="1265" spans="1:4" x14ac:dyDescent="0.25">
      <c r="A1265" s="84"/>
      <c r="B1265" s="84"/>
      <c r="C1265" s="84"/>
      <c r="D1265" s="84"/>
    </row>
    <row r="1266" spans="1:4" x14ac:dyDescent="0.25">
      <c r="A1266" s="84"/>
      <c r="B1266" s="84"/>
      <c r="C1266" s="84"/>
      <c r="D1266" s="84"/>
    </row>
    <row r="1267" spans="1:4" x14ac:dyDescent="0.25">
      <c r="A1267" s="84"/>
      <c r="B1267" s="84"/>
      <c r="C1267" s="84"/>
      <c r="D1267" s="84"/>
    </row>
    <row r="1268" spans="1:4" x14ac:dyDescent="0.25">
      <c r="A1268" s="84"/>
      <c r="B1268" s="84"/>
      <c r="C1268" s="84"/>
      <c r="D1268" s="84"/>
    </row>
    <row r="1269" spans="1:4" x14ac:dyDescent="0.25">
      <c r="A1269" s="84"/>
      <c r="B1269" s="84"/>
      <c r="C1269" s="84"/>
      <c r="D1269" s="84"/>
    </row>
    <row r="1270" spans="1:4" x14ac:dyDescent="0.25">
      <c r="A1270" s="84"/>
      <c r="B1270" s="84"/>
      <c r="C1270" s="84"/>
      <c r="D1270" s="84"/>
    </row>
    <row r="1271" spans="1:4" x14ac:dyDescent="0.25">
      <c r="A1271" s="84"/>
      <c r="B1271" s="84"/>
      <c r="C1271" s="84"/>
      <c r="D1271" s="84"/>
    </row>
    <row r="1272" spans="1:4" x14ac:dyDescent="0.25">
      <c r="A1272" s="84"/>
      <c r="B1272" s="84"/>
      <c r="C1272" s="84"/>
      <c r="D1272" s="84"/>
    </row>
    <row r="1273" spans="1:4" x14ac:dyDescent="0.25">
      <c r="A1273" s="84"/>
      <c r="B1273" s="84"/>
      <c r="C1273" s="84"/>
      <c r="D1273" s="84"/>
    </row>
    <row r="1274" spans="1:4" x14ac:dyDescent="0.25">
      <c r="A1274" s="84"/>
      <c r="B1274" s="84"/>
      <c r="C1274" s="84"/>
      <c r="D1274" s="84"/>
    </row>
    <row r="1275" spans="1:4" x14ac:dyDescent="0.25">
      <c r="A1275" s="84"/>
      <c r="B1275" s="84"/>
      <c r="C1275" s="84"/>
      <c r="D1275" s="84"/>
    </row>
    <row r="1276" spans="1:4" x14ac:dyDescent="0.25">
      <c r="A1276" s="84"/>
      <c r="B1276" s="84"/>
      <c r="C1276" s="84"/>
      <c r="D1276" s="84"/>
    </row>
    <row r="1277" spans="1:4" x14ac:dyDescent="0.25">
      <c r="A1277" s="84"/>
      <c r="B1277" s="84"/>
      <c r="C1277" s="84"/>
      <c r="D1277" s="84"/>
    </row>
    <row r="1278" spans="1:4" x14ac:dyDescent="0.25">
      <c r="A1278" s="84"/>
      <c r="B1278" s="84"/>
      <c r="C1278" s="84"/>
      <c r="D1278" s="84"/>
    </row>
    <row r="1279" spans="1:4" x14ac:dyDescent="0.25">
      <c r="A1279" s="84"/>
      <c r="B1279" s="84"/>
      <c r="C1279" s="84"/>
      <c r="D1279" s="84"/>
    </row>
    <row r="1280" spans="1:4" x14ac:dyDescent="0.25">
      <c r="A1280" s="84"/>
      <c r="B1280" s="84"/>
      <c r="C1280" s="84"/>
      <c r="D1280" s="84"/>
    </row>
    <row r="1281" spans="1:4" x14ac:dyDescent="0.25">
      <c r="A1281" s="84"/>
      <c r="B1281" s="84"/>
      <c r="C1281" s="84"/>
      <c r="D1281" s="84"/>
    </row>
    <row r="1282" spans="1:4" x14ac:dyDescent="0.25">
      <c r="A1282" s="84"/>
      <c r="B1282" s="84"/>
      <c r="C1282" s="84"/>
      <c r="D1282" s="84"/>
    </row>
    <row r="1283" spans="1:4" x14ac:dyDescent="0.25">
      <c r="A1283" s="84"/>
      <c r="B1283" s="84"/>
      <c r="C1283" s="84"/>
      <c r="D1283" s="84"/>
    </row>
    <row r="1284" spans="1:4" x14ac:dyDescent="0.25">
      <c r="A1284" s="84"/>
      <c r="B1284" s="84"/>
      <c r="C1284" s="84"/>
      <c r="D1284" s="84"/>
    </row>
    <row r="1285" spans="1:4" x14ac:dyDescent="0.25">
      <c r="A1285" s="84"/>
      <c r="B1285" s="84"/>
      <c r="C1285" s="84"/>
      <c r="D1285" s="84"/>
    </row>
    <row r="1286" spans="1:4" x14ac:dyDescent="0.25">
      <c r="A1286" s="84"/>
      <c r="B1286" s="84"/>
      <c r="C1286" s="84"/>
      <c r="D1286" s="84"/>
    </row>
    <row r="1287" spans="1:4" x14ac:dyDescent="0.25">
      <c r="A1287" s="84"/>
      <c r="B1287" s="84"/>
      <c r="C1287" s="84"/>
      <c r="D1287" s="84"/>
    </row>
    <row r="1288" spans="1:4" x14ac:dyDescent="0.25">
      <c r="A1288" s="84"/>
      <c r="B1288" s="84"/>
      <c r="C1288" s="84"/>
      <c r="D1288" s="84"/>
    </row>
    <row r="1289" spans="1:4" x14ac:dyDescent="0.25">
      <c r="A1289" s="84"/>
      <c r="B1289" s="84"/>
      <c r="C1289" s="84"/>
      <c r="D1289" s="84"/>
    </row>
    <row r="1290" spans="1:4" x14ac:dyDescent="0.25">
      <c r="A1290" s="84"/>
      <c r="B1290" s="84"/>
      <c r="C1290" s="84"/>
      <c r="D1290" s="84"/>
    </row>
    <row r="1291" spans="1:4" x14ac:dyDescent="0.25">
      <c r="A1291" s="84"/>
      <c r="B1291" s="84"/>
      <c r="C1291" s="84"/>
      <c r="D1291" s="84"/>
    </row>
    <row r="1292" spans="1:4" x14ac:dyDescent="0.25">
      <c r="A1292" s="84"/>
      <c r="B1292" s="84"/>
      <c r="C1292" s="84"/>
      <c r="D1292" s="84"/>
    </row>
    <row r="1293" spans="1:4" x14ac:dyDescent="0.25">
      <c r="A1293" s="84"/>
      <c r="B1293" s="84"/>
      <c r="C1293" s="84"/>
      <c r="D1293" s="84"/>
    </row>
    <row r="1294" spans="1:4" x14ac:dyDescent="0.25">
      <c r="A1294" s="84"/>
      <c r="B1294" s="84"/>
      <c r="C1294" s="84"/>
      <c r="D1294" s="84"/>
    </row>
    <row r="1295" spans="1:4" x14ac:dyDescent="0.25">
      <c r="A1295" s="84"/>
      <c r="B1295" s="84"/>
      <c r="C1295" s="84"/>
      <c r="D1295" s="84"/>
    </row>
    <row r="1296" spans="1:4" x14ac:dyDescent="0.25">
      <c r="A1296" s="84"/>
      <c r="B1296" s="84"/>
      <c r="C1296" s="84"/>
      <c r="D1296" s="84"/>
    </row>
    <row r="1297" spans="1:4" x14ac:dyDescent="0.25">
      <c r="A1297" s="84"/>
      <c r="B1297" s="84"/>
      <c r="C1297" s="84"/>
      <c r="D1297" s="84"/>
    </row>
    <row r="1298" spans="1:4" x14ac:dyDescent="0.25">
      <c r="A1298" s="84"/>
      <c r="B1298" s="84"/>
      <c r="C1298" s="84"/>
      <c r="D1298" s="84"/>
    </row>
    <row r="1299" spans="1:4" x14ac:dyDescent="0.25">
      <c r="A1299" s="84"/>
      <c r="B1299" s="84"/>
      <c r="C1299" s="84"/>
      <c r="D1299" s="84"/>
    </row>
    <row r="1300" spans="1:4" x14ac:dyDescent="0.25">
      <c r="A1300" s="84"/>
      <c r="B1300" s="84"/>
      <c r="C1300" s="84"/>
      <c r="D1300" s="84"/>
    </row>
    <row r="1301" spans="1:4" x14ac:dyDescent="0.25">
      <c r="A1301" s="84"/>
      <c r="B1301" s="84"/>
      <c r="C1301" s="84"/>
      <c r="D1301" s="84"/>
    </row>
    <row r="1302" spans="1:4" x14ac:dyDescent="0.25">
      <c r="A1302" s="84"/>
      <c r="B1302" s="84"/>
      <c r="C1302" s="84"/>
      <c r="D1302" s="84"/>
    </row>
    <row r="1303" spans="1:4" x14ac:dyDescent="0.25">
      <c r="A1303" s="84"/>
      <c r="B1303" s="84"/>
      <c r="C1303" s="84"/>
      <c r="D1303" s="84"/>
    </row>
    <row r="1304" spans="1:4" x14ac:dyDescent="0.25">
      <c r="A1304" s="84"/>
      <c r="B1304" s="84"/>
      <c r="C1304" s="84"/>
      <c r="D1304" s="84"/>
    </row>
    <row r="1305" spans="1:4" x14ac:dyDescent="0.25">
      <c r="A1305" s="84"/>
      <c r="B1305" s="84"/>
      <c r="C1305" s="84"/>
      <c r="D1305" s="84"/>
    </row>
    <row r="1306" spans="1:4" x14ac:dyDescent="0.25">
      <c r="A1306" s="84"/>
      <c r="B1306" s="84"/>
      <c r="C1306" s="84"/>
      <c r="D1306" s="84"/>
    </row>
    <row r="1307" spans="1:4" x14ac:dyDescent="0.25">
      <c r="A1307" s="84"/>
      <c r="B1307" s="84"/>
      <c r="C1307" s="84"/>
      <c r="D1307" s="84"/>
    </row>
    <row r="1308" spans="1:4" x14ac:dyDescent="0.25">
      <c r="A1308" s="84"/>
      <c r="B1308" s="84"/>
      <c r="C1308" s="84"/>
      <c r="D1308" s="84"/>
    </row>
    <row r="1309" spans="1:4" x14ac:dyDescent="0.25">
      <c r="A1309" s="84"/>
      <c r="B1309" s="84"/>
      <c r="C1309" s="84"/>
      <c r="D1309" s="84"/>
    </row>
    <row r="1310" spans="1:4" x14ac:dyDescent="0.25">
      <c r="A1310" s="84"/>
      <c r="B1310" s="84"/>
      <c r="C1310" s="84"/>
      <c r="D1310" s="84"/>
    </row>
    <row r="1311" spans="1:4" x14ac:dyDescent="0.25">
      <c r="A1311" s="84"/>
      <c r="B1311" s="84"/>
      <c r="C1311" s="84"/>
      <c r="D1311" s="84"/>
    </row>
    <row r="1312" spans="1:4" x14ac:dyDescent="0.25">
      <c r="A1312" s="84"/>
      <c r="B1312" s="84"/>
      <c r="C1312" s="84"/>
      <c r="D1312" s="84"/>
    </row>
    <row r="1313" spans="1:4" x14ac:dyDescent="0.25">
      <c r="A1313" s="84"/>
      <c r="B1313" s="84"/>
      <c r="C1313" s="84"/>
      <c r="D1313" s="84"/>
    </row>
    <row r="1314" spans="1:4" x14ac:dyDescent="0.25">
      <c r="A1314" s="84"/>
      <c r="B1314" s="84"/>
      <c r="C1314" s="84"/>
      <c r="D1314" s="84"/>
    </row>
    <row r="1315" spans="1:4" x14ac:dyDescent="0.25">
      <c r="A1315" s="84"/>
      <c r="B1315" s="84"/>
      <c r="C1315" s="84"/>
      <c r="D1315" s="84"/>
    </row>
    <row r="1316" spans="1:4" x14ac:dyDescent="0.25">
      <c r="A1316" s="84"/>
      <c r="B1316" s="84"/>
      <c r="C1316" s="84"/>
      <c r="D1316" s="84"/>
    </row>
    <row r="1317" spans="1:4" x14ac:dyDescent="0.25">
      <c r="A1317" s="84"/>
      <c r="B1317" s="84"/>
      <c r="C1317" s="84"/>
      <c r="D1317" s="84"/>
    </row>
    <row r="1318" spans="1:4" x14ac:dyDescent="0.25">
      <c r="A1318" s="84"/>
      <c r="B1318" s="84"/>
      <c r="C1318" s="84"/>
      <c r="D1318" s="84"/>
    </row>
    <row r="1319" spans="1:4" x14ac:dyDescent="0.25">
      <c r="A1319" s="84"/>
      <c r="B1319" s="84"/>
      <c r="C1319" s="84"/>
      <c r="D1319" s="84"/>
    </row>
    <row r="1320" spans="1:4" x14ac:dyDescent="0.25">
      <c r="A1320" s="84"/>
      <c r="B1320" s="84"/>
      <c r="C1320" s="84"/>
      <c r="D1320" s="84"/>
    </row>
    <row r="1321" spans="1:4" x14ac:dyDescent="0.25">
      <c r="A1321" s="84"/>
      <c r="B1321" s="84"/>
      <c r="C1321" s="84"/>
      <c r="D1321" s="84"/>
    </row>
    <row r="1322" spans="1:4" x14ac:dyDescent="0.25">
      <c r="A1322" s="84"/>
      <c r="B1322" s="84"/>
      <c r="C1322" s="84"/>
      <c r="D1322" s="84"/>
    </row>
    <row r="1323" spans="1:4" x14ac:dyDescent="0.25">
      <c r="A1323" s="84"/>
      <c r="B1323" s="84"/>
      <c r="C1323" s="84"/>
      <c r="D1323" s="84"/>
    </row>
    <row r="1324" spans="1:4" x14ac:dyDescent="0.25">
      <c r="A1324" s="84"/>
      <c r="B1324" s="84"/>
      <c r="C1324" s="84"/>
      <c r="D1324" s="84"/>
    </row>
    <row r="1325" spans="1:4" x14ac:dyDescent="0.25">
      <c r="A1325" s="84"/>
      <c r="B1325" s="84"/>
      <c r="C1325" s="84"/>
      <c r="D1325" s="84"/>
    </row>
    <row r="1326" spans="1:4" x14ac:dyDescent="0.25">
      <c r="A1326" s="84"/>
      <c r="B1326" s="84"/>
      <c r="C1326" s="84"/>
      <c r="D1326" s="84"/>
    </row>
    <row r="1327" spans="1:4" x14ac:dyDescent="0.25">
      <c r="A1327" s="84"/>
      <c r="B1327" s="84"/>
      <c r="C1327" s="84"/>
      <c r="D1327" s="84"/>
    </row>
    <row r="1328" spans="1:4" x14ac:dyDescent="0.25">
      <c r="A1328" s="84"/>
      <c r="B1328" s="84"/>
      <c r="C1328" s="84"/>
      <c r="D1328" s="84"/>
    </row>
    <row r="1329" spans="1:4" x14ac:dyDescent="0.25">
      <c r="A1329" s="84"/>
      <c r="B1329" s="84"/>
      <c r="C1329" s="84"/>
      <c r="D1329" s="84"/>
    </row>
    <row r="1330" spans="1:4" x14ac:dyDescent="0.25">
      <c r="A1330" s="84"/>
      <c r="B1330" s="84"/>
      <c r="C1330" s="84"/>
      <c r="D1330" s="84"/>
    </row>
    <row r="1331" spans="1:4" x14ac:dyDescent="0.25">
      <c r="A1331" s="84"/>
      <c r="B1331" s="84"/>
      <c r="C1331" s="84"/>
      <c r="D1331" s="84"/>
    </row>
    <row r="1332" spans="1:4" x14ac:dyDescent="0.25">
      <c r="A1332" s="84"/>
      <c r="B1332" s="84"/>
      <c r="C1332" s="84"/>
      <c r="D1332" s="84"/>
    </row>
    <row r="1333" spans="1:4" x14ac:dyDescent="0.25">
      <c r="A1333" s="84"/>
      <c r="B1333" s="84"/>
      <c r="C1333" s="84"/>
      <c r="D1333" s="84"/>
    </row>
    <row r="1334" spans="1:4" x14ac:dyDescent="0.25">
      <c r="A1334" s="84"/>
      <c r="B1334" s="84"/>
      <c r="C1334" s="84"/>
      <c r="D1334" s="84"/>
    </row>
    <row r="1335" spans="1:4" x14ac:dyDescent="0.25">
      <c r="A1335" s="84"/>
      <c r="B1335" s="84"/>
      <c r="C1335" s="84"/>
      <c r="D1335" s="84"/>
    </row>
    <row r="1336" spans="1:4" x14ac:dyDescent="0.25">
      <c r="A1336" s="84"/>
      <c r="B1336" s="84"/>
      <c r="C1336" s="84"/>
      <c r="D1336" s="84"/>
    </row>
    <row r="1337" spans="1:4" x14ac:dyDescent="0.25">
      <c r="A1337" s="84"/>
      <c r="B1337" s="84"/>
      <c r="C1337" s="84"/>
      <c r="D1337" s="84"/>
    </row>
    <row r="1338" spans="1:4" x14ac:dyDescent="0.25">
      <c r="A1338" s="84"/>
      <c r="B1338" s="84"/>
      <c r="C1338" s="84"/>
      <c r="D1338" s="84"/>
    </row>
    <row r="1339" spans="1:4" x14ac:dyDescent="0.25">
      <c r="A1339" s="84"/>
      <c r="B1339" s="84"/>
      <c r="C1339" s="84"/>
      <c r="D1339" s="84"/>
    </row>
    <row r="1340" spans="1:4" x14ac:dyDescent="0.25">
      <c r="A1340" s="84"/>
      <c r="B1340" s="84"/>
      <c r="C1340" s="84"/>
      <c r="D1340" s="84"/>
    </row>
    <row r="1341" spans="1:4" x14ac:dyDescent="0.25">
      <c r="A1341" s="84"/>
      <c r="B1341" s="84"/>
      <c r="C1341" s="84"/>
      <c r="D1341" s="84"/>
    </row>
    <row r="1342" spans="1:4" x14ac:dyDescent="0.25">
      <c r="A1342" s="84"/>
      <c r="B1342" s="84"/>
      <c r="C1342" s="84"/>
      <c r="D1342" s="84"/>
    </row>
    <row r="1343" spans="1:4" x14ac:dyDescent="0.25">
      <c r="A1343" s="84"/>
      <c r="B1343" s="84"/>
      <c r="C1343" s="84"/>
      <c r="D1343" s="84"/>
    </row>
    <row r="1344" spans="1:4" x14ac:dyDescent="0.25">
      <c r="A1344" s="84"/>
      <c r="B1344" s="84"/>
      <c r="C1344" s="84"/>
      <c r="D1344" s="84"/>
    </row>
    <row r="1345" spans="1:4" x14ac:dyDescent="0.25">
      <c r="A1345" s="84"/>
      <c r="B1345" s="84"/>
      <c r="C1345" s="84"/>
      <c r="D1345" s="84"/>
    </row>
    <row r="1346" spans="1:4" x14ac:dyDescent="0.25">
      <c r="A1346" s="84"/>
      <c r="B1346" s="84"/>
      <c r="C1346" s="84"/>
      <c r="D1346" s="84"/>
    </row>
    <row r="1347" spans="1:4" x14ac:dyDescent="0.25">
      <c r="A1347" s="84"/>
      <c r="B1347" s="84"/>
      <c r="C1347" s="84"/>
      <c r="D1347" s="84"/>
    </row>
    <row r="1348" spans="1:4" x14ac:dyDescent="0.25">
      <c r="A1348" s="84"/>
      <c r="B1348" s="84"/>
      <c r="C1348" s="84"/>
      <c r="D1348" s="84"/>
    </row>
    <row r="1349" spans="1:4" x14ac:dyDescent="0.25">
      <c r="A1349" s="84"/>
      <c r="B1349" s="84"/>
      <c r="C1349" s="84"/>
      <c r="D1349" s="84"/>
    </row>
    <row r="1350" spans="1:4" x14ac:dyDescent="0.25">
      <c r="A1350" s="84"/>
      <c r="B1350" s="84"/>
      <c r="C1350" s="84"/>
      <c r="D1350" s="84"/>
    </row>
    <row r="1351" spans="1:4" x14ac:dyDescent="0.25">
      <c r="A1351" s="84"/>
      <c r="B1351" s="84"/>
      <c r="C1351" s="84"/>
      <c r="D1351" s="84"/>
    </row>
    <row r="1352" spans="1:4" x14ac:dyDescent="0.25">
      <c r="A1352" s="84"/>
      <c r="B1352" s="84"/>
      <c r="C1352" s="84"/>
      <c r="D1352" s="84"/>
    </row>
    <row r="1353" spans="1:4" x14ac:dyDescent="0.25">
      <c r="A1353" s="84"/>
      <c r="B1353" s="84"/>
      <c r="C1353" s="84"/>
      <c r="D1353" s="84"/>
    </row>
    <row r="1354" spans="1:4" x14ac:dyDescent="0.25">
      <c r="A1354" s="84"/>
      <c r="B1354" s="84"/>
      <c r="C1354" s="84"/>
      <c r="D1354" s="84"/>
    </row>
    <row r="1355" spans="1:4" x14ac:dyDescent="0.25">
      <c r="A1355" s="84"/>
      <c r="B1355" s="84"/>
      <c r="C1355" s="84"/>
      <c r="D1355" s="84"/>
    </row>
    <row r="1356" spans="1:4" x14ac:dyDescent="0.25">
      <c r="A1356" s="84"/>
      <c r="B1356" s="84"/>
      <c r="C1356" s="84"/>
      <c r="D1356" s="84"/>
    </row>
    <row r="1357" spans="1:4" x14ac:dyDescent="0.25">
      <c r="A1357" s="84"/>
      <c r="B1357" s="84"/>
      <c r="C1357" s="84"/>
      <c r="D1357" s="84"/>
    </row>
    <row r="1358" spans="1:4" x14ac:dyDescent="0.25">
      <c r="A1358" s="84"/>
      <c r="B1358" s="84"/>
      <c r="C1358" s="84"/>
      <c r="D1358" s="84"/>
    </row>
    <row r="1359" spans="1:4" x14ac:dyDescent="0.25">
      <c r="A1359" s="84"/>
      <c r="B1359" s="84"/>
      <c r="C1359" s="84"/>
      <c r="D1359" s="84"/>
    </row>
    <row r="1360" spans="1:4" x14ac:dyDescent="0.25">
      <c r="A1360" s="84"/>
      <c r="B1360" s="84"/>
      <c r="C1360" s="84"/>
      <c r="D1360" s="84"/>
    </row>
    <row r="1361" spans="1:4" x14ac:dyDescent="0.25">
      <c r="A1361" s="84"/>
      <c r="B1361" s="84"/>
      <c r="C1361" s="84"/>
      <c r="D1361" s="84"/>
    </row>
    <row r="1362" spans="1:4" x14ac:dyDescent="0.25">
      <c r="A1362" s="84"/>
      <c r="B1362" s="84"/>
      <c r="C1362" s="84"/>
      <c r="D1362" s="84"/>
    </row>
    <row r="1363" spans="1:4" x14ac:dyDescent="0.25">
      <c r="A1363" s="84"/>
      <c r="B1363" s="84"/>
      <c r="C1363" s="84"/>
      <c r="D1363" s="84"/>
    </row>
    <row r="1364" spans="1:4" x14ac:dyDescent="0.25">
      <c r="A1364" s="84"/>
      <c r="B1364" s="84"/>
      <c r="C1364" s="84"/>
      <c r="D1364" s="84"/>
    </row>
    <row r="1365" spans="1:4" x14ac:dyDescent="0.25">
      <c r="A1365" s="84"/>
      <c r="B1365" s="84"/>
      <c r="C1365" s="84"/>
      <c r="D1365" s="84"/>
    </row>
    <row r="1366" spans="1:4" x14ac:dyDescent="0.25">
      <c r="A1366" s="84"/>
      <c r="B1366" s="84"/>
      <c r="C1366" s="84"/>
      <c r="D1366" s="84"/>
    </row>
    <row r="1367" spans="1:4" x14ac:dyDescent="0.25">
      <c r="A1367" s="84"/>
      <c r="B1367" s="84"/>
      <c r="C1367" s="84"/>
      <c r="D1367" s="84"/>
    </row>
    <row r="1368" spans="1:4" x14ac:dyDescent="0.25">
      <c r="A1368" s="84"/>
      <c r="B1368" s="84"/>
      <c r="C1368" s="84"/>
      <c r="D1368" s="84"/>
    </row>
    <row r="1369" spans="1:4" x14ac:dyDescent="0.25">
      <c r="A1369" s="84"/>
      <c r="B1369" s="84"/>
      <c r="C1369" s="84"/>
      <c r="D1369" s="84"/>
    </row>
    <row r="1370" spans="1:4" x14ac:dyDescent="0.25">
      <c r="A1370" s="84"/>
      <c r="B1370" s="84"/>
      <c r="C1370" s="84"/>
      <c r="D1370" s="84"/>
    </row>
    <row r="1371" spans="1:4" x14ac:dyDescent="0.25">
      <c r="A1371" s="84"/>
      <c r="B1371" s="84"/>
      <c r="C1371" s="84"/>
      <c r="D1371" s="84"/>
    </row>
    <row r="1372" spans="1:4" x14ac:dyDescent="0.25">
      <c r="A1372" s="84"/>
      <c r="B1372" s="84"/>
      <c r="C1372" s="84"/>
      <c r="D1372" s="84"/>
    </row>
    <row r="1373" spans="1:4" x14ac:dyDescent="0.25">
      <c r="A1373" s="84"/>
      <c r="B1373" s="84"/>
      <c r="C1373" s="84"/>
      <c r="D1373" s="84"/>
    </row>
    <row r="1374" spans="1:4" x14ac:dyDescent="0.25">
      <c r="A1374" s="84"/>
      <c r="B1374" s="84"/>
      <c r="C1374" s="84"/>
      <c r="D1374" s="84"/>
    </row>
    <row r="1375" spans="1:4" x14ac:dyDescent="0.25">
      <c r="A1375" s="84"/>
      <c r="B1375" s="84"/>
      <c r="C1375" s="84"/>
      <c r="D1375" s="84"/>
    </row>
    <row r="1376" spans="1:4" x14ac:dyDescent="0.25">
      <c r="A1376" s="84"/>
      <c r="B1376" s="84"/>
      <c r="C1376" s="84"/>
      <c r="D1376" s="84"/>
    </row>
    <row r="1377" spans="1:4" x14ac:dyDescent="0.25">
      <c r="A1377" s="84"/>
      <c r="B1377" s="84"/>
      <c r="C1377" s="84"/>
      <c r="D1377" s="84"/>
    </row>
    <row r="1378" spans="1:4" x14ac:dyDescent="0.25">
      <c r="A1378" s="84"/>
      <c r="B1378" s="84"/>
      <c r="C1378" s="84"/>
      <c r="D1378" s="84"/>
    </row>
    <row r="19926" spans="2:4" x14ac:dyDescent="0.25">
      <c r="B19926" s="80" t="s">
        <v>14</v>
      </c>
      <c r="C19926" s="88" t="s">
        <v>1294</v>
      </c>
      <c r="D19926"/>
    </row>
    <row r="19927" spans="2:4" x14ac:dyDescent="0.25">
      <c r="B19927" s="80" t="s">
        <v>15</v>
      </c>
      <c r="C19927" s="88" t="s">
        <v>1303</v>
      </c>
      <c r="D19927"/>
    </row>
    <row r="19928" spans="2:4" x14ac:dyDescent="0.25">
      <c r="B19928" s="80" t="s">
        <v>17</v>
      </c>
      <c r="C19928" s="88" t="s">
        <v>1303</v>
      </c>
      <c r="D19928"/>
    </row>
    <row r="19929" spans="2:4" x14ac:dyDescent="0.25">
      <c r="B19929" s="80" t="s">
        <v>18</v>
      </c>
      <c r="C19929" s="88" t="s">
        <v>1294</v>
      </c>
      <c r="D19929"/>
    </row>
    <row r="19930" spans="2:4" x14ac:dyDescent="0.25">
      <c r="B19930" s="80" t="s">
        <v>19</v>
      </c>
      <c r="C19930" s="88" t="s">
        <v>1297</v>
      </c>
      <c r="D19930"/>
    </row>
    <row r="19931" spans="2:4" x14ac:dyDescent="0.25">
      <c r="B19931" s="80" t="s">
        <v>20</v>
      </c>
      <c r="C19931" s="88" t="s">
        <v>11</v>
      </c>
      <c r="D19931"/>
    </row>
    <row r="19932" spans="2:4" x14ac:dyDescent="0.25">
      <c r="B19932" s="80" t="s">
        <v>21</v>
      </c>
      <c r="C19932" s="88" t="s">
        <v>1297</v>
      </c>
      <c r="D19932"/>
    </row>
    <row r="19933" spans="2:4" x14ac:dyDescent="0.25">
      <c r="B19933" s="80" t="s">
        <v>22</v>
      </c>
      <c r="C19933" s="88" t="s">
        <v>11</v>
      </c>
      <c r="D19933"/>
    </row>
    <row r="19934" spans="2:4" x14ac:dyDescent="0.25">
      <c r="B19934" s="80" t="s">
        <v>23</v>
      </c>
      <c r="C19934" s="88" t="s">
        <v>11</v>
      </c>
      <c r="D19934"/>
    </row>
    <row r="19935" spans="2:4" x14ac:dyDescent="0.25">
      <c r="B19935" s="80" t="s">
        <v>78</v>
      </c>
      <c r="C19935" s="88" t="s">
        <v>1297</v>
      </c>
      <c r="D19935"/>
    </row>
    <row r="19936" spans="2:4" x14ac:dyDescent="0.25">
      <c r="B19936" s="80" t="s">
        <v>24</v>
      </c>
      <c r="C19936" s="88" t="s">
        <v>1303</v>
      </c>
      <c r="D19936"/>
    </row>
    <row r="19937" spans="2:4" x14ac:dyDescent="0.25">
      <c r="B19937" s="80" t="s">
        <v>25</v>
      </c>
      <c r="C19937" s="88" t="s">
        <v>10</v>
      </c>
      <c r="D19937"/>
    </row>
    <row r="19938" spans="2:4" x14ac:dyDescent="0.25">
      <c r="B19938" s="80" t="s">
        <v>26</v>
      </c>
      <c r="C19938" s="88" t="s">
        <v>1294</v>
      </c>
      <c r="D19938"/>
    </row>
    <row r="19939" spans="2:4" x14ac:dyDescent="0.25">
      <c r="B19939" s="80" t="s">
        <v>27</v>
      </c>
      <c r="C19939" s="88" t="s">
        <v>1300</v>
      </c>
      <c r="D19939"/>
    </row>
    <row r="19940" spans="2:4" x14ac:dyDescent="0.25">
      <c r="B19940" s="80" t="s">
        <v>28</v>
      </c>
      <c r="C19940" s="88" t="s">
        <v>1300</v>
      </c>
      <c r="D19940"/>
    </row>
    <row r="19941" spans="2:4" x14ac:dyDescent="0.25">
      <c r="B19941" s="80" t="s">
        <v>29</v>
      </c>
      <c r="C19941" s="88" t="s">
        <v>1296</v>
      </c>
      <c r="D19941"/>
    </row>
    <row r="19942" spans="2:4" x14ac:dyDescent="0.25">
      <c r="B19942" s="80" t="s">
        <v>30</v>
      </c>
      <c r="C19942" s="88" t="s">
        <v>1300</v>
      </c>
      <c r="D19942"/>
    </row>
    <row r="19943" spans="2:4" x14ac:dyDescent="0.25">
      <c r="B19943" s="80" t="s">
        <v>31</v>
      </c>
      <c r="C19943" s="88" t="s">
        <v>9</v>
      </c>
      <c r="D19943"/>
    </row>
    <row r="19944" spans="2:4" x14ac:dyDescent="0.25">
      <c r="B19944" s="80" t="s">
        <v>33</v>
      </c>
      <c r="C19944" s="88" t="s">
        <v>1295</v>
      </c>
      <c r="D19944"/>
    </row>
    <row r="19945" spans="2:4" x14ac:dyDescent="0.25">
      <c r="B19945" s="80" t="s">
        <v>34</v>
      </c>
      <c r="C19945" s="88" t="s">
        <v>8</v>
      </c>
      <c r="D19945"/>
    </row>
    <row r="19946" spans="2:4" x14ac:dyDescent="0.25">
      <c r="B19946" s="80" t="s">
        <v>35</v>
      </c>
      <c r="C19946" s="88" t="s">
        <v>1300</v>
      </c>
      <c r="D19946"/>
    </row>
    <row r="19947" spans="2:4" x14ac:dyDescent="0.25">
      <c r="B19947" s="80" t="s">
        <v>90</v>
      </c>
      <c r="C19947" s="88" t="s">
        <v>1300</v>
      </c>
      <c r="D19947"/>
    </row>
    <row r="19948" spans="2:4" x14ac:dyDescent="0.25">
      <c r="B19948" s="80" t="s">
        <v>36</v>
      </c>
      <c r="C19948" s="88" t="s">
        <v>1300</v>
      </c>
      <c r="D19948"/>
    </row>
    <row r="19949" spans="2:4" x14ac:dyDescent="0.25">
      <c r="C19949" s="88"/>
      <c r="D19949"/>
    </row>
    <row r="19950" spans="2:4" x14ac:dyDescent="0.25">
      <c r="B19950" s="80" t="s">
        <v>38</v>
      </c>
      <c r="C19950" s="88" t="s">
        <v>1294</v>
      </c>
      <c r="D19950"/>
    </row>
    <row r="19951" spans="2:4" x14ac:dyDescent="0.25">
      <c r="B19951" s="80" t="s">
        <v>101</v>
      </c>
      <c r="C19951" s="88" t="s">
        <v>1299</v>
      </c>
      <c r="D19951"/>
    </row>
    <row r="19952" spans="2:4" x14ac:dyDescent="0.25">
      <c r="B19952" s="80" t="s">
        <v>39</v>
      </c>
      <c r="C19952" s="88" t="s">
        <v>10</v>
      </c>
      <c r="D19952"/>
    </row>
    <row r="19953" spans="2:4" x14ac:dyDescent="0.25">
      <c r="B19953" s="80" t="s">
        <v>40</v>
      </c>
      <c r="C19953" s="88" t="s">
        <v>1296</v>
      </c>
      <c r="D19953"/>
    </row>
    <row r="19954" spans="2:4" x14ac:dyDescent="0.25">
      <c r="B19954" s="80" t="s">
        <v>41</v>
      </c>
      <c r="C19954" s="88" t="s">
        <v>8</v>
      </c>
      <c r="D19954"/>
    </row>
    <row r="19955" spans="2:4" x14ac:dyDescent="0.25">
      <c r="B19955" s="80" t="s">
        <v>42</v>
      </c>
      <c r="C19955" s="88" t="s">
        <v>11</v>
      </c>
      <c r="D19955"/>
    </row>
    <row r="19956" spans="2:4" x14ac:dyDescent="0.25">
      <c r="B19956" s="80" t="s">
        <v>44</v>
      </c>
      <c r="C19956" s="88" t="s">
        <v>11</v>
      </c>
      <c r="D19956"/>
    </row>
    <row r="19957" spans="2:4" x14ac:dyDescent="0.25">
      <c r="B19957" s="80" t="s">
        <v>45</v>
      </c>
      <c r="C19957" s="88" t="s">
        <v>1300</v>
      </c>
      <c r="D19957"/>
    </row>
    <row r="19958" spans="2:4" x14ac:dyDescent="0.25">
      <c r="B19958" s="80" t="s">
        <v>106</v>
      </c>
      <c r="C19958" s="88" t="s">
        <v>1301</v>
      </c>
      <c r="D19958"/>
    </row>
    <row r="19959" spans="2:4" x14ac:dyDescent="0.25">
      <c r="B19959" s="80" t="s">
        <v>108</v>
      </c>
      <c r="C19959" s="88" t="s">
        <v>1301</v>
      </c>
      <c r="D19959"/>
    </row>
    <row r="19960" spans="2:4" x14ac:dyDescent="0.25">
      <c r="B19960" s="80" t="s">
        <v>32</v>
      </c>
      <c r="C19960" s="88" t="s">
        <v>9</v>
      </c>
      <c r="D19960"/>
    </row>
    <row r="19961" spans="2:4" x14ac:dyDescent="0.25">
      <c r="B19961" s="80" t="s">
        <v>43</v>
      </c>
      <c r="C19961" s="88" t="s">
        <v>11</v>
      </c>
      <c r="D19961"/>
    </row>
    <row r="19962" spans="2:4" x14ac:dyDescent="0.25">
      <c r="B19962" s="80" t="s">
        <v>54</v>
      </c>
      <c r="C19962" s="88" t="s">
        <v>1294</v>
      </c>
      <c r="D19962"/>
    </row>
    <row r="19963" spans="2:4" x14ac:dyDescent="0.25">
      <c r="B19963" s="80" t="s">
        <v>63</v>
      </c>
      <c r="C19963" s="88" t="s">
        <v>1297</v>
      </c>
      <c r="D19963"/>
    </row>
    <row r="19964" spans="2:4" x14ac:dyDescent="0.25">
      <c r="B19964" s="80" t="s">
        <v>16</v>
      </c>
      <c r="C19964" s="88" t="s">
        <v>1303</v>
      </c>
      <c r="D19964"/>
    </row>
    <row r="19965" spans="2:4" x14ac:dyDescent="0.25">
      <c r="B19965" s="80" t="s">
        <v>81</v>
      </c>
      <c r="C19965" s="88" t="s">
        <v>1295</v>
      </c>
      <c r="D19965"/>
    </row>
    <row r="19966" spans="2:4" x14ac:dyDescent="0.25">
      <c r="B19966" s="80" t="s">
        <v>76</v>
      </c>
      <c r="C19966" s="88" t="s">
        <v>11</v>
      </c>
      <c r="D19966"/>
    </row>
    <row r="19967" spans="2:4" x14ac:dyDescent="0.25">
      <c r="B19967" s="80" t="s">
        <v>97</v>
      </c>
      <c r="C19967" s="88" t="s">
        <v>1300</v>
      </c>
      <c r="D19967"/>
    </row>
    <row r="19968" spans="2:4" x14ac:dyDescent="0.25">
      <c r="B19968" s="80" t="s">
        <v>79</v>
      </c>
      <c r="C19968" s="88" t="s">
        <v>1297</v>
      </c>
      <c r="D19968"/>
    </row>
    <row r="19969" spans="2:4" x14ac:dyDescent="0.25">
      <c r="B19969" s="80" t="s">
        <v>85</v>
      </c>
      <c r="C19969" s="88" t="s">
        <v>1294</v>
      </c>
      <c r="D19969"/>
    </row>
    <row r="19970" spans="2:4" x14ac:dyDescent="0.25">
      <c r="B19970" s="80" t="s">
        <v>102</v>
      </c>
      <c r="C19970" s="88" t="s">
        <v>1299</v>
      </c>
      <c r="D19970"/>
    </row>
    <row r="19971" spans="2:4" x14ac:dyDescent="0.25">
      <c r="B19971" s="80" t="s">
        <v>1292</v>
      </c>
      <c r="C19971" s="88" t="s">
        <v>11</v>
      </c>
      <c r="D19971"/>
    </row>
    <row r="19972" spans="2:4" x14ac:dyDescent="0.25">
      <c r="B19972" s="80" t="s">
        <v>117</v>
      </c>
      <c r="C19972" s="88" t="s">
        <v>1301</v>
      </c>
      <c r="D19972"/>
    </row>
    <row r="19973" spans="2:4" x14ac:dyDescent="0.25">
      <c r="B19973" s="80" t="s">
        <v>46</v>
      </c>
      <c r="C19973" s="88" t="s">
        <v>8</v>
      </c>
      <c r="D19973"/>
    </row>
    <row r="19974" spans="2:4" x14ac:dyDescent="0.25">
      <c r="B19974" s="80" t="s">
        <v>47</v>
      </c>
      <c r="C19974" s="88" t="s">
        <v>1296</v>
      </c>
      <c r="D19974"/>
    </row>
    <row r="19975" spans="2:4" x14ac:dyDescent="0.25">
      <c r="B19975" s="80" t="s">
        <v>48</v>
      </c>
      <c r="C19975" s="88" t="s">
        <v>1296</v>
      </c>
      <c r="D19975"/>
    </row>
    <row r="19976" spans="2:4" x14ac:dyDescent="0.25">
      <c r="B19976" s="80" t="s">
        <v>49</v>
      </c>
      <c r="C19976" s="88" t="s">
        <v>1294</v>
      </c>
      <c r="D19976"/>
    </row>
    <row r="19977" spans="2:4" x14ac:dyDescent="0.25">
      <c r="B19977" s="80" t="s">
        <v>51</v>
      </c>
      <c r="C19977" s="88" t="s">
        <v>1300</v>
      </c>
      <c r="D19977"/>
    </row>
    <row r="19978" spans="2:4" x14ac:dyDescent="0.25">
      <c r="B19978" s="80" t="s">
        <v>109</v>
      </c>
      <c r="C19978" s="88" t="s">
        <v>1301</v>
      </c>
      <c r="D19978"/>
    </row>
    <row r="19979" spans="2:4" x14ac:dyDescent="0.25">
      <c r="B19979" s="80" t="s">
        <v>53</v>
      </c>
      <c r="C19979" s="88" t="s">
        <v>1294</v>
      </c>
      <c r="D19979"/>
    </row>
    <row r="19980" spans="2:4" x14ac:dyDescent="0.25">
      <c r="B19980" s="80" t="s">
        <v>56</v>
      </c>
      <c r="C19980" s="88" t="s">
        <v>1296</v>
      </c>
      <c r="D19980"/>
    </row>
    <row r="19981" spans="2:4" x14ac:dyDescent="0.25">
      <c r="B19981" s="80" t="s">
        <v>52</v>
      </c>
      <c r="C19981" s="88" t="s">
        <v>1296</v>
      </c>
      <c r="D19981"/>
    </row>
    <row r="19982" spans="2:4" x14ac:dyDescent="0.25">
      <c r="B19982" s="80" t="s">
        <v>57</v>
      </c>
      <c r="C19982" s="88" t="s">
        <v>11</v>
      </c>
      <c r="D19982"/>
    </row>
    <row r="19983" spans="2:4" x14ac:dyDescent="0.25">
      <c r="B19983" s="80" t="s">
        <v>58</v>
      </c>
      <c r="C19983" s="88" t="s">
        <v>1300</v>
      </c>
      <c r="D19983"/>
    </row>
    <row r="19984" spans="2:4" x14ac:dyDescent="0.25">
      <c r="B19984" s="80" t="s">
        <v>59</v>
      </c>
      <c r="C19984" s="88" t="s">
        <v>11</v>
      </c>
      <c r="D19984"/>
    </row>
    <row r="19985" spans="2:4" x14ac:dyDescent="0.25">
      <c r="B19985" s="80" t="s">
        <v>60</v>
      </c>
      <c r="C19985" s="88" t="s">
        <v>1302</v>
      </c>
      <c r="D19985"/>
    </row>
    <row r="19986" spans="2:4" x14ac:dyDescent="0.25">
      <c r="B19986" s="80" t="s">
        <v>61</v>
      </c>
      <c r="C19986" s="88" t="s">
        <v>10</v>
      </c>
      <c r="D19986"/>
    </row>
    <row r="19987" spans="2:4" x14ac:dyDescent="0.25">
      <c r="B19987" s="80" t="s">
        <v>62</v>
      </c>
      <c r="C19987" s="88" t="s">
        <v>1297</v>
      </c>
      <c r="D19987"/>
    </row>
    <row r="19988" spans="2:4" x14ac:dyDescent="0.25">
      <c r="B19988" s="80" t="s">
        <v>107</v>
      </c>
      <c r="C19988" s="88" t="s">
        <v>1301</v>
      </c>
      <c r="D19988"/>
    </row>
    <row r="19989" spans="2:4" x14ac:dyDescent="0.25">
      <c r="B19989" s="80" t="s">
        <v>64</v>
      </c>
      <c r="C19989" s="88" t="s">
        <v>1302</v>
      </c>
      <c r="D19989"/>
    </row>
    <row r="19990" spans="2:4" x14ac:dyDescent="0.25">
      <c r="B19990" s="80" t="s">
        <v>111</v>
      </c>
      <c r="C19990" s="88" t="s">
        <v>1301</v>
      </c>
      <c r="D19990"/>
    </row>
    <row r="19991" spans="2:4" x14ac:dyDescent="0.25">
      <c r="B19991" s="80" t="s">
        <v>67</v>
      </c>
      <c r="C19991" s="88" t="s">
        <v>8</v>
      </c>
      <c r="D19991"/>
    </row>
    <row r="19992" spans="2:4" x14ac:dyDescent="0.25">
      <c r="B19992" s="80" t="s">
        <v>68</v>
      </c>
      <c r="C19992" s="88" t="s">
        <v>1297</v>
      </c>
      <c r="D19992"/>
    </row>
    <row r="19993" spans="2:4" x14ac:dyDescent="0.25">
      <c r="B19993" s="80" t="s">
        <v>69</v>
      </c>
      <c r="C19993" s="88" t="s">
        <v>1295</v>
      </c>
      <c r="D19993"/>
    </row>
    <row r="19994" spans="2:4" x14ac:dyDescent="0.25">
      <c r="B19994" s="80" t="s">
        <v>116</v>
      </c>
      <c r="C19994" s="88" t="s">
        <v>1301</v>
      </c>
      <c r="D19994"/>
    </row>
    <row r="19995" spans="2:4" x14ac:dyDescent="0.25">
      <c r="B19995" s="80" t="s">
        <v>72</v>
      </c>
      <c r="C19995" s="88" t="s">
        <v>10</v>
      </c>
      <c r="D19995"/>
    </row>
    <row r="19996" spans="2:4" x14ac:dyDescent="0.25">
      <c r="B19996" s="80" t="s">
        <v>86</v>
      </c>
      <c r="C19996" s="88" t="s">
        <v>1299</v>
      </c>
      <c r="D19996"/>
    </row>
    <row r="19997" spans="2:4" x14ac:dyDescent="0.25">
      <c r="B19997" s="80" t="s">
        <v>73</v>
      </c>
      <c r="C19997" s="88" t="s">
        <v>1298</v>
      </c>
      <c r="D19997"/>
    </row>
    <row r="19998" spans="2:4" x14ac:dyDescent="0.25">
      <c r="B19998" s="80" t="s">
        <v>115</v>
      </c>
      <c r="C19998" s="88" t="s">
        <v>1301</v>
      </c>
      <c r="D19998"/>
    </row>
    <row r="19999" spans="2:4" x14ac:dyDescent="0.25">
      <c r="B19999" s="80" t="s">
        <v>74</v>
      </c>
      <c r="C19999" s="88" t="s">
        <v>1294</v>
      </c>
      <c r="D19999"/>
    </row>
    <row r="20000" spans="2:4" x14ac:dyDescent="0.25">
      <c r="C20000" s="88"/>
      <c r="D20000"/>
    </row>
    <row r="20001" spans="2:4" x14ac:dyDescent="0.25">
      <c r="C20001" s="88"/>
      <c r="D20001"/>
    </row>
    <row r="20002" spans="2:4" x14ac:dyDescent="0.25">
      <c r="C20002" s="88"/>
      <c r="D20002"/>
    </row>
    <row r="20003" spans="2:4" x14ac:dyDescent="0.25">
      <c r="C20003" s="88"/>
      <c r="D20003"/>
    </row>
    <row r="20004" spans="2:4" x14ac:dyDescent="0.25">
      <c r="C20004" s="88"/>
      <c r="D20004"/>
    </row>
    <row r="20005" spans="2:4" x14ac:dyDescent="0.25">
      <c r="B20005" s="80" t="s">
        <v>77</v>
      </c>
      <c r="C20005" s="88" t="s">
        <v>11</v>
      </c>
      <c r="D20005"/>
    </row>
    <row r="20006" spans="2:4" x14ac:dyDescent="0.25">
      <c r="B20006" s="80" t="s">
        <v>80</v>
      </c>
      <c r="C20006" s="88" t="s">
        <v>1294</v>
      </c>
      <c r="D20006"/>
    </row>
    <row r="20007" spans="2:4" x14ac:dyDescent="0.25">
      <c r="B20007" s="80" t="s">
        <v>112</v>
      </c>
      <c r="C20007" s="88" t="s">
        <v>1301</v>
      </c>
      <c r="D20007"/>
    </row>
    <row r="20008" spans="2:4" x14ac:dyDescent="0.25">
      <c r="B20008" s="80" t="s">
        <v>113</v>
      </c>
      <c r="C20008" s="88" t="s">
        <v>1301</v>
      </c>
      <c r="D20008"/>
    </row>
    <row r="20009" spans="2:4" x14ac:dyDescent="0.25">
      <c r="B20009" s="80" t="s">
        <v>110</v>
      </c>
      <c r="C20009" s="88" t="s">
        <v>1301</v>
      </c>
      <c r="D20009"/>
    </row>
    <row r="20010" spans="2:4" x14ac:dyDescent="0.25">
      <c r="B20010" s="80" t="s">
        <v>82</v>
      </c>
      <c r="C20010" s="88" t="s">
        <v>1295</v>
      </c>
      <c r="D20010"/>
    </row>
    <row r="20011" spans="2:4" x14ac:dyDescent="0.25">
      <c r="B20011" s="80" t="s">
        <v>83</v>
      </c>
      <c r="C20011" s="88" t="s">
        <v>1302</v>
      </c>
      <c r="D20011"/>
    </row>
    <row r="20012" spans="2:4" x14ac:dyDescent="0.25">
      <c r="B20012" s="80" t="s">
        <v>84</v>
      </c>
      <c r="C20012" s="88" t="s">
        <v>1294</v>
      </c>
      <c r="D20012"/>
    </row>
    <row r="20013" spans="2:4" x14ac:dyDescent="0.25">
      <c r="B20013" s="80" t="s">
        <v>88</v>
      </c>
      <c r="C20013" s="88" t="s">
        <v>1299</v>
      </c>
      <c r="D20013"/>
    </row>
    <row r="20014" spans="2:4" x14ac:dyDescent="0.25">
      <c r="B20014" s="80" t="s">
        <v>87</v>
      </c>
      <c r="C20014" s="88" t="s">
        <v>10</v>
      </c>
      <c r="D20014"/>
    </row>
    <row r="20015" spans="2:4" x14ac:dyDescent="0.25">
      <c r="B20015" s="80" t="s">
        <v>103</v>
      </c>
      <c r="C20015" s="88" t="s">
        <v>1299</v>
      </c>
      <c r="D20015"/>
    </row>
    <row r="20016" spans="2:4" x14ac:dyDescent="0.25">
      <c r="B20016" s="80" t="s">
        <v>91</v>
      </c>
      <c r="C20016" s="88" t="s">
        <v>1298</v>
      </c>
      <c r="D20016"/>
    </row>
    <row r="20017" spans="2:4" x14ac:dyDescent="0.25">
      <c r="B20017" s="80" t="s">
        <v>92</v>
      </c>
      <c r="C20017" s="88" t="s">
        <v>11</v>
      </c>
      <c r="D20017"/>
    </row>
    <row r="20018" spans="2:4" x14ac:dyDescent="0.25">
      <c r="B20018" s="80" t="s">
        <v>93</v>
      </c>
      <c r="C20018" s="88" t="s">
        <v>11</v>
      </c>
      <c r="D20018"/>
    </row>
    <row r="20019" spans="2:4" x14ac:dyDescent="0.25">
      <c r="B20019" s="80" t="s">
        <v>100</v>
      </c>
      <c r="C20019" s="88" t="s">
        <v>1295</v>
      </c>
      <c r="D20019"/>
    </row>
    <row r="20020" spans="2:4" x14ac:dyDescent="0.25">
      <c r="B20020" s="80" t="s">
        <v>104</v>
      </c>
      <c r="C20020" s="88" t="s">
        <v>1299</v>
      </c>
      <c r="D20020"/>
    </row>
    <row r="20021" spans="2:4" x14ac:dyDescent="0.25">
      <c r="B20021" s="80" t="s">
        <v>105</v>
      </c>
      <c r="C20021" s="88" t="s">
        <v>1299</v>
      </c>
      <c r="D20021"/>
    </row>
    <row r="20022" spans="2:4" x14ac:dyDescent="0.25">
      <c r="B20022" s="80" t="s">
        <v>94</v>
      </c>
      <c r="C20022" s="88" t="s">
        <v>1303</v>
      </c>
      <c r="D20022"/>
    </row>
    <row r="20023" spans="2:4" x14ac:dyDescent="0.25">
      <c r="B20023" s="80" t="s">
        <v>95</v>
      </c>
      <c r="C20023" s="88" t="s">
        <v>1303</v>
      </c>
      <c r="D20023"/>
    </row>
    <row r="20024" spans="2:4" x14ac:dyDescent="0.25">
      <c r="B20024" s="80" t="s">
        <v>1305</v>
      </c>
      <c r="C20024" s="88" t="s">
        <v>1302</v>
      </c>
      <c r="D20024"/>
    </row>
    <row r="20025" spans="2:4" x14ac:dyDescent="0.25">
      <c r="B20025" s="80" t="s">
        <v>96</v>
      </c>
      <c r="C20025" s="88" t="s">
        <v>1300</v>
      </c>
      <c r="D20025"/>
    </row>
    <row r="20026" spans="2:4" x14ac:dyDescent="0.25">
      <c r="B20026" s="80" t="s">
        <v>98</v>
      </c>
      <c r="C20026" s="88" t="s">
        <v>1297</v>
      </c>
      <c r="D20026"/>
    </row>
    <row r="20027" spans="2:4" x14ac:dyDescent="0.25">
      <c r="B20027" s="80" t="s">
        <v>114</v>
      </c>
      <c r="C20027" s="88" t="s">
        <v>1301</v>
      </c>
      <c r="D20027"/>
    </row>
    <row r="20028" spans="2:4" x14ac:dyDescent="0.25">
      <c r="B20028" s="80" t="s">
        <v>99</v>
      </c>
      <c r="C20028" s="88" t="s">
        <v>1295</v>
      </c>
      <c r="D20028"/>
    </row>
    <row r="20029" spans="2:4" x14ac:dyDescent="0.25">
      <c r="B20029" s="80" t="s">
        <v>89</v>
      </c>
      <c r="C20029" s="88" t="s">
        <v>1299</v>
      </c>
      <c r="D20029"/>
    </row>
    <row r="20030" spans="2:4" x14ac:dyDescent="0.25">
      <c r="B20030" s="80" t="s">
        <v>1312</v>
      </c>
      <c r="C20030" s="88" t="s">
        <v>1294</v>
      </c>
      <c r="D20030"/>
    </row>
  </sheetData>
  <autoFilter ref="E1:G30599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CO227"/>
  <sheetViews>
    <sheetView zoomScale="90" zoomScaleNormal="9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22" sqref="A2:H22"/>
    </sheetView>
  </sheetViews>
  <sheetFormatPr baseColWidth="10" defaultColWidth="21.5703125" defaultRowHeight="15" outlineLevelCol="1" x14ac:dyDescent="0.25"/>
  <cols>
    <col min="1" max="1" width="21.5703125" style="5"/>
    <col min="2" max="2" width="16.5703125" style="14" customWidth="1" outlineLevel="1"/>
    <col min="3" max="3" width="16.5703125" style="15" customWidth="1" outlineLevel="1"/>
    <col min="4" max="4" width="17.42578125" style="2" customWidth="1" outlineLevel="1"/>
    <col min="5" max="5" width="21.28515625" style="2" customWidth="1" outlineLevel="1"/>
    <col min="6" max="6" width="18.140625" style="1" customWidth="1" outlineLevel="1"/>
    <col min="7" max="7" width="17.5703125" style="1" customWidth="1"/>
    <col min="8" max="8" width="21.42578125" style="31" customWidth="1"/>
  </cols>
  <sheetData>
    <row r="1" spans="1:54" s="4" customFormat="1" x14ac:dyDescent="0.25">
      <c r="A1" s="7" t="s">
        <v>1428</v>
      </c>
      <c r="B1" s="28" t="s">
        <v>0</v>
      </c>
      <c r="C1" s="7" t="s">
        <v>7</v>
      </c>
      <c r="D1" s="7" t="s">
        <v>1</v>
      </c>
      <c r="E1" s="7" t="s">
        <v>1318</v>
      </c>
      <c r="F1" s="7" t="s">
        <v>2</v>
      </c>
      <c r="G1" s="8" t="s">
        <v>1427</v>
      </c>
      <c r="H1" s="29" t="s">
        <v>1426</v>
      </c>
    </row>
    <row r="2" spans="1:54" s="23" customFormat="1" ht="15" customHeight="1" x14ac:dyDescent="0.25">
      <c r="A2" s="120" t="s">
        <v>1429</v>
      </c>
      <c r="B2" s="13">
        <v>42489</v>
      </c>
      <c r="C2" s="18">
        <f t="shared" ref="C2:C22" si="0">YEAR(B2)</f>
        <v>2016</v>
      </c>
      <c r="D2" s="13"/>
      <c r="E2" s="23" t="s">
        <v>12</v>
      </c>
      <c r="G2" s="25"/>
      <c r="H2" s="30">
        <v>0.90200000000000002</v>
      </c>
      <c r="I2" s="117"/>
      <c r="J2" s="117"/>
      <c r="K2" s="117"/>
      <c r="L2" s="117"/>
      <c r="M2" s="117"/>
      <c r="N2" s="117"/>
      <c r="O2" s="117"/>
      <c r="P2" s="117"/>
      <c r="Q2" s="117"/>
      <c r="R2" s="117"/>
      <c r="S2" s="117"/>
      <c r="T2" s="117"/>
      <c r="U2" s="117"/>
      <c r="V2" s="117"/>
      <c r="W2" s="117"/>
      <c r="X2" s="117"/>
      <c r="Y2" s="117"/>
      <c r="Z2" s="117"/>
      <c r="AA2" s="117"/>
      <c r="AB2" s="117"/>
      <c r="AC2" s="117"/>
      <c r="AD2" s="117"/>
      <c r="AE2" s="117"/>
      <c r="AF2" s="117"/>
      <c r="AG2" s="117"/>
      <c r="AH2" s="117"/>
      <c r="AI2" s="117"/>
      <c r="AJ2" s="117"/>
      <c r="AK2" s="117"/>
      <c r="AL2" s="117"/>
      <c r="AM2" s="117"/>
      <c r="AN2" s="117"/>
      <c r="AO2" s="117"/>
      <c r="AP2" s="117"/>
      <c r="AQ2" s="117"/>
      <c r="AR2" s="117"/>
      <c r="AS2" s="117"/>
      <c r="AT2" s="117"/>
      <c r="AU2" s="117"/>
      <c r="AV2" s="117"/>
      <c r="AW2" s="117"/>
      <c r="AX2" s="117"/>
      <c r="AY2" s="117"/>
      <c r="AZ2" s="117"/>
      <c r="BA2" s="117"/>
      <c r="BB2" s="117"/>
    </row>
    <row r="3" spans="1:54" s="23" customFormat="1" ht="15" customHeight="1" x14ac:dyDescent="0.25">
      <c r="A3" s="120" t="s">
        <v>1430</v>
      </c>
      <c r="B3" s="13">
        <v>42489</v>
      </c>
      <c r="C3" s="18">
        <f t="shared" si="0"/>
        <v>2016</v>
      </c>
      <c r="D3" s="13"/>
      <c r="E3" s="23" t="s">
        <v>13</v>
      </c>
      <c r="G3" s="25"/>
      <c r="H3" s="30">
        <v>1.034</v>
      </c>
      <c r="I3" s="117"/>
      <c r="J3" s="117"/>
      <c r="K3" s="117"/>
      <c r="L3" s="117"/>
      <c r="M3" s="117"/>
      <c r="N3" s="117"/>
      <c r="O3" s="117"/>
      <c r="P3" s="117"/>
      <c r="Q3" s="117"/>
      <c r="R3" s="117"/>
      <c r="S3" s="117"/>
      <c r="T3" s="117"/>
      <c r="U3" s="117"/>
      <c r="V3" s="117"/>
      <c r="W3" s="117"/>
      <c r="X3" s="117"/>
      <c r="Y3" s="117"/>
      <c r="Z3" s="117"/>
      <c r="AA3" s="117"/>
      <c r="AB3" s="117"/>
      <c r="AC3" s="117"/>
      <c r="AD3" s="117"/>
      <c r="AE3" s="117"/>
      <c r="AF3" s="117"/>
      <c r="AG3" s="117"/>
      <c r="AH3" s="117"/>
      <c r="AI3" s="117"/>
      <c r="AJ3" s="117"/>
      <c r="AK3" s="117"/>
      <c r="AL3" s="117"/>
      <c r="AM3" s="117"/>
      <c r="AN3" s="117"/>
      <c r="AO3" s="117"/>
      <c r="AP3" s="117"/>
      <c r="AQ3" s="117"/>
      <c r="AR3" s="117"/>
      <c r="AS3" s="117"/>
      <c r="AT3" s="117"/>
      <c r="AU3" s="117"/>
      <c r="AV3" s="117"/>
      <c r="AW3" s="117"/>
      <c r="AX3" s="117"/>
      <c r="AY3" s="117"/>
      <c r="AZ3" s="117"/>
      <c r="BA3" s="117"/>
      <c r="BB3" s="117"/>
    </row>
    <row r="4" spans="1:54" s="23" customFormat="1" ht="15" customHeight="1" x14ac:dyDescent="0.25">
      <c r="A4" s="12" t="s">
        <v>1431</v>
      </c>
      <c r="B4" s="13">
        <v>42489</v>
      </c>
      <c r="C4" s="18">
        <f t="shared" si="0"/>
        <v>2016</v>
      </c>
      <c r="D4" s="13"/>
      <c r="E4" s="23" t="s">
        <v>14</v>
      </c>
      <c r="G4" s="25"/>
      <c r="H4" s="30">
        <v>1.034</v>
      </c>
      <c r="I4" s="117"/>
      <c r="J4" s="117"/>
      <c r="K4" s="117"/>
      <c r="L4" s="117"/>
      <c r="M4" s="117"/>
      <c r="N4" s="117"/>
      <c r="O4" s="117"/>
      <c r="P4" s="117"/>
      <c r="Q4" s="117"/>
      <c r="R4" s="117"/>
      <c r="S4" s="117"/>
      <c r="T4" s="117"/>
      <c r="U4" s="117"/>
      <c r="V4" s="117"/>
      <c r="W4" s="117"/>
      <c r="X4" s="117"/>
      <c r="Y4" s="117"/>
      <c r="Z4" s="117"/>
      <c r="AA4" s="117"/>
      <c r="AB4" s="117"/>
      <c r="AC4" s="117"/>
      <c r="AD4" s="117"/>
      <c r="AE4" s="117"/>
      <c r="AF4" s="117"/>
      <c r="AG4" s="117"/>
      <c r="AH4" s="117"/>
      <c r="AI4" s="117"/>
      <c r="AJ4" s="117"/>
      <c r="AK4" s="117"/>
      <c r="AL4" s="117"/>
      <c r="AM4" s="117"/>
      <c r="AN4" s="117"/>
      <c r="AO4" s="117"/>
      <c r="AP4" s="117"/>
      <c r="AQ4" s="117"/>
      <c r="AR4" s="117"/>
      <c r="AS4" s="117"/>
      <c r="AT4" s="117"/>
      <c r="AU4" s="117"/>
      <c r="AV4" s="117"/>
      <c r="AW4" s="117"/>
      <c r="AX4" s="117"/>
      <c r="AY4" s="117"/>
      <c r="AZ4" s="117"/>
      <c r="BA4" s="117"/>
      <c r="BB4" s="117"/>
    </row>
    <row r="5" spans="1:54" s="23" customFormat="1" ht="15" customHeight="1" x14ac:dyDescent="0.25">
      <c r="A5" s="12" t="s">
        <v>1432</v>
      </c>
      <c r="B5" s="13">
        <v>42489</v>
      </c>
      <c r="C5" s="18">
        <f t="shared" si="0"/>
        <v>2016</v>
      </c>
      <c r="D5" s="13"/>
      <c r="E5" s="23" t="s">
        <v>15</v>
      </c>
      <c r="G5" s="25"/>
      <c r="H5" s="30">
        <v>1.1000000000000001</v>
      </c>
      <c r="I5" s="117"/>
      <c r="J5" s="117"/>
      <c r="K5" s="117"/>
      <c r="L5" s="117"/>
      <c r="M5" s="117"/>
      <c r="N5" s="117"/>
      <c r="O5" s="117"/>
      <c r="P5" s="117"/>
      <c r="Q5" s="117"/>
      <c r="R5" s="117"/>
      <c r="S5" s="117"/>
      <c r="T5" s="117"/>
      <c r="U5" s="117"/>
      <c r="V5" s="117"/>
      <c r="W5" s="117"/>
      <c r="X5" s="117"/>
      <c r="Y5" s="117"/>
      <c r="Z5" s="117"/>
      <c r="AA5" s="117"/>
      <c r="AB5" s="117"/>
      <c r="AC5" s="117"/>
      <c r="AD5" s="117"/>
      <c r="AE5" s="117"/>
      <c r="AF5" s="117"/>
      <c r="AG5" s="117"/>
      <c r="AH5" s="117"/>
      <c r="AI5" s="117"/>
      <c r="AJ5" s="117"/>
      <c r="AK5" s="117"/>
      <c r="AL5" s="117"/>
      <c r="AM5" s="117"/>
      <c r="AN5" s="117"/>
      <c r="AO5" s="117"/>
      <c r="AP5" s="117"/>
      <c r="AQ5" s="117"/>
      <c r="AR5" s="117"/>
      <c r="AS5" s="117"/>
      <c r="AT5" s="117"/>
      <c r="AU5" s="117"/>
      <c r="AV5" s="117"/>
      <c r="AW5" s="117"/>
      <c r="AX5" s="117"/>
      <c r="AY5" s="117"/>
      <c r="AZ5" s="117"/>
      <c r="BA5" s="117"/>
      <c r="BB5" s="117"/>
    </row>
    <row r="6" spans="1:54" s="23" customFormat="1" ht="15" customHeight="1" x14ac:dyDescent="0.25">
      <c r="A6" s="12" t="s">
        <v>1433</v>
      </c>
      <c r="B6" s="13">
        <v>42489</v>
      </c>
      <c r="C6" s="18">
        <f t="shared" si="0"/>
        <v>2016</v>
      </c>
      <c r="D6" s="13"/>
      <c r="E6" s="23" t="s">
        <v>17</v>
      </c>
      <c r="G6" s="25"/>
      <c r="H6" s="30">
        <v>1.1880000000000002</v>
      </c>
      <c r="I6" s="118"/>
      <c r="J6" s="117"/>
      <c r="K6" s="119"/>
      <c r="L6" s="117"/>
      <c r="M6" s="117"/>
      <c r="N6" s="117"/>
      <c r="O6" s="117"/>
      <c r="P6" s="117"/>
      <c r="Q6" s="117"/>
      <c r="R6" s="117"/>
      <c r="S6" s="117"/>
      <c r="T6" s="117"/>
      <c r="U6" s="117"/>
      <c r="V6" s="117"/>
      <c r="W6" s="117"/>
      <c r="X6" s="117"/>
      <c r="Y6" s="117"/>
      <c r="Z6" s="117"/>
      <c r="AA6" s="117"/>
      <c r="AB6" s="117"/>
      <c r="AC6" s="117"/>
      <c r="AD6" s="117"/>
      <c r="AE6" s="117"/>
      <c r="AF6" s="117"/>
      <c r="AG6" s="117"/>
      <c r="AH6" s="117"/>
      <c r="AI6" s="117"/>
      <c r="AJ6" s="117"/>
      <c r="AK6" s="117"/>
      <c r="AL6" s="117"/>
      <c r="AM6" s="117"/>
      <c r="AN6" s="117"/>
      <c r="AO6" s="117"/>
      <c r="AP6" s="117"/>
      <c r="AQ6" s="117"/>
      <c r="AR6" s="117"/>
      <c r="AS6" s="117"/>
      <c r="AT6" s="117"/>
      <c r="AU6" s="117"/>
      <c r="AV6" s="117"/>
      <c r="AW6" s="117"/>
      <c r="AX6" s="117"/>
      <c r="AY6" s="117"/>
      <c r="AZ6" s="117"/>
      <c r="BA6" s="117"/>
      <c r="BB6" s="117"/>
    </row>
    <row r="7" spans="1:54" s="23" customFormat="1" ht="15" customHeight="1" x14ac:dyDescent="0.25">
      <c r="A7" s="12" t="s">
        <v>1434</v>
      </c>
      <c r="B7" s="13">
        <v>42489</v>
      </c>
      <c r="C7" s="18">
        <f t="shared" si="0"/>
        <v>2016</v>
      </c>
      <c r="D7" s="13"/>
      <c r="E7" s="23" t="s">
        <v>18</v>
      </c>
      <c r="G7" s="25"/>
      <c r="H7" s="30">
        <v>1.32</v>
      </c>
      <c r="I7" s="117"/>
      <c r="J7" s="117"/>
      <c r="K7" s="117"/>
      <c r="L7" s="117"/>
      <c r="M7" s="117"/>
      <c r="N7" s="117"/>
      <c r="O7" s="117"/>
      <c r="P7" s="117"/>
      <c r="Q7" s="117"/>
      <c r="R7" s="117"/>
      <c r="S7" s="117"/>
      <c r="T7" s="117"/>
      <c r="U7" s="117"/>
      <c r="V7" s="117"/>
      <c r="W7" s="117"/>
      <c r="X7" s="117"/>
      <c r="Y7" s="117"/>
      <c r="Z7" s="117"/>
      <c r="AA7" s="117"/>
      <c r="AB7" s="117"/>
      <c r="AC7" s="117"/>
      <c r="AD7" s="117"/>
      <c r="AE7" s="117"/>
      <c r="AF7" s="117"/>
      <c r="AG7" s="117"/>
      <c r="AH7" s="117"/>
      <c r="AI7" s="117"/>
      <c r="AJ7" s="117"/>
      <c r="AK7" s="117"/>
      <c r="AL7" s="117"/>
      <c r="AM7" s="117"/>
      <c r="AN7" s="117"/>
      <c r="AO7" s="117"/>
      <c r="AP7" s="117"/>
      <c r="AQ7" s="117"/>
      <c r="AR7" s="117"/>
      <c r="AS7" s="117"/>
      <c r="AT7" s="117"/>
      <c r="AU7" s="117"/>
      <c r="AV7" s="117"/>
      <c r="AW7" s="117"/>
      <c r="AX7" s="117"/>
      <c r="AY7" s="117"/>
      <c r="AZ7" s="117"/>
      <c r="BA7" s="117"/>
      <c r="BB7" s="117"/>
    </row>
    <row r="8" spans="1:54" s="23" customFormat="1" ht="15" customHeight="1" x14ac:dyDescent="0.25">
      <c r="A8" s="12" t="s">
        <v>1435</v>
      </c>
      <c r="B8" s="13">
        <v>42489</v>
      </c>
      <c r="C8" s="18">
        <f t="shared" si="0"/>
        <v>2016</v>
      </c>
      <c r="D8" s="13"/>
      <c r="E8" s="23" t="s">
        <v>19</v>
      </c>
      <c r="G8" s="25"/>
      <c r="H8" s="30">
        <v>9.3000000000000007</v>
      </c>
      <c r="I8" s="117"/>
      <c r="J8" s="117"/>
      <c r="K8" s="117"/>
      <c r="L8" s="117"/>
      <c r="M8" s="117"/>
      <c r="N8" s="117"/>
      <c r="O8" s="117"/>
      <c r="P8" s="117"/>
      <c r="Q8" s="117"/>
      <c r="R8" s="117"/>
      <c r="S8" s="117"/>
      <c r="T8" s="117"/>
      <c r="U8" s="117"/>
      <c r="V8" s="117"/>
      <c r="W8" s="117"/>
      <c r="X8" s="117"/>
      <c r="Y8" s="117"/>
      <c r="Z8" s="117"/>
      <c r="AA8" s="117"/>
      <c r="AB8" s="117"/>
      <c r="AC8" s="117"/>
      <c r="AD8" s="117"/>
      <c r="AE8" s="117"/>
      <c r="AF8" s="117"/>
      <c r="AG8" s="117"/>
      <c r="AH8" s="117"/>
      <c r="AI8" s="117"/>
      <c r="AJ8" s="117"/>
      <c r="AK8" s="117"/>
      <c r="AL8" s="117"/>
      <c r="AM8" s="117"/>
      <c r="AN8" s="117"/>
      <c r="AO8" s="117"/>
      <c r="AP8" s="117"/>
      <c r="AQ8" s="117"/>
      <c r="AR8" s="117"/>
      <c r="AS8" s="117"/>
      <c r="AT8" s="117"/>
      <c r="AU8" s="117"/>
      <c r="AV8" s="117"/>
      <c r="AW8" s="117"/>
      <c r="AX8" s="117"/>
      <c r="AY8" s="117"/>
      <c r="AZ8" s="117"/>
      <c r="BA8" s="117"/>
      <c r="BB8" s="117"/>
    </row>
    <row r="9" spans="1:54" s="23" customFormat="1" ht="15" customHeight="1" x14ac:dyDescent="0.25">
      <c r="A9" s="12" t="s">
        <v>1436</v>
      </c>
      <c r="B9" s="13">
        <v>42489</v>
      </c>
      <c r="C9" s="18">
        <f t="shared" si="0"/>
        <v>2016</v>
      </c>
      <c r="D9" s="13"/>
      <c r="E9" s="23" t="s">
        <v>20</v>
      </c>
      <c r="G9" s="25"/>
      <c r="H9" s="30">
        <v>7.88</v>
      </c>
      <c r="I9" s="117"/>
      <c r="J9" s="117"/>
      <c r="K9" s="117"/>
      <c r="L9" s="117"/>
      <c r="M9" s="117"/>
      <c r="N9" s="117"/>
      <c r="O9" s="117"/>
      <c r="P9" s="117"/>
      <c r="Q9" s="117"/>
      <c r="R9" s="117"/>
      <c r="S9" s="117"/>
      <c r="T9" s="117"/>
      <c r="U9" s="117"/>
      <c r="V9" s="117"/>
      <c r="W9" s="117"/>
      <c r="X9" s="117"/>
      <c r="Y9" s="117"/>
      <c r="Z9" s="117"/>
      <c r="AA9" s="117"/>
      <c r="AB9" s="117"/>
      <c r="AC9" s="117"/>
      <c r="AD9" s="117"/>
      <c r="AE9" s="117"/>
      <c r="AF9" s="117"/>
      <c r="AG9" s="117"/>
      <c r="AH9" s="117"/>
      <c r="AI9" s="117"/>
      <c r="AJ9" s="117"/>
      <c r="AK9" s="117"/>
      <c r="AL9" s="117"/>
      <c r="AM9" s="117"/>
      <c r="AN9" s="117"/>
      <c r="AO9" s="117"/>
      <c r="AP9" s="117"/>
      <c r="AQ9" s="117"/>
      <c r="AR9" s="117"/>
      <c r="AS9" s="117"/>
      <c r="AT9" s="117"/>
      <c r="AU9" s="117"/>
      <c r="AV9" s="117"/>
      <c r="AW9" s="117"/>
      <c r="AX9" s="117"/>
      <c r="AY9" s="117"/>
      <c r="AZ9" s="117"/>
      <c r="BA9" s="117"/>
      <c r="BB9" s="117"/>
    </row>
    <row r="10" spans="1:54" s="23" customFormat="1" ht="15" customHeight="1" x14ac:dyDescent="0.25">
      <c r="A10" s="12" t="s">
        <v>1437</v>
      </c>
      <c r="B10" s="26">
        <v>42339</v>
      </c>
      <c r="C10" s="18">
        <f t="shared" si="0"/>
        <v>2015</v>
      </c>
      <c r="D10" s="13" t="s">
        <v>3</v>
      </c>
      <c r="E10" s="23" t="s">
        <v>21</v>
      </c>
      <c r="F10" s="19"/>
      <c r="G10" s="20">
        <v>1500</v>
      </c>
      <c r="H10" s="30">
        <f>(((26700/10000)/3)*0.8)*1.1</f>
        <v>0.78320000000000012</v>
      </c>
      <c r="I10" s="118"/>
      <c r="J10" s="117"/>
      <c r="K10" s="119"/>
      <c r="L10" s="117"/>
      <c r="M10" s="117"/>
      <c r="N10" s="117"/>
      <c r="O10" s="117"/>
      <c r="P10" s="117"/>
      <c r="Q10" s="117"/>
      <c r="R10" s="117"/>
      <c r="S10" s="117"/>
      <c r="T10" s="117"/>
      <c r="U10" s="117"/>
      <c r="V10" s="117"/>
      <c r="W10" s="117"/>
      <c r="X10" s="117"/>
      <c r="Y10" s="117"/>
      <c r="Z10" s="117"/>
      <c r="AA10" s="117"/>
      <c r="AB10" s="117"/>
      <c r="AC10" s="117"/>
      <c r="AD10" s="117"/>
      <c r="AE10" s="117"/>
      <c r="AF10" s="117"/>
      <c r="AG10" s="117"/>
      <c r="AH10" s="117"/>
      <c r="AI10" s="117"/>
      <c r="AJ10" s="117"/>
      <c r="AK10" s="117"/>
      <c r="AL10" s="117"/>
      <c r="AM10" s="117"/>
      <c r="AN10" s="117"/>
      <c r="AO10" s="117"/>
      <c r="AP10" s="117"/>
      <c r="AQ10" s="117"/>
      <c r="AR10" s="117"/>
      <c r="AS10" s="117"/>
      <c r="AT10" s="117"/>
      <c r="AU10" s="117"/>
      <c r="AV10" s="117"/>
      <c r="AW10" s="117"/>
      <c r="AX10" s="117"/>
      <c r="AY10" s="117"/>
      <c r="AZ10" s="117"/>
      <c r="BA10" s="117"/>
      <c r="BB10" s="117"/>
    </row>
    <row r="11" spans="1:54" s="23" customFormat="1" ht="15" customHeight="1" x14ac:dyDescent="0.25">
      <c r="A11" s="12" t="s">
        <v>1438</v>
      </c>
      <c r="B11" s="26">
        <v>42005</v>
      </c>
      <c r="C11" s="18">
        <f t="shared" si="0"/>
        <v>2015</v>
      </c>
      <c r="D11" s="13"/>
      <c r="E11" s="23" t="s">
        <v>22</v>
      </c>
      <c r="F11" s="19"/>
      <c r="G11" s="20">
        <v>5000</v>
      </c>
      <c r="H11" s="30">
        <v>3</v>
      </c>
      <c r="I11" s="118"/>
      <c r="J11" s="117"/>
      <c r="K11" s="119"/>
      <c r="L11" s="117"/>
      <c r="M11" s="117"/>
      <c r="N11" s="117"/>
      <c r="O11" s="117"/>
      <c r="P11" s="117"/>
      <c r="Q11" s="117"/>
      <c r="R11" s="117"/>
      <c r="S11" s="117"/>
      <c r="T11" s="117"/>
      <c r="U11" s="117"/>
      <c r="V11" s="117"/>
      <c r="W11" s="117"/>
      <c r="X11" s="117"/>
      <c r="Y11" s="117"/>
      <c r="Z11" s="117"/>
      <c r="AA11" s="117"/>
      <c r="AB11" s="117"/>
      <c r="AC11" s="117"/>
      <c r="AD11" s="117"/>
      <c r="AE11" s="117"/>
      <c r="AF11" s="117"/>
      <c r="AG11" s="117"/>
      <c r="AH11" s="117"/>
      <c r="AI11" s="117"/>
      <c r="AJ11" s="117"/>
      <c r="AK11" s="117"/>
      <c r="AL11" s="117"/>
      <c r="AM11" s="117"/>
      <c r="AN11" s="117"/>
      <c r="AO11" s="117"/>
      <c r="AP11" s="117"/>
      <c r="AQ11" s="117"/>
      <c r="AR11" s="117"/>
      <c r="AS11" s="117"/>
      <c r="AT11" s="117"/>
      <c r="AU11" s="117"/>
      <c r="AV11" s="117"/>
      <c r="AW11" s="117"/>
      <c r="AX11" s="117"/>
      <c r="AY11" s="117"/>
      <c r="AZ11" s="117"/>
      <c r="BA11" s="117"/>
      <c r="BB11" s="117"/>
    </row>
    <row r="12" spans="1:54" s="23" customFormat="1" ht="15" customHeight="1" x14ac:dyDescent="0.25">
      <c r="A12" s="12" t="s">
        <v>1439</v>
      </c>
      <c r="B12" s="26">
        <v>42005</v>
      </c>
      <c r="C12" s="18">
        <f t="shared" si="0"/>
        <v>2015</v>
      </c>
      <c r="D12" s="13"/>
      <c r="E12" s="23" t="s">
        <v>23</v>
      </c>
      <c r="F12" s="19"/>
      <c r="G12" s="20">
        <v>5000</v>
      </c>
      <c r="H12" s="30">
        <v>3</v>
      </c>
      <c r="I12" s="118"/>
      <c r="J12" s="117"/>
      <c r="K12" s="119"/>
      <c r="L12" s="117"/>
      <c r="M12" s="117"/>
      <c r="N12" s="117"/>
      <c r="O12" s="117"/>
      <c r="P12" s="117"/>
      <c r="Q12" s="117"/>
      <c r="R12" s="117"/>
      <c r="S12" s="117"/>
      <c r="T12" s="117"/>
      <c r="U12" s="117"/>
      <c r="V12" s="117"/>
      <c r="W12" s="117"/>
      <c r="X12" s="117"/>
      <c r="Y12" s="117"/>
      <c r="Z12" s="117"/>
      <c r="AA12" s="117"/>
      <c r="AB12" s="117"/>
      <c r="AC12" s="117"/>
      <c r="AD12" s="117"/>
      <c r="AE12" s="117"/>
      <c r="AF12" s="117"/>
      <c r="AG12" s="117"/>
      <c r="AH12" s="117"/>
      <c r="AI12" s="117"/>
      <c r="AJ12" s="117"/>
      <c r="AK12" s="117"/>
      <c r="AL12" s="117"/>
      <c r="AM12" s="117"/>
      <c r="AN12" s="117"/>
      <c r="AO12" s="117"/>
      <c r="AP12" s="117"/>
      <c r="AQ12" s="117"/>
      <c r="AR12" s="117"/>
      <c r="AS12" s="117"/>
      <c r="AT12" s="117"/>
      <c r="AU12" s="117"/>
      <c r="AV12" s="117"/>
      <c r="AW12" s="117"/>
      <c r="AX12" s="117"/>
      <c r="AY12" s="117"/>
      <c r="AZ12" s="117"/>
      <c r="BA12" s="117"/>
      <c r="BB12" s="117"/>
    </row>
    <row r="13" spans="1:54" s="23" customFormat="1" ht="15" customHeight="1" x14ac:dyDescent="0.25">
      <c r="A13" s="12" t="s">
        <v>1440</v>
      </c>
      <c r="B13" s="26">
        <v>42005</v>
      </c>
      <c r="C13" s="18">
        <f t="shared" si="0"/>
        <v>2015</v>
      </c>
      <c r="D13" s="13"/>
      <c r="E13" s="23" t="s">
        <v>78</v>
      </c>
      <c r="F13" s="19"/>
      <c r="G13" s="20">
        <v>5000</v>
      </c>
      <c r="H13" s="30">
        <v>3</v>
      </c>
      <c r="I13" s="118"/>
      <c r="J13" s="117"/>
      <c r="K13" s="119"/>
      <c r="L13" s="117"/>
      <c r="M13" s="117"/>
      <c r="N13" s="117"/>
      <c r="O13" s="117"/>
      <c r="P13" s="117"/>
      <c r="Q13" s="117"/>
      <c r="R13" s="117"/>
      <c r="S13" s="117"/>
      <c r="T13" s="117"/>
      <c r="U13" s="117"/>
      <c r="V13" s="117"/>
      <c r="W13" s="117"/>
      <c r="X13" s="117"/>
      <c r="Y13" s="117"/>
      <c r="Z13" s="117"/>
      <c r="AA13" s="117"/>
      <c r="AB13" s="117"/>
      <c r="AC13" s="117"/>
      <c r="AD13" s="117"/>
      <c r="AE13" s="117"/>
      <c r="AF13" s="117"/>
      <c r="AG13" s="117"/>
      <c r="AH13" s="117"/>
      <c r="AI13" s="117"/>
      <c r="AJ13" s="117"/>
      <c r="AK13" s="117"/>
      <c r="AL13" s="117"/>
      <c r="AM13" s="117"/>
      <c r="AN13" s="117"/>
      <c r="AO13" s="117"/>
      <c r="AP13" s="117"/>
      <c r="AQ13" s="117"/>
      <c r="AR13" s="117"/>
      <c r="AS13" s="117"/>
      <c r="AT13" s="117"/>
      <c r="AU13" s="117"/>
      <c r="AV13" s="117"/>
      <c r="AW13" s="117"/>
      <c r="AX13" s="117"/>
      <c r="AY13" s="117"/>
      <c r="AZ13" s="117"/>
      <c r="BA13" s="117"/>
      <c r="BB13" s="117"/>
    </row>
    <row r="14" spans="1:54" s="23" customFormat="1" ht="15" customHeight="1" x14ac:dyDescent="0.25">
      <c r="A14" s="12" t="s">
        <v>1441</v>
      </c>
      <c r="B14" s="26">
        <v>42005</v>
      </c>
      <c r="C14" s="18">
        <f t="shared" si="0"/>
        <v>2015</v>
      </c>
      <c r="D14" s="13"/>
      <c r="E14" s="23" t="s">
        <v>24</v>
      </c>
      <c r="F14" s="19"/>
      <c r="G14" s="20">
        <v>5000</v>
      </c>
      <c r="H14" s="30">
        <v>3</v>
      </c>
      <c r="I14" s="118"/>
      <c r="J14" s="117"/>
      <c r="K14" s="119"/>
      <c r="L14" s="117"/>
      <c r="M14" s="117"/>
      <c r="N14" s="117"/>
      <c r="O14" s="117"/>
      <c r="P14" s="117"/>
      <c r="Q14" s="117"/>
      <c r="R14" s="117"/>
      <c r="S14" s="117"/>
      <c r="T14" s="117"/>
      <c r="U14" s="117"/>
      <c r="V14" s="117"/>
      <c r="W14" s="117"/>
      <c r="X14" s="117"/>
      <c r="Y14" s="117"/>
      <c r="Z14" s="117"/>
      <c r="AA14" s="117"/>
      <c r="AB14" s="117"/>
      <c r="AC14" s="117"/>
      <c r="AD14" s="117"/>
      <c r="AE14" s="117"/>
      <c r="AF14" s="117"/>
      <c r="AG14" s="117"/>
      <c r="AH14" s="117"/>
      <c r="AI14" s="117"/>
      <c r="AJ14" s="117"/>
      <c r="AK14" s="117"/>
      <c r="AL14" s="117"/>
      <c r="AM14" s="117"/>
      <c r="AN14" s="117"/>
      <c r="AO14" s="117"/>
      <c r="AP14" s="117"/>
      <c r="AQ14" s="117"/>
      <c r="AR14" s="117"/>
      <c r="AS14" s="117"/>
      <c r="AT14" s="117"/>
      <c r="AU14" s="117"/>
      <c r="AV14" s="117"/>
      <c r="AW14" s="117"/>
      <c r="AX14" s="117"/>
      <c r="AY14" s="117"/>
      <c r="AZ14" s="117"/>
      <c r="BA14" s="117"/>
      <c r="BB14" s="117"/>
    </row>
    <row r="15" spans="1:54" s="23" customFormat="1" ht="15" customHeight="1" x14ac:dyDescent="0.25">
      <c r="A15" s="12" t="s">
        <v>1442</v>
      </c>
      <c r="B15" s="26">
        <v>42005</v>
      </c>
      <c r="C15" s="18">
        <f t="shared" si="0"/>
        <v>2015</v>
      </c>
      <c r="D15" s="13"/>
      <c r="E15" s="23" t="s">
        <v>25</v>
      </c>
      <c r="F15" s="19"/>
      <c r="G15" s="20">
        <v>5000</v>
      </c>
      <c r="H15" s="30">
        <v>0.60610000000000008</v>
      </c>
      <c r="I15" s="117"/>
      <c r="J15" s="117"/>
      <c r="K15" s="117"/>
      <c r="L15" s="117"/>
      <c r="M15" s="117"/>
      <c r="N15" s="117"/>
      <c r="O15" s="117"/>
      <c r="P15" s="117"/>
      <c r="Q15" s="117"/>
      <c r="R15" s="117"/>
      <c r="S15" s="117"/>
      <c r="T15" s="117"/>
      <c r="U15" s="117"/>
      <c r="V15" s="117"/>
      <c r="W15" s="117"/>
      <c r="X15" s="117"/>
      <c r="Y15" s="117"/>
      <c r="Z15" s="117"/>
      <c r="AA15" s="117"/>
      <c r="AB15" s="117"/>
      <c r="AC15" s="117"/>
      <c r="AD15" s="117"/>
      <c r="AE15" s="117"/>
      <c r="AF15" s="117"/>
      <c r="AG15" s="117"/>
      <c r="AH15" s="117"/>
      <c r="AI15" s="117"/>
      <c r="AJ15" s="117"/>
      <c r="AK15" s="117"/>
      <c r="AL15" s="117"/>
      <c r="AM15" s="117"/>
      <c r="AN15" s="117"/>
      <c r="AO15" s="117"/>
      <c r="AP15" s="117"/>
      <c r="AQ15" s="117"/>
      <c r="AR15" s="117"/>
      <c r="AS15" s="117"/>
      <c r="AT15" s="117"/>
      <c r="AU15" s="117"/>
      <c r="AV15" s="117"/>
      <c r="AW15" s="117"/>
      <c r="AX15" s="117"/>
      <c r="AY15" s="117"/>
      <c r="AZ15" s="117"/>
      <c r="BA15" s="117"/>
      <c r="BB15" s="117"/>
    </row>
    <row r="16" spans="1:54" s="23" customFormat="1" ht="15" customHeight="1" x14ac:dyDescent="0.25">
      <c r="A16" s="12" t="s">
        <v>1443</v>
      </c>
      <c r="B16" s="26">
        <v>42005</v>
      </c>
      <c r="C16" s="18">
        <f t="shared" si="0"/>
        <v>2015</v>
      </c>
      <c r="D16" s="13"/>
      <c r="E16" s="23" t="s">
        <v>26</v>
      </c>
      <c r="F16" s="19"/>
      <c r="G16" s="20">
        <v>5000</v>
      </c>
      <c r="H16" s="30">
        <v>0.8338000000000001</v>
      </c>
      <c r="I16" s="117"/>
      <c r="J16" s="117"/>
      <c r="K16" s="117"/>
      <c r="L16" s="117"/>
      <c r="M16" s="117"/>
      <c r="N16" s="117"/>
      <c r="O16" s="117"/>
      <c r="P16" s="117"/>
      <c r="Q16" s="117"/>
      <c r="R16" s="117"/>
      <c r="S16" s="117"/>
      <c r="T16" s="117"/>
      <c r="U16" s="117"/>
      <c r="V16" s="117"/>
      <c r="W16" s="117"/>
      <c r="X16" s="117"/>
      <c r="Y16" s="117"/>
      <c r="Z16" s="117"/>
      <c r="AA16" s="117"/>
      <c r="AB16" s="117"/>
      <c r="AC16" s="117"/>
      <c r="AD16" s="117"/>
      <c r="AE16" s="117"/>
      <c r="AF16" s="117"/>
      <c r="AG16" s="117"/>
      <c r="AH16" s="117"/>
      <c r="AI16" s="117"/>
      <c r="AJ16" s="117"/>
      <c r="AK16" s="117"/>
      <c r="AL16" s="117"/>
      <c r="AM16" s="117"/>
      <c r="AN16" s="117"/>
      <c r="AO16" s="117"/>
      <c r="AP16" s="117"/>
      <c r="AQ16" s="117"/>
      <c r="AR16" s="117"/>
      <c r="AS16" s="117"/>
      <c r="AT16" s="117"/>
      <c r="AU16" s="117"/>
      <c r="AV16" s="117"/>
      <c r="AW16" s="117"/>
      <c r="AX16" s="117"/>
      <c r="AY16" s="117"/>
      <c r="AZ16" s="117"/>
      <c r="BA16" s="117"/>
      <c r="BB16" s="117"/>
    </row>
    <row r="17" spans="1:54" s="23" customFormat="1" ht="15" customHeight="1" x14ac:dyDescent="0.25">
      <c r="A17" s="12" t="s">
        <v>1444</v>
      </c>
      <c r="B17" s="26">
        <v>42635</v>
      </c>
      <c r="C17" s="18">
        <f t="shared" si="0"/>
        <v>2016</v>
      </c>
      <c r="D17" s="13"/>
      <c r="E17" s="23" t="s">
        <v>27</v>
      </c>
      <c r="F17" s="19"/>
      <c r="G17" s="21"/>
      <c r="H17" s="30">
        <f>61000/13000</f>
        <v>4.6923076923076925</v>
      </c>
      <c r="I17" s="117"/>
      <c r="J17" s="117"/>
      <c r="K17" s="117"/>
      <c r="L17" s="117"/>
      <c r="M17" s="117"/>
      <c r="N17" s="117"/>
      <c r="O17" s="117"/>
      <c r="P17" s="117"/>
      <c r="Q17" s="117"/>
      <c r="R17" s="117"/>
      <c r="S17" s="117"/>
      <c r="T17" s="117"/>
      <c r="U17" s="117"/>
      <c r="V17" s="117"/>
      <c r="W17" s="117"/>
      <c r="X17" s="117"/>
      <c r="Y17" s="117"/>
      <c r="Z17" s="117"/>
      <c r="AA17" s="117"/>
      <c r="AB17" s="117"/>
      <c r="AC17" s="117"/>
      <c r="AD17" s="117"/>
      <c r="AE17" s="117"/>
      <c r="AF17" s="117"/>
      <c r="AG17" s="117"/>
      <c r="AH17" s="117"/>
      <c r="AI17" s="117"/>
      <c r="AJ17" s="117"/>
      <c r="AK17" s="117"/>
      <c r="AL17" s="117"/>
      <c r="AM17" s="117"/>
      <c r="AN17" s="117"/>
      <c r="AO17" s="117"/>
      <c r="AP17" s="117"/>
      <c r="AQ17" s="117"/>
      <c r="AR17" s="117"/>
      <c r="AS17" s="117"/>
      <c r="AT17" s="117"/>
      <c r="AU17" s="117"/>
      <c r="AV17" s="117"/>
      <c r="AW17" s="117"/>
      <c r="AX17" s="117"/>
      <c r="AY17" s="117"/>
      <c r="AZ17" s="117"/>
      <c r="BA17" s="117"/>
      <c r="BB17" s="117"/>
    </row>
    <row r="18" spans="1:54" s="23" customFormat="1" ht="15" customHeight="1" x14ac:dyDescent="0.25">
      <c r="A18" s="12" t="s">
        <v>1445</v>
      </c>
      <c r="B18" s="26">
        <v>42635</v>
      </c>
      <c r="C18" s="18">
        <f t="shared" si="0"/>
        <v>2016</v>
      </c>
      <c r="D18" s="13"/>
      <c r="E18" s="23" t="s">
        <v>28</v>
      </c>
      <c r="F18" s="19"/>
      <c r="G18" s="21"/>
      <c r="H18" s="30">
        <f>42140/8285</f>
        <v>5.0863005431502719</v>
      </c>
      <c r="I18" s="117"/>
      <c r="J18" s="117"/>
      <c r="K18" s="117"/>
      <c r="L18" s="117"/>
      <c r="M18" s="117"/>
      <c r="N18" s="117"/>
      <c r="O18" s="117"/>
      <c r="P18" s="117"/>
      <c r="Q18" s="117"/>
      <c r="R18" s="117"/>
      <c r="S18" s="117"/>
      <c r="T18" s="117"/>
      <c r="U18" s="117"/>
      <c r="V18" s="117"/>
      <c r="W18" s="117"/>
      <c r="X18" s="117"/>
      <c r="Y18" s="117"/>
      <c r="Z18" s="117"/>
      <c r="AA18" s="117"/>
      <c r="AB18" s="117"/>
      <c r="AC18" s="117"/>
      <c r="AD18" s="117"/>
      <c r="AE18" s="117"/>
      <c r="AF18" s="117"/>
      <c r="AG18" s="117"/>
      <c r="AH18" s="117"/>
      <c r="AI18" s="117"/>
      <c r="AJ18" s="117"/>
      <c r="AK18" s="117"/>
      <c r="AL18" s="117"/>
      <c r="AM18" s="117"/>
      <c r="AN18" s="117"/>
      <c r="AO18" s="117"/>
      <c r="AP18" s="117"/>
      <c r="AQ18" s="117"/>
      <c r="AR18" s="117"/>
      <c r="AS18" s="117"/>
      <c r="AT18" s="117"/>
      <c r="AU18" s="117"/>
      <c r="AV18" s="117"/>
      <c r="AW18" s="117"/>
      <c r="AX18" s="117"/>
      <c r="AY18" s="117"/>
      <c r="AZ18" s="117"/>
      <c r="BA18" s="117"/>
      <c r="BB18" s="117"/>
    </row>
    <row r="19" spans="1:54" s="23" customFormat="1" ht="15" customHeight="1" x14ac:dyDescent="0.25">
      <c r="A19" s="12" t="s">
        <v>1446</v>
      </c>
      <c r="B19" s="26">
        <v>42635</v>
      </c>
      <c r="C19" s="18">
        <f t="shared" si="0"/>
        <v>2016</v>
      </c>
      <c r="D19" s="13"/>
      <c r="E19" s="23" t="s">
        <v>29</v>
      </c>
      <c r="F19" s="19"/>
      <c r="G19" s="21"/>
      <c r="H19" s="30">
        <f>34596/6399</f>
        <v>5.4064697609001406</v>
      </c>
      <c r="I19" s="117"/>
      <c r="J19" s="117"/>
      <c r="K19" s="117"/>
      <c r="L19" s="117"/>
      <c r="M19" s="117"/>
      <c r="N19" s="117"/>
      <c r="O19" s="117"/>
      <c r="P19" s="117"/>
      <c r="Q19" s="117"/>
      <c r="R19" s="117"/>
      <c r="S19" s="117"/>
      <c r="T19" s="117"/>
      <c r="U19" s="117"/>
      <c r="V19" s="117"/>
      <c r="W19" s="117"/>
      <c r="X19" s="117"/>
      <c r="Y19" s="117"/>
      <c r="Z19" s="117"/>
      <c r="AA19" s="117"/>
      <c r="AB19" s="117"/>
      <c r="AC19" s="117"/>
      <c r="AD19" s="117"/>
      <c r="AE19" s="117"/>
      <c r="AF19" s="117"/>
      <c r="AG19" s="117"/>
      <c r="AH19" s="117"/>
      <c r="AI19" s="117"/>
      <c r="AJ19" s="117"/>
      <c r="AK19" s="117"/>
      <c r="AL19" s="117"/>
      <c r="AM19" s="117"/>
      <c r="AN19" s="117"/>
      <c r="AO19" s="117"/>
      <c r="AP19" s="117"/>
      <c r="AQ19" s="117"/>
      <c r="AR19" s="117"/>
      <c r="AS19" s="117"/>
      <c r="AT19" s="117"/>
      <c r="AU19" s="117"/>
      <c r="AV19" s="117"/>
      <c r="AW19" s="117"/>
      <c r="AX19" s="117"/>
      <c r="AY19" s="117"/>
      <c r="AZ19" s="117"/>
      <c r="BA19" s="117"/>
      <c r="BB19" s="117"/>
    </row>
    <row r="20" spans="1:54" s="23" customFormat="1" ht="15" customHeight="1" x14ac:dyDescent="0.25">
      <c r="A20" s="12" t="s">
        <v>1447</v>
      </c>
      <c r="B20" s="26">
        <v>42912</v>
      </c>
      <c r="C20" s="18">
        <f t="shared" si="0"/>
        <v>2017</v>
      </c>
      <c r="D20" s="27"/>
      <c r="E20" s="23" t="s">
        <v>30</v>
      </c>
      <c r="F20" s="19"/>
      <c r="G20" s="21"/>
      <c r="H20" s="30">
        <f>66388/12547</f>
        <v>5.2911452936957044</v>
      </c>
      <c r="I20" s="117"/>
      <c r="J20" s="117"/>
      <c r="K20" s="117"/>
      <c r="L20" s="117"/>
      <c r="M20" s="117"/>
      <c r="N20" s="117"/>
      <c r="O20" s="117"/>
      <c r="P20" s="117"/>
      <c r="Q20" s="117"/>
      <c r="R20" s="117"/>
      <c r="S20" s="117"/>
      <c r="T20" s="117"/>
      <c r="U20" s="117"/>
      <c r="V20" s="117"/>
      <c r="W20" s="117"/>
      <c r="X20" s="117"/>
      <c r="Y20" s="117"/>
      <c r="Z20" s="117"/>
      <c r="AA20" s="117"/>
      <c r="AB20" s="117"/>
      <c r="AC20" s="117"/>
      <c r="AD20" s="117"/>
      <c r="AE20" s="117"/>
      <c r="AF20" s="117"/>
      <c r="AG20" s="117"/>
      <c r="AH20" s="117"/>
      <c r="AI20" s="117"/>
      <c r="AJ20" s="117"/>
      <c r="AK20" s="117"/>
      <c r="AL20" s="117"/>
      <c r="AM20" s="117"/>
      <c r="AN20" s="117"/>
      <c r="AO20" s="117"/>
      <c r="AP20" s="117"/>
      <c r="AQ20" s="117"/>
      <c r="AR20" s="117"/>
      <c r="AS20" s="117"/>
      <c r="AT20" s="117"/>
      <c r="AU20" s="117"/>
      <c r="AV20" s="117"/>
      <c r="AW20" s="117"/>
      <c r="AX20" s="117"/>
      <c r="AY20" s="117"/>
      <c r="AZ20" s="117"/>
      <c r="BA20" s="117"/>
      <c r="BB20" s="117"/>
    </row>
    <row r="21" spans="1:54" s="23" customFormat="1" ht="15" customHeight="1" x14ac:dyDescent="0.25">
      <c r="A21" s="12" t="s">
        <v>1448</v>
      </c>
      <c r="B21" s="26">
        <v>42489</v>
      </c>
      <c r="C21" s="18">
        <f t="shared" si="0"/>
        <v>2016</v>
      </c>
      <c r="D21" s="13"/>
      <c r="E21" s="23" t="s">
        <v>31</v>
      </c>
      <c r="F21" s="21"/>
      <c r="G21" s="21">
        <v>9000</v>
      </c>
      <c r="H21" s="30">
        <v>1.2320000000000002</v>
      </c>
      <c r="I21" s="118"/>
      <c r="J21" s="117"/>
      <c r="K21" s="119"/>
      <c r="L21" s="117"/>
      <c r="M21" s="117"/>
      <c r="N21" s="117"/>
      <c r="O21" s="117"/>
      <c r="P21" s="117"/>
      <c r="Q21" s="117"/>
      <c r="R21" s="117"/>
      <c r="S21" s="117"/>
      <c r="T21" s="117"/>
      <c r="U21" s="117"/>
      <c r="V21" s="117"/>
      <c r="W21" s="117"/>
      <c r="X21" s="117"/>
      <c r="Y21" s="117"/>
      <c r="Z21" s="117"/>
      <c r="AA21" s="117"/>
      <c r="AB21" s="117"/>
      <c r="AC21" s="117"/>
      <c r="AD21" s="117"/>
      <c r="AE21" s="117"/>
      <c r="AF21" s="117"/>
      <c r="AG21" s="117"/>
      <c r="AH21" s="117"/>
      <c r="AI21" s="117"/>
      <c r="AJ21" s="117"/>
      <c r="AK21" s="117"/>
      <c r="AL21" s="117"/>
      <c r="AM21" s="117"/>
      <c r="AN21" s="117"/>
      <c r="AO21" s="117"/>
      <c r="AP21" s="117"/>
      <c r="AQ21" s="117"/>
      <c r="AR21" s="117"/>
      <c r="AS21" s="117"/>
      <c r="AT21" s="117"/>
      <c r="AU21" s="117"/>
      <c r="AV21" s="117"/>
      <c r="AW21" s="117"/>
      <c r="AX21" s="117"/>
      <c r="AY21" s="117"/>
      <c r="AZ21" s="117"/>
      <c r="BA21" s="117"/>
      <c r="BB21" s="117"/>
    </row>
    <row r="22" spans="1:54" s="23" customFormat="1" ht="15" customHeight="1" x14ac:dyDescent="0.25">
      <c r="A22" s="12" t="s">
        <v>1449</v>
      </c>
      <c r="B22" s="26">
        <v>42489</v>
      </c>
      <c r="C22" s="18">
        <f t="shared" si="0"/>
        <v>2016</v>
      </c>
      <c r="D22" s="13"/>
      <c r="E22" s="23" t="s">
        <v>33</v>
      </c>
      <c r="F22" s="21"/>
      <c r="G22" s="21">
        <v>9000</v>
      </c>
      <c r="H22" s="30">
        <v>1.7820000000000003</v>
      </c>
      <c r="I22" s="117"/>
      <c r="J22" s="117"/>
      <c r="K22" s="117"/>
      <c r="L22" s="117"/>
      <c r="M22" s="117"/>
      <c r="N22" s="117"/>
      <c r="O22" s="117"/>
      <c r="P22" s="117"/>
      <c r="Q22" s="117"/>
      <c r="R22" s="117"/>
      <c r="S22" s="117"/>
      <c r="T22" s="117"/>
      <c r="U22" s="117"/>
      <c r="V22" s="117"/>
      <c r="W22" s="117"/>
      <c r="X22" s="117"/>
      <c r="Y22" s="117"/>
      <c r="Z22" s="117"/>
      <c r="AA22" s="117"/>
      <c r="AB22" s="117"/>
      <c r="AC22" s="117"/>
      <c r="AD22" s="117"/>
      <c r="AE22" s="117"/>
      <c r="AF22" s="117"/>
      <c r="AG22" s="117"/>
      <c r="AH22" s="117"/>
      <c r="AI22" s="117"/>
      <c r="AJ22" s="117"/>
      <c r="AK22" s="117"/>
      <c r="AL22" s="117"/>
      <c r="AM22" s="117"/>
      <c r="AN22" s="117"/>
      <c r="AO22" s="117"/>
      <c r="AP22" s="117"/>
      <c r="AQ22" s="117"/>
      <c r="AR22" s="117"/>
      <c r="AS22" s="117"/>
      <c r="AT22" s="117"/>
      <c r="AU22" s="117"/>
      <c r="AV22" s="117"/>
      <c r="AW22" s="117"/>
      <c r="AX22" s="117"/>
      <c r="AY22" s="117"/>
      <c r="AZ22" s="117"/>
      <c r="BA22" s="117"/>
      <c r="BB22" s="117"/>
    </row>
    <row r="23" spans="1:54" s="23" customFormat="1" ht="15" customHeight="1" x14ac:dyDescent="0.25">
      <c r="A23" s="104"/>
      <c r="B23" s="104"/>
      <c r="C23" s="105"/>
      <c r="D23" s="106"/>
      <c r="E23" s="62"/>
      <c r="F23" s="62"/>
      <c r="G23" s="107"/>
      <c r="H23" s="108"/>
      <c r="I23" s="117"/>
      <c r="J23" s="117"/>
      <c r="K23" s="117"/>
      <c r="L23" s="117"/>
      <c r="M23" s="117"/>
      <c r="N23" s="117"/>
      <c r="O23" s="117"/>
      <c r="P23" s="117"/>
      <c r="Q23" s="117"/>
      <c r="R23" s="117"/>
      <c r="S23" s="117"/>
      <c r="T23" s="117"/>
      <c r="U23" s="117"/>
      <c r="V23" s="117"/>
      <c r="W23" s="117"/>
      <c r="X23" s="117"/>
      <c r="Y23" s="117"/>
      <c r="Z23" s="117"/>
      <c r="AA23" s="117"/>
      <c r="AB23" s="117"/>
      <c r="AC23" s="117"/>
      <c r="AD23" s="117"/>
      <c r="AE23" s="117"/>
      <c r="AF23" s="117"/>
      <c r="AG23" s="117"/>
      <c r="AH23" s="117"/>
      <c r="AI23" s="117"/>
      <c r="AJ23" s="117"/>
      <c r="AK23" s="117"/>
      <c r="AL23" s="117"/>
      <c r="AM23" s="117"/>
      <c r="AN23" s="117"/>
      <c r="AO23" s="117"/>
      <c r="AP23" s="117"/>
      <c r="AQ23" s="117"/>
      <c r="AR23" s="117"/>
      <c r="AS23" s="117"/>
      <c r="AT23" s="117"/>
      <c r="AU23" s="117"/>
      <c r="AV23" s="117"/>
      <c r="AW23" s="117"/>
      <c r="AX23" s="117"/>
      <c r="AY23" s="117"/>
      <c r="AZ23" s="117"/>
      <c r="BA23" s="117"/>
      <c r="BB23" s="117"/>
    </row>
    <row r="24" spans="1:54" s="23" customFormat="1" ht="15" customHeight="1" x14ac:dyDescent="0.25">
      <c r="A24" s="104"/>
      <c r="B24" s="104"/>
      <c r="C24" s="105"/>
      <c r="D24" s="106"/>
      <c r="E24" s="62"/>
      <c r="F24" s="62"/>
      <c r="G24" s="107"/>
      <c r="H24" s="108"/>
      <c r="I24" s="117"/>
      <c r="J24" s="117"/>
      <c r="K24" s="117"/>
      <c r="L24" s="117"/>
      <c r="M24" s="117"/>
      <c r="N24" s="117"/>
      <c r="O24" s="117"/>
      <c r="P24" s="117"/>
      <c r="Q24" s="117"/>
      <c r="R24" s="117"/>
      <c r="S24" s="117"/>
      <c r="T24" s="117"/>
      <c r="U24" s="117"/>
      <c r="V24" s="117"/>
      <c r="W24" s="117"/>
      <c r="X24" s="117"/>
      <c r="Y24" s="117"/>
      <c r="Z24" s="117"/>
      <c r="AA24" s="117"/>
      <c r="AB24" s="117"/>
      <c r="AC24" s="117"/>
      <c r="AD24" s="117"/>
      <c r="AE24" s="117"/>
      <c r="AF24" s="117"/>
      <c r="AG24" s="117"/>
      <c r="AH24" s="117"/>
      <c r="AI24" s="117"/>
      <c r="AJ24" s="117"/>
      <c r="AK24" s="117"/>
      <c r="AL24" s="117"/>
      <c r="AM24" s="117"/>
      <c r="AN24" s="117"/>
      <c r="AO24" s="117"/>
      <c r="AP24" s="117"/>
      <c r="AQ24" s="117"/>
      <c r="AR24" s="117"/>
      <c r="AS24" s="117"/>
      <c r="AT24" s="117"/>
      <c r="AU24" s="117"/>
      <c r="AV24" s="117"/>
      <c r="AW24" s="117"/>
      <c r="AX24" s="117"/>
      <c r="AY24" s="117"/>
      <c r="AZ24" s="117"/>
      <c r="BA24" s="117"/>
      <c r="BB24" s="117"/>
    </row>
    <row r="25" spans="1:54" s="23" customFormat="1" ht="15" customHeight="1" x14ac:dyDescent="0.25">
      <c r="A25" s="109"/>
      <c r="B25" s="110"/>
      <c r="C25" s="111"/>
      <c r="D25" s="111"/>
      <c r="E25" s="111"/>
      <c r="F25" s="112"/>
      <c r="G25" s="112"/>
      <c r="H25" s="113"/>
      <c r="I25" s="117"/>
      <c r="J25" s="117"/>
      <c r="K25" s="117"/>
      <c r="L25" s="117"/>
      <c r="M25" s="117"/>
      <c r="N25" s="117"/>
      <c r="O25" s="117"/>
      <c r="P25" s="117"/>
      <c r="Q25" s="117"/>
      <c r="R25" s="117"/>
      <c r="S25" s="117"/>
      <c r="T25" s="117"/>
      <c r="U25" s="117"/>
      <c r="V25" s="117"/>
      <c r="W25" s="117"/>
      <c r="X25" s="117"/>
      <c r="Y25" s="117"/>
      <c r="Z25" s="117"/>
      <c r="AA25" s="117"/>
      <c r="AB25" s="117"/>
      <c r="AC25" s="117"/>
      <c r="AD25" s="117"/>
      <c r="AE25" s="117"/>
      <c r="AF25" s="117"/>
      <c r="AG25" s="117"/>
      <c r="AH25" s="117"/>
      <c r="AI25" s="117"/>
      <c r="AJ25" s="117"/>
      <c r="AK25" s="117"/>
      <c r="AL25" s="117"/>
      <c r="AM25" s="117"/>
      <c r="AN25" s="117"/>
      <c r="AO25" s="117"/>
      <c r="AP25" s="117"/>
      <c r="AQ25" s="117"/>
      <c r="AR25" s="117"/>
      <c r="AS25" s="117"/>
      <c r="AT25" s="117"/>
      <c r="AU25" s="117"/>
      <c r="AV25" s="117"/>
      <c r="AW25" s="117"/>
      <c r="AX25" s="117"/>
      <c r="AY25" s="117"/>
      <c r="AZ25" s="117"/>
      <c r="BA25" s="117"/>
      <c r="BB25" s="117"/>
    </row>
    <row r="26" spans="1:54" s="23" customFormat="1" ht="15" customHeight="1" x14ac:dyDescent="0.25">
      <c r="A26" s="105"/>
      <c r="B26" s="45"/>
      <c r="C26" s="46"/>
      <c r="D26" s="46"/>
      <c r="E26" s="46"/>
      <c r="F26" s="34"/>
      <c r="G26" s="61"/>
      <c r="H26" s="114"/>
      <c r="I26" s="117"/>
      <c r="J26" s="117"/>
      <c r="K26" s="117"/>
      <c r="L26" s="117"/>
      <c r="M26" s="117"/>
      <c r="N26" s="117"/>
      <c r="O26" s="117"/>
      <c r="P26" s="117"/>
      <c r="Q26" s="117"/>
      <c r="R26" s="117"/>
      <c r="S26" s="117"/>
      <c r="T26" s="117"/>
      <c r="U26" s="117"/>
      <c r="V26" s="117"/>
      <c r="W26" s="117"/>
      <c r="X26" s="117"/>
      <c r="Y26" s="117"/>
      <c r="Z26" s="117"/>
      <c r="AA26" s="117"/>
      <c r="AB26" s="117"/>
      <c r="AC26" s="117"/>
      <c r="AD26" s="117"/>
      <c r="AE26" s="117"/>
      <c r="AF26" s="117"/>
      <c r="AG26" s="117"/>
      <c r="AH26" s="117"/>
      <c r="AI26" s="117"/>
      <c r="AJ26" s="117"/>
      <c r="AK26" s="117"/>
      <c r="AL26" s="117"/>
      <c r="AM26" s="117"/>
      <c r="AN26" s="117"/>
      <c r="AO26" s="117"/>
      <c r="AP26" s="117"/>
      <c r="AQ26" s="117"/>
      <c r="AR26" s="117"/>
      <c r="AS26" s="117"/>
      <c r="AT26" s="117"/>
      <c r="AU26" s="117"/>
      <c r="AV26" s="117"/>
      <c r="AW26" s="117"/>
      <c r="AX26" s="117"/>
      <c r="AY26" s="117"/>
      <c r="AZ26" s="117"/>
      <c r="BA26" s="117"/>
      <c r="BB26" s="117"/>
    </row>
    <row r="27" spans="1:54" s="23" customFormat="1" ht="15" customHeight="1" x14ac:dyDescent="0.25">
      <c r="A27" s="105"/>
      <c r="B27" s="45"/>
      <c r="C27" s="46"/>
      <c r="D27" s="46"/>
      <c r="E27" s="46"/>
      <c r="F27" s="34"/>
      <c r="G27" s="61"/>
      <c r="H27" s="114"/>
      <c r="I27" s="117"/>
      <c r="J27" s="117"/>
      <c r="K27" s="117"/>
      <c r="L27" s="117"/>
      <c r="M27" s="117"/>
      <c r="N27" s="117"/>
      <c r="O27" s="117"/>
      <c r="P27" s="117"/>
      <c r="Q27" s="117"/>
      <c r="R27" s="117"/>
      <c r="S27" s="117"/>
      <c r="T27" s="117"/>
      <c r="U27" s="117"/>
      <c r="V27" s="117"/>
      <c r="W27" s="117"/>
      <c r="X27" s="117"/>
      <c r="Y27" s="117"/>
      <c r="Z27" s="117"/>
      <c r="AA27" s="117"/>
      <c r="AB27" s="117"/>
      <c r="AC27" s="117"/>
      <c r="AD27" s="117"/>
      <c r="AE27" s="117"/>
      <c r="AF27" s="117"/>
      <c r="AG27" s="117"/>
      <c r="AH27" s="117"/>
      <c r="AI27" s="117"/>
      <c r="AJ27" s="117"/>
      <c r="AK27" s="117"/>
      <c r="AL27" s="117"/>
      <c r="AM27" s="117"/>
      <c r="AN27" s="117"/>
      <c r="AO27" s="117"/>
      <c r="AP27" s="117"/>
      <c r="AQ27" s="117"/>
      <c r="AR27" s="117"/>
      <c r="AS27" s="117"/>
      <c r="AT27" s="117"/>
      <c r="AU27" s="117"/>
      <c r="AV27" s="117"/>
      <c r="AW27" s="117"/>
      <c r="AX27" s="117"/>
      <c r="AY27" s="117"/>
      <c r="AZ27" s="117"/>
      <c r="BA27" s="117"/>
      <c r="BB27" s="117"/>
    </row>
    <row r="28" spans="1:54" s="23" customFormat="1" ht="15" customHeight="1" x14ac:dyDescent="0.25">
      <c r="A28" s="105"/>
      <c r="B28" s="45"/>
      <c r="C28" s="46"/>
      <c r="D28" s="46"/>
      <c r="E28" s="46"/>
      <c r="F28" s="34"/>
      <c r="G28" s="61"/>
      <c r="H28" s="114"/>
      <c r="I28" s="118"/>
      <c r="J28" s="117"/>
      <c r="K28" s="119"/>
      <c r="L28" s="117"/>
      <c r="M28" s="117"/>
      <c r="N28" s="117"/>
      <c r="O28" s="117"/>
      <c r="P28" s="117"/>
      <c r="Q28" s="117"/>
      <c r="R28" s="117"/>
      <c r="S28" s="117"/>
      <c r="T28" s="117"/>
      <c r="U28" s="117"/>
      <c r="V28" s="117"/>
      <c r="W28" s="117"/>
      <c r="X28" s="117"/>
      <c r="Y28" s="117"/>
      <c r="Z28" s="117"/>
      <c r="AA28" s="117"/>
      <c r="AB28" s="117"/>
      <c r="AC28" s="117"/>
      <c r="AD28" s="117"/>
      <c r="AE28" s="117"/>
      <c r="AF28" s="117"/>
      <c r="AG28" s="117"/>
      <c r="AH28" s="117"/>
      <c r="AI28" s="117"/>
      <c r="AJ28" s="117"/>
      <c r="AK28" s="117"/>
      <c r="AL28" s="117"/>
      <c r="AM28" s="117"/>
      <c r="AN28" s="117"/>
      <c r="AO28" s="117"/>
      <c r="AP28" s="117"/>
      <c r="AQ28" s="117"/>
      <c r="AR28" s="117"/>
      <c r="AS28" s="117"/>
      <c r="AT28" s="117"/>
      <c r="AU28" s="117"/>
      <c r="AV28" s="117"/>
      <c r="AW28" s="117"/>
      <c r="AX28" s="117"/>
      <c r="AY28" s="117"/>
      <c r="AZ28" s="117"/>
      <c r="BA28" s="117"/>
      <c r="BB28" s="117"/>
    </row>
    <row r="29" spans="1:54" s="23" customFormat="1" ht="15" customHeight="1" x14ac:dyDescent="0.25">
      <c r="A29" s="105"/>
      <c r="B29" s="45"/>
      <c r="C29" s="46"/>
      <c r="D29" s="46"/>
      <c r="E29" s="46"/>
      <c r="F29" s="34"/>
      <c r="G29" s="61"/>
      <c r="H29" s="114"/>
      <c r="I29" s="117"/>
      <c r="J29" s="117"/>
      <c r="K29" s="117"/>
      <c r="L29" s="117"/>
      <c r="M29" s="117"/>
      <c r="N29" s="117"/>
      <c r="O29" s="117"/>
      <c r="P29" s="117"/>
      <c r="Q29" s="117"/>
      <c r="R29" s="117"/>
      <c r="S29" s="117"/>
      <c r="T29" s="117"/>
      <c r="U29" s="117"/>
      <c r="V29" s="117"/>
      <c r="W29" s="117"/>
      <c r="X29" s="117"/>
      <c r="Y29" s="117"/>
      <c r="Z29" s="117"/>
      <c r="AA29" s="117"/>
      <c r="AB29" s="117"/>
      <c r="AC29" s="117"/>
      <c r="AD29" s="117"/>
      <c r="AE29" s="117"/>
      <c r="AF29" s="117"/>
      <c r="AG29" s="117"/>
      <c r="AH29" s="117"/>
      <c r="AI29" s="117"/>
      <c r="AJ29" s="117"/>
      <c r="AK29" s="117"/>
      <c r="AL29" s="117"/>
      <c r="AM29" s="117"/>
      <c r="AN29" s="117"/>
      <c r="AO29" s="117"/>
      <c r="AP29" s="117"/>
      <c r="AQ29" s="117"/>
      <c r="AR29" s="117"/>
      <c r="AS29" s="117"/>
      <c r="AT29" s="117"/>
      <c r="AU29" s="117"/>
      <c r="AV29" s="117"/>
      <c r="AW29" s="117"/>
      <c r="AX29" s="117"/>
      <c r="AY29" s="117"/>
      <c r="AZ29" s="117"/>
      <c r="BA29" s="117"/>
      <c r="BB29" s="117"/>
    </row>
    <row r="30" spans="1:54" s="23" customFormat="1" ht="15" customHeight="1" x14ac:dyDescent="0.25">
      <c r="A30" s="106"/>
      <c r="B30" s="115"/>
      <c r="C30" s="46"/>
      <c r="D30" s="84"/>
      <c r="E30" s="84"/>
      <c r="F30" s="84"/>
      <c r="G30" s="84"/>
      <c r="H30" s="116"/>
      <c r="I30" s="117"/>
      <c r="J30" s="117"/>
      <c r="K30" s="117"/>
      <c r="L30" s="117"/>
      <c r="M30" s="117"/>
      <c r="N30" s="117"/>
      <c r="O30" s="117"/>
      <c r="P30" s="117"/>
      <c r="Q30" s="117"/>
      <c r="R30" s="117"/>
      <c r="S30" s="117"/>
      <c r="T30" s="117"/>
      <c r="U30" s="117"/>
      <c r="V30" s="117"/>
      <c r="W30" s="117"/>
      <c r="X30" s="117"/>
      <c r="Y30" s="117"/>
      <c r="Z30" s="117"/>
      <c r="AA30" s="117"/>
      <c r="AB30" s="117"/>
      <c r="AC30" s="117"/>
      <c r="AD30" s="117"/>
      <c r="AE30" s="117"/>
      <c r="AF30" s="117"/>
      <c r="AG30" s="117"/>
      <c r="AH30" s="117"/>
      <c r="AI30" s="117"/>
      <c r="AJ30" s="117"/>
      <c r="AK30" s="117"/>
      <c r="AL30" s="117"/>
      <c r="AM30" s="117"/>
      <c r="AN30" s="117"/>
      <c r="AO30" s="117"/>
      <c r="AP30" s="117"/>
      <c r="AQ30" s="117"/>
      <c r="AR30" s="117"/>
      <c r="AS30" s="117"/>
      <c r="AT30" s="117"/>
      <c r="AU30" s="117"/>
      <c r="AV30" s="117"/>
      <c r="AW30" s="117"/>
      <c r="AX30" s="117"/>
      <c r="AY30" s="117"/>
      <c r="AZ30" s="117"/>
      <c r="BA30" s="117"/>
      <c r="BB30" s="117"/>
    </row>
    <row r="31" spans="1:54" s="23" customFormat="1" ht="15" customHeight="1" x14ac:dyDescent="0.25">
      <c r="A31" s="105"/>
      <c r="B31" s="84"/>
      <c r="C31" s="46"/>
      <c r="D31" s="46"/>
      <c r="E31" s="46"/>
      <c r="F31" s="34"/>
      <c r="G31" s="34"/>
      <c r="H31" s="38"/>
      <c r="I31" s="117"/>
      <c r="J31" s="117"/>
      <c r="K31" s="117"/>
      <c r="L31" s="117"/>
      <c r="M31" s="117"/>
      <c r="N31" s="117"/>
      <c r="O31" s="117"/>
      <c r="P31" s="117"/>
      <c r="Q31" s="117"/>
      <c r="R31" s="117"/>
      <c r="S31" s="117"/>
      <c r="T31" s="117"/>
      <c r="U31" s="117"/>
      <c r="V31" s="117"/>
      <c r="W31" s="117"/>
      <c r="X31" s="117"/>
      <c r="Y31" s="117"/>
      <c r="Z31" s="117"/>
      <c r="AA31" s="117"/>
      <c r="AB31" s="117"/>
      <c r="AC31" s="117"/>
      <c r="AD31" s="117"/>
      <c r="AE31" s="117"/>
      <c r="AF31" s="117"/>
      <c r="AG31" s="117"/>
      <c r="AH31" s="117"/>
      <c r="AI31" s="117"/>
      <c r="AJ31" s="117"/>
      <c r="AK31" s="117"/>
      <c r="AL31" s="117"/>
      <c r="AM31" s="117"/>
      <c r="AN31" s="117"/>
      <c r="AO31" s="117"/>
      <c r="AP31" s="117"/>
      <c r="AQ31" s="117"/>
      <c r="AR31" s="117"/>
      <c r="AS31" s="117"/>
      <c r="AT31" s="117"/>
      <c r="AU31" s="117"/>
      <c r="AV31" s="117"/>
      <c r="AW31" s="117"/>
      <c r="AX31" s="117"/>
      <c r="AY31" s="117"/>
      <c r="AZ31" s="117"/>
      <c r="BA31" s="117"/>
      <c r="BB31" s="117"/>
    </row>
    <row r="32" spans="1:54" s="23" customFormat="1" ht="15" customHeight="1" x14ac:dyDescent="0.25">
      <c r="A32" s="105"/>
      <c r="B32" s="45"/>
      <c r="C32" s="46"/>
      <c r="D32" s="46"/>
      <c r="E32" s="46"/>
      <c r="F32" s="34"/>
      <c r="G32" s="34"/>
      <c r="H32" s="38"/>
      <c r="I32" s="117"/>
      <c r="J32" s="117"/>
      <c r="K32" s="117"/>
      <c r="L32" s="117"/>
      <c r="M32" s="117"/>
      <c r="N32" s="117"/>
      <c r="O32" s="117"/>
      <c r="P32" s="117"/>
      <c r="Q32" s="117"/>
      <c r="R32" s="117"/>
      <c r="S32" s="117"/>
      <c r="T32" s="117"/>
      <c r="U32" s="117"/>
      <c r="V32" s="117"/>
      <c r="W32" s="117"/>
      <c r="X32" s="117"/>
      <c r="Y32" s="117"/>
      <c r="Z32" s="117"/>
      <c r="AA32" s="117"/>
      <c r="AB32" s="117"/>
      <c r="AC32" s="117"/>
      <c r="AD32" s="117"/>
      <c r="AE32" s="117"/>
      <c r="AF32" s="117"/>
      <c r="AG32" s="117"/>
      <c r="AH32" s="117"/>
      <c r="AI32" s="117"/>
      <c r="AJ32" s="117"/>
      <c r="AK32" s="117"/>
      <c r="AL32" s="117"/>
      <c r="AM32" s="117"/>
      <c r="AN32" s="117"/>
      <c r="AO32" s="117"/>
      <c r="AP32" s="117"/>
      <c r="AQ32" s="117"/>
      <c r="AR32" s="117"/>
      <c r="AS32" s="117"/>
      <c r="AT32" s="117"/>
      <c r="AU32" s="117"/>
      <c r="AV32" s="117"/>
      <c r="AW32" s="117"/>
      <c r="AX32" s="117"/>
      <c r="AY32" s="117"/>
      <c r="AZ32" s="117"/>
      <c r="BA32" s="117"/>
      <c r="BB32" s="117"/>
    </row>
    <row r="33" spans="1:54" s="23" customFormat="1" ht="15" customHeight="1" x14ac:dyDescent="0.25">
      <c r="A33" s="105"/>
      <c r="B33" s="45"/>
      <c r="C33" s="46"/>
      <c r="D33" s="46"/>
      <c r="E33" s="46"/>
      <c r="F33" s="34"/>
      <c r="G33" s="34"/>
      <c r="H33" s="38"/>
      <c r="I33" s="117"/>
      <c r="J33" s="117"/>
      <c r="K33" s="117"/>
      <c r="L33" s="117"/>
      <c r="M33" s="117"/>
      <c r="N33" s="117"/>
      <c r="O33" s="117"/>
      <c r="P33" s="117"/>
      <c r="Q33" s="117"/>
      <c r="R33" s="117"/>
      <c r="S33" s="117"/>
      <c r="T33" s="117"/>
      <c r="U33" s="117"/>
      <c r="V33" s="117"/>
      <c r="W33" s="117"/>
      <c r="X33" s="117"/>
      <c r="Y33" s="117"/>
      <c r="Z33" s="117"/>
      <c r="AA33" s="117"/>
      <c r="AB33" s="117"/>
      <c r="AC33" s="117"/>
      <c r="AD33" s="117"/>
      <c r="AE33" s="117"/>
      <c r="AF33" s="117"/>
      <c r="AG33" s="117"/>
      <c r="AH33" s="117"/>
      <c r="AI33" s="117"/>
      <c r="AJ33" s="117"/>
      <c r="AK33" s="117"/>
      <c r="AL33" s="117"/>
      <c r="AM33" s="117"/>
      <c r="AN33" s="117"/>
      <c r="AO33" s="117"/>
      <c r="AP33" s="117"/>
      <c r="AQ33" s="117"/>
      <c r="AR33" s="117"/>
      <c r="AS33" s="117"/>
      <c r="AT33" s="117"/>
      <c r="AU33" s="117"/>
      <c r="AV33" s="117"/>
      <c r="AW33" s="117"/>
      <c r="AX33" s="117"/>
      <c r="AY33" s="117"/>
      <c r="AZ33" s="117"/>
      <c r="BA33" s="117"/>
      <c r="BB33" s="117"/>
    </row>
    <row r="34" spans="1:54" s="23" customFormat="1" ht="15" customHeight="1" x14ac:dyDescent="0.25">
      <c r="A34" s="105"/>
      <c r="B34" s="45"/>
      <c r="C34" s="46"/>
      <c r="D34" s="47"/>
      <c r="E34" s="46"/>
      <c r="F34" s="34"/>
      <c r="G34" s="34"/>
      <c r="H34" s="38"/>
      <c r="I34" s="117"/>
      <c r="J34" s="117"/>
      <c r="K34" s="117"/>
      <c r="L34" s="117"/>
      <c r="M34" s="117"/>
      <c r="N34" s="117"/>
      <c r="O34" s="117"/>
      <c r="P34" s="117"/>
      <c r="Q34" s="117"/>
      <c r="R34" s="117"/>
      <c r="S34" s="117"/>
      <c r="T34" s="117"/>
      <c r="U34" s="117"/>
      <c r="V34" s="117"/>
      <c r="W34" s="117"/>
      <c r="X34" s="117"/>
      <c r="Y34" s="117"/>
      <c r="Z34" s="117"/>
      <c r="AA34" s="117"/>
      <c r="AB34" s="117"/>
      <c r="AC34" s="117"/>
      <c r="AD34" s="117"/>
      <c r="AE34" s="117"/>
      <c r="AF34" s="117"/>
      <c r="AG34" s="117"/>
      <c r="AH34" s="117"/>
      <c r="AI34" s="117"/>
      <c r="AJ34" s="117"/>
      <c r="AK34" s="117"/>
      <c r="AL34" s="117"/>
      <c r="AM34" s="117"/>
      <c r="AN34" s="117"/>
      <c r="AO34" s="117"/>
      <c r="AP34" s="117"/>
      <c r="AQ34" s="117"/>
      <c r="AR34" s="117"/>
      <c r="AS34" s="117"/>
      <c r="AT34" s="117"/>
      <c r="AU34" s="117"/>
      <c r="AV34" s="117"/>
      <c r="AW34" s="117"/>
      <c r="AX34" s="117"/>
      <c r="AY34" s="117"/>
      <c r="AZ34" s="117"/>
      <c r="BA34" s="117"/>
      <c r="BB34" s="117"/>
    </row>
    <row r="35" spans="1:54" s="23" customFormat="1" ht="15" customHeight="1" x14ac:dyDescent="0.25">
      <c r="A35" s="105"/>
      <c r="B35" s="45"/>
      <c r="C35" s="46"/>
      <c r="D35" s="47"/>
      <c r="E35" s="46"/>
      <c r="F35" s="34"/>
      <c r="G35" s="34"/>
      <c r="H35" s="38"/>
      <c r="I35" s="117"/>
      <c r="J35" s="117"/>
      <c r="K35" s="117"/>
      <c r="L35" s="117"/>
      <c r="M35" s="117"/>
      <c r="N35" s="117"/>
      <c r="O35" s="117"/>
      <c r="P35" s="117"/>
      <c r="Q35" s="117"/>
      <c r="R35" s="117"/>
      <c r="S35" s="117"/>
      <c r="T35" s="117"/>
      <c r="U35" s="117"/>
      <c r="V35" s="117"/>
      <c r="W35" s="117"/>
      <c r="X35" s="117"/>
      <c r="Y35" s="117"/>
      <c r="Z35" s="117"/>
      <c r="AA35" s="117"/>
      <c r="AB35" s="117"/>
      <c r="AC35" s="117"/>
      <c r="AD35" s="117"/>
      <c r="AE35" s="117"/>
      <c r="AF35" s="117"/>
      <c r="AG35" s="117"/>
      <c r="AH35" s="117"/>
      <c r="AI35" s="117"/>
      <c r="AJ35" s="117"/>
      <c r="AK35" s="117"/>
      <c r="AL35" s="117"/>
      <c r="AM35" s="117"/>
      <c r="AN35" s="117"/>
      <c r="AO35" s="117"/>
      <c r="AP35" s="117"/>
      <c r="AQ35" s="117"/>
      <c r="AR35" s="117"/>
      <c r="AS35" s="117"/>
      <c r="AT35" s="117"/>
      <c r="AU35" s="117"/>
      <c r="AV35" s="117"/>
      <c r="AW35" s="117"/>
      <c r="AX35" s="117"/>
      <c r="AY35" s="117"/>
      <c r="AZ35" s="117"/>
      <c r="BA35" s="117"/>
      <c r="BB35" s="117"/>
    </row>
    <row r="36" spans="1:54" s="23" customFormat="1" ht="15" customHeight="1" x14ac:dyDescent="0.25">
      <c r="A36" s="105"/>
      <c r="B36" s="45"/>
      <c r="C36" s="46"/>
      <c r="D36" s="46"/>
      <c r="E36" s="46"/>
      <c r="F36" s="34"/>
      <c r="G36" s="34"/>
      <c r="H36" s="38"/>
      <c r="I36" s="117"/>
      <c r="J36" s="117"/>
      <c r="K36" s="117"/>
      <c r="L36" s="117"/>
      <c r="M36" s="117"/>
      <c r="N36" s="117"/>
      <c r="O36" s="117"/>
      <c r="P36" s="117"/>
      <c r="Q36" s="117"/>
      <c r="R36" s="117"/>
      <c r="S36" s="117"/>
      <c r="T36" s="117"/>
      <c r="U36" s="117"/>
      <c r="V36" s="117"/>
      <c r="W36" s="117"/>
      <c r="X36" s="117"/>
      <c r="Y36" s="117"/>
      <c r="Z36" s="117"/>
      <c r="AA36" s="117"/>
      <c r="AB36" s="117"/>
      <c r="AC36" s="117"/>
      <c r="AD36" s="117"/>
      <c r="AE36" s="117"/>
      <c r="AF36" s="117"/>
      <c r="AG36" s="117"/>
      <c r="AH36" s="117"/>
      <c r="AI36" s="117"/>
      <c r="AJ36" s="117"/>
      <c r="AK36" s="117"/>
      <c r="AL36" s="117"/>
      <c r="AM36" s="117"/>
      <c r="AN36" s="117"/>
      <c r="AO36" s="117"/>
      <c r="AP36" s="117"/>
      <c r="AQ36" s="117"/>
      <c r="AR36" s="117"/>
      <c r="AS36" s="117"/>
      <c r="AT36" s="117"/>
      <c r="AU36" s="117"/>
      <c r="AV36" s="117"/>
      <c r="AW36" s="117"/>
      <c r="AX36" s="117"/>
      <c r="AY36" s="117"/>
      <c r="AZ36" s="117"/>
      <c r="BA36" s="117"/>
      <c r="BB36" s="117"/>
    </row>
    <row r="37" spans="1:54" s="23" customFormat="1" ht="15" customHeight="1" x14ac:dyDescent="0.25">
      <c r="A37" s="105"/>
      <c r="B37" s="45"/>
      <c r="C37" s="46"/>
      <c r="D37" s="46"/>
      <c r="E37" s="46"/>
      <c r="F37" s="34"/>
      <c r="G37" s="34"/>
      <c r="H37" s="38"/>
      <c r="I37" s="117"/>
      <c r="J37" s="117"/>
      <c r="K37" s="117"/>
      <c r="L37" s="117"/>
      <c r="M37" s="117"/>
      <c r="N37" s="117"/>
      <c r="O37" s="117"/>
      <c r="P37" s="117"/>
      <c r="Q37" s="117"/>
      <c r="R37" s="117"/>
      <c r="S37" s="117"/>
      <c r="T37" s="117"/>
      <c r="U37" s="117"/>
      <c r="V37" s="117"/>
      <c r="W37" s="117"/>
      <c r="X37" s="117"/>
      <c r="Y37" s="117"/>
      <c r="Z37" s="117"/>
      <c r="AA37" s="117"/>
      <c r="AB37" s="117"/>
      <c r="AC37" s="117"/>
      <c r="AD37" s="117"/>
      <c r="AE37" s="117"/>
      <c r="AF37" s="117"/>
      <c r="AG37" s="117"/>
      <c r="AH37" s="117"/>
      <c r="AI37" s="117"/>
      <c r="AJ37" s="117"/>
      <c r="AK37" s="117"/>
      <c r="AL37" s="117"/>
      <c r="AM37" s="117"/>
      <c r="AN37" s="117"/>
      <c r="AO37" s="117"/>
      <c r="AP37" s="117"/>
      <c r="AQ37" s="117"/>
      <c r="AR37" s="117"/>
      <c r="AS37" s="117"/>
      <c r="AT37" s="117"/>
      <c r="AU37" s="117"/>
      <c r="AV37" s="117"/>
      <c r="AW37" s="117"/>
      <c r="AX37" s="117"/>
      <c r="AY37" s="117"/>
      <c r="AZ37" s="117"/>
      <c r="BA37" s="117"/>
      <c r="BB37" s="117"/>
    </row>
    <row r="38" spans="1:54" s="23" customFormat="1" ht="15" customHeight="1" x14ac:dyDescent="0.25">
      <c r="A38" s="105"/>
      <c r="B38" s="45"/>
      <c r="C38" s="46"/>
      <c r="D38" s="46"/>
      <c r="E38" s="46"/>
      <c r="F38" s="34"/>
      <c r="G38" s="34"/>
      <c r="H38" s="38"/>
      <c r="I38" s="117"/>
      <c r="J38" s="117"/>
      <c r="K38" s="117"/>
      <c r="L38" s="117"/>
      <c r="M38" s="117"/>
      <c r="N38" s="117"/>
      <c r="O38" s="117"/>
      <c r="P38" s="117"/>
      <c r="Q38" s="117"/>
      <c r="R38" s="117"/>
      <c r="S38" s="117"/>
      <c r="T38" s="117"/>
      <c r="U38" s="117"/>
      <c r="V38" s="117"/>
      <c r="W38" s="117"/>
      <c r="X38" s="117"/>
      <c r="Y38" s="117"/>
      <c r="Z38" s="117"/>
      <c r="AA38" s="117"/>
      <c r="AB38" s="117"/>
      <c r="AC38" s="117"/>
      <c r="AD38" s="117"/>
      <c r="AE38" s="117"/>
      <c r="AF38" s="117"/>
      <c r="AG38" s="117"/>
      <c r="AH38" s="117"/>
      <c r="AI38" s="117"/>
      <c r="AJ38" s="117"/>
      <c r="AK38" s="117"/>
      <c r="AL38" s="117"/>
      <c r="AM38" s="117"/>
      <c r="AN38" s="117"/>
      <c r="AO38" s="117"/>
      <c r="AP38" s="117"/>
      <c r="AQ38" s="117"/>
      <c r="AR38" s="117"/>
      <c r="AS38" s="117"/>
      <c r="AT38" s="117"/>
      <c r="AU38" s="117"/>
      <c r="AV38" s="117"/>
      <c r="AW38" s="117"/>
      <c r="AX38" s="117"/>
      <c r="AY38" s="117"/>
      <c r="AZ38" s="117"/>
      <c r="BA38" s="117"/>
      <c r="BB38" s="117"/>
    </row>
    <row r="39" spans="1:54" s="23" customFormat="1" ht="15" customHeight="1" x14ac:dyDescent="0.25">
      <c r="A39" s="44"/>
      <c r="B39" s="45"/>
      <c r="C39" s="46"/>
      <c r="D39" s="46"/>
      <c r="E39" s="46"/>
      <c r="F39" s="34"/>
      <c r="G39" s="34"/>
      <c r="H39" s="38"/>
      <c r="I39" s="117"/>
      <c r="J39" s="117"/>
      <c r="K39" s="117"/>
      <c r="L39" s="117"/>
      <c r="M39" s="117"/>
      <c r="N39" s="117"/>
      <c r="O39" s="117"/>
      <c r="P39" s="117"/>
      <c r="Q39" s="117"/>
      <c r="R39" s="117"/>
      <c r="S39" s="117"/>
      <c r="T39" s="117"/>
      <c r="U39" s="117"/>
      <c r="V39" s="117"/>
      <c r="W39" s="117"/>
      <c r="X39" s="117"/>
      <c r="Y39" s="117"/>
      <c r="Z39" s="117"/>
      <c r="AA39" s="117"/>
      <c r="AB39" s="117"/>
      <c r="AC39" s="117"/>
      <c r="AD39" s="117"/>
      <c r="AE39" s="117"/>
      <c r="AF39" s="117"/>
      <c r="AG39" s="117"/>
      <c r="AH39" s="117"/>
      <c r="AI39" s="117"/>
      <c r="AJ39" s="117"/>
      <c r="AK39" s="117"/>
      <c r="AL39" s="117"/>
      <c r="AM39" s="117"/>
      <c r="AN39" s="117"/>
      <c r="AO39" s="117"/>
      <c r="AP39" s="117"/>
      <c r="AQ39" s="117"/>
      <c r="AR39" s="117"/>
      <c r="AS39" s="117"/>
      <c r="AT39" s="117"/>
      <c r="AU39" s="117"/>
      <c r="AV39" s="117"/>
      <c r="AW39" s="117"/>
      <c r="AX39" s="117"/>
      <c r="AY39" s="117"/>
      <c r="AZ39" s="117"/>
      <c r="BA39" s="117"/>
      <c r="BB39" s="117"/>
    </row>
    <row r="40" spans="1:54" s="23" customFormat="1" ht="15" customHeight="1" x14ac:dyDescent="0.25">
      <c r="A40" s="44"/>
      <c r="B40" s="45"/>
      <c r="C40" s="46"/>
      <c r="D40" s="46"/>
      <c r="E40" s="46"/>
      <c r="F40" s="34"/>
      <c r="G40" s="34"/>
      <c r="H40" s="38"/>
      <c r="I40" s="117"/>
      <c r="J40" s="117"/>
      <c r="K40" s="117"/>
      <c r="L40" s="117"/>
      <c r="M40" s="117"/>
      <c r="N40" s="117"/>
      <c r="O40" s="117"/>
      <c r="P40" s="117"/>
      <c r="Q40" s="117"/>
      <c r="R40" s="117"/>
      <c r="S40" s="117"/>
      <c r="T40" s="117"/>
      <c r="U40" s="117"/>
      <c r="V40" s="117"/>
      <c r="W40" s="117"/>
      <c r="X40" s="117"/>
      <c r="Y40" s="117"/>
      <c r="Z40" s="117"/>
      <c r="AA40" s="117"/>
      <c r="AB40" s="117"/>
      <c r="AC40" s="117"/>
      <c r="AD40" s="117"/>
      <c r="AE40" s="117"/>
      <c r="AF40" s="117"/>
      <c r="AG40" s="117"/>
      <c r="AH40" s="117"/>
      <c r="AI40" s="117"/>
      <c r="AJ40" s="117"/>
      <c r="AK40" s="117"/>
      <c r="AL40" s="117"/>
      <c r="AM40" s="117"/>
      <c r="AN40" s="117"/>
      <c r="AO40" s="117"/>
      <c r="AP40" s="117"/>
      <c r="AQ40" s="117"/>
      <c r="AR40" s="117"/>
      <c r="AS40" s="117"/>
      <c r="AT40" s="117"/>
      <c r="AU40" s="117"/>
      <c r="AV40" s="117"/>
      <c r="AW40" s="117"/>
      <c r="AX40" s="117"/>
      <c r="AY40" s="117"/>
      <c r="AZ40" s="117"/>
      <c r="BA40" s="117"/>
      <c r="BB40" s="117"/>
    </row>
    <row r="41" spans="1:54" s="23" customFormat="1" ht="15" customHeight="1" x14ac:dyDescent="0.25">
      <c r="A41" s="44"/>
      <c r="B41" s="45"/>
      <c r="C41" s="46"/>
      <c r="D41" s="46"/>
      <c r="E41" s="46"/>
      <c r="F41" s="34"/>
      <c r="G41" s="34"/>
      <c r="H41" s="38"/>
      <c r="I41" s="117"/>
      <c r="J41" s="117"/>
      <c r="K41" s="117"/>
      <c r="L41" s="117"/>
      <c r="M41" s="117"/>
      <c r="N41" s="117"/>
      <c r="O41" s="117"/>
      <c r="P41" s="117"/>
      <c r="Q41" s="117"/>
      <c r="R41" s="117"/>
      <c r="S41" s="117"/>
      <c r="T41" s="117"/>
      <c r="U41" s="117"/>
      <c r="V41" s="117"/>
      <c r="W41" s="117"/>
      <c r="X41" s="117"/>
      <c r="Y41" s="117"/>
      <c r="Z41" s="117"/>
      <c r="AA41" s="117"/>
      <c r="AB41" s="117"/>
      <c r="AC41" s="117"/>
      <c r="AD41" s="117"/>
      <c r="AE41" s="117"/>
      <c r="AF41" s="117"/>
      <c r="AG41" s="117"/>
      <c r="AH41" s="117"/>
      <c r="AI41" s="117"/>
      <c r="AJ41" s="117"/>
      <c r="AK41" s="117"/>
      <c r="AL41" s="117"/>
      <c r="AM41" s="117"/>
      <c r="AN41" s="117"/>
      <c r="AO41" s="117"/>
      <c r="AP41" s="117"/>
      <c r="AQ41" s="117"/>
      <c r="AR41" s="117"/>
      <c r="AS41" s="117"/>
      <c r="AT41" s="117"/>
      <c r="AU41" s="117"/>
      <c r="AV41" s="117"/>
      <c r="AW41" s="117"/>
      <c r="AX41" s="117"/>
      <c r="AY41" s="117"/>
      <c r="AZ41" s="117"/>
      <c r="BA41" s="117"/>
      <c r="BB41" s="117"/>
    </row>
    <row r="42" spans="1:54" s="23" customFormat="1" ht="15" customHeight="1" x14ac:dyDescent="0.25">
      <c r="A42" s="44"/>
      <c r="B42" s="45"/>
      <c r="C42" s="46"/>
      <c r="D42" s="46"/>
      <c r="E42" s="46"/>
      <c r="F42" s="34"/>
      <c r="G42" s="34"/>
      <c r="H42" s="38"/>
      <c r="I42" s="117"/>
      <c r="J42" s="117"/>
      <c r="K42" s="117"/>
      <c r="L42" s="117"/>
      <c r="M42" s="117"/>
      <c r="N42" s="117"/>
      <c r="O42" s="117"/>
      <c r="P42" s="117"/>
      <c r="Q42" s="117"/>
      <c r="R42" s="117"/>
      <c r="S42" s="117"/>
      <c r="T42" s="117"/>
      <c r="U42" s="117"/>
      <c r="V42" s="117"/>
      <c r="W42" s="117"/>
      <c r="X42" s="117"/>
      <c r="Y42" s="117"/>
      <c r="Z42" s="117"/>
      <c r="AA42" s="117"/>
      <c r="AB42" s="117"/>
      <c r="AC42" s="117"/>
      <c r="AD42" s="117"/>
      <c r="AE42" s="117"/>
      <c r="AF42" s="117"/>
      <c r="AG42" s="117"/>
      <c r="AH42" s="117"/>
      <c r="AI42" s="117"/>
      <c r="AJ42" s="117"/>
      <c r="AK42" s="117"/>
      <c r="AL42" s="117"/>
      <c r="AM42" s="117"/>
      <c r="AN42" s="117"/>
      <c r="AO42" s="117"/>
      <c r="AP42" s="117"/>
      <c r="AQ42" s="117"/>
      <c r="AR42" s="117"/>
      <c r="AS42" s="117"/>
      <c r="AT42" s="117"/>
      <c r="AU42" s="117"/>
      <c r="AV42" s="117"/>
      <c r="AW42" s="117"/>
      <c r="AX42" s="117"/>
      <c r="AY42" s="117"/>
      <c r="AZ42" s="117"/>
      <c r="BA42" s="117"/>
      <c r="BB42" s="117"/>
    </row>
    <row r="43" spans="1:54" s="23" customFormat="1" ht="15" customHeight="1" x14ac:dyDescent="0.25">
      <c r="A43" s="44"/>
      <c r="B43" s="45"/>
      <c r="C43" s="46"/>
      <c r="D43" s="46"/>
      <c r="E43" s="46"/>
      <c r="F43" s="34"/>
      <c r="G43" s="34"/>
      <c r="H43" s="38"/>
      <c r="I43" s="117"/>
      <c r="J43" s="117"/>
      <c r="K43" s="117"/>
      <c r="L43" s="117"/>
      <c r="M43" s="117"/>
      <c r="N43" s="117"/>
      <c r="O43" s="117"/>
      <c r="P43" s="117"/>
      <c r="Q43" s="117"/>
      <c r="R43" s="117"/>
      <c r="S43" s="117"/>
      <c r="T43" s="117"/>
      <c r="U43" s="117"/>
      <c r="V43" s="117"/>
      <c r="W43" s="117"/>
      <c r="X43" s="117"/>
      <c r="Y43" s="117"/>
      <c r="Z43" s="117"/>
      <c r="AA43" s="117"/>
      <c r="AB43" s="117"/>
      <c r="AC43" s="117"/>
      <c r="AD43" s="117"/>
      <c r="AE43" s="117"/>
      <c r="AF43" s="117"/>
      <c r="AG43" s="117"/>
      <c r="AH43" s="117"/>
      <c r="AI43" s="117"/>
      <c r="AJ43" s="117"/>
      <c r="AK43" s="117"/>
      <c r="AL43" s="117"/>
      <c r="AM43" s="117"/>
      <c r="AN43" s="117"/>
      <c r="AO43" s="117"/>
      <c r="AP43" s="117"/>
      <c r="AQ43" s="117"/>
      <c r="AR43" s="117"/>
      <c r="AS43" s="117"/>
      <c r="AT43" s="117"/>
      <c r="AU43" s="117"/>
      <c r="AV43" s="117"/>
      <c r="AW43" s="117"/>
      <c r="AX43" s="117"/>
      <c r="AY43" s="117"/>
      <c r="AZ43" s="117"/>
      <c r="BA43" s="117"/>
      <c r="BB43" s="117"/>
    </row>
    <row r="44" spans="1:54" s="23" customFormat="1" ht="15" customHeight="1" x14ac:dyDescent="0.25">
      <c r="A44" s="44"/>
      <c r="B44" s="45"/>
      <c r="C44" s="46"/>
      <c r="D44" s="46"/>
      <c r="E44" s="46"/>
      <c r="F44" s="34"/>
      <c r="G44" s="34"/>
      <c r="H44" s="38"/>
      <c r="I44" s="117"/>
      <c r="J44" s="117"/>
      <c r="K44" s="117"/>
      <c r="L44" s="117"/>
      <c r="M44" s="117"/>
      <c r="N44" s="117"/>
      <c r="O44" s="117"/>
      <c r="P44" s="117"/>
      <c r="Q44" s="117"/>
      <c r="R44" s="117"/>
      <c r="S44" s="117"/>
      <c r="T44" s="117"/>
      <c r="U44" s="117"/>
      <c r="V44" s="117"/>
      <c r="W44" s="117"/>
      <c r="X44" s="117"/>
      <c r="Y44" s="117"/>
      <c r="Z44" s="117"/>
      <c r="AA44" s="117"/>
      <c r="AB44" s="117"/>
      <c r="AC44" s="117"/>
      <c r="AD44" s="117"/>
      <c r="AE44" s="117"/>
      <c r="AF44" s="117"/>
      <c r="AG44" s="117"/>
      <c r="AH44" s="117"/>
      <c r="AI44" s="117"/>
      <c r="AJ44" s="117"/>
      <c r="AK44" s="117"/>
      <c r="AL44" s="117"/>
      <c r="AM44" s="117"/>
      <c r="AN44" s="117"/>
      <c r="AO44" s="117"/>
      <c r="AP44" s="117"/>
      <c r="AQ44" s="117"/>
      <c r="AR44" s="117"/>
      <c r="AS44" s="117"/>
      <c r="AT44" s="117"/>
      <c r="AU44" s="117"/>
      <c r="AV44" s="117"/>
      <c r="AW44" s="117"/>
      <c r="AX44" s="117"/>
      <c r="AY44" s="117"/>
      <c r="AZ44" s="117"/>
      <c r="BA44" s="117"/>
      <c r="BB44" s="117"/>
    </row>
    <row r="45" spans="1:54" s="23" customFormat="1" ht="15" customHeight="1" x14ac:dyDescent="0.25">
      <c r="A45" s="44"/>
      <c r="B45" s="45"/>
      <c r="C45" s="46"/>
      <c r="D45" s="46"/>
      <c r="E45" s="46"/>
      <c r="F45" s="34"/>
      <c r="G45" s="34"/>
      <c r="H45" s="38"/>
      <c r="I45" s="118"/>
      <c r="J45" s="117"/>
      <c r="K45" s="119"/>
      <c r="L45" s="117"/>
      <c r="M45" s="117"/>
      <c r="N45" s="117"/>
      <c r="O45" s="117"/>
      <c r="P45" s="117"/>
      <c r="Q45" s="117"/>
      <c r="R45" s="117"/>
      <c r="S45" s="117"/>
      <c r="T45" s="117"/>
      <c r="U45" s="117"/>
      <c r="V45" s="117"/>
      <c r="W45" s="117"/>
      <c r="X45" s="117"/>
      <c r="Y45" s="117"/>
      <c r="Z45" s="117"/>
      <c r="AA45" s="117"/>
      <c r="AB45" s="117"/>
      <c r="AC45" s="117"/>
      <c r="AD45" s="117"/>
      <c r="AE45" s="117"/>
      <c r="AF45" s="117"/>
      <c r="AG45" s="117"/>
      <c r="AH45" s="117"/>
      <c r="AI45" s="117"/>
      <c r="AJ45" s="117"/>
      <c r="AK45" s="117"/>
      <c r="AL45" s="117"/>
      <c r="AM45" s="117"/>
      <c r="AN45" s="117"/>
      <c r="AO45" s="117"/>
      <c r="AP45" s="117"/>
      <c r="AQ45" s="117"/>
      <c r="AR45" s="117"/>
      <c r="AS45" s="117"/>
      <c r="AT45" s="117"/>
      <c r="AU45" s="117"/>
      <c r="AV45" s="117"/>
      <c r="AW45" s="117"/>
      <c r="AX45" s="117"/>
      <c r="AY45" s="117"/>
      <c r="AZ45" s="117"/>
      <c r="BA45" s="117"/>
      <c r="BB45" s="117"/>
    </row>
    <row r="46" spans="1:54" s="23" customFormat="1" ht="15" customHeight="1" x14ac:dyDescent="0.25">
      <c r="A46" s="44"/>
      <c r="B46" s="45"/>
      <c r="C46" s="46"/>
      <c r="D46" s="46"/>
      <c r="E46" s="46"/>
      <c r="F46" s="34"/>
      <c r="G46" s="34"/>
      <c r="H46" s="38"/>
      <c r="I46" s="117"/>
      <c r="J46" s="117"/>
      <c r="K46" s="117"/>
      <c r="L46" s="117"/>
      <c r="M46" s="117"/>
      <c r="N46" s="117"/>
      <c r="O46" s="117"/>
      <c r="P46" s="117"/>
      <c r="Q46" s="117"/>
      <c r="R46" s="117"/>
      <c r="S46" s="117"/>
      <c r="T46" s="117"/>
      <c r="U46" s="117"/>
      <c r="V46" s="117"/>
      <c r="W46" s="117"/>
      <c r="X46" s="117"/>
      <c r="Y46" s="117"/>
      <c r="Z46" s="117"/>
      <c r="AA46" s="117"/>
      <c r="AB46" s="117"/>
      <c r="AC46" s="117"/>
      <c r="AD46" s="117"/>
      <c r="AE46" s="117"/>
      <c r="AF46" s="117"/>
      <c r="AG46" s="117"/>
      <c r="AH46" s="117"/>
      <c r="AI46" s="117"/>
      <c r="AJ46" s="117"/>
      <c r="AK46" s="117"/>
      <c r="AL46" s="117"/>
      <c r="AM46" s="117"/>
      <c r="AN46" s="117"/>
      <c r="AO46" s="117"/>
      <c r="AP46" s="117"/>
      <c r="AQ46" s="117"/>
      <c r="AR46" s="117"/>
      <c r="AS46" s="117"/>
      <c r="AT46" s="117"/>
      <c r="AU46" s="117"/>
      <c r="AV46" s="117"/>
      <c r="AW46" s="117"/>
      <c r="AX46" s="117"/>
      <c r="AY46" s="117"/>
      <c r="AZ46" s="117"/>
      <c r="BA46" s="117"/>
      <c r="BB46" s="117"/>
    </row>
    <row r="47" spans="1:54" s="23" customFormat="1" ht="15" customHeight="1" x14ac:dyDescent="0.25">
      <c r="A47" s="44"/>
      <c r="B47" s="45"/>
      <c r="C47" s="46"/>
      <c r="D47" s="46"/>
      <c r="E47" s="46"/>
      <c r="F47" s="34"/>
      <c r="G47" s="34"/>
      <c r="H47" s="38"/>
      <c r="I47" s="117"/>
      <c r="J47" s="117"/>
      <c r="K47" s="117"/>
      <c r="L47" s="117"/>
      <c r="M47" s="117"/>
      <c r="N47" s="117"/>
      <c r="O47" s="117"/>
      <c r="P47" s="117"/>
      <c r="Q47" s="117"/>
      <c r="R47" s="117"/>
      <c r="S47" s="117"/>
      <c r="T47" s="117"/>
      <c r="U47" s="117"/>
      <c r="V47" s="117"/>
      <c r="W47" s="117"/>
      <c r="X47" s="117"/>
      <c r="Y47" s="117"/>
      <c r="Z47" s="117"/>
      <c r="AA47" s="117"/>
      <c r="AB47" s="117"/>
      <c r="AC47" s="117"/>
      <c r="AD47" s="117"/>
      <c r="AE47" s="117"/>
      <c r="AF47" s="117"/>
      <c r="AG47" s="117"/>
      <c r="AH47" s="117"/>
      <c r="AI47" s="117"/>
      <c r="AJ47" s="117"/>
      <c r="AK47" s="117"/>
      <c r="AL47" s="117"/>
      <c r="AM47" s="117"/>
      <c r="AN47" s="117"/>
      <c r="AO47" s="117"/>
      <c r="AP47" s="117"/>
      <c r="AQ47" s="117"/>
      <c r="AR47" s="117"/>
      <c r="AS47" s="117"/>
      <c r="AT47" s="117"/>
      <c r="AU47" s="117"/>
      <c r="AV47" s="117"/>
      <c r="AW47" s="117"/>
      <c r="AX47" s="117"/>
      <c r="AY47" s="117"/>
      <c r="AZ47" s="117"/>
      <c r="BA47" s="117"/>
      <c r="BB47" s="117"/>
    </row>
    <row r="48" spans="1:54" s="23" customFormat="1" ht="15" customHeight="1" x14ac:dyDescent="0.25">
      <c r="A48" s="44"/>
      <c r="B48" s="45"/>
      <c r="C48" s="46"/>
      <c r="D48" s="46"/>
      <c r="E48" s="46"/>
      <c r="F48" s="34"/>
      <c r="G48" s="34"/>
      <c r="H48" s="38"/>
      <c r="I48" s="117"/>
      <c r="J48" s="117"/>
      <c r="K48" s="117"/>
      <c r="L48" s="117"/>
      <c r="M48" s="117"/>
      <c r="N48" s="117"/>
      <c r="O48" s="117"/>
      <c r="P48" s="117"/>
      <c r="Q48" s="117"/>
      <c r="R48" s="117"/>
      <c r="S48" s="117"/>
      <c r="T48" s="117"/>
      <c r="U48" s="117"/>
      <c r="V48" s="117"/>
      <c r="W48" s="117"/>
      <c r="X48" s="117"/>
      <c r="Y48" s="117"/>
      <c r="Z48" s="117"/>
      <c r="AA48" s="117"/>
      <c r="AB48" s="117"/>
      <c r="AC48" s="117"/>
      <c r="AD48" s="117"/>
      <c r="AE48" s="117"/>
      <c r="AF48" s="117"/>
      <c r="AG48" s="117"/>
      <c r="AH48" s="117"/>
      <c r="AI48" s="117"/>
      <c r="AJ48" s="117"/>
      <c r="AK48" s="117"/>
      <c r="AL48" s="117"/>
      <c r="AM48" s="117"/>
      <c r="AN48" s="117"/>
      <c r="AO48" s="117"/>
      <c r="AP48" s="117"/>
      <c r="AQ48" s="117"/>
      <c r="AR48" s="117"/>
      <c r="AS48" s="117"/>
      <c r="AT48" s="117"/>
      <c r="AU48" s="117"/>
      <c r="AV48" s="117"/>
      <c r="AW48" s="117"/>
      <c r="AX48" s="117"/>
      <c r="AY48" s="117"/>
      <c r="AZ48" s="117"/>
      <c r="BA48" s="117"/>
      <c r="BB48" s="117"/>
    </row>
    <row r="49" spans="1:54" s="23" customFormat="1" ht="15" customHeight="1" x14ac:dyDescent="0.25">
      <c r="A49" s="44"/>
      <c r="B49" s="45"/>
      <c r="C49" s="46"/>
      <c r="D49" s="46"/>
      <c r="E49" s="46"/>
      <c r="F49" s="34"/>
      <c r="G49" s="34"/>
      <c r="H49" s="38"/>
      <c r="I49" s="117"/>
      <c r="J49" s="117"/>
      <c r="K49" s="117"/>
      <c r="L49" s="117"/>
      <c r="M49" s="117"/>
      <c r="N49" s="117"/>
      <c r="O49" s="117"/>
      <c r="P49" s="117"/>
      <c r="Q49" s="117"/>
      <c r="R49" s="117"/>
      <c r="S49" s="117"/>
      <c r="T49" s="117"/>
      <c r="U49" s="117"/>
      <c r="V49" s="117"/>
      <c r="W49" s="117"/>
      <c r="X49" s="117"/>
      <c r="Y49" s="117"/>
      <c r="Z49" s="117"/>
      <c r="AA49" s="117"/>
      <c r="AB49" s="117"/>
      <c r="AC49" s="117"/>
      <c r="AD49" s="117"/>
      <c r="AE49" s="117"/>
      <c r="AF49" s="117"/>
      <c r="AG49" s="117"/>
      <c r="AH49" s="117"/>
      <c r="AI49" s="117"/>
      <c r="AJ49" s="117"/>
      <c r="AK49" s="117"/>
      <c r="AL49" s="117"/>
      <c r="AM49" s="117"/>
      <c r="AN49" s="117"/>
      <c r="AO49" s="117"/>
      <c r="AP49" s="117"/>
      <c r="AQ49" s="117"/>
      <c r="AR49" s="117"/>
      <c r="AS49" s="117"/>
      <c r="AT49" s="117"/>
      <c r="AU49" s="117"/>
      <c r="AV49" s="117"/>
      <c r="AW49" s="117"/>
      <c r="AX49" s="117"/>
      <c r="AY49" s="117"/>
      <c r="AZ49" s="117"/>
      <c r="BA49" s="117"/>
      <c r="BB49" s="117"/>
    </row>
    <row r="50" spans="1:54" s="23" customFormat="1" ht="15" customHeight="1" x14ac:dyDescent="0.25">
      <c r="A50" s="44"/>
      <c r="B50" s="45"/>
      <c r="C50" s="46"/>
      <c r="D50" s="46"/>
      <c r="E50" s="46"/>
      <c r="F50" s="34"/>
      <c r="G50" s="34"/>
      <c r="H50" s="38"/>
      <c r="I50" s="117"/>
      <c r="J50" s="117"/>
      <c r="K50" s="117"/>
      <c r="L50" s="117"/>
      <c r="M50" s="117"/>
      <c r="N50" s="117"/>
      <c r="O50" s="117"/>
      <c r="P50" s="117"/>
      <c r="Q50" s="117"/>
      <c r="R50" s="117"/>
      <c r="S50" s="117"/>
      <c r="T50" s="117"/>
      <c r="U50" s="117"/>
      <c r="V50" s="117"/>
      <c r="W50" s="117"/>
      <c r="X50" s="117"/>
      <c r="Y50" s="117"/>
      <c r="Z50" s="117"/>
      <c r="AA50" s="117"/>
      <c r="AB50" s="117"/>
      <c r="AC50" s="117"/>
      <c r="AD50" s="117"/>
      <c r="AE50" s="117"/>
      <c r="AF50" s="117"/>
      <c r="AG50" s="117"/>
      <c r="AH50" s="117"/>
      <c r="AI50" s="117"/>
      <c r="AJ50" s="117"/>
      <c r="AK50" s="117"/>
      <c r="AL50" s="117"/>
      <c r="AM50" s="117"/>
      <c r="AN50" s="117"/>
      <c r="AO50" s="117"/>
      <c r="AP50" s="117"/>
      <c r="AQ50" s="117"/>
      <c r="AR50" s="117"/>
      <c r="AS50" s="117"/>
      <c r="AT50" s="117"/>
      <c r="AU50" s="117"/>
      <c r="AV50" s="117"/>
      <c r="AW50" s="117"/>
      <c r="AX50" s="117"/>
      <c r="AY50" s="117"/>
      <c r="AZ50" s="117"/>
      <c r="BA50" s="117"/>
      <c r="BB50" s="117"/>
    </row>
    <row r="51" spans="1:54" s="23" customFormat="1" ht="15" customHeight="1" x14ac:dyDescent="0.25">
      <c r="A51" s="44"/>
      <c r="B51" s="45"/>
      <c r="C51" s="46"/>
      <c r="D51" s="46"/>
      <c r="E51" s="46"/>
      <c r="F51" s="34"/>
      <c r="G51" s="34"/>
      <c r="H51" s="38"/>
      <c r="I51" s="117"/>
      <c r="J51" s="117"/>
      <c r="K51" s="117"/>
      <c r="L51" s="117"/>
      <c r="M51" s="117"/>
      <c r="N51" s="117"/>
      <c r="O51" s="117"/>
      <c r="P51" s="117"/>
      <c r="Q51" s="117"/>
      <c r="R51" s="117"/>
      <c r="S51" s="117"/>
      <c r="T51" s="117"/>
      <c r="U51" s="117"/>
      <c r="V51" s="117"/>
      <c r="W51" s="117"/>
      <c r="X51" s="117"/>
      <c r="Y51" s="117"/>
      <c r="Z51" s="117"/>
      <c r="AA51" s="117"/>
      <c r="AB51" s="117"/>
      <c r="AC51" s="117"/>
      <c r="AD51" s="117"/>
      <c r="AE51" s="117"/>
      <c r="AF51" s="117"/>
      <c r="AG51" s="117"/>
      <c r="AH51" s="117"/>
      <c r="AI51" s="117"/>
      <c r="AJ51" s="117"/>
      <c r="AK51" s="117"/>
      <c r="AL51" s="117"/>
      <c r="AM51" s="117"/>
      <c r="AN51" s="117"/>
      <c r="AO51" s="117"/>
      <c r="AP51" s="117"/>
      <c r="AQ51" s="117"/>
      <c r="AR51" s="117"/>
      <c r="AS51" s="117"/>
      <c r="AT51" s="117"/>
      <c r="AU51" s="117"/>
      <c r="AV51" s="117"/>
      <c r="AW51" s="117"/>
      <c r="AX51" s="117"/>
      <c r="AY51" s="117"/>
      <c r="AZ51" s="117"/>
      <c r="BA51" s="117"/>
      <c r="BB51" s="117"/>
    </row>
    <row r="52" spans="1:54" s="23" customFormat="1" ht="15" customHeight="1" x14ac:dyDescent="0.25">
      <c r="A52" s="44"/>
      <c r="B52" s="45"/>
      <c r="C52" s="46"/>
      <c r="D52" s="46"/>
      <c r="E52" s="46"/>
      <c r="F52" s="34"/>
      <c r="G52" s="34"/>
      <c r="H52" s="38"/>
      <c r="I52" s="117"/>
      <c r="J52" s="117"/>
      <c r="K52" s="117"/>
      <c r="L52" s="117"/>
      <c r="M52" s="117"/>
      <c r="N52" s="117"/>
      <c r="O52" s="117"/>
      <c r="P52" s="117"/>
      <c r="Q52" s="117"/>
      <c r="R52" s="117"/>
      <c r="S52" s="117"/>
      <c r="T52" s="117"/>
      <c r="U52" s="117"/>
      <c r="V52" s="117"/>
      <c r="W52" s="117"/>
      <c r="X52" s="117"/>
      <c r="Y52" s="117"/>
      <c r="Z52" s="117"/>
      <c r="AA52" s="117"/>
      <c r="AB52" s="117"/>
      <c r="AC52" s="117"/>
      <c r="AD52" s="117"/>
      <c r="AE52" s="117"/>
      <c r="AF52" s="117"/>
      <c r="AG52" s="117"/>
      <c r="AH52" s="117"/>
      <c r="AI52" s="117"/>
      <c r="AJ52" s="117"/>
      <c r="AK52" s="117"/>
      <c r="AL52" s="117"/>
      <c r="AM52" s="117"/>
      <c r="AN52" s="117"/>
      <c r="AO52" s="117"/>
      <c r="AP52" s="117"/>
      <c r="AQ52" s="117"/>
      <c r="AR52" s="117"/>
      <c r="AS52" s="117"/>
      <c r="AT52" s="117"/>
      <c r="AU52" s="117"/>
      <c r="AV52" s="117"/>
      <c r="AW52" s="117"/>
      <c r="AX52" s="117"/>
      <c r="AY52" s="117"/>
      <c r="AZ52" s="117"/>
      <c r="BA52" s="117"/>
      <c r="BB52" s="117"/>
    </row>
    <row r="53" spans="1:54" s="23" customFormat="1" ht="15" customHeight="1" x14ac:dyDescent="0.25">
      <c r="A53" s="44"/>
      <c r="B53" s="45"/>
      <c r="C53" s="46"/>
      <c r="D53" s="46"/>
      <c r="E53" s="46"/>
      <c r="F53" s="34"/>
      <c r="G53" s="34"/>
      <c r="H53" s="38"/>
      <c r="I53" s="117"/>
      <c r="J53" s="117"/>
      <c r="K53" s="117"/>
      <c r="L53" s="117"/>
      <c r="M53" s="117"/>
      <c r="N53" s="117"/>
      <c r="O53" s="117"/>
      <c r="P53" s="117"/>
      <c r="Q53" s="117"/>
      <c r="R53" s="117"/>
      <c r="S53" s="117"/>
      <c r="T53" s="117"/>
      <c r="U53" s="117"/>
      <c r="V53" s="117"/>
      <c r="W53" s="117"/>
      <c r="X53" s="117"/>
      <c r="Y53" s="117"/>
      <c r="Z53" s="117"/>
      <c r="AA53" s="117"/>
      <c r="AB53" s="117"/>
      <c r="AC53" s="117"/>
      <c r="AD53" s="117"/>
      <c r="AE53" s="117"/>
      <c r="AF53" s="117"/>
      <c r="AG53" s="117"/>
      <c r="AH53" s="117"/>
      <c r="AI53" s="117"/>
      <c r="AJ53" s="117"/>
      <c r="AK53" s="117"/>
      <c r="AL53" s="117"/>
      <c r="AM53" s="117"/>
      <c r="AN53" s="117"/>
      <c r="AO53" s="117"/>
      <c r="AP53" s="117"/>
      <c r="AQ53" s="117"/>
      <c r="AR53" s="117"/>
      <c r="AS53" s="117"/>
      <c r="AT53" s="117"/>
      <c r="AU53" s="117"/>
      <c r="AV53" s="117"/>
      <c r="AW53" s="117"/>
      <c r="AX53" s="117"/>
      <c r="AY53" s="117"/>
      <c r="AZ53" s="117"/>
      <c r="BA53" s="117"/>
      <c r="BB53" s="117"/>
    </row>
    <row r="54" spans="1:54" s="23" customFormat="1" ht="15" customHeight="1" x14ac:dyDescent="0.25">
      <c r="A54" s="44"/>
      <c r="B54" s="45"/>
      <c r="C54" s="46"/>
      <c r="D54" s="46"/>
      <c r="E54" s="46"/>
      <c r="F54" s="34"/>
      <c r="G54" s="34"/>
      <c r="H54" s="38"/>
      <c r="I54" s="117"/>
      <c r="J54" s="117"/>
      <c r="K54" s="117"/>
      <c r="L54" s="117"/>
      <c r="M54" s="117"/>
      <c r="N54" s="117"/>
      <c r="O54" s="117"/>
      <c r="P54" s="117"/>
      <c r="Q54" s="117"/>
      <c r="R54" s="117"/>
      <c r="S54" s="117"/>
      <c r="T54" s="117"/>
      <c r="U54" s="117"/>
      <c r="V54" s="117"/>
      <c r="W54" s="117"/>
      <c r="X54" s="117"/>
      <c r="Y54" s="117"/>
      <c r="Z54" s="117"/>
      <c r="AA54" s="117"/>
      <c r="AB54" s="117"/>
      <c r="AC54" s="117"/>
      <c r="AD54" s="117"/>
      <c r="AE54" s="117"/>
      <c r="AF54" s="117"/>
      <c r="AG54" s="117"/>
      <c r="AH54" s="117"/>
      <c r="AI54" s="117"/>
      <c r="AJ54" s="117"/>
      <c r="AK54" s="117"/>
      <c r="AL54" s="117"/>
      <c r="AM54" s="117"/>
      <c r="AN54" s="117"/>
      <c r="AO54" s="117"/>
      <c r="AP54" s="117"/>
      <c r="AQ54" s="117"/>
      <c r="AR54" s="117"/>
      <c r="AS54" s="117"/>
      <c r="AT54" s="117"/>
      <c r="AU54" s="117"/>
      <c r="AV54" s="117"/>
      <c r="AW54" s="117"/>
      <c r="AX54" s="117"/>
      <c r="AY54" s="117"/>
      <c r="AZ54" s="117"/>
      <c r="BA54" s="117"/>
      <c r="BB54" s="117"/>
    </row>
    <row r="55" spans="1:54" s="23" customFormat="1" ht="15" customHeight="1" x14ac:dyDescent="0.25">
      <c r="A55" s="44"/>
      <c r="B55" s="45"/>
      <c r="C55" s="46"/>
      <c r="D55" s="46"/>
      <c r="E55" s="46"/>
      <c r="F55" s="34"/>
      <c r="G55" s="34"/>
      <c r="H55" s="38"/>
      <c r="I55" s="117"/>
      <c r="J55" s="117"/>
      <c r="K55" s="117"/>
      <c r="L55" s="117"/>
      <c r="M55" s="117"/>
      <c r="N55" s="117"/>
      <c r="O55" s="117"/>
      <c r="P55" s="117"/>
      <c r="Q55" s="117"/>
      <c r="R55" s="117"/>
      <c r="S55" s="117"/>
      <c r="T55" s="117"/>
      <c r="U55" s="117"/>
      <c r="V55" s="117"/>
      <c r="W55" s="117"/>
      <c r="X55" s="117"/>
      <c r="Y55" s="117"/>
      <c r="Z55" s="117"/>
      <c r="AA55" s="117"/>
      <c r="AB55" s="117"/>
      <c r="AC55" s="117"/>
      <c r="AD55" s="117"/>
      <c r="AE55" s="117"/>
      <c r="AF55" s="117"/>
      <c r="AG55" s="117"/>
      <c r="AH55" s="117"/>
      <c r="AI55" s="117"/>
      <c r="AJ55" s="117"/>
      <c r="AK55" s="117"/>
      <c r="AL55" s="117"/>
      <c r="AM55" s="117"/>
      <c r="AN55" s="117"/>
      <c r="AO55" s="117"/>
      <c r="AP55" s="117"/>
      <c r="AQ55" s="117"/>
      <c r="AR55" s="117"/>
      <c r="AS55" s="117"/>
      <c r="AT55" s="117"/>
      <c r="AU55" s="117"/>
      <c r="AV55" s="117"/>
      <c r="AW55" s="117"/>
      <c r="AX55" s="117"/>
      <c r="AY55" s="117"/>
      <c r="AZ55" s="117"/>
      <c r="BA55" s="117"/>
      <c r="BB55" s="117"/>
    </row>
    <row r="56" spans="1:54" s="23" customFormat="1" ht="15" customHeight="1" x14ac:dyDescent="0.25">
      <c r="A56" s="44"/>
      <c r="B56" s="45"/>
      <c r="C56" s="46"/>
      <c r="D56" s="46"/>
      <c r="E56" s="46"/>
      <c r="F56" s="34"/>
      <c r="G56" s="34"/>
      <c r="H56" s="38"/>
      <c r="I56" s="118"/>
      <c r="J56" s="117"/>
      <c r="K56" s="119"/>
      <c r="L56" s="117"/>
      <c r="M56" s="117"/>
      <c r="N56" s="117"/>
      <c r="O56" s="117"/>
      <c r="P56" s="117"/>
      <c r="Q56" s="117"/>
      <c r="R56" s="117"/>
      <c r="S56" s="117"/>
      <c r="T56" s="117"/>
      <c r="U56" s="117"/>
      <c r="V56" s="117"/>
      <c r="W56" s="117"/>
      <c r="X56" s="117"/>
      <c r="Y56" s="117"/>
      <c r="Z56" s="117"/>
      <c r="AA56" s="117"/>
      <c r="AB56" s="117"/>
      <c r="AC56" s="117"/>
      <c r="AD56" s="117"/>
      <c r="AE56" s="117"/>
      <c r="AF56" s="117"/>
      <c r="AG56" s="117"/>
      <c r="AH56" s="117"/>
      <c r="AI56" s="117"/>
      <c r="AJ56" s="117"/>
      <c r="AK56" s="117"/>
      <c r="AL56" s="117"/>
      <c r="AM56" s="117"/>
      <c r="AN56" s="117"/>
      <c r="AO56" s="117"/>
      <c r="AP56" s="117"/>
      <c r="AQ56" s="117"/>
      <c r="AR56" s="117"/>
      <c r="AS56" s="117"/>
      <c r="AT56" s="117"/>
      <c r="AU56" s="117"/>
      <c r="AV56" s="117"/>
      <c r="AW56" s="117"/>
      <c r="AX56" s="117"/>
      <c r="AY56" s="117"/>
      <c r="AZ56" s="117"/>
      <c r="BA56" s="117"/>
      <c r="BB56" s="117"/>
    </row>
    <row r="57" spans="1:54" s="23" customFormat="1" ht="15" customHeight="1" x14ac:dyDescent="0.25">
      <c r="A57" s="52"/>
      <c r="B57" s="53"/>
      <c r="C57" s="54"/>
      <c r="D57" s="54"/>
      <c r="E57" s="54"/>
      <c r="F57" s="55"/>
      <c r="G57" s="55"/>
      <c r="H57" s="56"/>
      <c r="I57" s="117"/>
      <c r="J57" s="117"/>
      <c r="K57" s="117"/>
      <c r="L57" s="117"/>
      <c r="M57" s="117"/>
      <c r="N57" s="117"/>
      <c r="O57" s="117"/>
      <c r="P57" s="117"/>
      <c r="Q57" s="117"/>
      <c r="R57" s="117"/>
      <c r="S57" s="117"/>
      <c r="T57" s="117"/>
      <c r="U57" s="117"/>
      <c r="V57" s="117"/>
      <c r="W57" s="117"/>
      <c r="X57" s="117"/>
      <c r="Y57" s="117"/>
      <c r="Z57" s="117"/>
      <c r="AA57" s="117"/>
      <c r="AB57" s="117"/>
      <c r="AC57" s="117"/>
      <c r="AD57" s="117"/>
      <c r="AE57" s="117"/>
      <c r="AF57" s="117"/>
      <c r="AG57" s="117"/>
      <c r="AH57" s="117"/>
      <c r="AI57" s="117"/>
      <c r="AJ57" s="117"/>
      <c r="AK57" s="117"/>
      <c r="AL57" s="117"/>
      <c r="AM57" s="117"/>
      <c r="AN57" s="117"/>
      <c r="AO57" s="117"/>
      <c r="AP57" s="117"/>
      <c r="AQ57" s="117"/>
      <c r="AR57" s="117"/>
      <c r="AS57" s="117"/>
      <c r="AT57" s="117"/>
      <c r="AU57" s="117"/>
      <c r="AV57" s="117"/>
      <c r="AW57" s="117"/>
      <c r="AX57" s="117"/>
      <c r="AY57" s="117"/>
      <c r="AZ57" s="117"/>
      <c r="BA57" s="117"/>
      <c r="BB57" s="117"/>
    </row>
    <row r="58" spans="1:54" s="23" customFormat="1" ht="15" customHeight="1" x14ac:dyDescent="0.25">
      <c r="A58" s="48"/>
      <c r="B58" s="49"/>
      <c r="C58" s="50"/>
      <c r="D58" s="50"/>
      <c r="E58" s="50"/>
      <c r="F58" s="51"/>
      <c r="G58" s="51"/>
      <c r="H58" s="39"/>
      <c r="I58" s="118"/>
      <c r="J58" s="117"/>
      <c r="K58" s="119"/>
      <c r="L58" s="117"/>
      <c r="M58" s="117"/>
      <c r="N58" s="117"/>
      <c r="O58" s="117"/>
      <c r="P58" s="117"/>
      <c r="Q58" s="117"/>
      <c r="R58" s="117"/>
      <c r="S58" s="117"/>
      <c r="T58" s="117"/>
      <c r="U58" s="117"/>
      <c r="V58" s="117"/>
      <c r="W58" s="117"/>
      <c r="X58" s="117"/>
      <c r="Y58" s="117"/>
      <c r="Z58" s="117"/>
      <c r="AA58" s="117"/>
      <c r="AB58" s="117"/>
      <c r="AC58" s="117"/>
      <c r="AD58" s="117"/>
      <c r="AE58" s="117"/>
      <c r="AF58" s="117"/>
      <c r="AG58" s="117"/>
      <c r="AH58" s="117"/>
      <c r="AI58" s="117"/>
      <c r="AJ58" s="117"/>
      <c r="AK58" s="117"/>
      <c r="AL58" s="117"/>
      <c r="AM58" s="117"/>
      <c r="AN58" s="117"/>
      <c r="AO58" s="117"/>
      <c r="AP58" s="117"/>
      <c r="AQ58" s="117"/>
      <c r="AR58" s="117"/>
      <c r="AS58" s="117"/>
      <c r="AT58" s="117"/>
      <c r="AU58" s="117"/>
      <c r="AV58" s="117"/>
      <c r="AW58" s="117"/>
      <c r="AX58" s="117"/>
      <c r="AY58" s="117"/>
      <c r="AZ58" s="117"/>
      <c r="BA58" s="117"/>
      <c r="BB58" s="117"/>
    </row>
    <row r="59" spans="1:54" s="23" customFormat="1" ht="15" customHeight="1" x14ac:dyDescent="0.25">
      <c r="A59" s="5"/>
      <c r="B59" s="14"/>
      <c r="C59" s="15"/>
      <c r="D59" s="2"/>
      <c r="E59" s="2"/>
      <c r="F59" s="1"/>
      <c r="G59" s="1"/>
      <c r="H59" s="31"/>
      <c r="I59" s="117"/>
      <c r="J59" s="117"/>
      <c r="K59" s="117"/>
      <c r="L59" s="117"/>
      <c r="M59" s="117"/>
      <c r="N59" s="117"/>
      <c r="O59" s="117"/>
      <c r="P59" s="117"/>
      <c r="Q59" s="117"/>
      <c r="R59" s="117"/>
      <c r="S59" s="117"/>
      <c r="T59" s="117"/>
      <c r="U59" s="117"/>
      <c r="V59" s="117"/>
      <c r="W59" s="117"/>
      <c r="X59" s="117"/>
      <c r="Y59" s="117"/>
      <c r="Z59" s="117"/>
      <c r="AA59" s="117"/>
      <c r="AB59" s="117"/>
      <c r="AC59" s="117"/>
      <c r="AD59" s="117"/>
      <c r="AE59" s="117"/>
      <c r="AF59" s="117"/>
      <c r="AG59" s="117"/>
      <c r="AH59" s="117"/>
      <c r="AI59" s="117"/>
      <c r="AJ59" s="117"/>
      <c r="AK59" s="117"/>
      <c r="AL59" s="117"/>
      <c r="AM59" s="117"/>
      <c r="AN59" s="117"/>
      <c r="AO59" s="117"/>
      <c r="AP59" s="117"/>
      <c r="AQ59" s="117"/>
      <c r="AR59" s="117"/>
      <c r="AS59" s="117"/>
      <c r="AT59" s="117"/>
      <c r="AU59" s="117"/>
      <c r="AV59" s="117"/>
      <c r="AW59" s="117"/>
      <c r="AX59" s="117"/>
      <c r="AY59" s="117"/>
      <c r="AZ59" s="117"/>
      <c r="BA59" s="117"/>
      <c r="BB59" s="117"/>
    </row>
    <row r="60" spans="1:54" s="23" customFormat="1" ht="14.25" customHeight="1" x14ac:dyDescent="0.25">
      <c r="A60" s="52"/>
      <c r="B60" s="53"/>
      <c r="C60" s="54"/>
      <c r="D60" s="54"/>
      <c r="E60" s="54"/>
      <c r="F60" s="55"/>
      <c r="G60" s="55"/>
      <c r="H60" s="56"/>
      <c r="I60" s="117"/>
      <c r="J60" s="117"/>
      <c r="K60" s="117"/>
      <c r="L60" s="117"/>
      <c r="M60" s="117"/>
      <c r="N60" s="117"/>
      <c r="O60" s="117"/>
      <c r="P60" s="117"/>
      <c r="Q60" s="117"/>
      <c r="R60" s="117"/>
      <c r="S60" s="117"/>
      <c r="T60" s="117"/>
      <c r="U60" s="117"/>
      <c r="V60" s="117"/>
      <c r="W60" s="117"/>
      <c r="X60" s="117"/>
      <c r="Y60" s="117"/>
      <c r="Z60" s="117"/>
      <c r="AA60" s="117"/>
      <c r="AB60" s="117"/>
      <c r="AC60" s="117"/>
      <c r="AD60" s="117"/>
      <c r="AE60" s="117"/>
      <c r="AF60" s="117"/>
      <c r="AG60" s="117"/>
      <c r="AH60" s="117"/>
      <c r="AI60" s="117"/>
      <c r="AJ60" s="117"/>
      <c r="AK60" s="117"/>
      <c r="AL60" s="117"/>
      <c r="AM60" s="117"/>
      <c r="AN60" s="117"/>
      <c r="AO60" s="117"/>
      <c r="AP60" s="117"/>
      <c r="AQ60" s="117"/>
      <c r="AR60" s="117"/>
      <c r="AS60" s="117"/>
      <c r="AT60" s="117"/>
      <c r="AU60" s="117"/>
      <c r="AV60" s="117"/>
      <c r="AW60" s="117"/>
      <c r="AX60" s="117"/>
      <c r="AY60" s="117"/>
      <c r="AZ60" s="117"/>
      <c r="BA60" s="117"/>
      <c r="BB60" s="117"/>
    </row>
    <row r="61" spans="1:54" s="23" customFormat="1" ht="14.25" customHeight="1" x14ac:dyDescent="0.25">
      <c r="A61" s="5"/>
      <c r="B61" s="14"/>
      <c r="C61" s="15"/>
      <c r="D61" s="33"/>
      <c r="E61" s="2"/>
      <c r="F61" s="1"/>
      <c r="G61" s="1"/>
      <c r="H61" s="31"/>
      <c r="I61" s="117"/>
      <c r="J61" s="117"/>
      <c r="K61" s="117"/>
      <c r="L61" s="117"/>
      <c r="M61" s="117"/>
      <c r="N61" s="117"/>
      <c r="O61" s="117"/>
      <c r="P61" s="117"/>
      <c r="Q61" s="117"/>
      <c r="R61" s="117"/>
      <c r="S61" s="117"/>
      <c r="T61" s="117"/>
      <c r="U61" s="117"/>
      <c r="V61" s="117"/>
      <c r="W61" s="117"/>
      <c r="X61" s="117"/>
      <c r="Y61" s="117"/>
      <c r="Z61" s="117"/>
      <c r="AA61" s="117"/>
      <c r="AB61" s="117"/>
      <c r="AC61" s="117"/>
      <c r="AD61" s="117"/>
      <c r="AE61" s="117"/>
      <c r="AF61" s="117"/>
      <c r="AG61" s="117"/>
      <c r="AH61" s="117"/>
      <c r="AI61" s="117"/>
      <c r="AJ61" s="117"/>
      <c r="AK61" s="117"/>
      <c r="AL61" s="117"/>
      <c r="AM61" s="117"/>
      <c r="AN61" s="117"/>
      <c r="AO61" s="117"/>
      <c r="AP61" s="117"/>
      <c r="AQ61" s="117"/>
      <c r="AR61" s="117"/>
      <c r="AS61" s="117"/>
      <c r="AT61" s="117"/>
      <c r="AU61" s="117"/>
      <c r="AV61" s="117"/>
      <c r="AW61" s="117"/>
      <c r="AX61" s="117"/>
      <c r="AY61" s="117"/>
      <c r="AZ61" s="117"/>
      <c r="BA61" s="117"/>
      <c r="BB61" s="117"/>
    </row>
    <row r="62" spans="1:54" s="23" customFormat="1" ht="14.25" customHeight="1" x14ac:dyDescent="0.25">
      <c r="A62" s="5"/>
      <c r="B62" s="14"/>
      <c r="C62" s="15"/>
      <c r="D62" s="33"/>
      <c r="E62" s="2"/>
      <c r="F62" s="1"/>
      <c r="G62" s="1"/>
      <c r="H62" s="31"/>
      <c r="I62" s="117"/>
      <c r="J62" s="117"/>
      <c r="K62" s="117"/>
      <c r="L62" s="117"/>
      <c r="M62" s="117"/>
      <c r="N62" s="117"/>
      <c r="O62" s="117"/>
      <c r="P62" s="117"/>
      <c r="Q62" s="117"/>
      <c r="R62" s="117"/>
      <c r="S62" s="117"/>
      <c r="T62" s="117"/>
      <c r="U62" s="117"/>
      <c r="V62" s="117"/>
      <c r="W62" s="117"/>
      <c r="X62" s="117"/>
      <c r="Y62" s="117"/>
      <c r="Z62" s="117"/>
      <c r="AA62" s="117"/>
      <c r="AB62" s="117"/>
      <c r="AC62" s="117"/>
      <c r="AD62" s="117"/>
      <c r="AE62" s="117"/>
      <c r="AF62" s="117"/>
      <c r="AG62" s="117"/>
      <c r="AH62" s="117"/>
      <c r="AI62" s="117"/>
      <c r="AJ62" s="117"/>
      <c r="AK62" s="117"/>
      <c r="AL62" s="117"/>
      <c r="AM62" s="117"/>
      <c r="AN62" s="117"/>
      <c r="AO62" s="117"/>
      <c r="AP62" s="117"/>
      <c r="AQ62" s="117"/>
      <c r="AR62" s="117"/>
      <c r="AS62" s="117"/>
      <c r="AT62" s="117"/>
      <c r="AU62" s="117"/>
      <c r="AV62" s="117"/>
      <c r="AW62" s="117"/>
      <c r="AX62" s="117"/>
      <c r="AY62" s="117"/>
      <c r="AZ62" s="117"/>
      <c r="BA62" s="117"/>
      <c r="BB62" s="117"/>
    </row>
    <row r="63" spans="1:54" s="23" customFormat="1" ht="14.25" customHeight="1" x14ac:dyDescent="0.25">
      <c r="A63" s="5"/>
      <c r="B63" s="14"/>
      <c r="C63" s="15"/>
      <c r="D63" s="2"/>
      <c r="E63" s="2"/>
      <c r="F63" s="1"/>
      <c r="G63" s="1"/>
      <c r="H63" s="31"/>
      <c r="I63" s="117"/>
      <c r="J63" s="117"/>
      <c r="K63" s="117"/>
      <c r="L63" s="117"/>
      <c r="M63" s="117"/>
      <c r="N63" s="117"/>
      <c r="O63" s="117"/>
      <c r="P63" s="117"/>
      <c r="Q63" s="117"/>
      <c r="R63" s="117"/>
      <c r="S63" s="117"/>
      <c r="T63" s="117"/>
      <c r="U63" s="117"/>
      <c r="V63" s="117"/>
      <c r="W63" s="117"/>
      <c r="X63" s="117"/>
      <c r="Y63" s="117"/>
      <c r="Z63" s="117"/>
      <c r="AA63" s="117"/>
      <c r="AB63" s="117"/>
      <c r="AC63" s="117"/>
      <c r="AD63" s="117"/>
      <c r="AE63" s="117"/>
      <c r="AF63" s="117"/>
      <c r="AG63" s="117"/>
      <c r="AH63" s="117"/>
      <c r="AI63" s="117"/>
      <c r="AJ63" s="117"/>
      <c r="AK63" s="117"/>
      <c r="AL63" s="117"/>
      <c r="AM63" s="117"/>
      <c r="AN63" s="117"/>
      <c r="AO63" s="117"/>
      <c r="AP63" s="117"/>
      <c r="AQ63" s="117"/>
      <c r="AR63" s="117"/>
      <c r="AS63" s="117"/>
      <c r="AT63" s="117"/>
      <c r="AU63" s="117"/>
      <c r="AV63" s="117"/>
      <c r="AW63" s="117"/>
      <c r="AX63" s="117"/>
      <c r="AY63" s="117"/>
      <c r="AZ63" s="117"/>
      <c r="BA63" s="117"/>
      <c r="BB63" s="117"/>
    </row>
    <row r="64" spans="1:54" s="23" customFormat="1" ht="14.25" customHeight="1" x14ac:dyDescent="0.25">
      <c r="A64" s="5"/>
      <c r="B64" s="14"/>
      <c r="C64" s="15"/>
      <c r="D64" s="2"/>
      <c r="E64" s="2"/>
      <c r="F64" s="1"/>
      <c r="G64" s="1"/>
      <c r="H64" s="31"/>
      <c r="I64" s="117"/>
      <c r="J64" s="117"/>
      <c r="K64" s="117"/>
      <c r="L64" s="117"/>
      <c r="M64" s="117"/>
      <c r="N64" s="117"/>
      <c r="O64" s="117"/>
      <c r="P64" s="117"/>
      <c r="Q64" s="117"/>
      <c r="R64" s="117"/>
      <c r="S64" s="117"/>
      <c r="T64" s="117"/>
      <c r="U64" s="117"/>
      <c r="V64" s="117"/>
      <c r="W64" s="117"/>
      <c r="X64" s="117"/>
      <c r="Y64" s="117"/>
      <c r="Z64" s="117"/>
      <c r="AA64" s="117"/>
      <c r="AB64" s="117"/>
      <c r="AC64" s="117"/>
      <c r="AD64" s="117"/>
      <c r="AE64" s="117"/>
      <c r="AF64" s="117"/>
      <c r="AG64" s="117"/>
      <c r="AH64" s="117"/>
      <c r="AI64" s="117"/>
      <c r="AJ64" s="117"/>
      <c r="AK64" s="117"/>
      <c r="AL64" s="117"/>
      <c r="AM64" s="117"/>
      <c r="AN64" s="117"/>
      <c r="AO64" s="117"/>
      <c r="AP64" s="117"/>
      <c r="AQ64" s="117"/>
      <c r="AR64" s="117"/>
      <c r="AS64" s="117"/>
      <c r="AT64" s="117"/>
      <c r="AU64" s="117"/>
      <c r="AV64" s="117"/>
      <c r="AW64" s="117"/>
      <c r="AX64" s="117"/>
      <c r="AY64" s="117"/>
      <c r="AZ64" s="117"/>
      <c r="BA64" s="117"/>
      <c r="BB64" s="117"/>
    </row>
    <row r="65" spans="1:54" s="23" customFormat="1" ht="15" customHeight="1" x14ac:dyDescent="0.25">
      <c r="A65" s="5"/>
      <c r="B65" s="14"/>
      <c r="C65" s="15"/>
      <c r="D65" s="2"/>
      <c r="E65" s="2"/>
      <c r="F65" s="1"/>
      <c r="G65" s="1"/>
      <c r="H65" s="31"/>
      <c r="I65" s="117"/>
      <c r="J65" s="117"/>
      <c r="K65" s="117"/>
      <c r="L65" s="117"/>
      <c r="M65" s="117"/>
      <c r="N65" s="117"/>
      <c r="O65" s="117"/>
      <c r="P65" s="117"/>
      <c r="Q65" s="117"/>
      <c r="R65" s="117"/>
      <c r="S65" s="117"/>
      <c r="T65" s="117"/>
      <c r="U65" s="117"/>
      <c r="V65" s="117"/>
      <c r="W65" s="117"/>
      <c r="X65" s="117"/>
      <c r="Y65" s="117"/>
      <c r="Z65" s="117"/>
      <c r="AA65" s="117"/>
      <c r="AB65" s="117"/>
      <c r="AC65" s="117"/>
      <c r="AD65" s="117"/>
      <c r="AE65" s="117"/>
      <c r="AF65" s="117"/>
      <c r="AG65" s="117"/>
      <c r="AH65" s="117"/>
      <c r="AI65" s="117"/>
      <c r="AJ65" s="117"/>
      <c r="AK65" s="117"/>
      <c r="AL65" s="117"/>
      <c r="AM65" s="117"/>
      <c r="AN65" s="117"/>
      <c r="AO65" s="117"/>
      <c r="AP65" s="117"/>
      <c r="AQ65" s="117"/>
      <c r="AR65" s="117"/>
      <c r="AS65" s="117"/>
      <c r="AT65" s="117"/>
      <c r="AU65" s="117"/>
      <c r="AV65" s="117"/>
      <c r="AW65" s="117"/>
      <c r="AX65" s="117"/>
      <c r="AY65" s="117"/>
      <c r="AZ65" s="117"/>
      <c r="BA65" s="117"/>
      <c r="BB65" s="117"/>
    </row>
    <row r="66" spans="1:54" s="23" customFormat="1" ht="15" customHeight="1" x14ac:dyDescent="0.25">
      <c r="A66" s="5"/>
      <c r="B66" s="14"/>
      <c r="C66" s="15"/>
      <c r="D66" s="2"/>
      <c r="E66" s="2"/>
      <c r="F66" s="1"/>
      <c r="G66" s="1"/>
      <c r="H66" s="31"/>
      <c r="I66" s="117"/>
      <c r="J66" s="117"/>
      <c r="K66" s="117"/>
      <c r="L66" s="117"/>
      <c r="M66" s="117"/>
      <c r="N66" s="117"/>
      <c r="O66" s="117"/>
      <c r="P66" s="117"/>
      <c r="Q66" s="117"/>
      <c r="R66" s="117"/>
      <c r="S66" s="117"/>
      <c r="T66" s="117"/>
      <c r="U66" s="117"/>
      <c r="V66" s="117"/>
      <c r="W66" s="117"/>
      <c r="X66" s="117"/>
      <c r="Y66" s="117"/>
      <c r="Z66" s="117"/>
      <c r="AA66" s="117"/>
      <c r="AB66" s="117"/>
      <c r="AC66" s="117"/>
      <c r="AD66" s="117"/>
      <c r="AE66" s="117"/>
      <c r="AF66" s="117"/>
      <c r="AG66" s="117"/>
      <c r="AH66" s="117"/>
      <c r="AI66" s="117"/>
      <c r="AJ66" s="117"/>
      <c r="AK66" s="117"/>
      <c r="AL66" s="117"/>
      <c r="AM66" s="117"/>
      <c r="AN66" s="117"/>
      <c r="AO66" s="117"/>
      <c r="AP66" s="117"/>
      <c r="AQ66" s="117"/>
      <c r="AR66" s="117"/>
      <c r="AS66" s="117"/>
      <c r="AT66" s="117"/>
      <c r="AU66" s="117"/>
      <c r="AV66" s="117"/>
      <c r="AW66" s="117"/>
      <c r="AX66" s="117"/>
      <c r="AY66" s="117"/>
      <c r="AZ66" s="117"/>
      <c r="BA66" s="117"/>
      <c r="BB66" s="117"/>
    </row>
    <row r="67" spans="1:54" s="23" customFormat="1" ht="15" customHeight="1" x14ac:dyDescent="0.25">
      <c r="A67" s="5"/>
      <c r="B67" s="14"/>
      <c r="C67" s="15"/>
      <c r="D67" s="2"/>
      <c r="E67" s="2"/>
      <c r="F67" s="1"/>
      <c r="G67" s="1"/>
      <c r="H67" s="31"/>
      <c r="I67" s="118"/>
      <c r="J67" s="117"/>
      <c r="K67" s="119"/>
      <c r="L67" s="117"/>
      <c r="M67" s="117"/>
      <c r="N67" s="117"/>
      <c r="O67" s="117"/>
      <c r="P67" s="117"/>
      <c r="Q67" s="117"/>
      <c r="R67" s="117"/>
      <c r="S67" s="117"/>
      <c r="T67" s="117"/>
      <c r="U67" s="117"/>
      <c r="V67" s="117"/>
      <c r="W67" s="117"/>
      <c r="X67" s="117"/>
      <c r="Y67" s="117"/>
      <c r="Z67" s="117"/>
      <c r="AA67" s="117"/>
      <c r="AB67" s="117"/>
      <c r="AC67" s="117"/>
      <c r="AD67" s="117"/>
      <c r="AE67" s="117"/>
      <c r="AF67" s="117"/>
      <c r="AG67" s="117"/>
      <c r="AH67" s="117"/>
      <c r="AI67" s="117"/>
      <c r="AJ67" s="117"/>
      <c r="AK67" s="117"/>
      <c r="AL67" s="117"/>
      <c r="AM67" s="117"/>
      <c r="AN67" s="117"/>
      <c r="AO67" s="117"/>
      <c r="AP67" s="117"/>
      <c r="AQ67" s="117"/>
      <c r="AR67" s="117"/>
      <c r="AS67" s="117"/>
      <c r="AT67" s="117"/>
      <c r="AU67" s="117"/>
      <c r="AV67" s="117"/>
      <c r="AW67" s="117"/>
      <c r="AX67" s="117"/>
      <c r="AY67" s="117"/>
      <c r="AZ67" s="117"/>
      <c r="BA67" s="117"/>
      <c r="BB67" s="117"/>
    </row>
    <row r="68" spans="1:54" s="23" customFormat="1" ht="15" customHeight="1" x14ac:dyDescent="0.25">
      <c r="A68" s="5"/>
      <c r="B68" s="14"/>
      <c r="C68" s="15"/>
      <c r="D68" s="2"/>
      <c r="E68" s="2"/>
      <c r="F68" s="1"/>
      <c r="G68" s="1"/>
      <c r="H68" s="31"/>
      <c r="I68" s="117"/>
      <c r="J68" s="117"/>
      <c r="K68" s="117"/>
      <c r="L68" s="117"/>
      <c r="M68" s="117"/>
      <c r="N68" s="117"/>
      <c r="O68" s="117"/>
      <c r="P68" s="117"/>
      <c r="Q68" s="117"/>
      <c r="R68" s="117"/>
      <c r="S68" s="117"/>
      <c r="T68" s="117"/>
      <c r="U68" s="117"/>
      <c r="V68" s="117"/>
      <c r="W68" s="117"/>
      <c r="X68" s="117"/>
      <c r="Y68" s="117"/>
      <c r="Z68" s="117"/>
      <c r="AA68" s="117"/>
      <c r="AB68" s="117"/>
      <c r="AC68" s="117"/>
      <c r="AD68" s="117"/>
      <c r="AE68" s="117"/>
      <c r="AF68" s="117"/>
      <c r="AG68" s="117"/>
      <c r="AH68" s="117"/>
      <c r="AI68" s="117"/>
      <c r="AJ68" s="117"/>
      <c r="AK68" s="117"/>
      <c r="AL68" s="117"/>
      <c r="AM68" s="117"/>
      <c r="AN68" s="117"/>
      <c r="AO68" s="117"/>
      <c r="AP68" s="117"/>
      <c r="AQ68" s="117"/>
      <c r="AR68" s="117"/>
      <c r="AS68" s="117"/>
      <c r="AT68" s="117"/>
      <c r="AU68" s="117"/>
      <c r="AV68" s="117"/>
      <c r="AW68" s="117"/>
      <c r="AX68" s="117"/>
      <c r="AY68" s="117"/>
      <c r="AZ68" s="117"/>
      <c r="BA68" s="117"/>
      <c r="BB68" s="117"/>
    </row>
    <row r="69" spans="1:54" s="23" customFormat="1" ht="15" customHeight="1" x14ac:dyDescent="0.25">
      <c r="A69" s="5"/>
      <c r="B69" s="14"/>
      <c r="C69" s="15"/>
      <c r="D69" s="2"/>
      <c r="E69" s="2"/>
      <c r="F69" s="1"/>
      <c r="G69" s="1"/>
      <c r="H69" s="31"/>
      <c r="I69" s="117"/>
      <c r="J69" s="117"/>
      <c r="K69" s="117"/>
      <c r="L69" s="117"/>
      <c r="M69" s="117"/>
      <c r="N69" s="117"/>
      <c r="O69" s="117"/>
      <c r="P69" s="117"/>
      <c r="Q69" s="117"/>
      <c r="R69" s="117"/>
      <c r="S69" s="117"/>
      <c r="T69" s="117"/>
      <c r="U69" s="117"/>
      <c r="V69" s="117"/>
      <c r="W69" s="117"/>
      <c r="X69" s="117"/>
      <c r="Y69" s="117"/>
      <c r="Z69" s="117"/>
      <c r="AA69" s="117"/>
      <c r="AB69" s="117"/>
      <c r="AC69" s="117"/>
      <c r="AD69" s="117"/>
      <c r="AE69" s="117"/>
      <c r="AF69" s="117"/>
      <c r="AG69" s="117"/>
      <c r="AH69" s="117"/>
      <c r="AI69" s="117"/>
      <c r="AJ69" s="117"/>
      <c r="AK69" s="117"/>
      <c r="AL69" s="117"/>
      <c r="AM69" s="117"/>
      <c r="AN69" s="117"/>
      <c r="AO69" s="117"/>
      <c r="AP69" s="117"/>
      <c r="AQ69" s="117"/>
      <c r="AR69" s="117"/>
      <c r="AS69" s="117"/>
      <c r="AT69" s="117"/>
      <c r="AU69" s="117"/>
      <c r="AV69" s="117"/>
      <c r="AW69" s="117"/>
      <c r="AX69" s="117"/>
      <c r="AY69" s="117"/>
      <c r="AZ69" s="117"/>
      <c r="BA69" s="117"/>
      <c r="BB69" s="117"/>
    </row>
    <row r="70" spans="1:54" s="23" customFormat="1" ht="15" customHeight="1" x14ac:dyDescent="0.25">
      <c r="A70" s="5"/>
      <c r="B70" s="14"/>
      <c r="C70" s="15"/>
      <c r="D70" s="2"/>
      <c r="E70" s="2"/>
      <c r="F70" s="1"/>
      <c r="G70" s="1"/>
      <c r="H70" s="31"/>
      <c r="I70" s="117"/>
      <c r="J70" s="117"/>
      <c r="K70" s="117"/>
      <c r="L70" s="117"/>
      <c r="M70" s="117"/>
      <c r="N70" s="117"/>
      <c r="O70" s="117"/>
      <c r="P70" s="117"/>
      <c r="Q70" s="117"/>
      <c r="R70" s="117"/>
      <c r="S70" s="117"/>
      <c r="T70" s="117"/>
      <c r="U70" s="117"/>
      <c r="V70" s="117"/>
      <c r="W70" s="117"/>
      <c r="X70" s="117"/>
      <c r="Y70" s="117"/>
      <c r="Z70" s="117"/>
      <c r="AA70" s="117"/>
      <c r="AB70" s="117"/>
      <c r="AC70" s="117"/>
      <c r="AD70" s="117"/>
      <c r="AE70" s="117"/>
      <c r="AF70" s="117"/>
      <c r="AG70" s="117"/>
      <c r="AH70" s="117"/>
      <c r="AI70" s="117"/>
      <c r="AJ70" s="117"/>
      <c r="AK70" s="117"/>
      <c r="AL70" s="117"/>
      <c r="AM70" s="117"/>
      <c r="AN70" s="117"/>
      <c r="AO70" s="117"/>
      <c r="AP70" s="117"/>
      <c r="AQ70" s="117"/>
      <c r="AR70" s="117"/>
      <c r="AS70" s="117"/>
      <c r="AT70" s="117"/>
      <c r="AU70" s="117"/>
      <c r="AV70" s="117"/>
      <c r="AW70" s="117"/>
      <c r="AX70" s="117"/>
      <c r="AY70" s="117"/>
      <c r="AZ70" s="117"/>
      <c r="BA70" s="117"/>
      <c r="BB70" s="117"/>
    </row>
    <row r="71" spans="1:54" s="23" customFormat="1" ht="15" customHeight="1" x14ac:dyDescent="0.25">
      <c r="A71" s="5"/>
      <c r="B71" s="14"/>
      <c r="C71" s="15"/>
      <c r="D71" s="2"/>
      <c r="E71" s="2"/>
      <c r="F71" s="1"/>
      <c r="G71" s="1"/>
      <c r="H71" s="31"/>
      <c r="I71" s="117"/>
      <c r="J71" s="117"/>
      <c r="K71" s="117"/>
      <c r="L71" s="117"/>
      <c r="M71" s="117"/>
      <c r="N71" s="117"/>
      <c r="O71" s="117"/>
      <c r="P71" s="117"/>
      <c r="Q71" s="117"/>
      <c r="R71" s="117"/>
      <c r="S71" s="117"/>
      <c r="T71" s="117"/>
      <c r="U71" s="117"/>
      <c r="V71" s="117"/>
      <c r="W71" s="117"/>
      <c r="X71" s="117"/>
      <c r="Y71" s="117"/>
      <c r="Z71" s="117"/>
      <c r="AA71" s="117"/>
      <c r="AB71" s="117"/>
      <c r="AC71" s="117"/>
      <c r="AD71" s="117"/>
      <c r="AE71" s="117"/>
      <c r="AF71" s="117"/>
      <c r="AG71" s="117"/>
      <c r="AH71" s="117"/>
      <c r="AI71" s="117"/>
      <c r="AJ71" s="117"/>
      <c r="AK71" s="117"/>
      <c r="AL71" s="117"/>
      <c r="AM71" s="117"/>
      <c r="AN71" s="117"/>
      <c r="AO71" s="117"/>
      <c r="AP71" s="117"/>
      <c r="AQ71" s="117"/>
      <c r="AR71" s="117"/>
      <c r="AS71" s="117"/>
      <c r="AT71" s="117"/>
      <c r="AU71" s="117"/>
      <c r="AV71" s="117"/>
      <c r="AW71" s="117"/>
      <c r="AX71" s="117"/>
      <c r="AY71" s="117"/>
      <c r="AZ71" s="117"/>
      <c r="BA71" s="117"/>
      <c r="BB71" s="117"/>
    </row>
    <row r="72" spans="1:54" s="23" customFormat="1" ht="15" customHeight="1" x14ac:dyDescent="0.25">
      <c r="A72" s="5"/>
      <c r="B72" s="14"/>
      <c r="C72" s="15"/>
      <c r="D72" s="2"/>
      <c r="E72" s="2"/>
      <c r="F72" s="1"/>
      <c r="G72" s="1"/>
      <c r="H72" s="31"/>
      <c r="I72" s="117"/>
      <c r="J72" s="117"/>
      <c r="K72" s="117"/>
      <c r="L72" s="117"/>
      <c r="M72" s="117"/>
      <c r="N72" s="117"/>
      <c r="O72" s="117"/>
      <c r="P72" s="117"/>
      <c r="Q72" s="117"/>
      <c r="R72" s="117"/>
      <c r="S72" s="117"/>
      <c r="T72" s="117"/>
      <c r="U72" s="117"/>
      <c r="V72" s="117"/>
      <c r="W72" s="117"/>
      <c r="X72" s="117"/>
      <c r="Y72" s="117"/>
      <c r="Z72" s="117"/>
      <c r="AA72" s="117"/>
      <c r="AB72" s="117"/>
      <c r="AC72" s="117"/>
      <c r="AD72" s="117"/>
      <c r="AE72" s="117"/>
      <c r="AF72" s="117"/>
      <c r="AG72" s="117"/>
      <c r="AH72" s="117"/>
      <c r="AI72" s="117"/>
      <c r="AJ72" s="117"/>
      <c r="AK72" s="117"/>
      <c r="AL72" s="117"/>
      <c r="AM72" s="117"/>
      <c r="AN72" s="117"/>
      <c r="AO72" s="117"/>
      <c r="AP72" s="117"/>
      <c r="AQ72" s="117"/>
      <c r="AR72" s="117"/>
      <c r="AS72" s="117"/>
      <c r="AT72" s="117"/>
      <c r="AU72" s="117"/>
      <c r="AV72" s="117"/>
      <c r="AW72" s="117"/>
      <c r="AX72" s="117"/>
      <c r="AY72" s="117"/>
      <c r="AZ72" s="117"/>
      <c r="BA72" s="117"/>
      <c r="BB72" s="117"/>
    </row>
    <row r="73" spans="1:54" s="23" customFormat="1" ht="15" customHeight="1" x14ac:dyDescent="0.25">
      <c r="A73" s="5"/>
      <c r="B73" s="14"/>
      <c r="C73" s="15"/>
      <c r="D73" s="2"/>
      <c r="E73" s="2"/>
      <c r="F73" s="1"/>
      <c r="G73" s="1"/>
      <c r="H73" s="31"/>
      <c r="I73" s="117"/>
      <c r="J73" s="117"/>
      <c r="K73" s="117"/>
      <c r="L73" s="117"/>
      <c r="M73" s="117"/>
      <c r="N73" s="117"/>
      <c r="O73" s="117"/>
      <c r="P73" s="117"/>
      <c r="Q73" s="117"/>
      <c r="R73" s="117"/>
      <c r="S73" s="117"/>
      <c r="T73" s="117"/>
      <c r="U73" s="117"/>
      <c r="V73" s="117"/>
      <c r="W73" s="117"/>
      <c r="X73" s="117"/>
      <c r="Y73" s="117"/>
      <c r="Z73" s="117"/>
      <c r="AA73" s="117"/>
      <c r="AB73" s="117"/>
      <c r="AC73" s="117"/>
      <c r="AD73" s="117"/>
      <c r="AE73" s="117"/>
      <c r="AF73" s="117"/>
      <c r="AG73" s="117"/>
      <c r="AH73" s="117"/>
      <c r="AI73" s="117"/>
      <c r="AJ73" s="117"/>
      <c r="AK73" s="117"/>
      <c r="AL73" s="117"/>
      <c r="AM73" s="117"/>
      <c r="AN73" s="117"/>
      <c r="AO73" s="117"/>
      <c r="AP73" s="117"/>
      <c r="AQ73" s="117"/>
      <c r="AR73" s="117"/>
      <c r="AS73" s="117"/>
      <c r="AT73" s="117"/>
      <c r="AU73" s="117"/>
      <c r="AV73" s="117"/>
      <c r="AW73" s="117"/>
      <c r="AX73" s="117"/>
      <c r="AY73" s="117"/>
      <c r="AZ73" s="117"/>
      <c r="BA73" s="117"/>
      <c r="BB73" s="117"/>
    </row>
    <row r="74" spans="1:54" s="23" customFormat="1" ht="15" customHeight="1" x14ac:dyDescent="0.25">
      <c r="A74" s="5"/>
      <c r="B74" s="14"/>
      <c r="C74" s="15"/>
      <c r="D74" s="2"/>
      <c r="E74" s="2"/>
      <c r="F74" s="1"/>
      <c r="G74" s="1"/>
      <c r="H74" s="31"/>
      <c r="I74" s="117"/>
      <c r="J74" s="117"/>
      <c r="K74" s="117"/>
      <c r="L74" s="117"/>
      <c r="M74" s="117"/>
      <c r="N74" s="117"/>
      <c r="O74" s="117"/>
      <c r="P74" s="117"/>
      <c r="Q74" s="117"/>
      <c r="R74" s="117"/>
      <c r="S74" s="117"/>
      <c r="T74" s="117"/>
      <c r="U74" s="117"/>
      <c r="V74" s="117"/>
      <c r="W74" s="117"/>
      <c r="X74" s="117"/>
      <c r="Y74" s="117"/>
      <c r="Z74" s="117"/>
      <c r="AA74" s="117"/>
      <c r="AB74" s="117"/>
      <c r="AC74" s="117"/>
      <c r="AD74" s="117"/>
      <c r="AE74" s="117"/>
      <c r="AF74" s="117"/>
      <c r="AG74" s="117"/>
      <c r="AH74" s="117"/>
      <c r="AI74" s="117"/>
      <c r="AJ74" s="117"/>
      <c r="AK74" s="117"/>
      <c r="AL74" s="117"/>
      <c r="AM74" s="117"/>
      <c r="AN74" s="117"/>
      <c r="AO74" s="117"/>
      <c r="AP74" s="117"/>
      <c r="AQ74" s="117"/>
      <c r="AR74" s="117"/>
      <c r="AS74" s="117"/>
      <c r="AT74" s="117"/>
      <c r="AU74" s="117"/>
      <c r="AV74" s="117"/>
      <c r="AW74" s="117"/>
      <c r="AX74" s="117"/>
      <c r="AY74" s="117"/>
      <c r="AZ74" s="117"/>
      <c r="BA74" s="117"/>
      <c r="BB74" s="117"/>
    </row>
    <row r="75" spans="1:54" s="23" customFormat="1" ht="15" customHeight="1" x14ac:dyDescent="0.25">
      <c r="A75" s="5"/>
      <c r="B75" s="14"/>
      <c r="C75" s="15"/>
      <c r="D75" s="2"/>
      <c r="E75" s="2"/>
      <c r="F75" s="1"/>
      <c r="G75" s="1"/>
      <c r="H75" s="31"/>
      <c r="I75" s="117"/>
      <c r="J75" s="117"/>
      <c r="K75" s="117"/>
      <c r="L75" s="117"/>
      <c r="M75" s="117"/>
      <c r="N75" s="117"/>
      <c r="O75" s="117"/>
      <c r="P75" s="117"/>
      <c r="Q75" s="117"/>
      <c r="R75" s="117"/>
      <c r="S75" s="117"/>
      <c r="T75" s="117"/>
      <c r="U75" s="117"/>
      <c r="V75" s="117"/>
      <c r="W75" s="117"/>
      <c r="X75" s="117"/>
      <c r="Y75" s="117"/>
      <c r="Z75" s="117"/>
      <c r="AA75" s="117"/>
      <c r="AB75" s="117"/>
      <c r="AC75" s="117"/>
      <c r="AD75" s="117"/>
      <c r="AE75" s="117"/>
      <c r="AF75" s="117"/>
      <c r="AG75" s="117"/>
      <c r="AH75" s="117"/>
      <c r="AI75" s="117"/>
      <c r="AJ75" s="117"/>
      <c r="AK75" s="117"/>
      <c r="AL75" s="117"/>
      <c r="AM75" s="117"/>
      <c r="AN75" s="117"/>
      <c r="AO75" s="117"/>
      <c r="AP75" s="117"/>
      <c r="AQ75" s="117"/>
      <c r="AR75" s="117"/>
      <c r="AS75" s="117"/>
      <c r="AT75" s="117"/>
      <c r="AU75" s="117"/>
      <c r="AV75" s="117"/>
      <c r="AW75" s="117"/>
      <c r="AX75" s="117"/>
      <c r="AY75" s="117"/>
      <c r="AZ75" s="117"/>
      <c r="BA75" s="117"/>
      <c r="BB75" s="117"/>
    </row>
    <row r="76" spans="1:54" s="23" customFormat="1" ht="15" customHeight="1" x14ac:dyDescent="0.25">
      <c r="A76" s="5"/>
      <c r="B76" s="14"/>
      <c r="C76" s="15"/>
      <c r="D76" s="2"/>
      <c r="E76" s="2"/>
      <c r="F76" s="1"/>
      <c r="G76" s="1"/>
      <c r="H76" s="31"/>
      <c r="I76" s="117"/>
      <c r="J76" s="117"/>
      <c r="K76" s="117"/>
      <c r="L76" s="117"/>
      <c r="M76" s="117"/>
      <c r="N76" s="117"/>
      <c r="O76" s="117"/>
      <c r="P76" s="117"/>
      <c r="Q76" s="117"/>
      <c r="R76" s="117"/>
      <c r="S76" s="117"/>
      <c r="T76" s="117"/>
      <c r="U76" s="117"/>
      <c r="V76" s="117"/>
      <c r="W76" s="117"/>
      <c r="X76" s="117"/>
      <c r="Y76" s="117"/>
      <c r="Z76" s="117"/>
      <c r="AA76" s="117"/>
      <c r="AB76" s="117"/>
      <c r="AC76" s="117"/>
      <c r="AD76" s="117"/>
      <c r="AE76" s="117"/>
      <c r="AF76" s="117"/>
      <c r="AG76" s="117"/>
      <c r="AH76" s="117"/>
      <c r="AI76" s="117"/>
      <c r="AJ76" s="117"/>
      <c r="AK76" s="117"/>
      <c r="AL76" s="117"/>
      <c r="AM76" s="117"/>
      <c r="AN76" s="117"/>
      <c r="AO76" s="117"/>
      <c r="AP76" s="117"/>
      <c r="AQ76" s="117"/>
      <c r="AR76" s="117"/>
      <c r="AS76" s="117"/>
      <c r="AT76" s="117"/>
      <c r="AU76" s="117"/>
      <c r="AV76" s="117"/>
      <c r="AW76" s="117"/>
      <c r="AX76" s="117"/>
      <c r="AY76" s="117"/>
      <c r="AZ76" s="117"/>
      <c r="BA76" s="117"/>
      <c r="BB76" s="117"/>
    </row>
    <row r="77" spans="1:54" s="23" customFormat="1" ht="15" customHeight="1" x14ac:dyDescent="0.25">
      <c r="A77" s="5"/>
      <c r="B77" s="14"/>
      <c r="C77" s="15"/>
      <c r="D77" s="2"/>
      <c r="E77" s="2"/>
      <c r="F77" s="1"/>
      <c r="G77" s="1"/>
      <c r="H77" s="31"/>
      <c r="I77" s="117"/>
      <c r="J77" s="117"/>
      <c r="K77" s="117"/>
      <c r="L77" s="117"/>
      <c r="M77" s="117"/>
      <c r="N77" s="117"/>
      <c r="O77" s="117"/>
      <c r="P77" s="117"/>
      <c r="Q77" s="117"/>
      <c r="R77" s="117"/>
      <c r="S77" s="117"/>
      <c r="T77" s="117"/>
      <c r="U77" s="117"/>
      <c r="V77" s="117"/>
      <c r="W77" s="117"/>
      <c r="X77" s="117"/>
      <c r="Y77" s="117"/>
      <c r="Z77" s="117"/>
      <c r="AA77" s="117"/>
      <c r="AB77" s="117"/>
      <c r="AC77" s="117"/>
      <c r="AD77" s="117"/>
      <c r="AE77" s="117"/>
      <c r="AF77" s="117"/>
      <c r="AG77" s="117"/>
      <c r="AH77" s="117"/>
      <c r="AI77" s="117"/>
      <c r="AJ77" s="117"/>
      <c r="AK77" s="117"/>
      <c r="AL77" s="117"/>
      <c r="AM77" s="117"/>
      <c r="AN77" s="117"/>
      <c r="AO77" s="117"/>
      <c r="AP77" s="117"/>
      <c r="AQ77" s="117"/>
      <c r="AR77" s="117"/>
      <c r="AS77" s="117"/>
      <c r="AT77" s="117"/>
      <c r="AU77" s="117"/>
      <c r="AV77" s="117"/>
      <c r="AW77" s="117"/>
      <c r="AX77" s="117"/>
      <c r="AY77" s="117"/>
      <c r="AZ77" s="117"/>
      <c r="BA77" s="117"/>
      <c r="BB77" s="117"/>
    </row>
    <row r="78" spans="1:54" s="23" customFormat="1" ht="15" customHeight="1" x14ac:dyDescent="0.25">
      <c r="A78" s="5"/>
      <c r="B78" s="14"/>
      <c r="C78" s="15"/>
      <c r="D78" s="2"/>
      <c r="E78" s="2"/>
      <c r="F78" s="1"/>
      <c r="G78" s="1"/>
      <c r="H78" s="31"/>
      <c r="I78" s="117"/>
      <c r="J78" s="117"/>
      <c r="K78" s="117"/>
      <c r="L78" s="117"/>
      <c r="M78" s="117"/>
      <c r="N78" s="117"/>
      <c r="O78" s="117"/>
      <c r="P78" s="117"/>
      <c r="Q78" s="117"/>
      <c r="R78" s="117"/>
      <c r="S78" s="117"/>
      <c r="T78" s="117"/>
      <c r="U78" s="117"/>
      <c r="V78" s="117"/>
      <c r="W78" s="117"/>
      <c r="X78" s="117"/>
      <c r="Y78" s="117"/>
      <c r="Z78" s="117"/>
      <c r="AA78" s="117"/>
      <c r="AB78" s="117"/>
      <c r="AC78" s="117"/>
      <c r="AD78" s="117"/>
      <c r="AE78" s="117"/>
      <c r="AF78" s="117"/>
      <c r="AG78" s="117"/>
      <c r="AH78" s="117"/>
      <c r="AI78" s="117"/>
      <c r="AJ78" s="117"/>
      <c r="AK78" s="117"/>
      <c r="AL78" s="117"/>
      <c r="AM78" s="117"/>
      <c r="AN78" s="117"/>
      <c r="AO78" s="117"/>
      <c r="AP78" s="117"/>
      <c r="AQ78" s="117"/>
      <c r="AR78" s="117"/>
      <c r="AS78" s="117"/>
      <c r="AT78" s="117"/>
      <c r="AU78" s="117"/>
      <c r="AV78" s="117"/>
      <c r="AW78" s="117"/>
      <c r="AX78" s="117"/>
      <c r="AY78" s="117"/>
      <c r="AZ78" s="117"/>
      <c r="BA78" s="117"/>
      <c r="BB78" s="117"/>
    </row>
    <row r="79" spans="1:54" s="23" customFormat="1" ht="15" customHeight="1" x14ac:dyDescent="0.25">
      <c r="A79" s="5"/>
      <c r="B79" s="14"/>
      <c r="C79" s="15"/>
      <c r="D79" s="2"/>
      <c r="E79" s="2"/>
      <c r="F79" s="1"/>
      <c r="G79" s="1"/>
      <c r="H79" s="31"/>
    </row>
    <row r="80" spans="1:54" s="23" customFormat="1" ht="15" customHeight="1" x14ac:dyDescent="0.25">
      <c r="A80" s="5"/>
      <c r="B80" s="14"/>
      <c r="C80" s="15"/>
      <c r="D80" s="2"/>
      <c r="E80" s="2"/>
      <c r="F80" s="1"/>
      <c r="G80" s="1"/>
      <c r="H80" s="31"/>
    </row>
    <row r="81" spans="1:11" s="23" customFormat="1" ht="15" customHeight="1" x14ac:dyDescent="0.25">
      <c r="A81" s="5"/>
      <c r="B81" s="14"/>
      <c r="C81" s="15"/>
      <c r="D81" s="2"/>
      <c r="E81" s="2"/>
      <c r="F81" s="1"/>
      <c r="G81" s="1"/>
      <c r="H81" s="31"/>
    </row>
    <row r="82" spans="1:11" s="23" customFormat="1" ht="15" customHeight="1" x14ac:dyDescent="0.25">
      <c r="A82" s="5"/>
      <c r="B82" s="14"/>
      <c r="C82" s="15"/>
      <c r="D82" s="2"/>
      <c r="E82" s="2"/>
      <c r="F82" s="1"/>
      <c r="G82" s="1"/>
      <c r="H82" s="31"/>
    </row>
    <row r="83" spans="1:11" s="23" customFormat="1" ht="15" customHeight="1" x14ac:dyDescent="0.25">
      <c r="A83" s="5"/>
      <c r="B83" s="14"/>
      <c r="C83" s="15"/>
      <c r="D83" s="2"/>
      <c r="E83" s="2"/>
      <c r="F83" s="1"/>
      <c r="G83" s="1"/>
      <c r="H83" s="31"/>
      <c r="I83" s="22"/>
      <c r="K83" s="24"/>
    </row>
    <row r="84" spans="1:11" s="23" customFormat="1" ht="15" customHeight="1" x14ac:dyDescent="0.25">
      <c r="A84" s="5"/>
      <c r="B84" s="14"/>
      <c r="C84" s="15"/>
      <c r="D84" s="2"/>
      <c r="E84" s="2"/>
      <c r="F84" s="1"/>
      <c r="G84" s="1"/>
      <c r="H84" s="31"/>
    </row>
    <row r="85" spans="1:11" s="23" customFormat="1" ht="15" customHeight="1" x14ac:dyDescent="0.25">
      <c r="A85" s="5"/>
      <c r="B85" s="14"/>
      <c r="C85" s="15"/>
      <c r="D85" s="2"/>
      <c r="E85" s="2"/>
      <c r="F85" s="1"/>
      <c r="G85" s="1"/>
      <c r="H85" s="31"/>
    </row>
    <row r="86" spans="1:11" s="23" customFormat="1" ht="15" customHeight="1" x14ac:dyDescent="0.25">
      <c r="A86" s="5"/>
      <c r="B86" s="14"/>
      <c r="C86" s="15"/>
      <c r="D86" s="2"/>
      <c r="E86" s="2"/>
      <c r="F86" s="40"/>
      <c r="G86" s="36"/>
      <c r="H86" s="31"/>
    </row>
    <row r="87" spans="1:11" s="23" customFormat="1" ht="15" customHeight="1" x14ac:dyDescent="0.25">
      <c r="A87" s="5"/>
      <c r="B87" s="14"/>
      <c r="C87" s="15"/>
      <c r="D87" s="2"/>
      <c r="E87" s="2"/>
      <c r="F87" s="42"/>
      <c r="G87" s="43"/>
      <c r="H87" s="31"/>
    </row>
    <row r="88" spans="1:11" s="23" customFormat="1" ht="15" customHeight="1" x14ac:dyDescent="0.25">
      <c r="A88" s="5"/>
      <c r="B88" s="14"/>
      <c r="C88" s="15"/>
      <c r="D88" s="2"/>
      <c r="E88" s="2"/>
      <c r="F88" s="57"/>
      <c r="G88" s="57"/>
      <c r="H88" s="31"/>
    </row>
    <row r="89" spans="1:11" s="23" customFormat="1" ht="15" customHeight="1" x14ac:dyDescent="0.25">
      <c r="A89" s="52"/>
      <c r="B89" s="53"/>
      <c r="C89" s="54"/>
      <c r="D89" s="54"/>
      <c r="E89" s="54"/>
      <c r="F89" s="58"/>
      <c r="G89" s="58"/>
      <c r="H89" s="56"/>
    </row>
    <row r="90" spans="1:11" s="23" customFormat="1" ht="15" customHeight="1" x14ac:dyDescent="0.25">
      <c r="A90" s="5"/>
      <c r="B90" s="14"/>
      <c r="C90" s="15"/>
      <c r="D90" s="2"/>
      <c r="E90" s="2"/>
      <c r="F90" s="41"/>
      <c r="G90" s="41"/>
      <c r="H90" s="31"/>
    </row>
    <row r="91" spans="1:11" s="23" customFormat="1" ht="15" customHeight="1" x14ac:dyDescent="0.25">
      <c r="A91" s="5"/>
      <c r="B91" s="14"/>
      <c r="C91" s="15"/>
      <c r="D91" s="2"/>
      <c r="E91" s="2"/>
      <c r="F91" s="57"/>
      <c r="G91" s="57"/>
      <c r="H91" s="31"/>
    </row>
    <row r="92" spans="1:11" s="23" customFormat="1" ht="15" customHeight="1" x14ac:dyDescent="0.25">
      <c r="A92" s="52"/>
      <c r="B92" s="53"/>
      <c r="C92" s="54"/>
      <c r="D92" s="54"/>
      <c r="E92" s="54"/>
      <c r="F92" s="59"/>
      <c r="G92" s="59"/>
      <c r="H92" s="56"/>
    </row>
    <row r="93" spans="1:11" s="23" customFormat="1" ht="15" customHeight="1" x14ac:dyDescent="0.25">
      <c r="A93" s="5"/>
      <c r="B93" s="14"/>
      <c r="C93" s="15"/>
      <c r="D93" s="2"/>
      <c r="E93" s="33"/>
      <c r="F93" s="41"/>
      <c r="G93" s="41"/>
      <c r="H93" s="31"/>
    </row>
    <row r="94" spans="1:11" s="23" customFormat="1" ht="15" customHeight="1" x14ac:dyDescent="0.25">
      <c r="A94" s="5"/>
      <c r="B94" s="14"/>
      <c r="C94" s="15"/>
      <c r="D94" s="2"/>
      <c r="E94" s="33"/>
      <c r="F94" s="41"/>
      <c r="G94" s="41"/>
      <c r="H94" s="31"/>
    </row>
    <row r="95" spans="1:11" s="23" customFormat="1" ht="15" customHeight="1" x14ac:dyDescent="0.25">
      <c r="A95" s="5"/>
      <c r="B95" s="14"/>
      <c r="C95" s="15"/>
      <c r="D95" s="2"/>
      <c r="E95" s="2"/>
      <c r="F95" s="41"/>
      <c r="G95" s="41"/>
      <c r="H95" s="31"/>
    </row>
    <row r="96" spans="1:11" s="23" customFormat="1" ht="15" customHeight="1" x14ac:dyDescent="0.25">
      <c r="A96" s="5"/>
      <c r="B96" s="14"/>
      <c r="C96" s="15"/>
      <c r="D96" s="2"/>
      <c r="E96" s="2"/>
      <c r="F96" s="41"/>
      <c r="G96" s="41"/>
      <c r="H96" s="31"/>
    </row>
    <row r="97" spans="1:8" s="23" customFormat="1" ht="15" customHeight="1" x14ac:dyDescent="0.25">
      <c r="A97" s="5"/>
      <c r="B97" s="14"/>
      <c r="C97" s="15"/>
      <c r="D97" s="2"/>
      <c r="E97" s="2"/>
      <c r="F97" s="41"/>
      <c r="G97" s="41"/>
      <c r="H97" s="31"/>
    </row>
    <row r="98" spans="1:8" s="23" customFormat="1" ht="15" customHeight="1" x14ac:dyDescent="0.25">
      <c r="A98" s="5"/>
      <c r="B98" s="14"/>
      <c r="C98" s="15"/>
      <c r="D98" s="2"/>
      <c r="E98" s="2"/>
      <c r="F98" s="41"/>
      <c r="G98" s="41"/>
      <c r="H98" s="31"/>
    </row>
    <row r="99" spans="1:8" s="23" customFormat="1" ht="15" customHeight="1" x14ac:dyDescent="0.25">
      <c r="A99" s="5"/>
      <c r="B99" s="14"/>
      <c r="C99" s="15"/>
      <c r="D99" s="2"/>
      <c r="E99" s="2"/>
      <c r="F99" s="41"/>
      <c r="G99" s="41"/>
      <c r="H99" s="31"/>
    </row>
    <row r="100" spans="1:8" s="23" customFormat="1" ht="15" customHeight="1" x14ac:dyDescent="0.25">
      <c r="A100" s="5"/>
      <c r="B100" s="14"/>
      <c r="C100" s="15"/>
      <c r="D100" s="2"/>
      <c r="E100" s="2"/>
      <c r="F100" s="41"/>
      <c r="G100" s="41"/>
      <c r="H100" s="31"/>
    </row>
    <row r="101" spans="1:8" s="23" customFormat="1" ht="15" customHeight="1" x14ac:dyDescent="0.25">
      <c r="A101" s="5"/>
      <c r="B101" s="14"/>
      <c r="C101" s="15"/>
      <c r="D101" s="2"/>
      <c r="E101" s="2"/>
      <c r="F101" s="41"/>
      <c r="G101" s="41"/>
      <c r="H101" s="31"/>
    </row>
    <row r="102" spans="1:8" s="23" customFormat="1" ht="15" customHeight="1" x14ac:dyDescent="0.25">
      <c r="A102" s="5"/>
      <c r="B102" s="14"/>
      <c r="C102" s="15"/>
      <c r="D102" s="2"/>
      <c r="E102" s="2"/>
      <c r="F102" s="41"/>
      <c r="G102" s="41"/>
      <c r="H102" s="31"/>
    </row>
    <row r="103" spans="1:8" s="23" customFormat="1" ht="15" customHeight="1" x14ac:dyDescent="0.25">
      <c r="A103" s="5"/>
      <c r="B103" s="14"/>
      <c r="C103" s="15"/>
      <c r="D103" s="2"/>
      <c r="E103" s="2"/>
      <c r="F103" s="41"/>
      <c r="G103" s="41"/>
      <c r="H103" s="37"/>
    </row>
    <row r="104" spans="1:8" s="23" customFormat="1" ht="15" customHeight="1" x14ac:dyDescent="0.25">
      <c r="A104" s="5"/>
      <c r="B104" s="14"/>
      <c r="C104" s="15"/>
      <c r="D104" s="2"/>
      <c r="E104" s="2"/>
      <c r="F104" s="41"/>
      <c r="G104" s="41"/>
      <c r="H104" s="38"/>
    </row>
    <row r="105" spans="1:8" s="23" customFormat="1" ht="15" customHeight="1" x14ac:dyDescent="0.25">
      <c r="A105" s="5"/>
      <c r="B105" s="14"/>
      <c r="C105" s="15"/>
      <c r="D105" s="2"/>
      <c r="E105" s="2"/>
      <c r="F105" s="41"/>
      <c r="G105" s="41"/>
      <c r="H105" s="38"/>
    </row>
    <row r="106" spans="1:8" s="23" customFormat="1" ht="15" customHeight="1" x14ac:dyDescent="0.25">
      <c r="A106" s="5"/>
      <c r="B106" s="14"/>
      <c r="C106" s="15"/>
      <c r="D106" s="2"/>
      <c r="E106" s="2"/>
      <c r="F106" s="41"/>
      <c r="G106" s="41"/>
      <c r="H106" s="38"/>
    </row>
    <row r="107" spans="1:8" s="23" customFormat="1" ht="15" customHeight="1" x14ac:dyDescent="0.25">
      <c r="A107" s="5"/>
      <c r="B107" s="14"/>
      <c r="C107" s="15"/>
      <c r="D107" s="2"/>
      <c r="E107" s="2"/>
      <c r="F107" s="41"/>
      <c r="G107" s="41"/>
      <c r="H107" s="38"/>
    </row>
    <row r="108" spans="1:8" s="23" customFormat="1" ht="15" customHeight="1" x14ac:dyDescent="0.25">
      <c r="A108" s="5"/>
      <c r="B108" s="14"/>
      <c r="C108" s="15"/>
      <c r="D108" s="2"/>
      <c r="E108" s="2"/>
      <c r="F108" s="41"/>
      <c r="G108" s="41"/>
      <c r="H108" s="38"/>
    </row>
    <row r="109" spans="1:8" s="23" customFormat="1" ht="15" customHeight="1" x14ac:dyDescent="0.25">
      <c r="A109" s="5"/>
      <c r="B109" s="14"/>
      <c r="C109" s="15"/>
      <c r="D109" s="2"/>
      <c r="E109" s="2"/>
      <c r="F109" s="41"/>
      <c r="G109" s="41"/>
      <c r="H109" s="38"/>
    </row>
    <row r="110" spans="1:8" s="23" customFormat="1" ht="14.25" customHeight="1" x14ac:dyDescent="0.25">
      <c r="A110" s="5"/>
      <c r="B110" s="14"/>
      <c r="C110" s="15"/>
      <c r="D110" s="2"/>
      <c r="E110" s="2"/>
      <c r="F110" s="41"/>
      <c r="G110" s="41"/>
      <c r="H110" s="38"/>
    </row>
    <row r="111" spans="1:8" s="23" customFormat="1" ht="14.25" customHeight="1" x14ac:dyDescent="0.25">
      <c r="A111" s="5"/>
      <c r="B111" s="14"/>
      <c r="C111" s="15"/>
      <c r="D111" s="2"/>
      <c r="E111" s="2"/>
      <c r="F111" s="41"/>
      <c r="G111" s="41"/>
      <c r="H111" s="38"/>
    </row>
    <row r="112" spans="1:8" s="23" customFormat="1" ht="14.25" customHeight="1" x14ac:dyDescent="0.25">
      <c r="A112" s="5"/>
      <c r="B112" s="14"/>
      <c r="C112" s="15"/>
      <c r="D112" s="2"/>
      <c r="E112" s="2"/>
      <c r="F112" s="41"/>
      <c r="G112" s="41"/>
      <c r="H112" s="38"/>
    </row>
    <row r="113" spans="1:8" s="23" customFormat="1" ht="15" customHeight="1" x14ac:dyDescent="0.25">
      <c r="A113" s="5"/>
      <c r="B113" s="14"/>
      <c r="C113" s="15"/>
      <c r="D113" s="2"/>
      <c r="E113" s="2"/>
      <c r="F113" s="41"/>
      <c r="G113" s="41"/>
      <c r="H113" s="38"/>
    </row>
    <row r="114" spans="1:8" s="23" customFormat="1" ht="15" customHeight="1" x14ac:dyDescent="0.25">
      <c r="A114" s="5"/>
      <c r="B114" s="14"/>
      <c r="C114" s="15"/>
      <c r="D114" s="2"/>
      <c r="E114" s="2"/>
      <c r="F114" s="41"/>
      <c r="G114" s="41"/>
      <c r="H114" s="38"/>
    </row>
    <row r="115" spans="1:8" s="23" customFormat="1" ht="15" customHeight="1" x14ac:dyDescent="0.25">
      <c r="A115" s="5"/>
      <c r="B115" s="14"/>
      <c r="C115" s="15"/>
      <c r="D115" s="2"/>
      <c r="E115" s="2"/>
      <c r="F115" s="41"/>
      <c r="G115" s="41"/>
      <c r="H115" s="38"/>
    </row>
    <row r="116" spans="1:8" s="23" customFormat="1" ht="15" customHeight="1" x14ac:dyDescent="0.25">
      <c r="A116" s="5"/>
      <c r="B116" s="14"/>
      <c r="C116" s="15"/>
      <c r="D116" s="2"/>
      <c r="E116" s="2"/>
      <c r="F116" s="57"/>
      <c r="G116" s="57"/>
      <c r="H116" s="38"/>
    </row>
    <row r="117" spans="1:8" s="23" customFormat="1" ht="15" customHeight="1" x14ac:dyDescent="0.25">
      <c r="A117" s="52"/>
      <c r="B117" s="60"/>
      <c r="C117" s="60"/>
      <c r="D117" s="54"/>
      <c r="E117" s="54"/>
      <c r="F117" s="58"/>
      <c r="G117" s="58"/>
      <c r="H117" s="56"/>
    </row>
    <row r="118" spans="1:8" s="23" customFormat="1" ht="15" customHeight="1" x14ac:dyDescent="0.25">
      <c r="A118" s="5"/>
      <c r="B118" s="32"/>
      <c r="C118" s="32"/>
      <c r="D118" s="2"/>
      <c r="E118" s="2"/>
      <c r="F118" s="41"/>
      <c r="G118" s="41"/>
      <c r="H118" s="31"/>
    </row>
    <row r="119" spans="1:8" s="23" customFormat="1" ht="15" customHeight="1" x14ac:dyDescent="0.25">
      <c r="A119" s="5"/>
      <c r="B119" s="32"/>
      <c r="C119" s="32"/>
      <c r="D119" s="2"/>
      <c r="E119" s="2"/>
      <c r="F119" s="57"/>
      <c r="G119" s="57"/>
      <c r="H119" s="31"/>
    </row>
    <row r="120" spans="1:8" s="23" customFormat="1" ht="15" customHeight="1" x14ac:dyDescent="0.25">
      <c r="A120" s="52"/>
      <c r="B120" s="60"/>
      <c r="C120" s="60"/>
      <c r="D120" s="54"/>
      <c r="E120" s="54"/>
      <c r="F120" s="58"/>
      <c r="G120" s="58"/>
      <c r="H120" s="56"/>
    </row>
    <row r="121" spans="1:8" s="23" customFormat="1" ht="13.5" customHeight="1" x14ac:dyDescent="0.25">
      <c r="A121" s="5"/>
      <c r="B121" s="32"/>
      <c r="C121" s="32"/>
      <c r="D121" s="2"/>
      <c r="E121" s="33"/>
      <c r="F121" s="41"/>
      <c r="G121" s="41"/>
      <c r="H121" s="31"/>
    </row>
    <row r="122" spans="1:8" s="23" customFormat="1" ht="15" customHeight="1" x14ac:dyDescent="0.25">
      <c r="A122" s="5"/>
      <c r="B122" s="32"/>
      <c r="C122" s="32"/>
      <c r="D122" s="2"/>
      <c r="E122" s="33"/>
      <c r="F122" s="41"/>
      <c r="G122" s="41"/>
      <c r="H122" s="31"/>
    </row>
    <row r="123" spans="1:8" s="23" customFormat="1" ht="15" customHeight="1" x14ac:dyDescent="0.25">
      <c r="A123" s="5"/>
      <c r="B123" s="32"/>
      <c r="C123" s="32"/>
      <c r="D123" s="2"/>
      <c r="E123" s="2"/>
      <c r="F123" s="41"/>
      <c r="G123" s="41"/>
      <c r="H123" s="31"/>
    </row>
    <row r="124" spans="1:8" s="23" customFormat="1" ht="15" customHeight="1" x14ac:dyDescent="0.25">
      <c r="A124" s="5"/>
      <c r="B124" s="32"/>
      <c r="C124" s="32"/>
      <c r="D124" s="2"/>
      <c r="E124" s="2"/>
      <c r="F124" s="41"/>
      <c r="G124" s="41"/>
      <c r="H124" s="31"/>
    </row>
    <row r="125" spans="1:8" s="23" customFormat="1" ht="15" customHeight="1" x14ac:dyDescent="0.25">
      <c r="A125" s="5"/>
      <c r="B125" s="32"/>
      <c r="C125" s="32"/>
      <c r="D125" s="2"/>
      <c r="E125" s="2"/>
      <c r="F125" s="41"/>
      <c r="G125" s="41"/>
      <c r="H125" s="31"/>
    </row>
    <row r="126" spans="1:8" s="23" customFormat="1" ht="15" customHeight="1" x14ac:dyDescent="0.25">
      <c r="A126" s="5"/>
      <c r="B126" s="32"/>
      <c r="C126" s="32"/>
      <c r="D126" s="2"/>
      <c r="E126" s="2"/>
      <c r="F126" s="41"/>
      <c r="G126" s="41"/>
      <c r="H126" s="31"/>
    </row>
    <row r="127" spans="1:8" s="23" customFormat="1" ht="15" customHeight="1" x14ac:dyDescent="0.25">
      <c r="A127" s="5"/>
      <c r="B127" s="32"/>
      <c r="C127" s="32"/>
      <c r="D127" s="2"/>
      <c r="E127" s="2"/>
      <c r="F127" s="41"/>
      <c r="G127" s="41"/>
      <c r="H127" s="31"/>
    </row>
    <row r="128" spans="1:8" s="23" customFormat="1" ht="15" customHeight="1" x14ac:dyDescent="0.25">
      <c r="A128" s="5"/>
      <c r="B128" s="32"/>
      <c r="C128" s="32"/>
      <c r="D128" s="2"/>
      <c r="E128" s="2"/>
      <c r="F128" s="41"/>
      <c r="G128" s="41"/>
      <c r="H128" s="31"/>
    </row>
    <row r="129" spans="1:11" s="23" customFormat="1" ht="15" customHeight="1" x14ac:dyDescent="0.25">
      <c r="A129" s="5"/>
      <c r="B129" s="32"/>
      <c r="C129" s="32"/>
      <c r="D129" s="2"/>
      <c r="E129" s="2"/>
      <c r="F129" s="1"/>
      <c r="G129" s="1"/>
      <c r="H129" s="31"/>
    </row>
    <row r="130" spans="1:11" s="23" customFormat="1" ht="15" customHeight="1" x14ac:dyDescent="0.25">
      <c r="A130" s="5"/>
      <c r="B130" s="32"/>
      <c r="C130" s="32"/>
      <c r="D130" s="2"/>
      <c r="E130" s="2"/>
      <c r="F130" s="1"/>
      <c r="G130" s="1"/>
      <c r="H130" s="31"/>
    </row>
    <row r="131" spans="1:11" s="23" customFormat="1" ht="15" customHeight="1" x14ac:dyDescent="0.25">
      <c r="A131" s="5"/>
      <c r="B131" s="32"/>
      <c r="C131" s="32"/>
      <c r="D131" s="2"/>
      <c r="E131" s="2"/>
      <c r="F131" s="1"/>
      <c r="G131" s="1"/>
      <c r="H131" s="31"/>
    </row>
    <row r="132" spans="1:11" s="23" customFormat="1" ht="15" customHeight="1" x14ac:dyDescent="0.25">
      <c r="A132" s="5"/>
      <c r="B132" s="14"/>
      <c r="C132" s="15"/>
      <c r="D132" s="2"/>
      <c r="E132" s="2"/>
      <c r="F132" s="1"/>
      <c r="G132" s="1"/>
      <c r="H132" s="31"/>
      <c r="I132" s="22"/>
      <c r="K132" s="24"/>
    </row>
    <row r="133" spans="1:11" s="23" customFormat="1" ht="15" customHeight="1" x14ac:dyDescent="0.25">
      <c r="A133" s="5"/>
      <c r="B133" s="14"/>
      <c r="C133" s="15"/>
      <c r="D133" s="2"/>
      <c r="E133" s="2"/>
      <c r="F133" s="1"/>
      <c r="G133" s="1"/>
      <c r="H133" s="31"/>
    </row>
    <row r="134" spans="1:11" s="23" customFormat="1" ht="15" customHeight="1" x14ac:dyDescent="0.25">
      <c r="A134" s="5"/>
      <c r="B134" s="14"/>
      <c r="C134" s="15"/>
      <c r="D134" s="2"/>
      <c r="E134" s="2"/>
      <c r="F134" s="1"/>
      <c r="G134" s="1"/>
      <c r="H134" s="31"/>
    </row>
    <row r="135" spans="1:11" s="23" customFormat="1" ht="15" customHeight="1" x14ac:dyDescent="0.25">
      <c r="A135" s="5"/>
      <c r="B135" s="14"/>
      <c r="C135" s="15"/>
      <c r="D135" s="2"/>
      <c r="E135" s="2"/>
      <c r="F135" s="1"/>
      <c r="G135" s="1"/>
      <c r="H135" s="31"/>
    </row>
    <row r="136" spans="1:11" s="23" customFormat="1" ht="15" customHeight="1" x14ac:dyDescent="0.25">
      <c r="A136" s="5"/>
      <c r="B136" s="14"/>
      <c r="C136" s="15"/>
      <c r="D136" s="2"/>
      <c r="E136" s="2"/>
      <c r="F136" s="1"/>
      <c r="G136" s="1"/>
      <c r="H136" s="31"/>
    </row>
    <row r="137" spans="1:11" s="23" customFormat="1" ht="15" customHeight="1" x14ac:dyDescent="0.25">
      <c r="A137" s="5"/>
      <c r="B137" s="14"/>
      <c r="C137" s="15"/>
      <c r="D137" s="2"/>
      <c r="E137" s="2"/>
      <c r="F137" s="1"/>
      <c r="G137" s="1"/>
      <c r="H137" s="31"/>
      <c r="I137" s="22"/>
      <c r="K137" s="24"/>
    </row>
    <row r="138" spans="1:11" s="23" customFormat="1" ht="15" customHeight="1" x14ac:dyDescent="0.25">
      <c r="A138" s="5"/>
      <c r="B138" s="14"/>
      <c r="C138" s="15"/>
      <c r="D138" s="2"/>
      <c r="E138" s="2"/>
      <c r="F138" s="1"/>
      <c r="G138" s="1"/>
      <c r="H138" s="31"/>
    </row>
    <row r="139" spans="1:11" s="23" customFormat="1" ht="15" customHeight="1" x14ac:dyDescent="0.25">
      <c r="A139" s="5"/>
      <c r="B139" s="14"/>
      <c r="C139" s="15"/>
      <c r="D139" s="2"/>
      <c r="E139" s="2"/>
      <c r="F139" s="1"/>
      <c r="G139" s="1"/>
      <c r="H139" s="31"/>
    </row>
    <row r="140" spans="1:11" s="23" customFormat="1" ht="15" customHeight="1" x14ac:dyDescent="0.25">
      <c r="A140" s="5"/>
      <c r="B140" s="14"/>
      <c r="C140" s="15"/>
      <c r="D140" s="2"/>
      <c r="E140" s="2"/>
      <c r="F140" s="1"/>
      <c r="G140" s="1"/>
      <c r="H140" s="31"/>
    </row>
    <row r="141" spans="1:11" s="23" customFormat="1" ht="15" customHeight="1" x14ac:dyDescent="0.25">
      <c r="A141" s="5"/>
      <c r="B141" s="14"/>
      <c r="C141" s="15"/>
      <c r="D141" s="2"/>
      <c r="E141" s="2"/>
      <c r="F141" s="1"/>
      <c r="G141" s="1"/>
      <c r="H141" s="31"/>
    </row>
    <row r="142" spans="1:11" s="23" customFormat="1" ht="15" customHeight="1" x14ac:dyDescent="0.25">
      <c r="A142" s="5"/>
      <c r="B142" s="14"/>
      <c r="C142" s="15"/>
      <c r="D142" s="2"/>
      <c r="E142" s="2"/>
      <c r="F142" s="1"/>
      <c r="G142" s="1"/>
      <c r="H142" s="31"/>
    </row>
    <row r="143" spans="1:11" s="23" customFormat="1" ht="15" customHeight="1" x14ac:dyDescent="0.25">
      <c r="A143" s="5"/>
      <c r="B143" s="14"/>
      <c r="C143" s="15"/>
      <c r="D143" s="2"/>
      <c r="E143" s="2"/>
      <c r="F143" s="1"/>
      <c r="G143" s="1"/>
      <c r="H143" s="31"/>
    </row>
    <row r="144" spans="1:11" s="23" customFormat="1" ht="15" customHeight="1" x14ac:dyDescent="0.25">
      <c r="A144" s="52"/>
      <c r="B144" s="53"/>
      <c r="C144" s="54"/>
      <c r="D144" s="54"/>
      <c r="E144" s="54"/>
      <c r="F144" s="55"/>
      <c r="G144" s="55"/>
      <c r="H144" s="56"/>
      <c r="I144" s="22"/>
      <c r="K144" s="24"/>
    </row>
    <row r="145" spans="1:93" s="23" customFormat="1" ht="15" customHeight="1" x14ac:dyDescent="0.25">
      <c r="A145" s="5"/>
      <c r="B145" s="14"/>
      <c r="C145" s="15"/>
      <c r="D145" s="2"/>
      <c r="E145" s="2"/>
      <c r="F145" s="1"/>
      <c r="G145" s="1"/>
      <c r="H145" s="31"/>
    </row>
    <row r="146" spans="1:93" s="17" customFormat="1" ht="15" customHeight="1" x14ac:dyDescent="0.25">
      <c r="A146" s="5"/>
      <c r="B146" s="14"/>
      <c r="C146" s="15"/>
      <c r="D146" s="2"/>
      <c r="E146" s="2"/>
      <c r="F146" s="1"/>
      <c r="G146" s="1"/>
      <c r="H146" s="31"/>
      <c r="I146" s="22"/>
      <c r="J146" s="23"/>
      <c r="K146" s="24"/>
      <c r="L146" s="23"/>
      <c r="M146" s="23"/>
      <c r="N146" s="23"/>
      <c r="O146" s="23"/>
      <c r="P146" s="23"/>
      <c r="Q146" s="23"/>
      <c r="R146" s="23"/>
      <c r="S146" s="23"/>
      <c r="T146" s="23"/>
      <c r="U146" s="23"/>
      <c r="V146" s="23"/>
      <c r="W146" s="23"/>
      <c r="X146" s="23"/>
      <c r="Y146" s="23"/>
      <c r="Z146" s="23"/>
      <c r="AA146" s="23"/>
      <c r="AB146" s="23"/>
      <c r="AC146" s="23"/>
      <c r="AD146" s="23"/>
      <c r="AE146" s="23"/>
      <c r="AF146" s="23"/>
      <c r="AG146" s="23"/>
      <c r="AH146" s="23"/>
      <c r="AI146" s="23"/>
      <c r="AJ146" s="23"/>
      <c r="AK146" s="23"/>
      <c r="AL146" s="23"/>
      <c r="AM146" s="23"/>
      <c r="AN146" s="23"/>
      <c r="AO146" s="23"/>
      <c r="AP146" s="23"/>
      <c r="AQ146" s="23"/>
      <c r="AR146" s="23"/>
      <c r="AS146" s="23"/>
      <c r="AT146" s="23"/>
      <c r="AU146" s="23"/>
      <c r="AV146" s="23"/>
      <c r="AW146" s="23"/>
      <c r="AX146" s="23"/>
      <c r="AY146" s="23"/>
      <c r="AZ146" s="23"/>
      <c r="BA146" s="23"/>
      <c r="BB146" s="23"/>
      <c r="BC146" s="23"/>
      <c r="BD146" s="23"/>
      <c r="BE146" s="23"/>
      <c r="BF146" s="23"/>
      <c r="BG146" s="23"/>
      <c r="BH146" s="23"/>
      <c r="BI146" s="23"/>
      <c r="BJ146" s="23"/>
      <c r="BK146" s="23"/>
      <c r="BL146" s="23"/>
      <c r="BM146" s="23"/>
      <c r="BN146" s="23"/>
      <c r="BO146" s="23"/>
      <c r="BP146" s="23"/>
      <c r="BQ146" s="23"/>
      <c r="BR146" s="23"/>
      <c r="BS146" s="23"/>
      <c r="BT146" s="23"/>
      <c r="BU146" s="23"/>
      <c r="BV146" s="23"/>
      <c r="BW146" s="23"/>
      <c r="BX146" s="23"/>
      <c r="BY146" s="23"/>
      <c r="BZ146" s="23"/>
      <c r="CA146" s="23"/>
      <c r="CB146" s="23"/>
      <c r="CC146" s="23"/>
      <c r="CD146" s="23"/>
      <c r="CE146" s="23"/>
      <c r="CF146" s="23"/>
      <c r="CG146" s="23"/>
      <c r="CH146" s="23"/>
      <c r="CI146" s="23"/>
      <c r="CJ146" s="23"/>
      <c r="CK146" s="23"/>
      <c r="CL146" s="23"/>
      <c r="CM146" s="23"/>
      <c r="CN146" s="23"/>
      <c r="CO146" s="23"/>
    </row>
    <row r="147" spans="1:93" s="17" customFormat="1" ht="15" customHeight="1" x14ac:dyDescent="0.25">
      <c r="A147" s="5"/>
      <c r="B147" s="14"/>
      <c r="C147" s="15"/>
      <c r="D147" s="2"/>
      <c r="E147" s="2"/>
      <c r="F147" s="1"/>
      <c r="G147" s="1"/>
      <c r="H147" s="31"/>
      <c r="I147" s="23"/>
      <c r="J147" s="23"/>
      <c r="K147" s="23"/>
      <c r="L147" s="23"/>
      <c r="M147" s="23"/>
      <c r="N147" s="23"/>
      <c r="O147" s="23"/>
      <c r="P147" s="23"/>
      <c r="Q147" s="23"/>
      <c r="R147" s="23"/>
      <c r="S147" s="23"/>
      <c r="T147" s="23"/>
      <c r="U147" s="23"/>
      <c r="V147" s="23"/>
      <c r="W147" s="23"/>
      <c r="X147" s="23"/>
      <c r="Y147" s="23"/>
      <c r="Z147" s="23"/>
      <c r="AA147" s="23"/>
      <c r="AB147" s="23"/>
      <c r="AC147" s="23"/>
      <c r="AD147" s="23"/>
      <c r="AE147" s="23"/>
      <c r="AF147" s="23"/>
      <c r="AG147" s="23"/>
      <c r="AH147" s="23"/>
      <c r="AI147" s="23"/>
      <c r="AJ147" s="23"/>
      <c r="AK147" s="23"/>
      <c r="AL147" s="23"/>
      <c r="AM147" s="23"/>
      <c r="AN147" s="23"/>
      <c r="AO147" s="23"/>
      <c r="AP147" s="23"/>
      <c r="AQ147" s="23"/>
      <c r="AR147" s="23"/>
      <c r="AS147" s="23"/>
      <c r="AT147" s="23"/>
      <c r="AU147" s="23"/>
      <c r="AV147" s="23"/>
      <c r="AW147" s="23"/>
      <c r="AX147" s="23"/>
      <c r="AY147" s="23"/>
      <c r="AZ147" s="23"/>
      <c r="BA147" s="23"/>
      <c r="BB147" s="23"/>
      <c r="BC147" s="23"/>
      <c r="BD147" s="23"/>
      <c r="BE147" s="23"/>
      <c r="BF147" s="23"/>
      <c r="BG147" s="23"/>
      <c r="BH147" s="23"/>
      <c r="BI147" s="23"/>
      <c r="BJ147" s="23"/>
      <c r="BK147" s="23"/>
      <c r="BL147" s="23"/>
      <c r="BM147" s="23"/>
      <c r="BN147" s="23"/>
      <c r="BO147" s="23"/>
      <c r="BP147" s="23"/>
      <c r="BQ147" s="23"/>
      <c r="BR147" s="23"/>
      <c r="BS147" s="23"/>
      <c r="BT147" s="23"/>
      <c r="BU147" s="23"/>
      <c r="BV147" s="23"/>
      <c r="BW147" s="23"/>
      <c r="BX147" s="23"/>
      <c r="BY147" s="23"/>
      <c r="BZ147" s="23"/>
      <c r="CA147" s="23"/>
      <c r="CB147" s="23"/>
      <c r="CC147" s="23"/>
      <c r="CD147" s="23"/>
      <c r="CE147" s="23"/>
      <c r="CF147" s="23"/>
      <c r="CG147" s="23"/>
      <c r="CH147" s="23"/>
      <c r="CI147" s="23"/>
      <c r="CJ147" s="23"/>
      <c r="CK147" s="23"/>
      <c r="CL147" s="23"/>
      <c r="CM147" s="23"/>
      <c r="CN147" s="23"/>
      <c r="CO147" s="23"/>
    </row>
    <row r="148" spans="1:93" s="23" customFormat="1" ht="15" customHeight="1" x14ac:dyDescent="0.25">
      <c r="A148" s="5"/>
      <c r="B148" s="14"/>
      <c r="C148" s="15"/>
      <c r="D148" s="2"/>
      <c r="E148" s="2"/>
      <c r="F148" s="1"/>
      <c r="G148" s="1"/>
      <c r="H148" s="31"/>
    </row>
    <row r="149" spans="1:93" s="23" customFormat="1" ht="15" customHeight="1" x14ac:dyDescent="0.25">
      <c r="A149" s="5"/>
      <c r="B149" s="14"/>
      <c r="C149" s="15"/>
      <c r="D149" s="2"/>
      <c r="E149" s="2"/>
      <c r="F149" s="1"/>
      <c r="G149" s="1"/>
      <c r="H149" s="31"/>
    </row>
    <row r="150" spans="1:93" s="23" customFormat="1" ht="15" customHeight="1" x14ac:dyDescent="0.25">
      <c r="A150" s="5"/>
      <c r="B150" s="14"/>
      <c r="C150" s="15"/>
      <c r="D150" s="2"/>
      <c r="E150" s="2"/>
      <c r="F150" s="1"/>
      <c r="G150" s="1"/>
      <c r="H150" s="31"/>
    </row>
    <row r="151" spans="1:93" s="23" customFormat="1" ht="15" customHeight="1" x14ac:dyDescent="0.25">
      <c r="A151" s="5"/>
      <c r="B151" s="14"/>
      <c r="C151" s="15"/>
      <c r="D151" s="2"/>
      <c r="E151" s="2"/>
      <c r="F151" s="1"/>
      <c r="G151" s="1"/>
      <c r="H151" s="31"/>
    </row>
    <row r="152" spans="1:93" s="23" customFormat="1" ht="15" customHeight="1" x14ac:dyDescent="0.25">
      <c r="A152" s="5"/>
      <c r="B152" s="14"/>
      <c r="C152" s="15"/>
      <c r="D152" s="2"/>
      <c r="E152" s="2"/>
      <c r="F152" s="1"/>
      <c r="G152" s="1"/>
      <c r="H152" s="31"/>
    </row>
    <row r="153" spans="1:93" s="23" customFormat="1" ht="15" customHeight="1" x14ac:dyDescent="0.25">
      <c r="A153" s="5"/>
      <c r="B153" s="14"/>
      <c r="C153" s="15"/>
      <c r="D153" s="2"/>
      <c r="E153" s="2"/>
      <c r="F153" s="1"/>
      <c r="G153" s="1"/>
      <c r="H153" s="31"/>
    </row>
    <row r="154" spans="1:93" s="23" customFormat="1" ht="15" customHeight="1" x14ac:dyDescent="0.25">
      <c r="A154" s="5"/>
      <c r="B154" s="14"/>
      <c r="C154" s="15"/>
      <c r="D154" s="2"/>
      <c r="E154" s="2"/>
      <c r="F154" s="1"/>
      <c r="G154" s="1"/>
      <c r="H154" s="31"/>
    </row>
    <row r="155" spans="1:93" s="23" customFormat="1" ht="15" customHeight="1" x14ac:dyDescent="0.25">
      <c r="A155" s="5"/>
      <c r="B155" s="14"/>
      <c r="C155" s="15"/>
      <c r="D155" s="2"/>
      <c r="E155" s="2"/>
      <c r="F155" s="1"/>
      <c r="G155" s="1"/>
      <c r="H155" s="31"/>
    </row>
    <row r="156" spans="1:93" s="23" customFormat="1" ht="15" customHeight="1" x14ac:dyDescent="0.25">
      <c r="A156" s="5"/>
      <c r="B156" s="14"/>
      <c r="C156" s="15"/>
      <c r="D156" s="2"/>
      <c r="E156" s="2"/>
      <c r="F156" s="1"/>
      <c r="G156" s="1"/>
      <c r="H156" s="31"/>
    </row>
    <row r="157" spans="1:93" s="23" customFormat="1" ht="15" customHeight="1" x14ac:dyDescent="0.25">
      <c r="A157" s="5"/>
      <c r="B157" s="14"/>
      <c r="C157" s="15"/>
      <c r="D157" s="2"/>
      <c r="E157" s="2"/>
      <c r="F157" s="1"/>
      <c r="G157" s="1"/>
      <c r="H157" s="31"/>
    </row>
    <row r="158" spans="1:93" s="23" customFormat="1" ht="15" customHeight="1" x14ac:dyDescent="0.25">
      <c r="A158" s="5"/>
      <c r="B158" s="14"/>
      <c r="C158" s="15"/>
      <c r="D158" s="2"/>
      <c r="E158" s="2"/>
      <c r="F158" s="1"/>
      <c r="G158" s="1"/>
      <c r="H158" s="31"/>
    </row>
    <row r="159" spans="1:93" s="23" customFormat="1" ht="15" customHeight="1" x14ac:dyDescent="0.25">
      <c r="A159" s="5"/>
      <c r="B159" s="14"/>
      <c r="C159" s="15"/>
      <c r="D159" s="2"/>
      <c r="E159" s="2"/>
      <c r="F159" s="1"/>
      <c r="G159" s="1"/>
      <c r="H159" s="31"/>
    </row>
    <row r="160" spans="1:93" s="23" customFormat="1" ht="15" customHeight="1" x14ac:dyDescent="0.25">
      <c r="A160" s="5"/>
      <c r="B160" s="14"/>
      <c r="C160" s="15"/>
      <c r="D160" s="2"/>
      <c r="E160" s="2"/>
      <c r="F160" s="1"/>
      <c r="G160" s="1"/>
      <c r="H160" s="31"/>
    </row>
    <row r="161" spans="1:8" s="23" customFormat="1" ht="15" customHeight="1" x14ac:dyDescent="0.25">
      <c r="A161" s="5"/>
      <c r="B161" s="14"/>
      <c r="C161" s="15"/>
      <c r="D161" s="2"/>
      <c r="E161" s="2"/>
      <c r="F161" s="1"/>
      <c r="G161" s="1"/>
      <c r="H161" s="31"/>
    </row>
    <row r="162" spans="1:8" s="23" customFormat="1" ht="15" customHeight="1" x14ac:dyDescent="0.25">
      <c r="A162" s="5"/>
      <c r="B162" s="14"/>
      <c r="C162" s="15"/>
      <c r="D162" s="2"/>
      <c r="E162" s="2"/>
      <c r="F162" s="1"/>
      <c r="G162" s="1"/>
      <c r="H162" s="31"/>
    </row>
    <row r="163" spans="1:8" s="6" customFormat="1" ht="15" customHeight="1" x14ac:dyDescent="0.25">
      <c r="A163" s="5"/>
      <c r="B163" s="14"/>
      <c r="C163" s="15"/>
      <c r="D163" s="2"/>
      <c r="E163" s="2"/>
      <c r="F163" s="1"/>
      <c r="G163" s="1"/>
      <c r="H163" s="31"/>
    </row>
    <row r="164" spans="1:8" s="6" customFormat="1" ht="15" customHeight="1" x14ac:dyDescent="0.25">
      <c r="A164" s="5"/>
      <c r="B164" s="14"/>
      <c r="C164" s="15"/>
      <c r="D164" s="2"/>
      <c r="E164" s="2"/>
      <c r="F164" s="1"/>
      <c r="G164" s="1"/>
      <c r="H164" s="31"/>
    </row>
    <row r="165" spans="1:8" s="3" customFormat="1" ht="15.75" x14ac:dyDescent="0.25">
      <c r="A165" s="5"/>
      <c r="B165" s="14"/>
      <c r="C165" s="15"/>
      <c r="D165" s="2"/>
      <c r="E165" s="2"/>
      <c r="F165" s="1"/>
      <c r="G165" s="1"/>
      <c r="H165" s="31"/>
    </row>
    <row r="227" ht="36.75" customHeight="1" x14ac:dyDescent="0.25"/>
  </sheetData>
  <autoFilter ref="A1:CO1"/>
  <sortState ref="B245:C257">
    <sortCondition ref="B245"/>
  </sortState>
  <pageMargins left="0.7" right="0.7" top="0.75" bottom="0.75" header="0.3" footer="0.3"/>
  <pageSetup paperSize="9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14"/>
  <sheetViews>
    <sheetView workbookViewId="0">
      <selection activeCell="B4" sqref="B4"/>
    </sheetView>
  </sheetViews>
  <sheetFormatPr baseColWidth="10" defaultRowHeight="15" x14ac:dyDescent="0.25"/>
  <cols>
    <col min="2" max="2" width="25.140625" customWidth="1"/>
  </cols>
  <sheetData>
    <row r="1" spans="1:2" x14ac:dyDescent="0.25">
      <c r="A1" s="64" t="s">
        <v>1294</v>
      </c>
      <c r="B1" s="68"/>
    </row>
    <row r="2" spans="1:2" x14ac:dyDescent="0.25">
      <c r="A2" s="64" t="s">
        <v>1295</v>
      </c>
      <c r="B2" s="68"/>
    </row>
    <row r="3" spans="1:2" x14ac:dyDescent="0.25">
      <c r="A3" s="64" t="s">
        <v>8</v>
      </c>
      <c r="B3" s="68" t="s">
        <v>1315</v>
      </c>
    </row>
    <row r="4" spans="1:2" x14ac:dyDescent="0.25">
      <c r="A4" s="64" t="s">
        <v>1296</v>
      </c>
      <c r="B4" s="68"/>
    </row>
    <row r="5" spans="1:2" x14ac:dyDescent="0.25">
      <c r="A5" s="64" t="s">
        <v>9</v>
      </c>
      <c r="B5" s="68" t="s">
        <v>1306</v>
      </c>
    </row>
    <row r="6" spans="1:2" x14ac:dyDescent="0.25">
      <c r="A6" s="64" t="s">
        <v>1297</v>
      </c>
      <c r="B6" s="68"/>
    </row>
    <row r="7" spans="1:2" x14ac:dyDescent="0.25">
      <c r="A7" s="64" t="s">
        <v>1298</v>
      </c>
      <c r="B7" s="68"/>
    </row>
    <row r="8" spans="1:2" x14ac:dyDescent="0.25">
      <c r="A8" s="64" t="s">
        <v>1299</v>
      </c>
      <c r="B8" s="68"/>
    </row>
    <row r="9" spans="1:2" x14ac:dyDescent="0.25">
      <c r="A9" s="64" t="s">
        <v>10</v>
      </c>
      <c r="B9" s="68"/>
    </row>
    <row r="10" spans="1:2" x14ac:dyDescent="0.25">
      <c r="A10" s="64" t="s">
        <v>1300</v>
      </c>
      <c r="B10" s="68"/>
    </row>
    <row r="11" spans="1:2" x14ac:dyDescent="0.25">
      <c r="A11" s="64" t="s">
        <v>11</v>
      </c>
      <c r="B11" s="68"/>
    </row>
    <row r="12" spans="1:2" x14ac:dyDescent="0.25">
      <c r="A12" s="64" t="s">
        <v>1301</v>
      </c>
      <c r="B12" s="68"/>
    </row>
    <row r="13" spans="1:2" x14ac:dyDescent="0.25">
      <c r="A13" s="64" t="s">
        <v>1302</v>
      </c>
      <c r="B13" s="68"/>
    </row>
    <row r="14" spans="1:2" x14ac:dyDescent="0.25">
      <c r="A14" s="64" t="s">
        <v>1303</v>
      </c>
      <c r="B14" s="6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108"/>
  <sheetViews>
    <sheetView workbookViewId="0">
      <selection activeCell="A22" sqref="A22:A108"/>
    </sheetView>
  </sheetViews>
  <sheetFormatPr baseColWidth="10" defaultRowHeight="15" x14ac:dyDescent="0.25"/>
  <sheetData>
    <row r="1" spans="1:1" x14ac:dyDescent="0.25">
      <c r="A1" s="67" t="s">
        <v>12</v>
      </c>
    </row>
    <row r="2" spans="1:1" x14ac:dyDescent="0.25">
      <c r="A2" s="67" t="s">
        <v>13</v>
      </c>
    </row>
    <row r="3" spans="1:1" x14ac:dyDescent="0.25">
      <c r="A3" s="67" t="s">
        <v>14</v>
      </c>
    </row>
    <row r="4" spans="1:1" x14ac:dyDescent="0.25">
      <c r="A4" s="67" t="s">
        <v>15</v>
      </c>
    </row>
    <row r="5" spans="1:1" x14ac:dyDescent="0.25">
      <c r="A5" s="67" t="s">
        <v>17</v>
      </c>
    </row>
    <row r="6" spans="1:1" x14ac:dyDescent="0.25">
      <c r="A6" s="67" t="s">
        <v>18</v>
      </c>
    </row>
    <row r="7" spans="1:1" x14ac:dyDescent="0.25">
      <c r="A7" s="67" t="s">
        <v>19</v>
      </c>
    </row>
    <row r="8" spans="1:1" x14ac:dyDescent="0.25">
      <c r="A8" s="67" t="s">
        <v>20</v>
      </c>
    </row>
    <row r="9" spans="1:1" x14ac:dyDescent="0.25">
      <c r="A9" s="67" t="s">
        <v>21</v>
      </c>
    </row>
    <row r="10" spans="1:1" x14ac:dyDescent="0.25">
      <c r="A10" s="67" t="s">
        <v>22</v>
      </c>
    </row>
    <row r="11" spans="1:1" x14ac:dyDescent="0.25">
      <c r="A11" s="67" t="s">
        <v>23</v>
      </c>
    </row>
    <row r="12" spans="1:1" x14ac:dyDescent="0.25">
      <c r="A12" s="67" t="s">
        <v>78</v>
      </c>
    </row>
    <row r="13" spans="1:1" x14ac:dyDescent="0.25">
      <c r="A13" s="67" t="s">
        <v>24</v>
      </c>
    </row>
    <row r="14" spans="1:1" x14ac:dyDescent="0.25">
      <c r="A14" s="67" t="s">
        <v>25</v>
      </c>
    </row>
    <row r="15" spans="1:1" x14ac:dyDescent="0.25">
      <c r="A15" s="67" t="s">
        <v>26</v>
      </c>
    </row>
    <row r="16" spans="1:1" x14ac:dyDescent="0.25">
      <c r="A16" s="67" t="s">
        <v>27</v>
      </c>
    </row>
    <row r="17" spans="1:1" x14ac:dyDescent="0.25">
      <c r="A17" s="67" t="s">
        <v>28</v>
      </c>
    </row>
    <row r="18" spans="1:1" x14ac:dyDescent="0.25">
      <c r="A18" s="67" t="s">
        <v>29</v>
      </c>
    </row>
    <row r="19" spans="1:1" x14ac:dyDescent="0.25">
      <c r="A19" s="67" t="s">
        <v>30</v>
      </c>
    </row>
    <row r="20" spans="1:1" x14ac:dyDescent="0.25">
      <c r="A20" s="67" t="s">
        <v>31</v>
      </c>
    </row>
    <row r="21" spans="1:1" x14ac:dyDescent="0.25">
      <c r="A21" s="67" t="s">
        <v>33</v>
      </c>
    </row>
    <row r="22" spans="1:1" x14ac:dyDescent="0.25">
      <c r="A22" s="67"/>
    </row>
    <row r="23" spans="1:1" x14ac:dyDescent="0.25">
      <c r="A23" s="67"/>
    </row>
    <row r="24" spans="1:1" x14ac:dyDescent="0.25">
      <c r="A24" s="67"/>
    </row>
    <row r="25" spans="1:1" x14ac:dyDescent="0.25">
      <c r="A25" s="67"/>
    </row>
    <row r="26" spans="1:1" x14ac:dyDescent="0.25">
      <c r="A26" s="67"/>
    </row>
    <row r="27" spans="1:1" x14ac:dyDescent="0.25">
      <c r="A27" s="67"/>
    </row>
    <row r="28" spans="1:1" x14ac:dyDescent="0.25">
      <c r="A28" s="67"/>
    </row>
    <row r="29" spans="1:1" x14ac:dyDescent="0.25">
      <c r="A29" s="67"/>
    </row>
    <row r="30" spans="1:1" x14ac:dyDescent="0.25">
      <c r="A30" s="67"/>
    </row>
    <row r="31" spans="1:1" x14ac:dyDescent="0.25">
      <c r="A31" s="67"/>
    </row>
    <row r="32" spans="1:1" x14ac:dyDescent="0.25">
      <c r="A32" s="67"/>
    </row>
    <row r="33" spans="1:1" x14ac:dyDescent="0.25">
      <c r="A33" s="67"/>
    </row>
    <row r="34" spans="1:1" x14ac:dyDescent="0.25">
      <c r="A34" s="67"/>
    </row>
    <row r="35" spans="1:1" x14ac:dyDescent="0.25">
      <c r="A35" s="67"/>
    </row>
    <row r="36" spans="1:1" x14ac:dyDescent="0.25">
      <c r="A36" s="67"/>
    </row>
    <row r="37" spans="1:1" x14ac:dyDescent="0.25">
      <c r="A37" s="67"/>
    </row>
    <row r="38" spans="1:1" x14ac:dyDescent="0.25">
      <c r="A38" s="67"/>
    </row>
    <row r="39" spans="1:1" x14ac:dyDescent="0.25">
      <c r="A39" s="67"/>
    </row>
    <row r="40" spans="1:1" x14ac:dyDescent="0.25">
      <c r="A40" s="67"/>
    </row>
    <row r="41" spans="1:1" x14ac:dyDescent="0.25">
      <c r="A41" s="67"/>
    </row>
    <row r="42" spans="1:1" x14ac:dyDescent="0.25">
      <c r="A42" s="67"/>
    </row>
    <row r="43" spans="1:1" x14ac:dyDescent="0.25">
      <c r="A43" s="67"/>
    </row>
    <row r="44" spans="1:1" x14ac:dyDescent="0.25">
      <c r="A44" s="67"/>
    </row>
    <row r="45" spans="1:1" x14ac:dyDescent="0.25">
      <c r="A45" s="67"/>
    </row>
    <row r="46" spans="1:1" x14ac:dyDescent="0.25">
      <c r="A46" s="67"/>
    </row>
    <row r="47" spans="1:1" x14ac:dyDescent="0.25">
      <c r="A47" s="67"/>
    </row>
    <row r="48" spans="1:1" x14ac:dyDescent="0.25">
      <c r="A48" s="67"/>
    </row>
    <row r="49" spans="1:1" x14ac:dyDescent="0.25">
      <c r="A49" s="67"/>
    </row>
    <row r="50" spans="1:1" x14ac:dyDescent="0.25">
      <c r="A50" s="67"/>
    </row>
    <row r="51" spans="1:1" x14ac:dyDescent="0.25">
      <c r="A51" s="67"/>
    </row>
    <row r="52" spans="1:1" x14ac:dyDescent="0.25">
      <c r="A52" s="67"/>
    </row>
    <row r="53" spans="1:1" x14ac:dyDescent="0.25">
      <c r="A53" s="67"/>
    </row>
    <row r="54" spans="1:1" x14ac:dyDescent="0.25">
      <c r="A54" s="67"/>
    </row>
    <row r="55" spans="1:1" x14ac:dyDescent="0.25">
      <c r="A55" s="67"/>
    </row>
    <row r="56" spans="1:1" x14ac:dyDescent="0.25">
      <c r="A56" s="67"/>
    </row>
    <row r="57" spans="1:1" x14ac:dyDescent="0.25">
      <c r="A57" s="67"/>
    </row>
    <row r="58" spans="1:1" x14ac:dyDescent="0.25">
      <c r="A58" s="67"/>
    </row>
    <row r="59" spans="1:1" x14ac:dyDescent="0.25">
      <c r="A59" s="67"/>
    </row>
    <row r="60" spans="1:1" x14ac:dyDescent="0.25">
      <c r="A60" s="67"/>
    </row>
    <row r="61" spans="1:1" x14ac:dyDescent="0.25">
      <c r="A61" s="67"/>
    </row>
    <row r="62" spans="1:1" x14ac:dyDescent="0.25">
      <c r="A62" s="67"/>
    </row>
    <row r="63" spans="1:1" x14ac:dyDescent="0.25">
      <c r="A63" s="67"/>
    </row>
    <row r="64" spans="1:1" x14ac:dyDescent="0.25">
      <c r="A64" s="67"/>
    </row>
    <row r="65" spans="1:1" x14ac:dyDescent="0.25">
      <c r="A65" s="67"/>
    </row>
    <row r="66" spans="1:1" x14ac:dyDescent="0.25">
      <c r="A66" s="67"/>
    </row>
    <row r="67" spans="1:1" x14ac:dyDescent="0.25">
      <c r="A67" s="67"/>
    </row>
    <row r="68" spans="1:1" x14ac:dyDescent="0.25">
      <c r="A68" s="67"/>
    </row>
    <row r="69" spans="1:1" x14ac:dyDescent="0.25">
      <c r="A69" s="67"/>
    </row>
    <row r="70" spans="1:1" x14ac:dyDescent="0.25">
      <c r="A70" s="67"/>
    </row>
    <row r="71" spans="1:1" x14ac:dyDescent="0.25">
      <c r="A71" s="67"/>
    </row>
    <row r="72" spans="1:1" x14ac:dyDescent="0.25">
      <c r="A72" s="67"/>
    </row>
    <row r="73" spans="1:1" x14ac:dyDescent="0.25">
      <c r="A73" s="67"/>
    </row>
    <row r="74" spans="1:1" x14ac:dyDescent="0.25">
      <c r="A74" s="67"/>
    </row>
    <row r="75" spans="1:1" x14ac:dyDescent="0.25">
      <c r="A75" s="67"/>
    </row>
    <row r="76" spans="1:1" x14ac:dyDescent="0.25">
      <c r="A76" s="67"/>
    </row>
    <row r="77" spans="1:1" x14ac:dyDescent="0.25">
      <c r="A77" s="67"/>
    </row>
    <row r="78" spans="1:1" x14ac:dyDescent="0.25">
      <c r="A78" s="67"/>
    </row>
    <row r="79" spans="1:1" x14ac:dyDescent="0.25">
      <c r="A79" s="67"/>
    </row>
    <row r="80" spans="1:1" x14ac:dyDescent="0.25">
      <c r="A80" s="67"/>
    </row>
    <row r="81" spans="1:1" x14ac:dyDescent="0.25">
      <c r="A81" s="67"/>
    </row>
    <row r="82" spans="1:1" x14ac:dyDescent="0.25">
      <c r="A82" s="67"/>
    </row>
    <row r="83" spans="1:1" x14ac:dyDescent="0.25">
      <c r="A83" s="67"/>
    </row>
    <row r="84" spans="1:1" x14ac:dyDescent="0.25">
      <c r="A84" s="67"/>
    </row>
    <row r="85" spans="1:1" x14ac:dyDescent="0.25">
      <c r="A85" s="67"/>
    </row>
    <row r="86" spans="1:1" x14ac:dyDescent="0.25">
      <c r="A86" s="67"/>
    </row>
    <row r="87" spans="1:1" x14ac:dyDescent="0.25">
      <c r="A87" s="67"/>
    </row>
    <row r="88" spans="1:1" x14ac:dyDescent="0.25">
      <c r="A88" s="67"/>
    </row>
    <row r="89" spans="1:1" x14ac:dyDescent="0.25">
      <c r="A89" s="67"/>
    </row>
    <row r="90" spans="1:1" x14ac:dyDescent="0.25">
      <c r="A90" s="67"/>
    </row>
    <row r="91" spans="1:1" x14ac:dyDescent="0.25">
      <c r="A91" s="67"/>
    </row>
    <row r="92" spans="1:1" x14ac:dyDescent="0.25">
      <c r="A92" s="67"/>
    </row>
    <row r="93" spans="1:1" x14ac:dyDescent="0.25">
      <c r="A93" s="67"/>
    </row>
    <row r="94" spans="1:1" x14ac:dyDescent="0.25">
      <c r="A94" s="67"/>
    </row>
    <row r="95" spans="1:1" x14ac:dyDescent="0.25">
      <c r="A95" s="67"/>
    </row>
    <row r="96" spans="1:1" x14ac:dyDescent="0.25">
      <c r="A96" s="67"/>
    </row>
    <row r="97" spans="1:1" x14ac:dyDescent="0.25">
      <c r="A97" s="67"/>
    </row>
    <row r="98" spans="1:1" x14ac:dyDescent="0.25">
      <c r="A98" s="67"/>
    </row>
    <row r="99" spans="1:1" x14ac:dyDescent="0.25">
      <c r="A99" s="67"/>
    </row>
    <row r="100" spans="1:1" x14ac:dyDescent="0.25">
      <c r="A100" s="67"/>
    </row>
    <row r="101" spans="1:1" x14ac:dyDescent="0.25">
      <c r="A101" s="67"/>
    </row>
    <row r="102" spans="1:1" x14ac:dyDescent="0.25">
      <c r="A102" s="67"/>
    </row>
    <row r="103" spans="1:1" x14ac:dyDescent="0.25">
      <c r="A103" s="67"/>
    </row>
    <row r="104" spans="1:1" x14ac:dyDescent="0.25">
      <c r="A104" s="67"/>
    </row>
    <row r="105" spans="1:1" x14ac:dyDescent="0.25">
      <c r="A105" s="67"/>
    </row>
    <row r="106" spans="1:1" x14ac:dyDescent="0.25">
      <c r="A106" s="67"/>
    </row>
    <row r="107" spans="1:1" x14ac:dyDescent="0.25">
      <c r="A107" s="67"/>
    </row>
    <row r="108" spans="1:1" x14ac:dyDescent="0.25">
      <c r="A108" s="67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01"/>
  <sheetViews>
    <sheetView workbookViewId="0">
      <selection activeCell="E5" sqref="E5:U5"/>
    </sheetView>
  </sheetViews>
  <sheetFormatPr baseColWidth="10" defaultRowHeight="15" x14ac:dyDescent="0.25"/>
  <sheetData>
    <row r="1" spans="1:22" x14ac:dyDescent="0.25">
      <c r="A1" s="68"/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  <c r="U1" s="68"/>
      <c r="V1" s="6"/>
    </row>
    <row r="2" spans="1:22" ht="15.75" x14ac:dyDescent="0.25">
      <c r="A2" s="68"/>
      <c r="B2" s="68"/>
      <c r="C2" s="68"/>
      <c r="D2" s="68"/>
      <c r="E2" s="68"/>
      <c r="F2" s="68"/>
      <c r="G2" s="68"/>
      <c r="H2" s="68"/>
      <c r="I2" s="68"/>
      <c r="J2" s="92"/>
      <c r="K2" s="68"/>
      <c r="L2" s="68"/>
      <c r="M2" s="68"/>
      <c r="N2" s="68"/>
      <c r="O2" s="68"/>
      <c r="P2" s="68"/>
      <c r="Q2" s="68"/>
      <c r="R2" s="68"/>
      <c r="S2" s="68"/>
      <c r="T2" s="68"/>
      <c r="U2" s="68"/>
      <c r="V2" s="6"/>
    </row>
    <row r="3" spans="1:22" x14ac:dyDescent="0.25">
      <c r="A3" s="68"/>
      <c r="B3" s="93"/>
      <c r="C3" s="68"/>
      <c r="D3" s="68"/>
      <c r="E3" s="68"/>
      <c r="F3" s="68"/>
      <c r="G3" s="68"/>
      <c r="H3" s="68"/>
      <c r="I3" s="68"/>
      <c r="J3" s="68"/>
      <c r="K3" s="68"/>
      <c r="L3" s="68"/>
      <c r="M3" s="68"/>
      <c r="N3" s="68"/>
      <c r="O3" s="68"/>
      <c r="P3" s="68"/>
      <c r="Q3" s="68"/>
      <c r="R3" s="68"/>
      <c r="S3" s="68"/>
      <c r="T3" s="68"/>
      <c r="U3" s="68"/>
      <c r="V3" s="6"/>
    </row>
    <row r="4" spans="1:22" x14ac:dyDescent="0.25">
      <c r="A4" s="68"/>
      <c r="B4" s="101" t="s">
        <v>1417</v>
      </c>
      <c r="C4" s="102"/>
      <c r="D4" s="103"/>
      <c r="E4" s="94">
        <v>25</v>
      </c>
      <c r="F4" s="94">
        <v>5</v>
      </c>
      <c r="G4" s="94">
        <v>5</v>
      </c>
      <c r="H4" s="94">
        <v>20</v>
      </c>
      <c r="I4" s="94">
        <v>5</v>
      </c>
      <c r="J4" s="94">
        <v>5</v>
      </c>
      <c r="K4" s="94">
        <v>5</v>
      </c>
      <c r="L4" s="94">
        <v>30</v>
      </c>
      <c r="M4" s="94">
        <v>5</v>
      </c>
      <c r="N4" s="94">
        <v>10</v>
      </c>
      <c r="O4" s="94">
        <v>10</v>
      </c>
      <c r="P4" s="94">
        <v>10</v>
      </c>
      <c r="Q4" s="94">
        <v>10</v>
      </c>
      <c r="R4" s="94">
        <v>10</v>
      </c>
      <c r="S4" s="94">
        <v>10</v>
      </c>
      <c r="T4" s="94">
        <v>20</v>
      </c>
      <c r="U4" s="94">
        <v>25</v>
      </c>
      <c r="V4" s="9">
        <f>SUM(E4:U4)</f>
        <v>210</v>
      </c>
    </row>
    <row r="5" spans="1:22" x14ac:dyDescent="0.25">
      <c r="A5" s="63" t="s">
        <v>1318</v>
      </c>
      <c r="B5" s="63" t="s">
        <v>1319</v>
      </c>
      <c r="C5" s="95" t="s">
        <v>1422</v>
      </c>
      <c r="D5" s="95" t="s">
        <v>1320</v>
      </c>
      <c r="E5" s="95"/>
      <c r="F5" s="95"/>
      <c r="G5" s="95"/>
      <c r="H5" s="95"/>
      <c r="I5" s="95"/>
      <c r="J5" s="95"/>
      <c r="K5" s="95"/>
      <c r="L5" s="95"/>
      <c r="M5" s="95"/>
      <c r="N5" s="95"/>
      <c r="O5" s="95"/>
      <c r="P5" s="95"/>
      <c r="Q5" s="95"/>
      <c r="R5" s="95"/>
      <c r="S5" s="95"/>
      <c r="T5" s="95"/>
      <c r="U5" s="95"/>
      <c r="V5" s="96" t="s">
        <v>1418</v>
      </c>
    </row>
    <row r="6" spans="1:22" ht="15.75" x14ac:dyDescent="0.25">
      <c r="A6" s="35" t="s">
        <v>1398</v>
      </c>
      <c r="B6" s="63" t="s">
        <v>88</v>
      </c>
      <c r="C6" s="95">
        <v>5</v>
      </c>
      <c r="D6" s="97" t="str">
        <f>IF(AND(ROUND(V6,2)&gt;=0.6,ROUND(V6,2)&lt;=1),"FORTE",IF(AND(ROUND(V6,2)&gt;=0.4,ROUND(V6,2)&lt;0.6),"MOYENNE",IF(AND(ROUND(V6,2)&gt;=0,ROUND(V6,2)&lt;0.4),"FAIBLE","0")))</f>
        <v>FORTE</v>
      </c>
      <c r="E6" s="95">
        <v>1</v>
      </c>
      <c r="F6" s="95">
        <v>1</v>
      </c>
      <c r="G6" s="95">
        <v>1</v>
      </c>
      <c r="H6" s="95">
        <v>1</v>
      </c>
      <c r="I6" s="95">
        <v>1</v>
      </c>
      <c r="J6" s="95">
        <v>1</v>
      </c>
      <c r="K6" s="95">
        <v>0</v>
      </c>
      <c r="L6" s="95">
        <v>1</v>
      </c>
      <c r="M6" s="95">
        <v>0</v>
      </c>
      <c r="N6" s="95">
        <v>1</v>
      </c>
      <c r="O6" s="95">
        <v>0</v>
      </c>
      <c r="P6" s="95">
        <v>0</v>
      </c>
      <c r="Q6" s="95">
        <v>0</v>
      </c>
      <c r="R6" s="95">
        <v>1</v>
      </c>
      <c r="S6" s="95">
        <v>0</v>
      </c>
      <c r="T6" s="95">
        <v>1</v>
      </c>
      <c r="U6" s="95">
        <v>1</v>
      </c>
      <c r="V6" s="98">
        <f>(E6*E$4+F6*F$4+G6*G$4+H6*H$4+I6*I$4+J6*J$4+K6*K$4+L6*L$4+M6*M$4+N6*N$4+O6*O$4+P6*P$4+Q6*Q$4+R6*R$4+S6*S$4+T6*T$4+U6*U$4)/($V$4)</f>
        <v>0.76190476190476186</v>
      </c>
    </row>
    <row r="7" spans="1:22" ht="15.75" x14ac:dyDescent="0.25">
      <c r="A7" s="35" t="s">
        <v>1345</v>
      </c>
      <c r="B7" s="63" t="s">
        <v>38</v>
      </c>
      <c r="C7" s="95">
        <v>3</v>
      </c>
      <c r="D7" s="97" t="str">
        <f t="shared" ref="D7:D70" si="0">IF(AND(ROUND(V7,2)&gt;=0.6,ROUND(V7,2)&lt;=1),"FORTE",IF(AND(ROUND(V7,2)&gt;=0.4,ROUND(V7,2)&lt;0.6),"MOYENNE",IF(AND(ROUND(V7,2)&gt;=0,ROUND(V7,2)&lt;0.4),"FAIBLE","0")))</f>
        <v>FORTE</v>
      </c>
      <c r="E7" s="95">
        <v>1</v>
      </c>
      <c r="F7" s="95">
        <v>1</v>
      </c>
      <c r="G7" s="95">
        <v>0</v>
      </c>
      <c r="H7" s="95">
        <v>1</v>
      </c>
      <c r="I7" s="95">
        <v>1</v>
      </c>
      <c r="J7" s="95">
        <v>1</v>
      </c>
      <c r="K7" s="95">
        <v>0</v>
      </c>
      <c r="L7" s="95">
        <v>1</v>
      </c>
      <c r="M7" s="95">
        <v>0</v>
      </c>
      <c r="N7" s="95">
        <v>0</v>
      </c>
      <c r="O7" s="95">
        <v>0</v>
      </c>
      <c r="P7" s="95">
        <v>0</v>
      </c>
      <c r="Q7" s="95">
        <v>0</v>
      </c>
      <c r="R7" s="95">
        <v>1</v>
      </c>
      <c r="S7" s="95">
        <v>1</v>
      </c>
      <c r="T7" s="95">
        <v>1</v>
      </c>
      <c r="U7" s="95">
        <v>1</v>
      </c>
      <c r="V7" s="98">
        <f>(E7*E$4+F7*F$4+G7*G$4+H7*H$4+I7*I$4+J7*J$4+K7*K$4+L7*L$4+M7*M$4+N7*N$4+O7*O$4+P7*P$4+Q7*Q$4+R7*R$4+S7*S$4+T7*T$4+U7*U$4)/($V$4)</f>
        <v>0.73809523809523814</v>
      </c>
    </row>
    <row r="8" spans="1:22" ht="15.75" x14ac:dyDescent="0.25">
      <c r="A8" s="35" t="s">
        <v>1355</v>
      </c>
      <c r="B8" s="63" t="s">
        <v>1292</v>
      </c>
      <c r="C8" s="95">
        <v>4</v>
      </c>
      <c r="D8" s="97" t="str">
        <f t="shared" si="0"/>
        <v>FORTE</v>
      </c>
      <c r="E8" s="95">
        <v>1</v>
      </c>
      <c r="F8" s="95">
        <v>1</v>
      </c>
      <c r="G8" s="95">
        <v>0</v>
      </c>
      <c r="H8" s="95">
        <v>1</v>
      </c>
      <c r="I8" s="95">
        <v>1</v>
      </c>
      <c r="J8" s="95">
        <v>1</v>
      </c>
      <c r="K8" s="95">
        <v>0</v>
      </c>
      <c r="L8" s="95">
        <v>1</v>
      </c>
      <c r="M8" s="95">
        <v>0</v>
      </c>
      <c r="N8" s="95">
        <v>0</v>
      </c>
      <c r="O8" s="95">
        <v>0</v>
      </c>
      <c r="P8" s="95">
        <v>0</v>
      </c>
      <c r="Q8" s="95">
        <v>1</v>
      </c>
      <c r="R8" s="95">
        <v>0</v>
      </c>
      <c r="S8" s="95">
        <v>1</v>
      </c>
      <c r="T8" s="95">
        <v>1</v>
      </c>
      <c r="U8" s="95">
        <v>1</v>
      </c>
      <c r="V8" s="98">
        <f t="shared" ref="V8:V71" si="1">(E8*E$4+F8*F$4+G8*G$4+H8*H$4+I8*I$4+J8*J$4+K8*K$4+L8*L$4+M8*M$4+N8*N$4+O8*O$4+P8*P$4+Q8*Q$4+R8*R$4+S8*S$4+T8*T$4+U8*U$4)/($V$4)</f>
        <v>0.73809523809523814</v>
      </c>
    </row>
    <row r="9" spans="1:22" ht="15.75" x14ac:dyDescent="0.25">
      <c r="A9" s="35" t="s">
        <v>1366</v>
      </c>
      <c r="B9" s="63" t="s">
        <v>56</v>
      </c>
      <c r="C9" s="95">
        <v>1</v>
      </c>
      <c r="D9" s="97" t="str">
        <f t="shared" si="0"/>
        <v>FORTE</v>
      </c>
      <c r="E9" s="95">
        <v>1</v>
      </c>
      <c r="F9" s="95">
        <v>1</v>
      </c>
      <c r="G9" s="95">
        <v>0</v>
      </c>
      <c r="H9" s="95">
        <v>1</v>
      </c>
      <c r="I9" s="95">
        <v>1</v>
      </c>
      <c r="J9" s="95">
        <v>1</v>
      </c>
      <c r="K9" s="95">
        <v>0</v>
      </c>
      <c r="L9" s="95">
        <v>1</v>
      </c>
      <c r="M9" s="95">
        <v>0</v>
      </c>
      <c r="N9" s="95">
        <v>0</v>
      </c>
      <c r="O9" s="95">
        <v>0</v>
      </c>
      <c r="P9" s="95">
        <v>0</v>
      </c>
      <c r="Q9" s="95">
        <v>0</v>
      </c>
      <c r="R9" s="95">
        <v>1</v>
      </c>
      <c r="S9" s="95">
        <v>1</v>
      </c>
      <c r="T9" s="95">
        <v>1</v>
      </c>
      <c r="U9" s="95">
        <v>1</v>
      </c>
      <c r="V9" s="98">
        <f t="shared" si="1"/>
        <v>0.73809523809523814</v>
      </c>
    </row>
    <row r="10" spans="1:22" ht="15.75" x14ac:dyDescent="0.25">
      <c r="A10" s="35" t="s">
        <v>1375</v>
      </c>
      <c r="B10" s="63" t="s">
        <v>65</v>
      </c>
      <c r="C10" s="95">
        <v>2</v>
      </c>
      <c r="D10" s="97" t="str">
        <f t="shared" si="0"/>
        <v>FORTE</v>
      </c>
      <c r="E10" s="95">
        <v>1</v>
      </c>
      <c r="F10" s="95">
        <v>1</v>
      </c>
      <c r="G10" s="95">
        <v>1</v>
      </c>
      <c r="H10" s="95">
        <v>1</v>
      </c>
      <c r="I10" s="95">
        <v>1</v>
      </c>
      <c r="J10" s="95">
        <v>0</v>
      </c>
      <c r="K10" s="95">
        <v>0</v>
      </c>
      <c r="L10" s="95">
        <v>1</v>
      </c>
      <c r="M10" s="95">
        <v>0</v>
      </c>
      <c r="N10" s="95">
        <v>1</v>
      </c>
      <c r="O10" s="95">
        <v>0</v>
      </c>
      <c r="P10" s="95">
        <v>0</v>
      </c>
      <c r="Q10" s="95">
        <v>0</v>
      </c>
      <c r="R10" s="95">
        <v>1</v>
      </c>
      <c r="S10" s="95">
        <v>0</v>
      </c>
      <c r="T10" s="95">
        <v>1</v>
      </c>
      <c r="U10" s="95">
        <v>1</v>
      </c>
      <c r="V10" s="98">
        <f t="shared" si="1"/>
        <v>0.73809523809523814</v>
      </c>
    </row>
    <row r="11" spans="1:22" ht="15.75" x14ac:dyDescent="0.25">
      <c r="A11" s="35" t="s">
        <v>1399</v>
      </c>
      <c r="B11" s="63" t="s">
        <v>89</v>
      </c>
      <c r="C11" s="95">
        <v>5</v>
      </c>
      <c r="D11" s="97" t="str">
        <f t="shared" si="0"/>
        <v>FORTE</v>
      </c>
      <c r="E11" s="95">
        <v>1</v>
      </c>
      <c r="F11" s="95">
        <v>1</v>
      </c>
      <c r="G11" s="95">
        <v>0</v>
      </c>
      <c r="H11" s="95">
        <v>1</v>
      </c>
      <c r="I11" s="95">
        <v>1</v>
      </c>
      <c r="J11" s="95">
        <v>1</v>
      </c>
      <c r="K11" s="95">
        <v>0</v>
      </c>
      <c r="L11" s="95">
        <v>1</v>
      </c>
      <c r="M11" s="95">
        <v>0</v>
      </c>
      <c r="N11" s="95">
        <v>1</v>
      </c>
      <c r="O11" s="95">
        <v>0</v>
      </c>
      <c r="P11" s="95">
        <v>0</v>
      </c>
      <c r="Q11" s="95">
        <v>0</v>
      </c>
      <c r="R11" s="95">
        <v>0</v>
      </c>
      <c r="S11" s="95">
        <v>1</v>
      </c>
      <c r="T11" s="95">
        <v>1</v>
      </c>
      <c r="U11" s="95">
        <v>1</v>
      </c>
      <c r="V11" s="98">
        <f t="shared" si="1"/>
        <v>0.73809523809523814</v>
      </c>
    </row>
    <row r="12" spans="1:22" ht="15.75" x14ac:dyDescent="0.25">
      <c r="A12" s="35" t="s">
        <v>1412</v>
      </c>
      <c r="B12" s="63" t="s">
        <v>101</v>
      </c>
      <c r="C12" s="95">
        <v>5</v>
      </c>
      <c r="D12" s="97" t="str">
        <f t="shared" si="0"/>
        <v>FORTE</v>
      </c>
      <c r="E12" s="95">
        <v>1</v>
      </c>
      <c r="F12" s="95">
        <v>1</v>
      </c>
      <c r="G12" s="95">
        <v>0</v>
      </c>
      <c r="H12" s="95">
        <v>1</v>
      </c>
      <c r="I12" s="95">
        <v>1</v>
      </c>
      <c r="J12" s="95">
        <v>1</v>
      </c>
      <c r="K12" s="95">
        <v>0</v>
      </c>
      <c r="L12" s="95">
        <v>1</v>
      </c>
      <c r="M12" s="95">
        <v>0</v>
      </c>
      <c r="N12" s="95">
        <v>0</v>
      </c>
      <c r="O12" s="95">
        <v>0</v>
      </c>
      <c r="P12" s="95">
        <v>0</v>
      </c>
      <c r="Q12" s="95">
        <v>0</v>
      </c>
      <c r="R12" s="95">
        <v>1</v>
      </c>
      <c r="S12" s="95">
        <v>1</v>
      </c>
      <c r="T12" s="95">
        <v>1</v>
      </c>
      <c r="U12" s="95">
        <v>1</v>
      </c>
      <c r="V12" s="98">
        <f t="shared" si="1"/>
        <v>0.73809523809523814</v>
      </c>
    </row>
    <row r="13" spans="1:22" ht="15.75" x14ac:dyDescent="0.25">
      <c r="A13" s="35" t="s">
        <v>1354</v>
      </c>
      <c r="B13" s="63" t="s">
        <v>45</v>
      </c>
      <c r="C13" s="95">
        <v>4</v>
      </c>
      <c r="D13" s="97" t="str">
        <f t="shared" si="0"/>
        <v>FORTE</v>
      </c>
      <c r="E13" s="95">
        <v>1</v>
      </c>
      <c r="F13" s="95">
        <v>1</v>
      </c>
      <c r="G13" s="95">
        <v>0</v>
      </c>
      <c r="H13" s="95">
        <v>1</v>
      </c>
      <c r="I13" s="95">
        <v>1</v>
      </c>
      <c r="J13" s="95">
        <v>1</v>
      </c>
      <c r="K13" s="95">
        <v>0</v>
      </c>
      <c r="L13" s="95">
        <v>1</v>
      </c>
      <c r="M13" s="95">
        <v>1</v>
      </c>
      <c r="N13" s="95">
        <v>0</v>
      </c>
      <c r="O13" s="95">
        <v>0</v>
      </c>
      <c r="P13" s="95">
        <v>0</v>
      </c>
      <c r="Q13" s="95">
        <v>0</v>
      </c>
      <c r="R13" s="95">
        <v>0</v>
      </c>
      <c r="S13" s="95">
        <v>1</v>
      </c>
      <c r="T13" s="95">
        <v>1</v>
      </c>
      <c r="U13" s="95">
        <v>1</v>
      </c>
      <c r="V13" s="98">
        <f t="shared" si="1"/>
        <v>0.7142857142857143</v>
      </c>
    </row>
    <row r="14" spans="1:22" ht="15.75" x14ac:dyDescent="0.25">
      <c r="A14" s="35" t="s">
        <v>1381</v>
      </c>
      <c r="B14" s="63" t="s">
        <v>71</v>
      </c>
      <c r="C14" s="95">
        <v>2</v>
      </c>
      <c r="D14" s="97" t="str">
        <f t="shared" si="0"/>
        <v>FORTE</v>
      </c>
      <c r="E14" s="95">
        <v>1</v>
      </c>
      <c r="F14" s="95">
        <v>1</v>
      </c>
      <c r="G14" s="95">
        <v>1</v>
      </c>
      <c r="H14" s="95">
        <v>1</v>
      </c>
      <c r="I14" s="95">
        <v>1</v>
      </c>
      <c r="J14" s="95">
        <v>0</v>
      </c>
      <c r="K14" s="95">
        <v>1</v>
      </c>
      <c r="L14" s="95">
        <v>1</v>
      </c>
      <c r="M14" s="95">
        <v>0</v>
      </c>
      <c r="N14" s="95">
        <v>1</v>
      </c>
      <c r="O14" s="95">
        <v>0</v>
      </c>
      <c r="P14" s="95">
        <v>0</v>
      </c>
      <c r="Q14" s="95">
        <v>0</v>
      </c>
      <c r="R14" s="95">
        <v>0</v>
      </c>
      <c r="S14" s="95">
        <v>0</v>
      </c>
      <c r="T14" s="95">
        <v>1</v>
      </c>
      <c r="U14" s="95">
        <v>1</v>
      </c>
      <c r="V14" s="98">
        <f t="shared" si="1"/>
        <v>0.7142857142857143</v>
      </c>
    </row>
    <row r="15" spans="1:22" ht="15.75" x14ac:dyDescent="0.25">
      <c r="A15" s="35" t="s">
        <v>1416</v>
      </c>
      <c r="B15" s="63" t="s">
        <v>105</v>
      </c>
      <c r="C15" s="95">
        <v>5</v>
      </c>
      <c r="D15" s="97" t="str">
        <f t="shared" si="0"/>
        <v>FORTE</v>
      </c>
      <c r="E15" s="95">
        <v>1</v>
      </c>
      <c r="F15" s="95">
        <v>1</v>
      </c>
      <c r="G15" s="95">
        <v>1</v>
      </c>
      <c r="H15" s="95">
        <v>1</v>
      </c>
      <c r="I15" s="95">
        <v>1</v>
      </c>
      <c r="J15" s="95">
        <v>0</v>
      </c>
      <c r="K15" s="95">
        <v>1</v>
      </c>
      <c r="L15" s="95">
        <v>1</v>
      </c>
      <c r="M15" s="95">
        <v>0</v>
      </c>
      <c r="N15" s="95">
        <v>1</v>
      </c>
      <c r="O15" s="95">
        <v>0</v>
      </c>
      <c r="P15" s="95">
        <v>0</v>
      </c>
      <c r="Q15" s="95">
        <v>0</v>
      </c>
      <c r="R15" s="95">
        <v>0</v>
      </c>
      <c r="S15" s="95">
        <v>0</v>
      </c>
      <c r="T15" s="95">
        <v>1</v>
      </c>
      <c r="U15" s="95">
        <v>1</v>
      </c>
      <c r="V15" s="98">
        <f t="shared" si="1"/>
        <v>0.7142857142857143</v>
      </c>
    </row>
    <row r="16" spans="1:22" ht="15.75" x14ac:dyDescent="0.25">
      <c r="A16" s="35" t="s">
        <v>1323</v>
      </c>
      <c r="B16" s="63" t="s">
        <v>14</v>
      </c>
      <c r="C16" s="95">
        <v>3</v>
      </c>
      <c r="D16" s="97" t="str">
        <f t="shared" si="0"/>
        <v>FORTE</v>
      </c>
      <c r="E16" s="95">
        <v>1</v>
      </c>
      <c r="F16" s="95">
        <v>1</v>
      </c>
      <c r="G16" s="95">
        <v>0</v>
      </c>
      <c r="H16" s="95">
        <v>1</v>
      </c>
      <c r="I16" s="95">
        <v>1</v>
      </c>
      <c r="J16" s="95">
        <v>1</v>
      </c>
      <c r="K16" s="95">
        <v>0</v>
      </c>
      <c r="L16" s="95">
        <v>1</v>
      </c>
      <c r="M16" s="95">
        <v>0</v>
      </c>
      <c r="N16" s="95">
        <v>0</v>
      </c>
      <c r="O16" s="95">
        <v>0</v>
      </c>
      <c r="P16" s="95">
        <v>0</v>
      </c>
      <c r="Q16" s="95">
        <v>0</v>
      </c>
      <c r="R16" s="95">
        <v>1</v>
      </c>
      <c r="S16" s="95">
        <v>0</v>
      </c>
      <c r="T16" s="95">
        <v>1</v>
      </c>
      <c r="U16" s="95">
        <v>1</v>
      </c>
      <c r="V16" s="98">
        <f t="shared" si="1"/>
        <v>0.69047619047619047</v>
      </c>
    </row>
    <row r="17" spans="1:22" ht="15.75" x14ac:dyDescent="0.25">
      <c r="A17" s="35" t="s">
        <v>1376</v>
      </c>
      <c r="B17" s="63" t="s">
        <v>66</v>
      </c>
      <c r="C17" s="95">
        <v>2</v>
      </c>
      <c r="D17" s="97" t="str">
        <f t="shared" si="0"/>
        <v>FORTE</v>
      </c>
      <c r="E17" s="95">
        <v>1</v>
      </c>
      <c r="F17" s="95">
        <v>1</v>
      </c>
      <c r="G17" s="95">
        <v>1</v>
      </c>
      <c r="H17" s="95">
        <v>1</v>
      </c>
      <c r="I17" s="95">
        <v>1</v>
      </c>
      <c r="J17" s="95">
        <v>0</v>
      </c>
      <c r="K17" s="95">
        <v>0</v>
      </c>
      <c r="L17" s="95">
        <v>1</v>
      </c>
      <c r="M17" s="95">
        <v>0</v>
      </c>
      <c r="N17" s="95">
        <v>1</v>
      </c>
      <c r="O17" s="95">
        <v>0</v>
      </c>
      <c r="P17" s="95">
        <v>0</v>
      </c>
      <c r="Q17" s="95">
        <v>0</v>
      </c>
      <c r="R17" s="95">
        <v>0</v>
      </c>
      <c r="S17" s="95">
        <v>0</v>
      </c>
      <c r="T17" s="95">
        <v>1</v>
      </c>
      <c r="U17" s="95">
        <v>1</v>
      </c>
      <c r="V17" s="98">
        <f t="shared" si="1"/>
        <v>0.69047619047619047</v>
      </c>
    </row>
    <row r="18" spans="1:22" ht="15.75" x14ac:dyDescent="0.25">
      <c r="A18" s="35" t="s">
        <v>1378</v>
      </c>
      <c r="B18" s="63" t="s">
        <v>68</v>
      </c>
      <c r="C18" s="95">
        <v>2</v>
      </c>
      <c r="D18" s="97" t="str">
        <f t="shared" si="0"/>
        <v>FORTE</v>
      </c>
      <c r="E18" s="95">
        <v>1</v>
      </c>
      <c r="F18" s="95">
        <v>1</v>
      </c>
      <c r="G18" s="95">
        <v>1</v>
      </c>
      <c r="H18" s="95">
        <v>1</v>
      </c>
      <c r="I18" s="95">
        <v>1</v>
      </c>
      <c r="J18" s="95">
        <v>0</v>
      </c>
      <c r="K18" s="95">
        <v>0</v>
      </c>
      <c r="L18" s="95">
        <v>1</v>
      </c>
      <c r="M18" s="95">
        <v>0</v>
      </c>
      <c r="N18" s="95">
        <v>1</v>
      </c>
      <c r="O18" s="95">
        <v>0</v>
      </c>
      <c r="P18" s="95">
        <v>0</v>
      </c>
      <c r="Q18" s="95">
        <v>0</v>
      </c>
      <c r="R18" s="95">
        <v>0</v>
      </c>
      <c r="S18" s="95">
        <v>0</v>
      </c>
      <c r="T18" s="95">
        <v>1</v>
      </c>
      <c r="U18" s="95">
        <v>1</v>
      </c>
      <c r="V18" s="98">
        <f t="shared" si="1"/>
        <v>0.69047619047619047</v>
      </c>
    </row>
    <row r="19" spans="1:22" ht="15.75" x14ac:dyDescent="0.25">
      <c r="A19" s="35" t="s">
        <v>1388</v>
      </c>
      <c r="B19" s="63" t="s">
        <v>78</v>
      </c>
      <c r="C19" s="95">
        <v>2</v>
      </c>
      <c r="D19" s="97" t="str">
        <f t="shared" si="0"/>
        <v>FORTE</v>
      </c>
      <c r="E19" s="95">
        <v>1</v>
      </c>
      <c r="F19" s="95">
        <v>1</v>
      </c>
      <c r="G19" s="95">
        <v>1</v>
      </c>
      <c r="H19" s="95">
        <v>1</v>
      </c>
      <c r="I19" s="95">
        <v>1</v>
      </c>
      <c r="J19" s="95">
        <v>0</v>
      </c>
      <c r="K19" s="95">
        <v>0</v>
      </c>
      <c r="L19" s="95">
        <v>1</v>
      </c>
      <c r="M19" s="95">
        <v>0</v>
      </c>
      <c r="N19" s="95">
        <v>1</v>
      </c>
      <c r="O19" s="95">
        <v>0</v>
      </c>
      <c r="P19" s="95">
        <v>0</v>
      </c>
      <c r="Q19" s="95">
        <v>0</v>
      </c>
      <c r="R19" s="95">
        <v>0</v>
      </c>
      <c r="S19" s="95">
        <v>0</v>
      </c>
      <c r="T19" s="95">
        <v>1</v>
      </c>
      <c r="U19" s="95">
        <v>1</v>
      </c>
      <c r="V19" s="98">
        <f t="shared" si="1"/>
        <v>0.69047619047619047</v>
      </c>
    </row>
    <row r="20" spans="1:22" ht="15.75" x14ac:dyDescent="0.25">
      <c r="A20" s="35" t="s">
        <v>1413</v>
      </c>
      <c r="B20" s="63" t="s">
        <v>102</v>
      </c>
      <c r="C20" s="95">
        <v>5</v>
      </c>
      <c r="D20" s="97" t="str">
        <f t="shared" si="0"/>
        <v>FORTE</v>
      </c>
      <c r="E20" s="95">
        <v>1</v>
      </c>
      <c r="F20" s="95">
        <v>1</v>
      </c>
      <c r="G20" s="95">
        <v>1</v>
      </c>
      <c r="H20" s="95">
        <v>1</v>
      </c>
      <c r="I20" s="95">
        <v>1</v>
      </c>
      <c r="J20" s="95">
        <v>1</v>
      </c>
      <c r="K20" s="95">
        <v>1</v>
      </c>
      <c r="L20" s="95">
        <v>1</v>
      </c>
      <c r="M20" s="95">
        <v>0</v>
      </c>
      <c r="N20" s="95">
        <v>0</v>
      </c>
      <c r="O20" s="95">
        <v>0</v>
      </c>
      <c r="P20" s="95">
        <v>0</v>
      </c>
      <c r="Q20" s="95">
        <v>0</v>
      </c>
      <c r="R20" s="95">
        <v>0</v>
      </c>
      <c r="S20" s="95">
        <v>0</v>
      </c>
      <c r="T20" s="95">
        <v>1</v>
      </c>
      <c r="U20" s="95">
        <v>1</v>
      </c>
      <c r="V20" s="98">
        <f t="shared" si="1"/>
        <v>0.69047619047619047</v>
      </c>
    </row>
    <row r="21" spans="1:22" ht="15.75" x14ac:dyDescent="0.25">
      <c r="A21" s="35" t="s">
        <v>1415</v>
      </c>
      <c r="B21" s="63" t="s">
        <v>104</v>
      </c>
      <c r="C21" s="95">
        <v>5</v>
      </c>
      <c r="D21" s="97" t="str">
        <f t="shared" si="0"/>
        <v>FORTE</v>
      </c>
      <c r="E21" s="95">
        <v>1</v>
      </c>
      <c r="F21" s="95">
        <v>1</v>
      </c>
      <c r="G21" s="95">
        <v>1</v>
      </c>
      <c r="H21" s="95">
        <v>1</v>
      </c>
      <c r="I21" s="95">
        <v>1</v>
      </c>
      <c r="J21" s="95">
        <v>1</v>
      </c>
      <c r="K21" s="95">
        <v>0</v>
      </c>
      <c r="L21" s="95">
        <v>1</v>
      </c>
      <c r="M21" s="95">
        <v>0</v>
      </c>
      <c r="N21" s="95">
        <v>0</v>
      </c>
      <c r="O21" s="95">
        <v>0</v>
      </c>
      <c r="P21" s="95">
        <v>0</v>
      </c>
      <c r="Q21" s="95">
        <v>0</v>
      </c>
      <c r="R21" s="95">
        <v>0</v>
      </c>
      <c r="S21" s="95">
        <v>0</v>
      </c>
      <c r="T21" s="95">
        <v>1</v>
      </c>
      <c r="U21" s="95">
        <v>1</v>
      </c>
      <c r="V21" s="98">
        <f t="shared" si="1"/>
        <v>0.66666666666666663</v>
      </c>
    </row>
    <row r="22" spans="1:22" ht="15.75" x14ac:dyDescent="0.25">
      <c r="A22" s="35" t="s">
        <v>1327</v>
      </c>
      <c r="B22" s="63" t="s">
        <v>1421</v>
      </c>
      <c r="C22" s="95">
        <v>3</v>
      </c>
      <c r="D22" s="97" t="str">
        <f t="shared" si="0"/>
        <v>FORTE</v>
      </c>
      <c r="E22" s="95">
        <v>1</v>
      </c>
      <c r="F22" s="95">
        <v>1</v>
      </c>
      <c r="G22" s="95">
        <v>0</v>
      </c>
      <c r="H22" s="95">
        <v>1</v>
      </c>
      <c r="I22" s="95">
        <v>1</v>
      </c>
      <c r="J22" s="95">
        <v>1</v>
      </c>
      <c r="K22" s="95">
        <v>0</v>
      </c>
      <c r="L22" s="95">
        <v>1</v>
      </c>
      <c r="M22" s="95">
        <v>0</v>
      </c>
      <c r="N22" s="95">
        <v>0</v>
      </c>
      <c r="O22" s="95">
        <v>0</v>
      </c>
      <c r="P22" s="95">
        <v>0</v>
      </c>
      <c r="Q22" s="95">
        <v>0</v>
      </c>
      <c r="R22" s="95">
        <v>0</v>
      </c>
      <c r="S22" s="95">
        <v>0</v>
      </c>
      <c r="T22" s="95">
        <v>1</v>
      </c>
      <c r="U22" s="95">
        <v>1</v>
      </c>
      <c r="V22" s="98">
        <f t="shared" si="1"/>
        <v>0.6428571428571429</v>
      </c>
    </row>
    <row r="23" spans="1:22" ht="15.75" x14ac:dyDescent="0.25">
      <c r="A23" s="35" t="s">
        <v>1414</v>
      </c>
      <c r="B23" s="63" t="s">
        <v>103</v>
      </c>
      <c r="C23" s="95">
        <v>5</v>
      </c>
      <c r="D23" s="97" t="str">
        <f t="shared" si="0"/>
        <v>FORTE</v>
      </c>
      <c r="E23" s="95">
        <v>1</v>
      </c>
      <c r="F23" s="95">
        <v>1</v>
      </c>
      <c r="G23" s="95">
        <v>1</v>
      </c>
      <c r="H23" s="95">
        <v>1</v>
      </c>
      <c r="I23" s="95">
        <v>1</v>
      </c>
      <c r="J23" s="95">
        <v>0</v>
      </c>
      <c r="K23" s="95">
        <v>0</v>
      </c>
      <c r="L23" s="95">
        <v>1</v>
      </c>
      <c r="M23" s="95">
        <v>0</v>
      </c>
      <c r="N23" s="95">
        <v>0</v>
      </c>
      <c r="O23" s="95">
        <v>0</v>
      </c>
      <c r="P23" s="95">
        <v>0</v>
      </c>
      <c r="Q23" s="95">
        <v>0</v>
      </c>
      <c r="R23" s="95">
        <v>0</v>
      </c>
      <c r="S23" s="95">
        <v>0</v>
      </c>
      <c r="T23" s="95">
        <v>1</v>
      </c>
      <c r="U23" s="95">
        <v>1</v>
      </c>
      <c r="V23" s="98">
        <f t="shared" si="1"/>
        <v>0.6428571428571429</v>
      </c>
    </row>
    <row r="24" spans="1:22" ht="15.75" x14ac:dyDescent="0.25">
      <c r="A24" s="35" t="s">
        <v>1346</v>
      </c>
      <c r="B24" s="63" t="s">
        <v>39</v>
      </c>
      <c r="C24" s="95">
        <v>1</v>
      </c>
      <c r="D24" s="97" t="str">
        <f t="shared" si="0"/>
        <v>FORTE</v>
      </c>
      <c r="E24" s="95">
        <v>1</v>
      </c>
      <c r="F24" s="95">
        <v>1</v>
      </c>
      <c r="G24" s="95">
        <v>1</v>
      </c>
      <c r="H24" s="95">
        <v>1</v>
      </c>
      <c r="I24" s="95">
        <v>0</v>
      </c>
      <c r="J24" s="95">
        <v>0</v>
      </c>
      <c r="K24" s="95">
        <v>1</v>
      </c>
      <c r="L24" s="95">
        <v>1</v>
      </c>
      <c r="M24" s="95">
        <v>0</v>
      </c>
      <c r="N24" s="95">
        <v>1</v>
      </c>
      <c r="O24" s="95">
        <v>1</v>
      </c>
      <c r="P24" s="95">
        <v>0</v>
      </c>
      <c r="Q24" s="95">
        <v>0</v>
      </c>
      <c r="R24" s="95">
        <v>0</v>
      </c>
      <c r="S24" s="95">
        <v>0</v>
      </c>
      <c r="T24" s="95">
        <v>1</v>
      </c>
      <c r="U24" s="95">
        <v>0</v>
      </c>
      <c r="V24" s="98">
        <f t="shared" si="1"/>
        <v>0.61904761904761907</v>
      </c>
    </row>
    <row r="25" spans="1:22" ht="15.75" x14ac:dyDescent="0.25">
      <c r="A25" s="35" t="s">
        <v>1359</v>
      </c>
      <c r="B25" s="100" t="s">
        <v>49</v>
      </c>
      <c r="C25" s="95">
        <v>3</v>
      </c>
      <c r="D25" s="97" t="str">
        <f t="shared" si="0"/>
        <v>FORTE</v>
      </c>
      <c r="E25" s="95">
        <v>1</v>
      </c>
      <c r="F25" s="95">
        <v>1</v>
      </c>
      <c r="G25" s="95">
        <v>0</v>
      </c>
      <c r="H25" s="95">
        <v>1</v>
      </c>
      <c r="I25" s="95">
        <v>1</v>
      </c>
      <c r="J25" s="95">
        <v>1</v>
      </c>
      <c r="K25" s="95">
        <v>0</v>
      </c>
      <c r="L25" s="95">
        <v>1</v>
      </c>
      <c r="M25" s="95">
        <v>0</v>
      </c>
      <c r="N25" s="95">
        <v>0</v>
      </c>
      <c r="O25" s="95">
        <v>0</v>
      </c>
      <c r="P25" s="95">
        <v>0</v>
      </c>
      <c r="Q25" s="95">
        <v>0</v>
      </c>
      <c r="R25" s="95">
        <v>1</v>
      </c>
      <c r="S25" s="95">
        <v>1</v>
      </c>
      <c r="T25" s="95">
        <v>1</v>
      </c>
      <c r="U25" s="95">
        <v>0</v>
      </c>
      <c r="V25" s="98">
        <f t="shared" si="1"/>
        <v>0.61904761904761907</v>
      </c>
    </row>
    <row r="26" spans="1:22" ht="15.75" x14ac:dyDescent="0.25">
      <c r="A26" s="35" t="s">
        <v>1352</v>
      </c>
      <c r="B26" s="63" t="s">
        <v>43</v>
      </c>
      <c r="C26" s="95">
        <v>4</v>
      </c>
      <c r="D26" s="97" t="str">
        <f t="shared" si="0"/>
        <v>FORTE</v>
      </c>
      <c r="E26" s="95">
        <v>1</v>
      </c>
      <c r="F26" s="95">
        <v>1</v>
      </c>
      <c r="G26" s="95">
        <v>0</v>
      </c>
      <c r="H26" s="95">
        <v>1</v>
      </c>
      <c r="I26" s="95">
        <v>1</v>
      </c>
      <c r="J26" s="95">
        <v>1</v>
      </c>
      <c r="K26" s="95">
        <v>0</v>
      </c>
      <c r="L26" s="95">
        <v>1</v>
      </c>
      <c r="M26" s="95">
        <v>0</v>
      </c>
      <c r="N26" s="95">
        <v>0</v>
      </c>
      <c r="O26" s="95">
        <v>0</v>
      </c>
      <c r="P26" s="95">
        <v>0</v>
      </c>
      <c r="Q26" s="95">
        <v>0</v>
      </c>
      <c r="R26" s="95">
        <v>0</v>
      </c>
      <c r="S26" s="95">
        <v>1</v>
      </c>
      <c r="T26" s="95">
        <v>0</v>
      </c>
      <c r="U26" s="95">
        <v>1</v>
      </c>
      <c r="V26" s="98">
        <f t="shared" si="1"/>
        <v>0.59523809523809523</v>
      </c>
    </row>
    <row r="27" spans="1:22" ht="15.75" x14ac:dyDescent="0.25">
      <c r="A27" s="35" t="s">
        <v>1371</v>
      </c>
      <c r="B27" s="63" t="s">
        <v>61</v>
      </c>
      <c r="C27" s="95">
        <v>1</v>
      </c>
      <c r="D27" s="97" t="str">
        <f t="shared" si="0"/>
        <v>FORTE</v>
      </c>
      <c r="E27" s="95">
        <v>1</v>
      </c>
      <c r="F27" s="95">
        <v>1</v>
      </c>
      <c r="G27" s="95">
        <v>0</v>
      </c>
      <c r="H27" s="95">
        <v>1</v>
      </c>
      <c r="I27" s="95">
        <v>0</v>
      </c>
      <c r="J27" s="95">
        <v>0</v>
      </c>
      <c r="K27" s="95">
        <v>0</v>
      </c>
      <c r="L27" s="95">
        <v>1</v>
      </c>
      <c r="M27" s="95">
        <v>0</v>
      </c>
      <c r="N27" s="95">
        <v>0</v>
      </c>
      <c r="O27" s="95">
        <v>0</v>
      </c>
      <c r="P27" s="95">
        <v>0</v>
      </c>
      <c r="Q27" s="95">
        <v>0</v>
      </c>
      <c r="R27" s="95">
        <v>0</v>
      </c>
      <c r="S27" s="95">
        <v>0</v>
      </c>
      <c r="T27" s="95">
        <v>1</v>
      </c>
      <c r="U27" s="95">
        <v>1</v>
      </c>
      <c r="V27" s="98">
        <f t="shared" si="1"/>
        <v>0.59523809523809523</v>
      </c>
    </row>
    <row r="28" spans="1:22" ht="15.75" x14ac:dyDescent="0.25">
      <c r="A28" s="35" t="s">
        <v>1383</v>
      </c>
      <c r="B28" s="63" t="s">
        <v>73</v>
      </c>
      <c r="C28" s="95">
        <v>2</v>
      </c>
      <c r="D28" s="97" t="str">
        <f t="shared" si="0"/>
        <v>FORTE</v>
      </c>
      <c r="E28" s="95">
        <v>1</v>
      </c>
      <c r="F28" s="95">
        <v>1</v>
      </c>
      <c r="G28" s="95">
        <v>1</v>
      </c>
      <c r="H28" s="95">
        <v>1</v>
      </c>
      <c r="I28" s="95">
        <v>1</v>
      </c>
      <c r="J28" s="95">
        <v>0</v>
      </c>
      <c r="K28" s="95">
        <v>1</v>
      </c>
      <c r="L28" s="95">
        <v>1</v>
      </c>
      <c r="M28" s="95">
        <v>0</v>
      </c>
      <c r="N28" s="95">
        <v>1</v>
      </c>
      <c r="O28" s="95">
        <v>0</v>
      </c>
      <c r="P28" s="95">
        <v>0</v>
      </c>
      <c r="Q28" s="95">
        <v>0</v>
      </c>
      <c r="R28" s="95">
        <v>0</v>
      </c>
      <c r="S28" s="95">
        <v>0</v>
      </c>
      <c r="T28" s="95">
        <v>1</v>
      </c>
      <c r="U28" s="95">
        <v>0</v>
      </c>
      <c r="V28" s="98">
        <f t="shared" si="1"/>
        <v>0.59523809523809523</v>
      </c>
    </row>
    <row r="29" spans="1:22" ht="15.75" x14ac:dyDescent="0.25">
      <c r="A29" s="35" t="s">
        <v>1401</v>
      </c>
      <c r="B29" s="63" t="s">
        <v>91</v>
      </c>
      <c r="C29" s="95">
        <v>2</v>
      </c>
      <c r="D29" s="97" t="str">
        <f t="shared" si="0"/>
        <v>FORTE</v>
      </c>
      <c r="E29" s="95">
        <v>1</v>
      </c>
      <c r="F29" s="95">
        <v>1</v>
      </c>
      <c r="G29" s="95">
        <v>1</v>
      </c>
      <c r="H29" s="95">
        <v>1</v>
      </c>
      <c r="I29" s="95">
        <v>1</v>
      </c>
      <c r="J29" s="95">
        <v>0</v>
      </c>
      <c r="K29" s="95">
        <v>1</v>
      </c>
      <c r="L29" s="95">
        <v>1</v>
      </c>
      <c r="M29" s="95">
        <v>0</v>
      </c>
      <c r="N29" s="95">
        <v>1</v>
      </c>
      <c r="O29" s="95">
        <v>0</v>
      </c>
      <c r="P29" s="95">
        <v>0</v>
      </c>
      <c r="Q29" s="95">
        <v>0</v>
      </c>
      <c r="R29" s="95">
        <v>0</v>
      </c>
      <c r="S29" s="95">
        <v>0</v>
      </c>
      <c r="T29" s="95">
        <v>1</v>
      </c>
      <c r="U29" s="95">
        <v>0</v>
      </c>
      <c r="V29" s="98">
        <f t="shared" si="1"/>
        <v>0.59523809523809523</v>
      </c>
    </row>
    <row r="30" spans="1:22" ht="15.75" x14ac:dyDescent="0.25">
      <c r="A30" s="35" t="s">
        <v>1321</v>
      </c>
      <c r="B30" s="63" t="s">
        <v>12</v>
      </c>
      <c r="C30" s="95">
        <v>3</v>
      </c>
      <c r="D30" s="97" t="str">
        <f t="shared" si="0"/>
        <v>MOYENNE</v>
      </c>
      <c r="E30" s="95">
        <v>1</v>
      </c>
      <c r="F30" s="95">
        <v>1</v>
      </c>
      <c r="G30" s="95">
        <v>0</v>
      </c>
      <c r="H30" s="95">
        <v>1</v>
      </c>
      <c r="I30" s="95">
        <v>1</v>
      </c>
      <c r="J30" s="95">
        <v>1</v>
      </c>
      <c r="K30" s="95">
        <v>0</v>
      </c>
      <c r="L30" s="95">
        <v>1</v>
      </c>
      <c r="M30" s="95">
        <v>0</v>
      </c>
      <c r="N30" s="95">
        <v>0</v>
      </c>
      <c r="O30" s="95">
        <v>0</v>
      </c>
      <c r="P30" s="95">
        <v>0</v>
      </c>
      <c r="Q30" s="95">
        <v>0</v>
      </c>
      <c r="R30" s="95">
        <v>1</v>
      </c>
      <c r="S30" s="95">
        <v>0</v>
      </c>
      <c r="T30" s="95">
        <v>1</v>
      </c>
      <c r="U30" s="95">
        <v>0</v>
      </c>
      <c r="V30" s="98">
        <f t="shared" si="1"/>
        <v>0.5714285714285714</v>
      </c>
    </row>
    <row r="31" spans="1:22" ht="15.75" x14ac:dyDescent="0.25">
      <c r="A31" s="35" t="s">
        <v>1331</v>
      </c>
      <c r="B31" s="63" t="s">
        <v>22</v>
      </c>
      <c r="C31" s="95">
        <v>4</v>
      </c>
      <c r="D31" s="97" t="str">
        <f t="shared" si="0"/>
        <v>MOYENNE</v>
      </c>
      <c r="E31" s="95">
        <v>1</v>
      </c>
      <c r="F31" s="95">
        <v>1</v>
      </c>
      <c r="G31" s="95">
        <v>0</v>
      </c>
      <c r="H31" s="95">
        <v>1</v>
      </c>
      <c r="I31" s="95">
        <v>1</v>
      </c>
      <c r="J31" s="95">
        <v>1</v>
      </c>
      <c r="K31" s="95">
        <v>0</v>
      </c>
      <c r="L31" s="95">
        <v>1</v>
      </c>
      <c r="M31" s="95">
        <v>0</v>
      </c>
      <c r="N31" s="95">
        <v>0</v>
      </c>
      <c r="O31" s="95">
        <v>0</v>
      </c>
      <c r="P31" s="95">
        <v>0</v>
      </c>
      <c r="Q31" s="95">
        <v>0</v>
      </c>
      <c r="R31" s="95">
        <v>0</v>
      </c>
      <c r="S31" s="95">
        <v>1</v>
      </c>
      <c r="T31" s="95">
        <v>1</v>
      </c>
      <c r="U31" s="95">
        <v>0</v>
      </c>
      <c r="V31" s="98">
        <f t="shared" si="1"/>
        <v>0.5714285714285714</v>
      </c>
    </row>
    <row r="32" spans="1:22" ht="15.75" x14ac:dyDescent="0.25">
      <c r="A32" s="35" t="s">
        <v>1333</v>
      </c>
      <c r="B32" s="63" t="s">
        <v>24</v>
      </c>
      <c r="C32" s="95">
        <v>3</v>
      </c>
      <c r="D32" s="97" t="str">
        <f t="shared" si="0"/>
        <v>MOYENNE</v>
      </c>
      <c r="E32" s="95">
        <v>1</v>
      </c>
      <c r="F32" s="95">
        <v>1</v>
      </c>
      <c r="G32" s="95">
        <v>0</v>
      </c>
      <c r="H32" s="95">
        <v>1</v>
      </c>
      <c r="I32" s="95">
        <v>1</v>
      </c>
      <c r="J32" s="95">
        <v>1</v>
      </c>
      <c r="K32" s="95">
        <v>0</v>
      </c>
      <c r="L32" s="95">
        <v>1</v>
      </c>
      <c r="M32" s="95">
        <v>0</v>
      </c>
      <c r="N32" s="95">
        <v>0</v>
      </c>
      <c r="O32" s="95">
        <v>0</v>
      </c>
      <c r="P32" s="95">
        <v>0</v>
      </c>
      <c r="Q32" s="95">
        <v>0</v>
      </c>
      <c r="R32" s="95">
        <v>0</v>
      </c>
      <c r="S32" s="95">
        <v>1</v>
      </c>
      <c r="T32" s="95">
        <v>1</v>
      </c>
      <c r="U32" s="95">
        <v>0</v>
      </c>
      <c r="V32" s="98">
        <f t="shared" si="1"/>
        <v>0.5714285714285714</v>
      </c>
    </row>
    <row r="33" spans="1:22" ht="15.75" x14ac:dyDescent="0.25">
      <c r="A33" s="35" t="s">
        <v>1343</v>
      </c>
      <c r="B33" s="63" t="s">
        <v>36</v>
      </c>
      <c r="C33" s="95">
        <v>4</v>
      </c>
      <c r="D33" s="97" t="str">
        <f t="shared" si="0"/>
        <v>MOYENNE</v>
      </c>
      <c r="E33" s="95">
        <v>1</v>
      </c>
      <c r="F33" s="95">
        <v>1</v>
      </c>
      <c r="G33" s="95">
        <v>0</v>
      </c>
      <c r="H33" s="95">
        <v>1</v>
      </c>
      <c r="I33" s="95">
        <v>1</v>
      </c>
      <c r="J33" s="95">
        <v>1</v>
      </c>
      <c r="K33" s="95">
        <v>0</v>
      </c>
      <c r="L33" s="95">
        <v>1</v>
      </c>
      <c r="M33" s="95">
        <v>0</v>
      </c>
      <c r="N33" s="95">
        <v>0</v>
      </c>
      <c r="O33" s="95">
        <v>0</v>
      </c>
      <c r="P33" s="95">
        <v>0</v>
      </c>
      <c r="Q33" s="95">
        <v>0</v>
      </c>
      <c r="R33" s="95">
        <v>0</v>
      </c>
      <c r="S33" s="95">
        <v>1</v>
      </c>
      <c r="T33" s="95">
        <v>1</v>
      </c>
      <c r="U33" s="95">
        <v>0</v>
      </c>
      <c r="V33" s="98">
        <f t="shared" si="1"/>
        <v>0.5714285714285714</v>
      </c>
    </row>
    <row r="34" spans="1:22" ht="15.75" x14ac:dyDescent="0.25">
      <c r="A34" s="35" t="s">
        <v>1368</v>
      </c>
      <c r="B34" s="63" t="s">
        <v>58</v>
      </c>
      <c r="C34" s="95">
        <v>4</v>
      </c>
      <c r="D34" s="97" t="str">
        <f t="shared" si="0"/>
        <v>MOYENNE</v>
      </c>
      <c r="E34" s="95">
        <v>1</v>
      </c>
      <c r="F34" s="95">
        <v>1</v>
      </c>
      <c r="G34" s="95">
        <v>0</v>
      </c>
      <c r="H34" s="95">
        <v>1</v>
      </c>
      <c r="I34" s="95">
        <v>1</v>
      </c>
      <c r="J34" s="95">
        <v>1</v>
      </c>
      <c r="K34" s="95">
        <v>0</v>
      </c>
      <c r="L34" s="95">
        <v>1</v>
      </c>
      <c r="M34" s="95">
        <v>0</v>
      </c>
      <c r="N34" s="95">
        <v>0</v>
      </c>
      <c r="O34" s="95">
        <v>0</v>
      </c>
      <c r="P34" s="95">
        <v>0</v>
      </c>
      <c r="Q34" s="95">
        <v>0</v>
      </c>
      <c r="R34" s="95">
        <v>0</v>
      </c>
      <c r="S34" s="95">
        <v>1</v>
      </c>
      <c r="T34" s="95">
        <v>1</v>
      </c>
      <c r="U34" s="95">
        <v>0</v>
      </c>
      <c r="V34" s="98">
        <f t="shared" si="1"/>
        <v>0.5714285714285714</v>
      </c>
    </row>
    <row r="35" spans="1:22" ht="15.75" x14ac:dyDescent="0.25">
      <c r="A35" s="35" t="s">
        <v>1372</v>
      </c>
      <c r="B35" s="63" t="s">
        <v>1140</v>
      </c>
      <c r="C35" s="95">
        <v>2</v>
      </c>
      <c r="D35" s="97" t="str">
        <f t="shared" si="0"/>
        <v>MOYENNE</v>
      </c>
      <c r="E35" s="95">
        <v>1</v>
      </c>
      <c r="F35" s="95">
        <v>1</v>
      </c>
      <c r="G35" s="95">
        <v>1</v>
      </c>
      <c r="H35" s="95">
        <v>1</v>
      </c>
      <c r="I35" s="95">
        <v>1</v>
      </c>
      <c r="J35" s="95">
        <v>0</v>
      </c>
      <c r="K35" s="95">
        <v>0</v>
      </c>
      <c r="L35" s="95">
        <v>1</v>
      </c>
      <c r="M35" s="95">
        <v>0</v>
      </c>
      <c r="N35" s="95">
        <v>1</v>
      </c>
      <c r="O35" s="95">
        <v>0</v>
      </c>
      <c r="P35" s="95">
        <v>0</v>
      </c>
      <c r="Q35" s="95">
        <v>0</v>
      </c>
      <c r="R35" s="95">
        <v>0</v>
      </c>
      <c r="S35" s="95">
        <v>0</v>
      </c>
      <c r="T35" s="95">
        <v>1</v>
      </c>
      <c r="U35" s="95">
        <v>0</v>
      </c>
      <c r="V35" s="98">
        <f t="shared" si="1"/>
        <v>0.5714285714285714</v>
      </c>
    </row>
    <row r="36" spans="1:22" ht="15.75" x14ac:dyDescent="0.25">
      <c r="A36" s="35" t="s">
        <v>1380</v>
      </c>
      <c r="B36" s="63" t="s">
        <v>70</v>
      </c>
      <c r="C36" s="95">
        <v>2</v>
      </c>
      <c r="D36" s="97" t="str">
        <f t="shared" si="0"/>
        <v>MOYENNE</v>
      </c>
      <c r="E36" s="95">
        <v>1</v>
      </c>
      <c r="F36" s="95">
        <v>1</v>
      </c>
      <c r="G36" s="95">
        <v>1</v>
      </c>
      <c r="H36" s="95">
        <v>1</v>
      </c>
      <c r="I36" s="95">
        <v>1</v>
      </c>
      <c r="J36" s="95">
        <v>0</v>
      </c>
      <c r="K36" s="95">
        <v>0</v>
      </c>
      <c r="L36" s="95">
        <v>1</v>
      </c>
      <c r="M36" s="95">
        <v>0</v>
      </c>
      <c r="N36" s="95">
        <v>1</v>
      </c>
      <c r="O36" s="95">
        <v>0</v>
      </c>
      <c r="P36" s="95">
        <v>0</v>
      </c>
      <c r="Q36" s="95">
        <v>0</v>
      </c>
      <c r="R36" s="95">
        <v>0</v>
      </c>
      <c r="S36" s="95">
        <v>0</v>
      </c>
      <c r="T36" s="95">
        <v>1</v>
      </c>
      <c r="U36" s="95">
        <v>0</v>
      </c>
      <c r="V36" s="98">
        <f t="shared" si="1"/>
        <v>0.5714285714285714</v>
      </c>
    </row>
    <row r="37" spans="1:22" ht="15.75" x14ac:dyDescent="0.25">
      <c r="A37" s="35" t="s">
        <v>1393</v>
      </c>
      <c r="B37" s="63" t="s">
        <v>83</v>
      </c>
      <c r="C37" s="95">
        <v>1</v>
      </c>
      <c r="D37" s="97" t="str">
        <f t="shared" si="0"/>
        <v>MOYENNE</v>
      </c>
      <c r="E37" s="95">
        <v>1</v>
      </c>
      <c r="F37" s="95">
        <v>0</v>
      </c>
      <c r="G37" s="95">
        <v>0</v>
      </c>
      <c r="H37" s="95">
        <v>0</v>
      </c>
      <c r="I37" s="95">
        <v>0</v>
      </c>
      <c r="J37" s="95">
        <v>0</v>
      </c>
      <c r="K37" s="95">
        <v>0</v>
      </c>
      <c r="L37" s="95">
        <v>1</v>
      </c>
      <c r="M37" s="95">
        <v>0</v>
      </c>
      <c r="N37" s="95">
        <v>0</v>
      </c>
      <c r="O37" s="95">
        <v>1</v>
      </c>
      <c r="P37" s="95">
        <v>0</v>
      </c>
      <c r="Q37" s="95">
        <v>0</v>
      </c>
      <c r="R37" s="95">
        <v>0</v>
      </c>
      <c r="S37" s="95">
        <v>1</v>
      </c>
      <c r="T37" s="95">
        <v>1</v>
      </c>
      <c r="U37" s="95">
        <v>1</v>
      </c>
      <c r="V37" s="98">
        <f t="shared" si="1"/>
        <v>0.5714285714285714</v>
      </c>
    </row>
    <row r="38" spans="1:22" ht="15.75" x14ac:dyDescent="0.25">
      <c r="A38" s="35" t="s">
        <v>1397</v>
      </c>
      <c r="B38" s="63" t="s">
        <v>87</v>
      </c>
      <c r="C38" s="95">
        <v>1</v>
      </c>
      <c r="D38" s="97" t="str">
        <f t="shared" si="0"/>
        <v>MOYENNE</v>
      </c>
      <c r="E38" s="95">
        <v>1</v>
      </c>
      <c r="F38" s="95">
        <v>1</v>
      </c>
      <c r="G38" s="95">
        <v>1</v>
      </c>
      <c r="H38" s="95">
        <v>1</v>
      </c>
      <c r="I38" s="95">
        <v>0</v>
      </c>
      <c r="J38" s="95">
        <v>0</v>
      </c>
      <c r="K38" s="95">
        <v>1</v>
      </c>
      <c r="L38" s="95">
        <v>1</v>
      </c>
      <c r="M38" s="95">
        <v>0</v>
      </c>
      <c r="N38" s="95">
        <v>1</v>
      </c>
      <c r="O38" s="95">
        <v>0</v>
      </c>
      <c r="P38" s="95">
        <v>0</v>
      </c>
      <c r="Q38" s="95">
        <v>0</v>
      </c>
      <c r="R38" s="95">
        <v>0</v>
      </c>
      <c r="S38" s="95">
        <v>0</v>
      </c>
      <c r="T38" s="95">
        <v>1</v>
      </c>
      <c r="U38" s="95">
        <v>0</v>
      </c>
      <c r="V38" s="98">
        <f t="shared" si="1"/>
        <v>0.5714285714285714</v>
      </c>
    </row>
    <row r="39" spans="1:22" ht="15.75" x14ac:dyDescent="0.25">
      <c r="A39" s="35" t="s">
        <v>1405</v>
      </c>
      <c r="B39" s="63" t="s">
        <v>95</v>
      </c>
      <c r="C39" s="95">
        <v>3</v>
      </c>
      <c r="D39" s="97" t="str">
        <f t="shared" si="0"/>
        <v>MOYENNE</v>
      </c>
      <c r="E39" s="95">
        <v>1</v>
      </c>
      <c r="F39" s="95">
        <v>1</v>
      </c>
      <c r="G39" s="95">
        <v>0</v>
      </c>
      <c r="H39" s="95">
        <v>1</v>
      </c>
      <c r="I39" s="95">
        <v>1</v>
      </c>
      <c r="J39" s="95">
        <v>1</v>
      </c>
      <c r="K39" s="95">
        <v>0</v>
      </c>
      <c r="L39" s="95">
        <v>1</v>
      </c>
      <c r="M39" s="95">
        <v>0</v>
      </c>
      <c r="N39" s="95">
        <v>0</v>
      </c>
      <c r="O39" s="95">
        <v>0</v>
      </c>
      <c r="P39" s="95">
        <v>0</v>
      </c>
      <c r="Q39" s="95">
        <v>0</v>
      </c>
      <c r="R39" s="95">
        <v>0</v>
      </c>
      <c r="S39" s="95">
        <v>1</v>
      </c>
      <c r="T39" s="95">
        <v>1</v>
      </c>
      <c r="U39" s="95">
        <v>0</v>
      </c>
      <c r="V39" s="98">
        <f t="shared" si="1"/>
        <v>0.5714285714285714</v>
      </c>
    </row>
    <row r="40" spans="1:22" ht="15.75" x14ac:dyDescent="0.25">
      <c r="A40" s="35" t="s">
        <v>1410</v>
      </c>
      <c r="B40" s="63" t="s">
        <v>99</v>
      </c>
      <c r="C40" s="95">
        <v>2</v>
      </c>
      <c r="D40" s="97" t="str">
        <f t="shared" si="0"/>
        <v>MOYENNE</v>
      </c>
      <c r="E40" s="95">
        <v>1</v>
      </c>
      <c r="F40" s="95">
        <v>1</v>
      </c>
      <c r="G40" s="95">
        <v>0</v>
      </c>
      <c r="H40" s="95">
        <v>1</v>
      </c>
      <c r="I40" s="95">
        <v>1</v>
      </c>
      <c r="J40" s="95">
        <v>1</v>
      </c>
      <c r="K40" s="95">
        <v>0</v>
      </c>
      <c r="L40" s="95">
        <v>1</v>
      </c>
      <c r="M40" s="95">
        <v>0</v>
      </c>
      <c r="N40" s="95">
        <v>0</v>
      </c>
      <c r="O40" s="95">
        <v>0</v>
      </c>
      <c r="P40" s="95">
        <v>0</v>
      </c>
      <c r="Q40" s="95">
        <v>0</v>
      </c>
      <c r="R40" s="95">
        <v>1</v>
      </c>
      <c r="S40" s="95">
        <v>0</v>
      </c>
      <c r="T40" s="95">
        <v>1</v>
      </c>
      <c r="U40" s="95">
        <v>0</v>
      </c>
      <c r="V40" s="98">
        <f t="shared" si="1"/>
        <v>0.5714285714285714</v>
      </c>
    </row>
    <row r="41" spans="1:22" ht="15.75" x14ac:dyDescent="0.25">
      <c r="A41" s="35" t="s">
        <v>1347</v>
      </c>
      <c r="B41" s="63" t="s">
        <v>40</v>
      </c>
      <c r="C41" s="95">
        <v>1</v>
      </c>
      <c r="D41" s="97" t="str">
        <f t="shared" si="0"/>
        <v>MOYENNE</v>
      </c>
      <c r="E41" s="95">
        <v>1</v>
      </c>
      <c r="F41" s="95">
        <v>0</v>
      </c>
      <c r="G41" s="95">
        <v>0</v>
      </c>
      <c r="H41" s="95">
        <v>1</v>
      </c>
      <c r="I41" s="95">
        <v>1</v>
      </c>
      <c r="J41" s="95">
        <v>1</v>
      </c>
      <c r="K41" s="95">
        <v>0</v>
      </c>
      <c r="L41" s="95">
        <v>1</v>
      </c>
      <c r="M41" s="95">
        <v>0</v>
      </c>
      <c r="N41" s="95">
        <v>0</v>
      </c>
      <c r="O41" s="95">
        <v>0</v>
      </c>
      <c r="P41" s="95">
        <v>0</v>
      </c>
      <c r="Q41" s="95">
        <v>0</v>
      </c>
      <c r="R41" s="95">
        <v>0</v>
      </c>
      <c r="S41" s="95">
        <v>1</v>
      </c>
      <c r="T41" s="95">
        <v>1</v>
      </c>
      <c r="U41" s="95">
        <v>0</v>
      </c>
      <c r="V41" s="98">
        <f t="shared" si="1"/>
        <v>0.54761904761904767</v>
      </c>
    </row>
    <row r="42" spans="1:22" ht="15.75" x14ac:dyDescent="0.25">
      <c r="A42" s="35" t="s">
        <v>1365</v>
      </c>
      <c r="B42" s="63" t="s">
        <v>1419</v>
      </c>
      <c r="C42" s="95">
        <v>1</v>
      </c>
      <c r="D42" s="97" t="str">
        <f t="shared" si="0"/>
        <v>MOYENNE</v>
      </c>
      <c r="E42" s="95">
        <v>1</v>
      </c>
      <c r="F42" s="95">
        <v>1</v>
      </c>
      <c r="G42" s="95">
        <v>0</v>
      </c>
      <c r="H42" s="95">
        <v>1</v>
      </c>
      <c r="I42" s="95">
        <v>0</v>
      </c>
      <c r="J42" s="95">
        <v>0</v>
      </c>
      <c r="K42" s="95">
        <v>0</v>
      </c>
      <c r="L42" s="95">
        <v>1</v>
      </c>
      <c r="M42" s="95">
        <v>1</v>
      </c>
      <c r="N42" s="95">
        <v>0</v>
      </c>
      <c r="O42" s="95">
        <v>0</v>
      </c>
      <c r="P42" s="95">
        <v>0</v>
      </c>
      <c r="Q42" s="95">
        <v>0</v>
      </c>
      <c r="R42" s="95">
        <v>0</v>
      </c>
      <c r="S42" s="95">
        <v>1</v>
      </c>
      <c r="T42" s="95">
        <v>1</v>
      </c>
      <c r="U42" s="95">
        <v>0</v>
      </c>
      <c r="V42" s="98">
        <f t="shared" si="1"/>
        <v>0.54761904761904767</v>
      </c>
    </row>
    <row r="43" spans="1:22" ht="15.75" x14ac:dyDescent="0.25">
      <c r="A43" s="35" t="s">
        <v>1322</v>
      </c>
      <c r="B43" s="63" t="s">
        <v>13</v>
      </c>
      <c r="C43" s="95">
        <v>2</v>
      </c>
      <c r="D43" s="97" t="str">
        <f t="shared" si="0"/>
        <v>MOYENNE</v>
      </c>
      <c r="E43" s="95">
        <v>1</v>
      </c>
      <c r="F43" s="95">
        <v>0</v>
      </c>
      <c r="G43" s="95">
        <v>0</v>
      </c>
      <c r="H43" s="95">
        <v>1</v>
      </c>
      <c r="I43" s="95">
        <v>1</v>
      </c>
      <c r="J43" s="95">
        <v>0</v>
      </c>
      <c r="K43" s="95">
        <v>0</v>
      </c>
      <c r="L43" s="95">
        <v>1</v>
      </c>
      <c r="M43" s="95">
        <v>0</v>
      </c>
      <c r="N43" s="95">
        <v>1</v>
      </c>
      <c r="O43" s="95">
        <v>0</v>
      </c>
      <c r="P43" s="95">
        <v>0</v>
      </c>
      <c r="Q43" s="95">
        <v>0</v>
      </c>
      <c r="R43" s="95">
        <v>0</v>
      </c>
      <c r="S43" s="95">
        <v>0</v>
      </c>
      <c r="T43" s="95">
        <v>1</v>
      </c>
      <c r="U43" s="95">
        <v>0</v>
      </c>
      <c r="V43" s="98">
        <f t="shared" si="1"/>
        <v>0.52380952380952384</v>
      </c>
    </row>
    <row r="44" spans="1:22" ht="15.75" x14ac:dyDescent="0.25">
      <c r="A44" s="35" t="s">
        <v>1363</v>
      </c>
      <c r="B44" s="63" t="s">
        <v>53</v>
      </c>
      <c r="C44" s="95">
        <v>3</v>
      </c>
      <c r="D44" s="97" t="str">
        <f t="shared" si="0"/>
        <v>MOYENNE</v>
      </c>
      <c r="E44" s="95">
        <v>1</v>
      </c>
      <c r="F44" s="95">
        <v>0</v>
      </c>
      <c r="G44" s="95">
        <v>0</v>
      </c>
      <c r="H44" s="95">
        <v>0</v>
      </c>
      <c r="I44" s="95">
        <v>0</v>
      </c>
      <c r="J44" s="95">
        <v>0</v>
      </c>
      <c r="K44" s="95">
        <v>0</v>
      </c>
      <c r="L44" s="95">
        <v>1</v>
      </c>
      <c r="M44" s="95">
        <v>0</v>
      </c>
      <c r="N44" s="95">
        <v>0</v>
      </c>
      <c r="O44" s="95">
        <v>0</v>
      </c>
      <c r="P44" s="95">
        <v>0</v>
      </c>
      <c r="Q44" s="95">
        <v>0</v>
      </c>
      <c r="R44" s="95">
        <v>0</v>
      </c>
      <c r="S44" s="95">
        <v>1</v>
      </c>
      <c r="T44" s="95">
        <v>1</v>
      </c>
      <c r="U44" s="95">
        <v>1</v>
      </c>
      <c r="V44" s="98">
        <f t="shared" si="1"/>
        <v>0.52380952380952384</v>
      </c>
    </row>
    <row r="45" spans="1:22" ht="15.75" x14ac:dyDescent="0.25">
      <c r="A45" s="35" t="s">
        <v>1390</v>
      </c>
      <c r="B45" s="63" t="s">
        <v>80</v>
      </c>
      <c r="C45" s="95">
        <v>3</v>
      </c>
      <c r="D45" s="97" t="str">
        <f t="shared" si="0"/>
        <v>MOYENNE</v>
      </c>
      <c r="E45" s="95">
        <v>1</v>
      </c>
      <c r="F45" s="95">
        <v>1</v>
      </c>
      <c r="G45" s="95">
        <v>0</v>
      </c>
      <c r="H45" s="95">
        <v>1</v>
      </c>
      <c r="I45" s="95">
        <v>1</v>
      </c>
      <c r="J45" s="95">
        <v>1</v>
      </c>
      <c r="K45" s="95">
        <v>0</v>
      </c>
      <c r="L45" s="95">
        <v>1</v>
      </c>
      <c r="M45" s="95">
        <v>0</v>
      </c>
      <c r="N45" s="95">
        <v>0</v>
      </c>
      <c r="O45" s="95">
        <v>0</v>
      </c>
      <c r="P45" s="95">
        <v>0</v>
      </c>
      <c r="Q45" s="95">
        <v>0</v>
      </c>
      <c r="R45" s="95">
        <v>1</v>
      </c>
      <c r="S45" s="95">
        <v>1</v>
      </c>
      <c r="T45" s="95">
        <v>0</v>
      </c>
      <c r="U45" s="95">
        <v>0</v>
      </c>
      <c r="V45" s="98">
        <f t="shared" si="1"/>
        <v>0.52380952380952384</v>
      </c>
    </row>
    <row r="46" spans="1:22" ht="15.75" x14ac:dyDescent="0.25">
      <c r="A46" s="35" t="s">
        <v>1384</v>
      </c>
      <c r="B46" s="63" t="s">
        <v>74</v>
      </c>
      <c r="C46" s="95">
        <v>3</v>
      </c>
      <c r="D46" s="97" t="str">
        <f t="shared" si="0"/>
        <v>MOYENNE</v>
      </c>
      <c r="E46" s="95">
        <v>0</v>
      </c>
      <c r="F46" s="95">
        <v>0</v>
      </c>
      <c r="G46" s="95">
        <v>0</v>
      </c>
      <c r="H46" s="95">
        <v>0</v>
      </c>
      <c r="I46" s="95">
        <v>0</v>
      </c>
      <c r="J46" s="95">
        <v>0</v>
      </c>
      <c r="K46" s="95">
        <v>0</v>
      </c>
      <c r="L46" s="95">
        <v>1</v>
      </c>
      <c r="M46" s="95">
        <v>0</v>
      </c>
      <c r="N46" s="95">
        <v>0</v>
      </c>
      <c r="O46" s="95">
        <v>0</v>
      </c>
      <c r="P46" s="95">
        <v>0</v>
      </c>
      <c r="Q46" s="95">
        <v>1</v>
      </c>
      <c r="R46" s="95">
        <v>1</v>
      </c>
      <c r="S46" s="95">
        <v>1</v>
      </c>
      <c r="T46" s="95">
        <v>1</v>
      </c>
      <c r="U46" s="95">
        <v>1</v>
      </c>
      <c r="V46" s="98">
        <f t="shared" si="1"/>
        <v>0.5</v>
      </c>
    </row>
    <row r="47" spans="1:22" ht="15.75" x14ac:dyDescent="0.25">
      <c r="A47" s="35" t="s">
        <v>1389</v>
      </c>
      <c r="B47" s="63" t="s">
        <v>79</v>
      </c>
      <c r="C47" s="95">
        <v>2</v>
      </c>
      <c r="D47" s="97" t="str">
        <f t="shared" si="0"/>
        <v>MOYENNE</v>
      </c>
      <c r="E47" s="95">
        <v>1</v>
      </c>
      <c r="F47" s="95">
        <v>1</v>
      </c>
      <c r="G47" s="95">
        <v>0</v>
      </c>
      <c r="H47" s="95">
        <v>1</v>
      </c>
      <c r="I47" s="95">
        <v>0</v>
      </c>
      <c r="J47" s="95">
        <v>0</v>
      </c>
      <c r="K47" s="95">
        <v>0</v>
      </c>
      <c r="L47" s="95">
        <v>0</v>
      </c>
      <c r="M47" s="95">
        <v>0</v>
      </c>
      <c r="N47" s="95">
        <v>0</v>
      </c>
      <c r="O47" s="95">
        <v>0</v>
      </c>
      <c r="P47" s="95">
        <v>0</v>
      </c>
      <c r="Q47" s="95">
        <v>0</v>
      </c>
      <c r="R47" s="95">
        <v>1</v>
      </c>
      <c r="S47" s="95">
        <v>0</v>
      </c>
      <c r="T47" s="95">
        <v>1</v>
      </c>
      <c r="U47" s="95">
        <v>1</v>
      </c>
      <c r="V47" s="98">
        <f t="shared" si="1"/>
        <v>0.5</v>
      </c>
    </row>
    <row r="48" spans="1:22" ht="15.75" x14ac:dyDescent="0.25">
      <c r="A48" s="35" t="s">
        <v>1338</v>
      </c>
      <c r="B48" s="63" t="s">
        <v>29</v>
      </c>
      <c r="C48" s="95">
        <v>1</v>
      </c>
      <c r="D48" s="97" t="str">
        <f t="shared" si="0"/>
        <v>MOYENNE</v>
      </c>
      <c r="E48" s="95">
        <v>1</v>
      </c>
      <c r="F48" s="95">
        <v>1</v>
      </c>
      <c r="G48" s="95">
        <v>0</v>
      </c>
      <c r="H48" s="95">
        <v>1</v>
      </c>
      <c r="I48" s="95">
        <v>1</v>
      </c>
      <c r="J48" s="95">
        <v>1</v>
      </c>
      <c r="K48" s="95">
        <v>0</v>
      </c>
      <c r="L48" s="95">
        <v>0</v>
      </c>
      <c r="M48" s="95">
        <v>0</v>
      </c>
      <c r="N48" s="95">
        <v>0</v>
      </c>
      <c r="O48" s="95">
        <v>0</v>
      </c>
      <c r="P48" s="95">
        <v>0</v>
      </c>
      <c r="Q48" s="95">
        <v>0</v>
      </c>
      <c r="R48" s="95">
        <v>1</v>
      </c>
      <c r="S48" s="95">
        <v>1</v>
      </c>
      <c r="T48" s="95">
        <v>1</v>
      </c>
      <c r="U48" s="95">
        <v>0</v>
      </c>
      <c r="V48" s="98">
        <f t="shared" si="1"/>
        <v>0.47619047619047616</v>
      </c>
    </row>
    <row r="49" spans="1:22" ht="15.75" x14ac:dyDescent="0.25">
      <c r="A49" s="35" t="s">
        <v>1341</v>
      </c>
      <c r="B49" s="63" t="s">
        <v>34</v>
      </c>
      <c r="C49" s="95">
        <v>1</v>
      </c>
      <c r="D49" s="97" t="str">
        <f t="shared" si="0"/>
        <v>MOYENNE</v>
      </c>
      <c r="E49" s="95">
        <v>1</v>
      </c>
      <c r="F49" s="95">
        <v>0</v>
      </c>
      <c r="G49" s="95">
        <v>0</v>
      </c>
      <c r="H49" s="95">
        <v>0</v>
      </c>
      <c r="I49" s="95">
        <v>0</v>
      </c>
      <c r="J49" s="95">
        <v>0</v>
      </c>
      <c r="K49" s="95">
        <v>0</v>
      </c>
      <c r="L49" s="95">
        <v>1</v>
      </c>
      <c r="M49" s="95">
        <v>0</v>
      </c>
      <c r="N49" s="95">
        <v>0</v>
      </c>
      <c r="O49" s="95">
        <v>0</v>
      </c>
      <c r="P49" s="95">
        <v>0</v>
      </c>
      <c r="Q49" s="95">
        <v>0</v>
      </c>
      <c r="R49" s="95">
        <v>0</v>
      </c>
      <c r="S49" s="95">
        <v>0</v>
      </c>
      <c r="T49" s="95">
        <v>1</v>
      </c>
      <c r="U49" s="95">
        <v>1</v>
      </c>
      <c r="V49" s="98">
        <f t="shared" si="1"/>
        <v>0.47619047619047616</v>
      </c>
    </row>
    <row r="50" spans="1:22" ht="15.75" x14ac:dyDescent="0.25">
      <c r="A50" s="35" t="s">
        <v>1342</v>
      </c>
      <c r="B50" s="63" t="s">
        <v>35</v>
      </c>
      <c r="C50" s="95">
        <v>4</v>
      </c>
      <c r="D50" s="97" t="str">
        <f t="shared" si="0"/>
        <v>MOYENNE</v>
      </c>
      <c r="E50" s="95">
        <v>1</v>
      </c>
      <c r="F50" s="95">
        <v>0</v>
      </c>
      <c r="G50" s="95">
        <v>0</v>
      </c>
      <c r="H50" s="95">
        <v>0</v>
      </c>
      <c r="I50" s="95">
        <v>0</v>
      </c>
      <c r="J50" s="95">
        <v>0</v>
      </c>
      <c r="K50" s="95">
        <v>0</v>
      </c>
      <c r="L50" s="95">
        <v>1</v>
      </c>
      <c r="M50" s="95">
        <v>0</v>
      </c>
      <c r="N50" s="95">
        <v>0</v>
      </c>
      <c r="O50" s="95">
        <v>0</v>
      </c>
      <c r="P50" s="95">
        <v>0</v>
      </c>
      <c r="Q50" s="95">
        <v>0</v>
      </c>
      <c r="R50" s="95">
        <v>0</v>
      </c>
      <c r="S50" s="95">
        <v>0</v>
      </c>
      <c r="T50" s="95">
        <v>1</v>
      </c>
      <c r="U50" s="95">
        <v>1</v>
      </c>
      <c r="V50" s="98">
        <f t="shared" si="1"/>
        <v>0.47619047619047616</v>
      </c>
    </row>
    <row r="51" spans="1:22" ht="15.75" x14ac:dyDescent="0.25">
      <c r="A51" s="35" t="s">
        <v>1348</v>
      </c>
      <c r="B51" s="63" t="s">
        <v>41</v>
      </c>
      <c r="C51" s="95">
        <v>1</v>
      </c>
      <c r="D51" s="97" t="str">
        <f t="shared" si="0"/>
        <v>MOYENNE</v>
      </c>
      <c r="E51" s="95">
        <v>1</v>
      </c>
      <c r="F51" s="95">
        <v>0</v>
      </c>
      <c r="G51" s="95">
        <v>0</v>
      </c>
      <c r="H51" s="95">
        <v>0</v>
      </c>
      <c r="I51" s="95">
        <v>0</v>
      </c>
      <c r="J51" s="95">
        <v>0</v>
      </c>
      <c r="K51" s="95">
        <v>0</v>
      </c>
      <c r="L51" s="95">
        <v>1</v>
      </c>
      <c r="M51" s="95">
        <v>0</v>
      </c>
      <c r="N51" s="95">
        <v>0</v>
      </c>
      <c r="O51" s="95">
        <v>0</v>
      </c>
      <c r="P51" s="95">
        <v>0</v>
      </c>
      <c r="Q51" s="95">
        <v>0</v>
      </c>
      <c r="R51" s="95">
        <v>0</v>
      </c>
      <c r="S51" s="95">
        <v>0</v>
      </c>
      <c r="T51" s="95">
        <v>1</v>
      </c>
      <c r="U51" s="95">
        <v>1</v>
      </c>
      <c r="V51" s="98">
        <f t="shared" si="1"/>
        <v>0.47619047619047616</v>
      </c>
    </row>
    <row r="52" spans="1:22" ht="15.75" x14ac:dyDescent="0.25">
      <c r="A52" s="35" t="s">
        <v>1351</v>
      </c>
      <c r="B52" s="63" t="s">
        <v>42</v>
      </c>
      <c r="C52" s="95">
        <v>4</v>
      </c>
      <c r="D52" s="97" t="str">
        <f t="shared" si="0"/>
        <v>MOYENNE</v>
      </c>
      <c r="E52" s="95">
        <v>1</v>
      </c>
      <c r="F52" s="95">
        <v>1</v>
      </c>
      <c r="G52" s="95">
        <v>0</v>
      </c>
      <c r="H52" s="95">
        <v>1</v>
      </c>
      <c r="I52" s="95">
        <v>1</v>
      </c>
      <c r="J52" s="95">
        <v>1</v>
      </c>
      <c r="K52" s="95">
        <v>0</v>
      </c>
      <c r="L52" s="95">
        <v>1</v>
      </c>
      <c r="M52" s="95">
        <v>0</v>
      </c>
      <c r="N52" s="95">
        <v>0</v>
      </c>
      <c r="O52" s="95">
        <v>0</v>
      </c>
      <c r="P52" s="95">
        <v>0</v>
      </c>
      <c r="Q52" s="95">
        <v>0</v>
      </c>
      <c r="R52" s="95">
        <v>0</v>
      </c>
      <c r="S52" s="95">
        <v>1</v>
      </c>
      <c r="T52" s="95">
        <v>0</v>
      </c>
      <c r="U52" s="95">
        <v>0</v>
      </c>
      <c r="V52" s="98">
        <f t="shared" si="1"/>
        <v>0.47619047619047616</v>
      </c>
    </row>
    <row r="53" spans="1:22" ht="15.75" x14ac:dyDescent="0.25">
      <c r="A53" s="35" t="s">
        <v>1356</v>
      </c>
      <c r="B53" s="63" t="s">
        <v>46</v>
      </c>
      <c r="C53" s="95">
        <v>1</v>
      </c>
      <c r="D53" s="97" t="str">
        <f t="shared" si="0"/>
        <v>MOYENNE</v>
      </c>
      <c r="E53" s="95">
        <v>1</v>
      </c>
      <c r="F53" s="95">
        <v>1</v>
      </c>
      <c r="G53" s="95">
        <v>0</v>
      </c>
      <c r="H53" s="95">
        <v>1</v>
      </c>
      <c r="I53" s="95">
        <v>0</v>
      </c>
      <c r="J53" s="95">
        <v>0</v>
      </c>
      <c r="K53" s="95">
        <v>0</v>
      </c>
      <c r="L53" s="95">
        <v>1</v>
      </c>
      <c r="M53" s="95">
        <v>0</v>
      </c>
      <c r="N53" s="95">
        <v>0</v>
      </c>
      <c r="O53" s="95">
        <v>0</v>
      </c>
      <c r="P53" s="95">
        <v>0</v>
      </c>
      <c r="Q53" s="95">
        <v>0</v>
      </c>
      <c r="R53" s="95">
        <v>0</v>
      </c>
      <c r="S53" s="95">
        <v>0</v>
      </c>
      <c r="T53" s="95">
        <v>1</v>
      </c>
      <c r="U53" s="95">
        <v>0</v>
      </c>
      <c r="V53" s="98">
        <f t="shared" si="1"/>
        <v>0.47619047619047616</v>
      </c>
    </row>
    <row r="54" spans="1:22" ht="15.75" x14ac:dyDescent="0.25">
      <c r="A54" s="35" t="s">
        <v>1392</v>
      </c>
      <c r="B54" s="63" t="s">
        <v>82</v>
      </c>
      <c r="C54" s="95">
        <v>2</v>
      </c>
      <c r="D54" s="97" t="str">
        <f t="shared" si="0"/>
        <v>MOYENNE</v>
      </c>
      <c r="E54" s="95">
        <v>1</v>
      </c>
      <c r="F54" s="95">
        <v>1</v>
      </c>
      <c r="G54" s="95">
        <v>0</v>
      </c>
      <c r="H54" s="95">
        <v>1</v>
      </c>
      <c r="I54" s="95">
        <v>1</v>
      </c>
      <c r="J54" s="95">
        <v>1</v>
      </c>
      <c r="K54" s="95">
        <v>0</v>
      </c>
      <c r="L54" s="95">
        <v>1</v>
      </c>
      <c r="M54" s="95">
        <v>0</v>
      </c>
      <c r="N54" s="95">
        <v>0</v>
      </c>
      <c r="O54" s="95">
        <v>0</v>
      </c>
      <c r="P54" s="95">
        <v>0</v>
      </c>
      <c r="Q54" s="95">
        <v>0</v>
      </c>
      <c r="R54" s="95">
        <v>1</v>
      </c>
      <c r="S54" s="95">
        <v>0</v>
      </c>
      <c r="T54" s="95">
        <v>0</v>
      </c>
      <c r="U54" s="95">
        <v>0</v>
      </c>
      <c r="V54" s="98">
        <f t="shared" si="1"/>
        <v>0.47619047619047616</v>
      </c>
    </row>
    <row r="55" spans="1:22" ht="15.75" x14ac:dyDescent="0.25">
      <c r="A55" s="35" t="s">
        <v>1403</v>
      </c>
      <c r="B55" s="63" t="s">
        <v>93</v>
      </c>
      <c r="C55" s="95">
        <v>4</v>
      </c>
      <c r="D55" s="97" t="str">
        <f t="shared" si="0"/>
        <v>MOYENNE</v>
      </c>
      <c r="E55" s="95">
        <v>1</v>
      </c>
      <c r="F55" s="95">
        <v>1</v>
      </c>
      <c r="G55" s="95">
        <v>0</v>
      </c>
      <c r="H55" s="95">
        <v>1</v>
      </c>
      <c r="I55" s="95">
        <v>1</v>
      </c>
      <c r="J55" s="95">
        <v>1</v>
      </c>
      <c r="K55" s="95">
        <v>0</v>
      </c>
      <c r="L55" s="95">
        <v>1</v>
      </c>
      <c r="M55" s="95">
        <v>0</v>
      </c>
      <c r="N55" s="95">
        <v>0</v>
      </c>
      <c r="O55" s="95">
        <v>0</v>
      </c>
      <c r="P55" s="95">
        <v>0</v>
      </c>
      <c r="Q55" s="95">
        <v>0</v>
      </c>
      <c r="R55" s="95">
        <v>0</v>
      </c>
      <c r="S55" s="95">
        <v>1</v>
      </c>
      <c r="T55" s="95">
        <v>0</v>
      </c>
      <c r="U55" s="95">
        <v>0</v>
      </c>
      <c r="V55" s="98">
        <f t="shared" si="1"/>
        <v>0.47619047619047616</v>
      </c>
    </row>
    <row r="56" spans="1:22" ht="15.75" x14ac:dyDescent="0.25">
      <c r="A56" s="35" t="s">
        <v>1408</v>
      </c>
      <c r="B56" s="63" t="s">
        <v>97</v>
      </c>
      <c r="C56" s="95">
        <v>4</v>
      </c>
      <c r="D56" s="97" t="str">
        <f t="shared" si="0"/>
        <v>MOYENNE</v>
      </c>
      <c r="E56" s="95">
        <v>1</v>
      </c>
      <c r="F56" s="95">
        <v>0</v>
      </c>
      <c r="G56" s="95">
        <v>0</v>
      </c>
      <c r="H56" s="95">
        <v>0</v>
      </c>
      <c r="I56" s="95">
        <v>0</v>
      </c>
      <c r="J56" s="95">
        <v>0</v>
      </c>
      <c r="K56" s="95">
        <v>0</v>
      </c>
      <c r="L56" s="95">
        <v>1</v>
      </c>
      <c r="M56" s="95">
        <v>0</v>
      </c>
      <c r="N56" s="95">
        <v>0</v>
      </c>
      <c r="O56" s="95">
        <v>0</v>
      </c>
      <c r="P56" s="95">
        <v>0</v>
      </c>
      <c r="Q56" s="95">
        <v>0</v>
      </c>
      <c r="R56" s="95">
        <v>0</v>
      </c>
      <c r="S56" s="95">
        <v>0</v>
      </c>
      <c r="T56" s="95">
        <v>1</v>
      </c>
      <c r="U56" s="95">
        <v>1</v>
      </c>
      <c r="V56" s="98">
        <f t="shared" si="1"/>
        <v>0.47619047619047616</v>
      </c>
    </row>
    <row r="57" spans="1:22" ht="15.75" x14ac:dyDescent="0.25">
      <c r="A57" s="35" t="s">
        <v>1330</v>
      </c>
      <c r="B57" s="63" t="s">
        <v>21</v>
      </c>
      <c r="C57" s="95">
        <v>2</v>
      </c>
      <c r="D57" s="97" t="str">
        <f t="shared" si="0"/>
        <v>MOYENNE</v>
      </c>
      <c r="E57" s="95">
        <v>1</v>
      </c>
      <c r="F57" s="95">
        <v>0</v>
      </c>
      <c r="G57" s="95">
        <v>0</v>
      </c>
      <c r="H57" s="95">
        <v>0</v>
      </c>
      <c r="I57" s="95">
        <v>0</v>
      </c>
      <c r="J57" s="95">
        <v>0</v>
      </c>
      <c r="K57" s="95">
        <v>0</v>
      </c>
      <c r="L57" s="95">
        <v>1</v>
      </c>
      <c r="M57" s="95">
        <v>0</v>
      </c>
      <c r="N57" s="95">
        <v>1</v>
      </c>
      <c r="O57" s="95">
        <v>0</v>
      </c>
      <c r="P57" s="95">
        <v>0</v>
      </c>
      <c r="Q57" s="95">
        <v>0</v>
      </c>
      <c r="R57" s="95">
        <v>1</v>
      </c>
      <c r="S57" s="95">
        <v>0</v>
      </c>
      <c r="T57" s="95">
        <v>1</v>
      </c>
      <c r="U57" s="95">
        <v>0</v>
      </c>
      <c r="V57" s="98">
        <f t="shared" si="1"/>
        <v>0.45238095238095238</v>
      </c>
    </row>
    <row r="58" spans="1:22" ht="15.75" x14ac:dyDescent="0.25">
      <c r="A58" s="35" t="s">
        <v>1358</v>
      </c>
      <c r="B58" s="63" t="s">
        <v>48</v>
      </c>
      <c r="C58" s="95">
        <v>1</v>
      </c>
      <c r="D58" s="97" t="str">
        <f t="shared" si="0"/>
        <v>MOYENNE</v>
      </c>
      <c r="E58" s="95">
        <v>1</v>
      </c>
      <c r="F58" s="95">
        <v>0</v>
      </c>
      <c r="G58" s="95">
        <v>0</v>
      </c>
      <c r="H58" s="95">
        <v>1</v>
      </c>
      <c r="I58" s="95">
        <v>1</v>
      </c>
      <c r="J58" s="95">
        <v>1</v>
      </c>
      <c r="K58" s="95">
        <v>0</v>
      </c>
      <c r="L58" s="95">
        <v>1</v>
      </c>
      <c r="M58" s="95">
        <v>0</v>
      </c>
      <c r="N58" s="95">
        <v>0</v>
      </c>
      <c r="O58" s="95">
        <v>0</v>
      </c>
      <c r="P58" s="95">
        <v>0</v>
      </c>
      <c r="Q58" s="95">
        <v>0</v>
      </c>
      <c r="R58" s="95">
        <v>0</v>
      </c>
      <c r="S58" s="95">
        <v>1</v>
      </c>
      <c r="T58" s="95">
        <v>0</v>
      </c>
      <c r="U58" s="95">
        <v>0</v>
      </c>
      <c r="V58" s="98">
        <f t="shared" si="1"/>
        <v>0.45238095238095238</v>
      </c>
    </row>
    <row r="59" spans="1:22" ht="15.75" x14ac:dyDescent="0.25">
      <c r="A59" s="35" t="s">
        <v>1362</v>
      </c>
      <c r="B59" s="100" t="s">
        <v>52</v>
      </c>
      <c r="C59" s="95">
        <v>1</v>
      </c>
      <c r="D59" s="97" t="str">
        <f t="shared" si="0"/>
        <v>MOYENNE</v>
      </c>
      <c r="E59" s="95">
        <v>1</v>
      </c>
      <c r="F59" s="95">
        <v>0</v>
      </c>
      <c r="G59" s="95">
        <v>0</v>
      </c>
      <c r="H59" s="95">
        <v>1</v>
      </c>
      <c r="I59" s="95">
        <v>1</v>
      </c>
      <c r="J59" s="95">
        <v>1</v>
      </c>
      <c r="K59" s="95">
        <v>0</v>
      </c>
      <c r="L59" s="95">
        <v>1</v>
      </c>
      <c r="M59" s="95">
        <v>0</v>
      </c>
      <c r="N59" s="95">
        <v>0</v>
      </c>
      <c r="O59" s="95">
        <v>0</v>
      </c>
      <c r="P59" s="95">
        <v>0</v>
      </c>
      <c r="Q59" s="95">
        <v>0</v>
      </c>
      <c r="R59" s="95">
        <v>0</v>
      </c>
      <c r="S59" s="95">
        <v>1</v>
      </c>
      <c r="T59" s="95">
        <v>0</v>
      </c>
      <c r="U59" s="95">
        <v>0</v>
      </c>
      <c r="V59" s="98">
        <f t="shared" si="1"/>
        <v>0.45238095238095238</v>
      </c>
    </row>
    <row r="60" spans="1:22" ht="15.75" x14ac:dyDescent="0.25">
      <c r="A60" s="35" t="s">
        <v>1379</v>
      </c>
      <c r="B60" s="63" t="s">
        <v>69</v>
      </c>
      <c r="C60" s="95">
        <v>2</v>
      </c>
      <c r="D60" s="97" t="str">
        <f t="shared" si="0"/>
        <v>MOYENNE</v>
      </c>
      <c r="E60" s="95">
        <v>1</v>
      </c>
      <c r="F60" s="95">
        <v>1</v>
      </c>
      <c r="G60" s="95">
        <v>0</v>
      </c>
      <c r="H60" s="95">
        <v>1</v>
      </c>
      <c r="I60" s="95">
        <v>1</v>
      </c>
      <c r="J60" s="95">
        <v>1</v>
      </c>
      <c r="K60" s="95">
        <v>0</v>
      </c>
      <c r="L60" s="95">
        <v>0</v>
      </c>
      <c r="M60" s="95">
        <v>0</v>
      </c>
      <c r="N60" s="95">
        <v>0</v>
      </c>
      <c r="O60" s="95">
        <v>0</v>
      </c>
      <c r="P60" s="95">
        <v>0</v>
      </c>
      <c r="Q60" s="95">
        <v>0</v>
      </c>
      <c r="R60" s="95">
        <v>1</v>
      </c>
      <c r="S60" s="95">
        <v>0</v>
      </c>
      <c r="T60" s="95">
        <v>0</v>
      </c>
      <c r="U60" s="95">
        <v>1</v>
      </c>
      <c r="V60" s="98">
        <f t="shared" si="1"/>
        <v>0.45238095238095238</v>
      </c>
    </row>
    <row r="61" spans="1:22" ht="15.75" x14ac:dyDescent="0.25">
      <c r="A61" s="35" t="s">
        <v>1385</v>
      </c>
      <c r="B61" s="63" t="s">
        <v>75</v>
      </c>
      <c r="C61" s="95">
        <v>4</v>
      </c>
      <c r="D61" s="97" t="str">
        <f t="shared" si="0"/>
        <v>MOYENNE</v>
      </c>
      <c r="E61" s="95">
        <v>1</v>
      </c>
      <c r="F61" s="95">
        <v>0</v>
      </c>
      <c r="G61" s="95">
        <v>0</v>
      </c>
      <c r="H61" s="95">
        <v>1</v>
      </c>
      <c r="I61" s="95">
        <v>1</v>
      </c>
      <c r="J61" s="95">
        <v>1</v>
      </c>
      <c r="K61" s="95">
        <v>0</v>
      </c>
      <c r="L61" s="95">
        <v>0</v>
      </c>
      <c r="M61" s="95">
        <v>1</v>
      </c>
      <c r="N61" s="95">
        <v>0</v>
      </c>
      <c r="O61" s="95">
        <v>0</v>
      </c>
      <c r="P61" s="95">
        <v>0</v>
      </c>
      <c r="Q61" s="95">
        <v>0</v>
      </c>
      <c r="R61" s="95">
        <v>0</v>
      </c>
      <c r="S61" s="95">
        <v>1</v>
      </c>
      <c r="T61" s="95">
        <v>0</v>
      </c>
      <c r="U61" s="95">
        <v>1</v>
      </c>
      <c r="V61" s="98">
        <f t="shared" si="1"/>
        <v>0.45238095238095238</v>
      </c>
    </row>
    <row r="62" spans="1:22" ht="15.75" x14ac:dyDescent="0.25">
      <c r="A62" s="35" t="s">
        <v>1396</v>
      </c>
      <c r="B62" s="63" t="s">
        <v>86</v>
      </c>
      <c r="C62" s="95">
        <v>5</v>
      </c>
      <c r="D62" s="97" t="str">
        <f t="shared" si="0"/>
        <v>MOYENNE</v>
      </c>
      <c r="E62" s="95">
        <v>1</v>
      </c>
      <c r="F62" s="95">
        <v>1</v>
      </c>
      <c r="G62" s="95">
        <v>1</v>
      </c>
      <c r="H62" s="95">
        <v>1</v>
      </c>
      <c r="I62" s="95">
        <v>1</v>
      </c>
      <c r="J62" s="95">
        <v>1</v>
      </c>
      <c r="K62" s="95">
        <v>0</v>
      </c>
      <c r="L62" s="95">
        <v>1</v>
      </c>
      <c r="M62" s="95">
        <v>0</v>
      </c>
      <c r="N62" s="95">
        <v>0</v>
      </c>
      <c r="O62" s="95">
        <v>0</v>
      </c>
      <c r="P62" s="95">
        <v>0</v>
      </c>
      <c r="Q62" s="95">
        <v>0</v>
      </c>
      <c r="R62" s="95">
        <v>0</v>
      </c>
      <c r="S62" s="95">
        <v>0</v>
      </c>
      <c r="T62" s="95">
        <v>0</v>
      </c>
      <c r="U62" s="95">
        <v>0</v>
      </c>
      <c r="V62" s="98">
        <f t="shared" si="1"/>
        <v>0.45238095238095238</v>
      </c>
    </row>
    <row r="63" spans="1:22" ht="15.75" x14ac:dyDescent="0.25">
      <c r="A63" s="35" t="s">
        <v>1334</v>
      </c>
      <c r="B63" s="63" t="s">
        <v>25</v>
      </c>
      <c r="C63" s="95">
        <v>1</v>
      </c>
      <c r="D63" s="97" t="str">
        <f t="shared" si="0"/>
        <v>MOYENNE</v>
      </c>
      <c r="E63" s="95">
        <v>1</v>
      </c>
      <c r="F63" s="95">
        <v>1</v>
      </c>
      <c r="G63" s="95">
        <v>0</v>
      </c>
      <c r="H63" s="95">
        <v>1</v>
      </c>
      <c r="I63" s="95">
        <v>0</v>
      </c>
      <c r="J63" s="95">
        <v>0</v>
      </c>
      <c r="K63" s="95">
        <v>0</v>
      </c>
      <c r="L63" s="95">
        <v>0</v>
      </c>
      <c r="M63" s="95">
        <v>0</v>
      </c>
      <c r="N63" s="95">
        <v>1</v>
      </c>
      <c r="O63" s="95">
        <v>1</v>
      </c>
      <c r="P63" s="95">
        <v>0</v>
      </c>
      <c r="Q63" s="95">
        <v>0</v>
      </c>
      <c r="R63" s="95">
        <v>0</v>
      </c>
      <c r="S63" s="95">
        <v>0</v>
      </c>
      <c r="T63" s="95">
        <v>1</v>
      </c>
      <c r="U63" s="95">
        <v>0</v>
      </c>
      <c r="V63" s="98">
        <f t="shared" si="1"/>
        <v>0.42857142857142855</v>
      </c>
    </row>
    <row r="64" spans="1:22" ht="15.75" x14ac:dyDescent="0.25">
      <c r="A64" s="35" t="s">
        <v>1361</v>
      </c>
      <c r="B64" s="63" t="s">
        <v>51</v>
      </c>
      <c r="C64" s="95">
        <v>4</v>
      </c>
      <c r="D64" s="97" t="str">
        <f t="shared" si="0"/>
        <v>MOYENNE</v>
      </c>
      <c r="E64" s="95">
        <v>1</v>
      </c>
      <c r="F64" s="95">
        <v>0</v>
      </c>
      <c r="G64" s="95">
        <v>0</v>
      </c>
      <c r="H64" s="95">
        <v>1</v>
      </c>
      <c r="I64" s="95">
        <v>1</v>
      </c>
      <c r="J64" s="95">
        <v>1</v>
      </c>
      <c r="K64" s="95">
        <v>0</v>
      </c>
      <c r="L64" s="95">
        <v>0</v>
      </c>
      <c r="M64" s="95">
        <v>1</v>
      </c>
      <c r="N64" s="95">
        <v>0</v>
      </c>
      <c r="O64" s="95">
        <v>0</v>
      </c>
      <c r="P64" s="95">
        <v>0</v>
      </c>
      <c r="Q64" s="95">
        <v>0</v>
      </c>
      <c r="R64" s="95">
        <v>0</v>
      </c>
      <c r="S64" s="95">
        <v>1</v>
      </c>
      <c r="T64" s="95">
        <v>1</v>
      </c>
      <c r="U64" s="95">
        <v>0</v>
      </c>
      <c r="V64" s="98">
        <f t="shared" si="1"/>
        <v>0.42857142857142855</v>
      </c>
    </row>
    <row r="65" spans="1:22" ht="15.75" x14ac:dyDescent="0.25">
      <c r="A65" s="35" t="s">
        <v>1370</v>
      </c>
      <c r="B65" s="63" t="s">
        <v>60</v>
      </c>
      <c r="C65" s="95">
        <v>1</v>
      </c>
      <c r="D65" s="97" t="str">
        <f t="shared" si="0"/>
        <v>MOYENNE</v>
      </c>
      <c r="E65" s="95">
        <v>1</v>
      </c>
      <c r="F65" s="95">
        <v>0</v>
      </c>
      <c r="G65" s="95">
        <v>0</v>
      </c>
      <c r="H65" s="95">
        <v>0</v>
      </c>
      <c r="I65" s="95">
        <v>0</v>
      </c>
      <c r="J65" s="95">
        <v>0</v>
      </c>
      <c r="K65" s="95">
        <v>0</v>
      </c>
      <c r="L65" s="95">
        <v>1</v>
      </c>
      <c r="M65" s="95">
        <v>0</v>
      </c>
      <c r="N65" s="95">
        <v>0</v>
      </c>
      <c r="O65" s="95">
        <v>0</v>
      </c>
      <c r="P65" s="95">
        <v>0</v>
      </c>
      <c r="Q65" s="95">
        <v>0</v>
      </c>
      <c r="R65" s="95">
        <v>0</v>
      </c>
      <c r="S65" s="95">
        <v>1</v>
      </c>
      <c r="T65" s="95">
        <v>0</v>
      </c>
      <c r="U65" s="95">
        <v>1</v>
      </c>
      <c r="V65" s="98">
        <f t="shared" si="1"/>
        <v>0.42857142857142855</v>
      </c>
    </row>
    <row r="66" spans="1:22" ht="15.75" x14ac:dyDescent="0.25">
      <c r="A66" s="35" t="s">
        <v>1326</v>
      </c>
      <c r="B66" s="63" t="s">
        <v>17</v>
      </c>
      <c r="C66" s="95">
        <v>3</v>
      </c>
      <c r="D66" s="97" t="str">
        <f t="shared" si="0"/>
        <v>MOYENNE</v>
      </c>
      <c r="E66" s="95">
        <v>1</v>
      </c>
      <c r="F66" s="95">
        <v>0</v>
      </c>
      <c r="G66" s="95">
        <v>0</v>
      </c>
      <c r="H66" s="95">
        <v>0</v>
      </c>
      <c r="I66" s="95">
        <v>0</v>
      </c>
      <c r="J66" s="95">
        <v>0</v>
      </c>
      <c r="K66" s="95">
        <v>0</v>
      </c>
      <c r="L66" s="95">
        <v>1</v>
      </c>
      <c r="M66" s="95">
        <v>0</v>
      </c>
      <c r="N66" s="95">
        <v>0</v>
      </c>
      <c r="O66" s="95">
        <v>0</v>
      </c>
      <c r="P66" s="95">
        <v>0</v>
      </c>
      <c r="Q66" s="95">
        <v>0</v>
      </c>
      <c r="R66" s="95">
        <v>0</v>
      </c>
      <c r="S66" s="95">
        <v>1</v>
      </c>
      <c r="T66" s="95">
        <v>1</v>
      </c>
      <c r="U66" s="95">
        <v>0</v>
      </c>
      <c r="V66" s="98">
        <f t="shared" si="1"/>
        <v>0.40476190476190477</v>
      </c>
    </row>
    <row r="67" spans="1:22" ht="15.75" x14ac:dyDescent="0.25">
      <c r="A67" s="35" t="s">
        <v>1337</v>
      </c>
      <c r="B67" s="63" t="s">
        <v>28</v>
      </c>
      <c r="C67" s="95">
        <v>4</v>
      </c>
      <c r="D67" s="97" t="str">
        <f t="shared" si="0"/>
        <v>MOYENNE</v>
      </c>
      <c r="E67" s="95">
        <v>1</v>
      </c>
      <c r="F67" s="95">
        <v>0</v>
      </c>
      <c r="G67" s="95">
        <v>0</v>
      </c>
      <c r="H67" s="95">
        <v>0</v>
      </c>
      <c r="I67" s="95">
        <v>0</v>
      </c>
      <c r="J67" s="95">
        <v>0</v>
      </c>
      <c r="K67" s="95">
        <v>0</v>
      </c>
      <c r="L67" s="95">
        <v>0</v>
      </c>
      <c r="M67" s="95">
        <v>1</v>
      </c>
      <c r="N67" s="95">
        <v>0</v>
      </c>
      <c r="O67" s="95">
        <v>0</v>
      </c>
      <c r="P67" s="95">
        <v>0</v>
      </c>
      <c r="Q67" s="95">
        <v>0</v>
      </c>
      <c r="R67" s="95">
        <v>0</v>
      </c>
      <c r="S67" s="95">
        <v>1</v>
      </c>
      <c r="T67" s="95">
        <v>1</v>
      </c>
      <c r="U67" s="95">
        <v>1</v>
      </c>
      <c r="V67" s="98">
        <f t="shared" si="1"/>
        <v>0.40476190476190477</v>
      </c>
    </row>
    <row r="68" spans="1:22" ht="15.75" x14ac:dyDescent="0.25">
      <c r="A68" s="35" t="s">
        <v>1340</v>
      </c>
      <c r="B68" s="63" t="s">
        <v>33</v>
      </c>
      <c r="C68" s="95">
        <v>2</v>
      </c>
      <c r="D68" s="97" t="str">
        <f t="shared" si="0"/>
        <v>MOYENNE</v>
      </c>
      <c r="E68" s="95">
        <v>1</v>
      </c>
      <c r="F68" s="95">
        <v>0</v>
      </c>
      <c r="G68" s="95">
        <v>0</v>
      </c>
      <c r="H68" s="95">
        <v>1</v>
      </c>
      <c r="I68" s="95">
        <v>0</v>
      </c>
      <c r="J68" s="95">
        <v>0</v>
      </c>
      <c r="K68" s="95">
        <v>0</v>
      </c>
      <c r="L68" s="95">
        <v>1</v>
      </c>
      <c r="M68" s="95">
        <v>0</v>
      </c>
      <c r="N68" s="95">
        <v>0</v>
      </c>
      <c r="O68" s="95">
        <v>0</v>
      </c>
      <c r="P68" s="95">
        <v>0</v>
      </c>
      <c r="Q68" s="95">
        <v>0</v>
      </c>
      <c r="R68" s="95">
        <v>1</v>
      </c>
      <c r="S68" s="95">
        <v>0</v>
      </c>
      <c r="T68" s="95">
        <v>0</v>
      </c>
      <c r="U68" s="95">
        <v>0</v>
      </c>
      <c r="V68" s="98">
        <f t="shared" si="1"/>
        <v>0.40476190476190477</v>
      </c>
    </row>
    <row r="69" spans="1:22" ht="15.75" x14ac:dyDescent="0.25">
      <c r="A69" s="35" t="s">
        <v>1374</v>
      </c>
      <c r="B69" s="63" t="s">
        <v>64</v>
      </c>
      <c r="C69" s="95">
        <v>1</v>
      </c>
      <c r="D69" s="97" t="str">
        <f t="shared" si="0"/>
        <v>MOYENNE</v>
      </c>
      <c r="E69" s="95">
        <v>1</v>
      </c>
      <c r="F69" s="95">
        <v>0</v>
      </c>
      <c r="G69" s="95">
        <v>0</v>
      </c>
      <c r="H69" s="95">
        <v>0</v>
      </c>
      <c r="I69" s="95">
        <v>0</v>
      </c>
      <c r="J69" s="95">
        <v>0</v>
      </c>
      <c r="K69" s="95">
        <v>0</v>
      </c>
      <c r="L69" s="95">
        <v>1</v>
      </c>
      <c r="M69" s="95">
        <v>0</v>
      </c>
      <c r="N69" s="95">
        <v>0</v>
      </c>
      <c r="O69" s="95">
        <v>0</v>
      </c>
      <c r="P69" s="95">
        <v>0</v>
      </c>
      <c r="Q69" s="95">
        <v>0</v>
      </c>
      <c r="R69" s="95">
        <v>0</v>
      </c>
      <c r="S69" s="95">
        <v>1</v>
      </c>
      <c r="T69" s="95">
        <v>1</v>
      </c>
      <c r="U69" s="95">
        <v>0</v>
      </c>
      <c r="V69" s="98">
        <f t="shared" si="1"/>
        <v>0.40476190476190477</v>
      </c>
    </row>
    <row r="70" spans="1:22" ht="15.75" x14ac:dyDescent="0.25">
      <c r="A70" s="35" t="s">
        <v>1382</v>
      </c>
      <c r="B70" s="63" t="s">
        <v>72</v>
      </c>
      <c r="C70" s="95">
        <v>1</v>
      </c>
      <c r="D70" s="97" t="str">
        <f t="shared" si="0"/>
        <v>MOYENNE</v>
      </c>
      <c r="E70" s="95">
        <v>1</v>
      </c>
      <c r="F70" s="95">
        <v>0</v>
      </c>
      <c r="G70" s="95">
        <v>0</v>
      </c>
      <c r="H70" s="95">
        <v>0</v>
      </c>
      <c r="I70" s="95">
        <v>0</v>
      </c>
      <c r="J70" s="95">
        <v>0</v>
      </c>
      <c r="K70" s="95">
        <v>0</v>
      </c>
      <c r="L70" s="95">
        <v>1</v>
      </c>
      <c r="M70" s="95">
        <v>0</v>
      </c>
      <c r="N70" s="95">
        <v>0</v>
      </c>
      <c r="O70" s="95">
        <v>1</v>
      </c>
      <c r="P70" s="95">
        <v>0</v>
      </c>
      <c r="Q70" s="95">
        <v>0</v>
      </c>
      <c r="R70" s="95">
        <v>0</v>
      </c>
      <c r="S70" s="95">
        <v>0</v>
      </c>
      <c r="T70" s="95">
        <v>1</v>
      </c>
      <c r="U70" s="95">
        <v>0</v>
      </c>
      <c r="V70" s="98">
        <f t="shared" si="1"/>
        <v>0.40476190476190477</v>
      </c>
    </row>
    <row r="71" spans="1:22" ht="15.75" x14ac:dyDescent="0.25">
      <c r="A71" s="35" t="s">
        <v>1394</v>
      </c>
      <c r="B71" s="63" t="s">
        <v>84</v>
      </c>
      <c r="C71" s="95">
        <v>3</v>
      </c>
      <c r="D71" s="97" t="str">
        <f t="shared" ref="D71:D101" si="2">IF(AND(ROUND(V71,2)&gt;=0.6,ROUND(V71,2)&lt;=1),"FORTE",IF(AND(ROUND(V71,2)&gt;=0.4,ROUND(V71,2)&lt;0.6),"MOYENNE",IF(AND(ROUND(V71,2)&gt;=0,ROUND(V71,2)&lt;0.4),"FAIBLE","0")))</f>
        <v>MOYENNE</v>
      </c>
      <c r="E71" s="95">
        <v>1</v>
      </c>
      <c r="F71" s="95">
        <v>0</v>
      </c>
      <c r="G71" s="95">
        <v>0</v>
      </c>
      <c r="H71" s="95">
        <v>1</v>
      </c>
      <c r="I71" s="95">
        <v>0</v>
      </c>
      <c r="J71" s="95">
        <v>0</v>
      </c>
      <c r="K71" s="95">
        <v>0</v>
      </c>
      <c r="L71" s="95">
        <v>1</v>
      </c>
      <c r="M71" s="95">
        <v>0</v>
      </c>
      <c r="N71" s="95">
        <v>0</v>
      </c>
      <c r="O71" s="95">
        <v>0</v>
      </c>
      <c r="P71" s="95">
        <v>0</v>
      </c>
      <c r="Q71" s="95">
        <v>0</v>
      </c>
      <c r="R71" s="95">
        <v>1</v>
      </c>
      <c r="S71" s="95">
        <v>0</v>
      </c>
      <c r="T71" s="95">
        <v>0</v>
      </c>
      <c r="U71" s="95">
        <v>0</v>
      </c>
      <c r="V71" s="98">
        <f t="shared" si="1"/>
        <v>0.40476190476190477</v>
      </c>
    </row>
    <row r="72" spans="1:22" ht="15.75" x14ac:dyDescent="0.25">
      <c r="A72" s="35" t="s">
        <v>1395</v>
      </c>
      <c r="B72" s="63" t="s">
        <v>1420</v>
      </c>
      <c r="C72" s="95">
        <v>3</v>
      </c>
      <c r="D72" s="97" t="str">
        <f t="shared" si="2"/>
        <v>MOYENNE</v>
      </c>
      <c r="E72" s="95">
        <v>1</v>
      </c>
      <c r="F72" s="95">
        <v>0</v>
      </c>
      <c r="G72" s="95">
        <v>0</v>
      </c>
      <c r="H72" s="95">
        <v>1</v>
      </c>
      <c r="I72" s="95">
        <v>0</v>
      </c>
      <c r="J72" s="95">
        <v>0</v>
      </c>
      <c r="K72" s="95">
        <v>0</v>
      </c>
      <c r="L72" s="95">
        <v>0</v>
      </c>
      <c r="M72" s="95">
        <v>0</v>
      </c>
      <c r="N72" s="95">
        <v>0</v>
      </c>
      <c r="O72" s="95">
        <v>0</v>
      </c>
      <c r="P72" s="95">
        <v>1</v>
      </c>
      <c r="Q72" s="95">
        <v>0</v>
      </c>
      <c r="R72" s="95">
        <v>1</v>
      </c>
      <c r="S72" s="95">
        <v>0</v>
      </c>
      <c r="T72" s="95">
        <v>1</v>
      </c>
      <c r="U72" s="95">
        <v>0</v>
      </c>
      <c r="V72" s="98">
        <f t="shared" ref="V72:V101" si="3">(E72*E$4+F72*F$4+G72*G$4+H72*H$4+I72*I$4+J72*J$4+K72*K$4+L72*L$4+M72*M$4+N72*N$4+O72*O$4+P72*P$4+Q72*Q$4+R72*R$4+S72*S$4+T72*T$4+U72*U$4)/($V$4)</f>
        <v>0.40476190476190477</v>
      </c>
    </row>
    <row r="73" spans="1:22" ht="15.75" x14ac:dyDescent="0.25">
      <c r="A73" s="35" t="s">
        <v>1404</v>
      </c>
      <c r="B73" s="63" t="s">
        <v>94</v>
      </c>
      <c r="C73" s="95">
        <v>3</v>
      </c>
      <c r="D73" s="97" t="str">
        <f t="shared" si="2"/>
        <v>MOYENNE</v>
      </c>
      <c r="E73" s="95">
        <v>1</v>
      </c>
      <c r="F73" s="95">
        <v>0</v>
      </c>
      <c r="G73" s="95">
        <v>0</v>
      </c>
      <c r="H73" s="95">
        <v>1</v>
      </c>
      <c r="I73" s="95">
        <v>0</v>
      </c>
      <c r="J73" s="95">
        <v>0</v>
      </c>
      <c r="K73" s="95">
        <v>0</v>
      </c>
      <c r="L73" s="95">
        <v>1</v>
      </c>
      <c r="M73" s="95">
        <v>0</v>
      </c>
      <c r="N73" s="95">
        <v>0</v>
      </c>
      <c r="O73" s="95">
        <v>0</v>
      </c>
      <c r="P73" s="95">
        <v>0</v>
      </c>
      <c r="Q73" s="95">
        <v>0</v>
      </c>
      <c r="R73" s="95">
        <v>0</v>
      </c>
      <c r="S73" s="95">
        <v>1</v>
      </c>
      <c r="T73" s="95">
        <v>0</v>
      </c>
      <c r="U73" s="95">
        <v>0</v>
      </c>
      <c r="V73" s="98">
        <f t="shared" si="3"/>
        <v>0.40476190476190477</v>
      </c>
    </row>
    <row r="74" spans="1:22" ht="15.75" x14ac:dyDescent="0.25">
      <c r="A74" s="35" t="s">
        <v>1406</v>
      </c>
      <c r="B74" s="63" t="s">
        <v>1305</v>
      </c>
      <c r="C74" s="95">
        <v>1</v>
      </c>
      <c r="D74" s="97" t="str">
        <f t="shared" si="2"/>
        <v>MOYENNE</v>
      </c>
      <c r="E74" s="95">
        <v>1</v>
      </c>
      <c r="F74" s="95">
        <v>1</v>
      </c>
      <c r="G74" s="95">
        <v>0</v>
      </c>
      <c r="H74" s="95">
        <v>1</v>
      </c>
      <c r="I74" s="95">
        <v>0</v>
      </c>
      <c r="J74" s="95">
        <v>0</v>
      </c>
      <c r="K74" s="95">
        <v>0</v>
      </c>
      <c r="L74" s="95">
        <v>0</v>
      </c>
      <c r="M74" s="95">
        <v>1</v>
      </c>
      <c r="N74" s="95">
        <v>0</v>
      </c>
      <c r="O74" s="95">
        <v>0</v>
      </c>
      <c r="P74" s="95">
        <v>0</v>
      </c>
      <c r="Q74" s="95">
        <v>0</v>
      </c>
      <c r="R74" s="95">
        <v>0</v>
      </c>
      <c r="S74" s="95">
        <v>1</v>
      </c>
      <c r="T74" s="95">
        <v>1</v>
      </c>
      <c r="U74" s="95">
        <v>0</v>
      </c>
      <c r="V74" s="98">
        <f t="shared" si="3"/>
        <v>0.40476190476190477</v>
      </c>
    </row>
    <row r="75" spans="1:22" ht="15.75" x14ac:dyDescent="0.25">
      <c r="A75" s="35" t="s">
        <v>1332</v>
      </c>
      <c r="B75" s="63" t="s">
        <v>23</v>
      </c>
      <c r="C75" s="95">
        <v>4</v>
      </c>
      <c r="D75" s="97" t="str">
        <f t="shared" si="2"/>
        <v>FAIBLE</v>
      </c>
      <c r="E75" s="95">
        <v>1</v>
      </c>
      <c r="F75" s="95">
        <v>0</v>
      </c>
      <c r="G75" s="95">
        <v>0</v>
      </c>
      <c r="H75" s="95">
        <v>0</v>
      </c>
      <c r="I75" s="95">
        <v>0</v>
      </c>
      <c r="J75" s="95">
        <v>0</v>
      </c>
      <c r="K75" s="95">
        <v>0</v>
      </c>
      <c r="L75" s="95">
        <v>0</v>
      </c>
      <c r="M75" s="95">
        <v>0</v>
      </c>
      <c r="N75" s="95">
        <v>0</v>
      </c>
      <c r="O75" s="95">
        <v>0</v>
      </c>
      <c r="P75" s="95">
        <v>0</v>
      </c>
      <c r="Q75" s="95">
        <v>1</v>
      </c>
      <c r="R75" s="95">
        <v>0</v>
      </c>
      <c r="S75" s="95">
        <v>0</v>
      </c>
      <c r="T75" s="95">
        <v>1</v>
      </c>
      <c r="U75" s="95">
        <v>1</v>
      </c>
      <c r="V75" s="98">
        <f t="shared" si="3"/>
        <v>0.38095238095238093</v>
      </c>
    </row>
    <row r="76" spans="1:22" ht="15.75" x14ac:dyDescent="0.25">
      <c r="A76" s="35" t="s">
        <v>1335</v>
      </c>
      <c r="B76" s="63" t="s">
        <v>26</v>
      </c>
      <c r="C76" s="95">
        <v>3</v>
      </c>
      <c r="D76" s="97" t="str">
        <f t="shared" si="2"/>
        <v>FAIBLE</v>
      </c>
      <c r="E76" s="95">
        <v>1</v>
      </c>
      <c r="F76" s="95">
        <v>0</v>
      </c>
      <c r="G76" s="95">
        <v>0</v>
      </c>
      <c r="H76" s="95">
        <v>0</v>
      </c>
      <c r="I76" s="95">
        <v>0</v>
      </c>
      <c r="J76" s="95">
        <v>0</v>
      </c>
      <c r="K76" s="95">
        <v>0</v>
      </c>
      <c r="L76" s="95">
        <v>0</v>
      </c>
      <c r="M76" s="95">
        <v>0</v>
      </c>
      <c r="N76" s="95">
        <v>0</v>
      </c>
      <c r="O76" s="95">
        <v>0</v>
      </c>
      <c r="P76" s="95">
        <v>0</v>
      </c>
      <c r="Q76" s="95">
        <v>1</v>
      </c>
      <c r="R76" s="95">
        <v>0</v>
      </c>
      <c r="S76" s="95">
        <v>0</v>
      </c>
      <c r="T76" s="95">
        <v>1</v>
      </c>
      <c r="U76" s="95">
        <v>1</v>
      </c>
      <c r="V76" s="98">
        <f t="shared" si="3"/>
        <v>0.38095238095238093</v>
      </c>
    </row>
    <row r="77" spans="1:22" ht="15.75" x14ac:dyDescent="0.25">
      <c r="A77" s="35" t="s">
        <v>1336</v>
      </c>
      <c r="B77" s="63" t="s">
        <v>27</v>
      </c>
      <c r="C77" s="95">
        <v>4</v>
      </c>
      <c r="D77" s="97" t="str">
        <f t="shared" si="2"/>
        <v>FAIBLE</v>
      </c>
      <c r="E77" s="95">
        <v>1</v>
      </c>
      <c r="F77" s="95">
        <v>1</v>
      </c>
      <c r="G77" s="95">
        <v>0</v>
      </c>
      <c r="H77" s="95">
        <v>1</v>
      </c>
      <c r="I77" s="95">
        <v>1</v>
      </c>
      <c r="J77" s="95">
        <v>1</v>
      </c>
      <c r="K77" s="95">
        <v>0</v>
      </c>
      <c r="L77" s="95">
        <v>0</v>
      </c>
      <c r="M77" s="95">
        <v>0</v>
      </c>
      <c r="N77" s="95">
        <v>0</v>
      </c>
      <c r="O77" s="95">
        <v>0</v>
      </c>
      <c r="P77" s="95">
        <v>0</v>
      </c>
      <c r="Q77" s="95">
        <v>0</v>
      </c>
      <c r="R77" s="95">
        <v>0</v>
      </c>
      <c r="S77" s="95">
        <v>0</v>
      </c>
      <c r="T77" s="95">
        <v>1</v>
      </c>
      <c r="U77" s="95">
        <v>0</v>
      </c>
      <c r="V77" s="98">
        <f t="shared" si="3"/>
        <v>0.38095238095238093</v>
      </c>
    </row>
    <row r="78" spans="1:22" ht="15.75" x14ac:dyDescent="0.25">
      <c r="A78" s="35" t="s">
        <v>1339</v>
      </c>
      <c r="B78" s="63" t="s">
        <v>30</v>
      </c>
      <c r="C78" s="95">
        <v>4</v>
      </c>
      <c r="D78" s="97" t="str">
        <f t="shared" si="2"/>
        <v>FAIBLE</v>
      </c>
      <c r="E78" s="95">
        <v>1</v>
      </c>
      <c r="F78" s="95">
        <v>0</v>
      </c>
      <c r="G78" s="95">
        <v>0</v>
      </c>
      <c r="H78" s="95">
        <v>0</v>
      </c>
      <c r="I78" s="95">
        <v>0</v>
      </c>
      <c r="J78" s="95">
        <v>0</v>
      </c>
      <c r="K78" s="95">
        <v>0</v>
      </c>
      <c r="L78" s="95">
        <v>0</v>
      </c>
      <c r="M78" s="95">
        <v>0</v>
      </c>
      <c r="N78" s="95">
        <v>0</v>
      </c>
      <c r="O78" s="95">
        <v>0</v>
      </c>
      <c r="P78" s="95">
        <v>0</v>
      </c>
      <c r="Q78" s="95">
        <v>0</v>
      </c>
      <c r="R78" s="95">
        <v>0</v>
      </c>
      <c r="S78" s="95">
        <v>1</v>
      </c>
      <c r="T78" s="95">
        <v>1</v>
      </c>
      <c r="U78" s="95">
        <v>1</v>
      </c>
      <c r="V78" s="98">
        <f t="shared" si="3"/>
        <v>0.38095238095238093</v>
      </c>
    </row>
    <row r="79" spans="1:22" ht="15.75" x14ac:dyDescent="0.25">
      <c r="A79" s="35" t="s">
        <v>1364</v>
      </c>
      <c r="B79" s="63" t="s">
        <v>54</v>
      </c>
      <c r="C79" s="95">
        <v>3</v>
      </c>
      <c r="D79" s="97" t="str">
        <f t="shared" si="2"/>
        <v>FAIBLE</v>
      </c>
      <c r="E79" s="95">
        <v>1</v>
      </c>
      <c r="F79" s="95">
        <v>0</v>
      </c>
      <c r="G79" s="95">
        <v>0</v>
      </c>
      <c r="H79" s="95">
        <v>0</v>
      </c>
      <c r="I79" s="95">
        <v>0</v>
      </c>
      <c r="J79" s="95">
        <v>0</v>
      </c>
      <c r="K79" s="95">
        <v>0</v>
      </c>
      <c r="L79" s="95">
        <v>0</v>
      </c>
      <c r="M79" s="95">
        <v>0</v>
      </c>
      <c r="N79" s="95">
        <v>0</v>
      </c>
      <c r="O79" s="95">
        <v>0</v>
      </c>
      <c r="P79" s="95">
        <v>0</v>
      </c>
      <c r="Q79" s="95">
        <v>1</v>
      </c>
      <c r="R79" s="95">
        <v>0</v>
      </c>
      <c r="S79" s="95">
        <v>0</v>
      </c>
      <c r="T79" s="95">
        <v>1</v>
      </c>
      <c r="U79" s="95">
        <v>1</v>
      </c>
      <c r="V79" s="98">
        <f t="shared" si="3"/>
        <v>0.38095238095238093</v>
      </c>
    </row>
    <row r="80" spans="1:22" ht="15.75" x14ac:dyDescent="0.25">
      <c r="A80" s="35" t="s">
        <v>1369</v>
      </c>
      <c r="B80" s="63" t="s">
        <v>59</v>
      </c>
      <c r="C80" s="95">
        <v>4</v>
      </c>
      <c r="D80" s="97" t="str">
        <f t="shared" si="2"/>
        <v>FAIBLE</v>
      </c>
      <c r="E80" s="95">
        <v>1</v>
      </c>
      <c r="F80" s="95">
        <v>0</v>
      </c>
      <c r="G80" s="95">
        <v>0</v>
      </c>
      <c r="H80" s="95">
        <v>0</v>
      </c>
      <c r="I80" s="95">
        <v>0</v>
      </c>
      <c r="J80" s="95">
        <v>0</v>
      </c>
      <c r="K80" s="95">
        <v>0</v>
      </c>
      <c r="L80" s="95">
        <v>0</v>
      </c>
      <c r="M80" s="95">
        <v>0</v>
      </c>
      <c r="N80" s="95">
        <v>0</v>
      </c>
      <c r="O80" s="95">
        <v>0</v>
      </c>
      <c r="P80" s="95">
        <v>0</v>
      </c>
      <c r="Q80" s="95">
        <v>1</v>
      </c>
      <c r="R80" s="95">
        <v>0</v>
      </c>
      <c r="S80" s="95">
        <v>0</v>
      </c>
      <c r="T80" s="95">
        <v>1</v>
      </c>
      <c r="U80" s="95">
        <v>1</v>
      </c>
      <c r="V80" s="98">
        <f t="shared" si="3"/>
        <v>0.38095238095238093</v>
      </c>
    </row>
    <row r="81" spans="1:22" ht="15.75" x14ac:dyDescent="0.25">
      <c r="A81" s="35" t="s">
        <v>1324</v>
      </c>
      <c r="B81" s="63" t="s">
        <v>15</v>
      </c>
      <c r="C81" s="95">
        <v>3</v>
      </c>
      <c r="D81" s="97" t="str">
        <f t="shared" si="2"/>
        <v>FAIBLE</v>
      </c>
      <c r="E81" s="95">
        <v>1</v>
      </c>
      <c r="F81" s="95">
        <v>0</v>
      </c>
      <c r="G81" s="95">
        <v>0</v>
      </c>
      <c r="H81" s="95">
        <v>1</v>
      </c>
      <c r="I81" s="95">
        <v>0</v>
      </c>
      <c r="J81" s="95">
        <v>0</v>
      </c>
      <c r="K81" s="95">
        <v>0</v>
      </c>
      <c r="L81" s="95">
        <v>0</v>
      </c>
      <c r="M81" s="95">
        <v>0</v>
      </c>
      <c r="N81" s="95">
        <v>0</v>
      </c>
      <c r="O81" s="95">
        <v>0</v>
      </c>
      <c r="P81" s="95">
        <v>0</v>
      </c>
      <c r="Q81" s="95">
        <v>0</v>
      </c>
      <c r="R81" s="95">
        <v>0</v>
      </c>
      <c r="S81" s="95">
        <v>1</v>
      </c>
      <c r="T81" s="95">
        <v>1</v>
      </c>
      <c r="U81" s="95">
        <v>0</v>
      </c>
      <c r="V81" s="98">
        <f t="shared" si="3"/>
        <v>0.35714285714285715</v>
      </c>
    </row>
    <row r="82" spans="1:22" ht="15.75" x14ac:dyDescent="0.25">
      <c r="A82" s="35" t="s">
        <v>1344</v>
      </c>
      <c r="B82" s="63" t="s">
        <v>37</v>
      </c>
      <c r="C82" s="95">
        <v>2</v>
      </c>
      <c r="D82" s="97" t="str">
        <f t="shared" si="2"/>
        <v>FAIBLE</v>
      </c>
      <c r="E82" s="95">
        <v>1</v>
      </c>
      <c r="F82" s="95">
        <v>0</v>
      </c>
      <c r="G82" s="95">
        <v>0</v>
      </c>
      <c r="H82" s="95">
        <v>1</v>
      </c>
      <c r="I82" s="95">
        <v>0</v>
      </c>
      <c r="J82" s="95">
        <v>0</v>
      </c>
      <c r="K82" s="95">
        <v>0</v>
      </c>
      <c r="L82" s="95">
        <v>0</v>
      </c>
      <c r="M82" s="95">
        <v>0</v>
      </c>
      <c r="N82" s="95">
        <v>0</v>
      </c>
      <c r="O82" s="95">
        <v>0</v>
      </c>
      <c r="P82" s="95">
        <v>0</v>
      </c>
      <c r="Q82" s="95">
        <v>0</v>
      </c>
      <c r="R82" s="95">
        <v>1</v>
      </c>
      <c r="S82" s="95">
        <v>0</v>
      </c>
      <c r="T82" s="95">
        <v>1</v>
      </c>
      <c r="U82" s="95">
        <v>0</v>
      </c>
      <c r="V82" s="98">
        <f t="shared" si="3"/>
        <v>0.35714285714285715</v>
      </c>
    </row>
    <row r="83" spans="1:22" ht="15.75" x14ac:dyDescent="0.25">
      <c r="A83" s="35" t="s">
        <v>1377</v>
      </c>
      <c r="B83" s="63" t="s">
        <v>67</v>
      </c>
      <c r="C83" s="95">
        <v>1</v>
      </c>
      <c r="D83" s="97" t="str">
        <f t="shared" si="2"/>
        <v>FAIBLE</v>
      </c>
      <c r="E83" s="95">
        <v>1</v>
      </c>
      <c r="F83" s="95">
        <v>0</v>
      </c>
      <c r="G83" s="95">
        <v>0</v>
      </c>
      <c r="H83" s="95">
        <v>0</v>
      </c>
      <c r="I83" s="95">
        <v>0</v>
      </c>
      <c r="J83" s="95">
        <v>0</v>
      </c>
      <c r="K83" s="95">
        <v>0</v>
      </c>
      <c r="L83" s="95">
        <v>0</v>
      </c>
      <c r="M83" s="95">
        <v>0</v>
      </c>
      <c r="N83" s="95">
        <v>0</v>
      </c>
      <c r="O83" s="95">
        <v>0</v>
      </c>
      <c r="P83" s="95">
        <v>0</v>
      </c>
      <c r="Q83" s="95">
        <v>0</v>
      </c>
      <c r="R83" s="95">
        <v>0</v>
      </c>
      <c r="S83" s="95">
        <v>0</v>
      </c>
      <c r="T83" s="95">
        <v>1</v>
      </c>
      <c r="U83" s="95">
        <v>1</v>
      </c>
      <c r="V83" s="98">
        <f t="shared" si="3"/>
        <v>0.33333333333333331</v>
      </c>
    </row>
    <row r="84" spans="1:22" ht="15.75" x14ac:dyDescent="0.25">
      <c r="A84" s="35" t="s">
        <v>1407</v>
      </c>
      <c r="B84" s="63" t="s">
        <v>96</v>
      </c>
      <c r="C84" s="95">
        <v>4</v>
      </c>
      <c r="D84" s="97" t="str">
        <f t="shared" si="2"/>
        <v>FAIBLE</v>
      </c>
      <c r="E84" s="95">
        <v>0</v>
      </c>
      <c r="F84" s="95">
        <v>0</v>
      </c>
      <c r="G84" s="95">
        <v>0</v>
      </c>
      <c r="H84" s="95">
        <v>1</v>
      </c>
      <c r="I84" s="95">
        <v>1</v>
      </c>
      <c r="J84" s="95">
        <v>1</v>
      </c>
      <c r="K84" s="95">
        <v>0</v>
      </c>
      <c r="L84" s="95">
        <v>1</v>
      </c>
      <c r="M84" s="95">
        <v>0</v>
      </c>
      <c r="N84" s="95">
        <v>0</v>
      </c>
      <c r="O84" s="95">
        <v>0</v>
      </c>
      <c r="P84" s="95">
        <v>0</v>
      </c>
      <c r="Q84" s="95">
        <v>0</v>
      </c>
      <c r="R84" s="95">
        <v>0</v>
      </c>
      <c r="S84" s="95">
        <v>1</v>
      </c>
      <c r="T84" s="95">
        <v>0</v>
      </c>
      <c r="U84" s="95">
        <v>0</v>
      </c>
      <c r="V84" s="98">
        <f t="shared" si="3"/>
        <v>0.33333333333333331</v>
      </c>
    </row>
    <row r="85" spans="1:22" ht="15.75" x14ac:dyDescent="0.25">
      <c r="A85" s="35" t="s">
        <v>1391</v>
      </c>
      <c r="B85" s="63" t="s">
        <v>81</v>
      </c>
      <c r="C85" s="95">
        <v>2</v>
      </c>
      <c r="D85" s="97" t="str">
        <f t="shared" si="2"/>
        <v>FAIBLE</v>
      </c>
      <c r="E85" s="95">
        <v>1</v>
      </c>
      <c r="F85" s="95">
        <v>0</v>
      </c>
      <c r="G85" s="95">
        <v>0</v>
      </c>
      <c r="H85" s="95">
        <v>1</v>
      </c>
      <c r="I85" s="95">
        <v>0</v>
      </c>
      <c r="J85" s="95">
        <v>0</v>
      </c>
      <c r="K85" s="95">
        <v>0</v>
      </c>
      <c r="L85" s="95">
        <v>0</v>
      </c>
      <c r="M85" s="95">
        <v>0</v>
      </c>
      <c r="N85" s="95">
        <v>0</v>
      </c>
      <c r="O85" s="95">
        <v>0</v>
      </c>
      <c r="P85" s="95">
        <v>0</v>
      </c>
      <c r="Q85" s="95">
        <v>0</v>
      </c>
      <c r="R85" s="95">
        <v>0</v>
      </c>
      <c r="S85" s="95">
        <v>0</v>
      </c>
      <c r="T85" s="95">
        <v>1</v>
      </c>
      <c r="U85" s="95">
        <v>0</v>
      </c>
      <c r="V85" s="98">
        <f t="shared" si="3"/>
        <v>0.30952380952380953</v>
      </c>
    </row>
    <row r="86" spans="1:22" ht="15.75" x14ac:dyDescent="0.25">
      <c r="A86" s="35" t="s">
        <v>1373</v>
      </c>
      <c r="B86" s="63" t="s">
        <v>63</v>
      </c>
      <c r="C86" s="95">
        <v>2</v>
      </c>
      <c r="D86" s="97" t="str">
        <f t="shared" si="2"/>
        <v>FAIBLE</v>
      </c>
      <c r="E86" s="95">
        <v>0</v>
      </c>
      <c r="F86" s="95">
        <v>0</v>
      </c>
      <c r="G86" s="95">
        <v>0</v>
      </c>
      <c r="H86" s="95">
        <v>0</v>
      </c>
      <c r="I86" s="95">
        <v>0</v>
      </c>
      <c r="J86" s="95">
        <v>0</v>
      </c>
      <c r="K86" s="95">
        <v>0</v>
      </c>
      <c r="L86" s="95">
        <v>1</v>
      </c>
      <c r="M86" s="95">
        <v>0</v>
      </c>
      <c r="N86" s="95">
        <v>0</v>
      </c>
      <c r="O86" s="95">
        <v>0</v>
      </c>
      <c r="P86" s="95">
        <v>0</v>
      </c>
      <c r="Q86" s="95">
        <v>0</v>
      </c>
      <c r="R86" s="95">
        <v>1</v>
      </c>
      <c r="S86" s="95">
        <v>0</v>
      </c>
      <c r="T86" s="95">
        <v>1</v>
      </c>
      <c r="U86" s="95">
        <v>0</v>
      </c>
      <c r="V86" s="98">
        <f t="shared" si="3"/>
        <v>0.2857142857142857</v>
      </c>
    </row>
    <row r="87" spans="1:22" ht="15.75" x14ac:dyDescent="0.25">
      <c r="A87" s="35" t="s">
        <v>1386</v>
      </c>
      <c r="B87" s="63" t="s">
        <v>76</v>
      </c>
      <c r="C87" s="95">
        <v>4</v>
      </c>
      <c r="D87" s="97" t="str">
        <f t="shared" si="2"/>
        <v>FAIBLE</v>
      </c>
      <c r="E87" s="95">
        <v>1</v>
      </c>
      <c r="F87" s="95">
        <v>0</v>
      </c>
      <c r="G87" s="95">
        <v>0</v>
      </c>
      <c r="H87" s="95">
        <v>0</v>
      </c>
      <c r="I87" s="95">
        <v>0</v>
      </c>
      <c r="J87" s="95">
        <v>0</v>
      </c>
      <c r="K87" s="95">
        <v>0</v>
      </c>
      <c r="L87" s="95">
        <v>0</v>
      </c>
      <c r="M87" s="95">
        <v>0</v>
      </c>
      <c r="N87" s="95">
        <v>0</v>
      </c>
      <c r="O87" s="95">
        <v>0</v>
      </c>
      <c r="P87" s="95">
        <v>0</v>
      </c>
      <c r="Q87" s="95">
        <v>0</v>
      </c>
      <c r="R87" s="95">
        <v>0</v>
      </c>
      <c r="S87" s="95">
        <v>1</v>
      </c>
      <c r="T87" s="95">
        <v>0</v>
      </c>
      <c r="U87" s="95">
        <v>1</v>
      </c>
      <c r="V87" s="98">
        <f t="shared" si="3"/>
        <v>0.2857142857142857</v>
      </c>
    </row>
    <row r="88" spans="1:22" ht="15.75" x14ac:dyDescent="0.25">
      <c r="A88" s="35" t="s">
        <v>1400</v>
      </c>
      <c r="B88" s="63" t="s">
        <v>90</v>
      </c>
      <c r="C88" s="95">
        <v>4</v>
      </c>
      <c r="D88" s="97" t="str">
        <f t="shared" si="2"/>
        <v>FAIBLE</v>
      </c>
      <c r="E88" s="95">
        <v>1</v>
      </c>
      <c r="F88" s="95">
        <v>1</v>
      </c>
      <c r="G88" s="95">
        <v>0</v>
      </c>
      <c r="H88" s="95">
        <v>1</v>
      </c>
      <c r="I88" s="95">
        <v>0</v>
      </c>
      <c r="J88" s="95">
        <v>0</v>
      </c>
      <c r="K88" s="95">
        <v>0</v>
      </c>
      <c r="L88" s="95">
        <v>0</v>
      </c>
      <c r="M88" s="95">
        <v>0</v>
      </c>
      <c r="N88" s="95">
        <v>0</v>
      </c>
      <c r="O88" s="95">
        <v>0</v>
      </c>
      <c r="P88" s="95">
        <v>0</v>
      </c>
      <c r="Q88" s="95">
        <v>0</v>
      </c>
      <c r="R88" s="95">
        <v>0</v>
      </c>
      <c r="S88" s="95">
        <v>1</v>
      </c>
      <c r="T88" s="95">
        <v>0</v>
      </c>
      <c r="U88" s="95">
        <v>0</v>
      </c>
      <c r="V88" s="98">
        <f t="shared" si="3"/>
        <v>0.2857142857142857</v>
      </c>
    </row>
    <row r="89" spans="1:22" ht="15.75" x14ac:dyDescent="0.25">
      <c r="A89" s="35" t="s">
        <v>1329</v>
      </c>
      <c r="B89" s="63" t="s">
        <v>20</v>
      </c>
      <c r="C89" s="95">
        <v>4</v>
      </c>
      <c r="D89" s="97" t="str">
        <f t="shared" si="2"/>
        <v>FAIBLE</v>
      </c>
      <c r="E89" s="95">
        <v>0</v>
      </c>
      <c r="F89" s="95">
        <v>0</v>
      </c>
      <c r="G89" s="95">
        <v>0</v>
      </c>
      <c r="H89" s="95">
        <v>0</v>
      </c>
      <c r="I89" s="95">
        <v>0</v>
      </c>
      <c r="J89" s="95">
        <v>0</v>
      </c>
      <c r="K89" s="95">
        <v>0</v>
      </c>
      <c r="L89" s="95">
        <v>0</v>
      </c>
      <c r="M89" s="95">
        <v>0</v>
      </c>
      <c r="N89" s="95">
        <v>0</v>
      </c>
      <c r="O89" s="95">
        <v>0</v>
      </c>
      <c r="P89" s="95">
        <v>0</v>
      </c>
      <c r="Q89" s="95">
        <v>0</v>
      </c>
      <c r="R89" s="95">
        <v>0</v>
      </c>
      <c r="S89" s="95">
        <v>1</v>
      </c>
      <c r="T89" s="95">
        <v>1</v>
      </c>
      <c r="U89" s="95">
        <v>1</v>
      </c>
      <c r="V89" s="98">
        <f t="shared" si="3"/>
        <v>0.26190476190476192</v>
      </c>
    </row>
    <row r="90" spans="1:22" ht="15.75" x14ac:dyDescent="0.25">
      <c r="A90" s="35" t="s">
        <v>1360</v>
      </c>
      <c r="B90" s="63" t="s">
        <v>50</v>
      </c>
      <c r="C90" s="95">
        <v>2</v>
      </c>
      <c r="D90" s="97" t="str">
        <f t="shared" si="2"/>
        <v>FAIBLE</v>
      </c>
      <c r="E90" s="95">
        <v>1</v>
      </c>
      <c r="F90" s="95">
        <v>0</v>
      </c>
      <c r="G90" s="95">
        <v>0</v>
      </c>
      <c r="H90" s="95">
        <v>1</v>
      </c>
      <c r="I90" s="95">
        <v>0</v>
      </c>
      <c r="J90" s="95">
        <v>0</v>
      </c>
      <c r="K90" s="95">
        <v>0</v>
      </c>
      <c r="L90" s="95">
        <v>0</v>
      </c>
      <c r="M90" s="95">
        <v>0</v>
      </c>
      <c r="N90" s="95">
        <v>0</v>
      </c>
      <c r="O90" s="95">
        <v>0</v>
      </c>
      <c r="P90" s="95">
        <v>0</v>
      </c>
      <c r="Q90" s="95">
        <v>0</v>
      </c>
      <c r="R90" s="95">
        <v>1</v>
      </c>
      <c r="S90" s="95">
        <v>0</v>
      </c>
      <c r="T90" s="95">
        <v>0</v>
      </c>
      <c r="U90" s="95">
        <v>0</v>
      </c>
      <c r="V90" s="98">
        <f t="shared" si="3"/>
        <v>0.26190476190476192</v>
      </c>
    </row>
    <row r="91" spans="1:22" ht="15.75" x14ac:dyDescent="0.25">
      <c r="A91" s="35" t="s">
        <v>1367</v>
      </c>
      <c r="B91" s="63" t="s">
        <v>57</v>
      </c>
      <c r="C91" s="95">
        <v>4</v>
      </c>
      <c r="D91" s="97" t="str">
        <f t="shared" si="2"/>
        <v>FAIBLE</v>
      </c>
      <c r="E91" s="95">
        <v>1</v>
      </c>
      <c r="F91" s="95">
        <v>0</v>
      </c>
      <c r="G91" s="95">
        <v>0</v>
      </c>
      <c r="H91" s="95">
        <v>0</v>
      </c>
      <c r="I91" s="95">
        <v>0</v>
      </c>
      <c r="J91" s="95">
        <v>0</v>
      </c>
      <c r="K91" s="95">
        <v>0</v>
      </c>
      <c r="L91" s="95">
        <v>0</v>
      </c>
      <c r="M91" s="95">
        <v>0</v>
      </c>
      <c r="N91" s="95">
        <v>0</v>
      </c>
      <c r="O91" s="95">
        <v>0</v>
      </c>
      <c r="P91" s="95">
        <v>0</v>
      </c>
      <c r="Q91" s="95">
        <v>0</v>
      </c>
      <c r="R91" s="95">
        <v>0</v>
      </c>
      <c r="S91" s="95">
        <v>1</v>
      </c>
      <c r="T91" s="95">
        <v>1</v>
      </c>
      <c r="U91" s="95">
        <v>0</v>
      </c>
      <c r="V91" s="98">
        <f t="shared" si="3"/>
        <v>0.26190476190476192</v>
      </c>
    </row>
    <row r="92" spans="1:22" ht="15.75" x14ac:dyDescent="0.25">
      <c r="A92" s="35" t="s">
        <v>1387</v>
      </c>
      <c r="B92" s="63" t="s">
        <v>77</v>
      </c>
      <c r="C92" s="95">
        <v>4</v>
      </c>
      <c r="D92" s="97" t="str">
        <f t="shared" si="2"/>
        <v>FAIBLE</v>
      </c>
      <c r="E92" s="95">
        <v>1</v>
      </c>
      <c r="F92" s="95">
        <v>0</v>
      </c>
      <c r="G92" s="95">
        <v>0</v>
      </c>
      <c r="H92" s="95">
        <v>1</v>
      </c>
      <c r="I92" s="95">
        <v>0</v>
      </c>
      <c r="J92" s="95">
        <v>0</v>
      </c>
      <c r="K92" s="95">
        <v>0</v>
      </c>
      <c r="L92" s="95">
        <v>0</v>
      </c>
      <c r="M92" s="95">
        <v>0</v>
      </c>
      <c r="N92" s="95">
        <v>0</v>
      </c>
      <c r="O92" s="95">
        <v>0</v>
      </c>
      <c r="P92" s="95">
        <v>0</v>
      </c>
      <c r="Q92" s="95">
        <v>0</v>
      </c>
      <c r="R92" s="95">
        <v>0</v>
      </c>
      <c r="S92" s="95">
        <v>1</v>
      </c>
      <c r="T92" s="95">
        <v>0</v>
      </c>
      <c r="U92" s="95">
        <v>0</v>
      </c>
      <c r="V92" s="98">
        <f t="shared" si="3"/>
        <v>0.26190476190476192</v>
      </c>
    </row>
    <row r="93" spans="1:22" ht="15.75" x14ac:dyDescent="0.25">
      <c r="A93" s="35" t="s">
        <v>1409</v>
      </c>
      <c r="B93" s="63" t="s">
        <v>98</v>
      </c>
      <c r="C93" s="95">
        <v>2</v>
      </c>
      <c r="D93" s="97" t="str">
        <f t="shared" si="2"/>
        <v>FAIBLE</v>
      </c>
      <c r="E93" s="95">
        <v>1</v>
      </c>
      <c r="F93" s="95">
        <v>0</v>
      </c>
      <c r="G93" s="95">
        <v>0</v>
      </c>
      <c r="H93" s="95">
        <v>0</v>
      </c>
      <c r="I93" s="95">
        <v>0</v>
      </c>
      <c r="J93" s="95">
        <v>0</v>
      </c>
      <c r="K93" s="95">
        <v>0</v>
      </c>
      <c r="L93" s="95">
        <v>0</v>
      </c>
      <c r="M93" s="95">
        <v>0</v>
      </c>
      <c r="N93" s="95">
        <v>0</v>
      </c>
      <c r="O93" s="95">
        <v>0</v>
      </c>
      <c r="P93" s="95">
        <v>0</v>
      </c>
      <c r="Q93" s="95">
        <v>0</v>
      </c>
      <c r="R93" s="95">
        <v>1</v>
      </c>
      <c r="S93" s="95">
        <v>0</v>
      </c>
      <c r="T93" s="95">
        <v>1</v>
      </c>
      <c r="U93" s="95">
        <v>0</v>
      </c>
      <c r="V93" s="98">
        <f t="shared" si="3"/>
        <v>0.26190476190476192</v>
      </c>
    </row>
    <row r="94" spans="1:22" ht="15.75" x14ac:dyDescent="0.25">
      <c r="A94" s="35" t="s">
        <v>1411</v>
      </c>
      <c r="B94" s="63" t="s">
        <v>100</v>
      </c>
      <c r="C94" s="95">
        <v>2</v>
      </c>
      <c r="D94" s="97" t="str">
        <f t="shared" si="2"/>
        <v>FAIBLE</v>
      </c>
      <c r="E94" s="95">
        <v>1</v>
      </c>
      <c r="F94" s="95">
        <v>0</v>
      </c>
      <c r="G94" s="95">
        <v>0</v>
      </c>
      <c r="H94" s="95">
        <v>1</v>
      </c>
      <c r="I94" s="95">
        <v>0</v>
      </c>
      <c r="J94" s="95">
        <v>0</v>
      </c>
      <c r="K94" s="95">
        <v>0</v>
      </c>
      <c r="L94" s="95">
        <v>0</v>
      </c>
      <c r="M94" s="95">
        <v>0</v>
      </c>
      <c r="N94" s="95">
        <v>0</v>
      </c>
      <c r="O94" s="95">
        <v>0</v>
      </c>
      <c r="P94" s="95">
        <v>0</v>
      </c>
      <c r="Q94" s="95">
        <v>0</v>
      </c>
      <c r="R94" s="95">
        <v>1</v>
      </c>
      <c r="S94" s="95">
        <v>0</v>
      </c>
      <c r="T94" s="95">
        <v>0</v>
      </c>
      <c r="U94" s="95">
        <v>0</v>
      </c>
      <c r="V94" s="98">
        <f t="shared" si="3"/>
        <v>0.26190476190476192</v>
      </c>
    </row>
    <row r="95" spans="1:22" ht="15.75" x14ac:dyDescent="0.25">
      <c r="A95" s="35" t="s">
        <v>1325</v>
      </c>
      <c r="B95" s="63" t="s">
        <v>16</v>
      </c>
      <c r="C95" s="95">
        <v>3</v>
      </c>
      <c r="D95" s="97" t="str">
        <f t="shared" si="2"/>
        <v>FAIBLE</v>
      </c>
      <c r="E95" s="95">
        <v>0</v>
      </c>
      <c r="F95" s="95">
        <v>0</v>
      </c>
      <c r="G95" s="95">
        <v>0</v>
      </c>
      <c r="H95" s="95">
        <v>1</v>
      </c>
      <c r="I95" s="95">
        <v>0</v>
      </c>
      <c r="J95" s="95">
        <v>0</v>
      </c>
      <c r="K95" s="95">
        <v>0</v>
      </c>
      <c r="L95" s="95">
        <v>0</v>
      </c>
      <c r="M95" s="95">
        <v>0</v>
      </c>
      <c r="N95" s="95">
        <v>0</v>
      </c>
      <c r="O95" s="95">
        <v>0</v>
      </c>
      <c r="P95" s="95">
        <v>0</v>
      </c>
      <c r="Q95" s="95">
        <v>0</v>
      </c>
      <c r="R95" s="95">
        <v>0</v>
      </c>
      <c r="S95" s="95">
        <v>1</v>
      </c>
      <c r="T95" s="95">
        <v>1</v>
      </c>
      <c r="U95" s="95">
        <v>0</v>
      </c>
      <c r="V95" s="98">
        <f t="shared" si="3"/>
        <v>0.23809523809523808</v>
      </c>
    </row>
    <row r="96" spans="1:22" ht="15.75" x14ac:dyDescent="0.25">
      <c r="A96" s="35" t="s">
        <v>1349</v>
      </c>
      <c r="B96" s="63" t="s">
        <v>31</v>
      </c>
      <c r="C96" s="95">
        <v>3</v>
      </c>
      <c r="D96" s="97" t="str">
        <f t="shared" si="2"/>
        <v>FAIBLE</v>
      </c>
      <c r="E96" s="95">
        <v>1</v>
      </c>
      <c r="F96" s="95">
        <v>0</v>
      </c>
      <c r="G96" s="95">
        <v>0</v>
      </c>
      <c r="H96" s="95">
        <v>0</v>
      </c>
      <c r="I96" s="95">
        <v>0</v>
      </c>
      <c r="J96" s="95">
        <v>0</v>
      </c>
      <c r="K96" s="95">
        <v>0</v>
      </c>
      <c r="L96" s="95">
        <v>0</v>
      </c>
      <c r="M96" s="95">
        <v>0</v>
      </c>
      <c r="N96" s="95">
        <v>0</v>
      </c>
      <c r="O96" s="95">
        <v>0</v>
      </c>
      <c r="P96" s="95">
        <v>0</v>
      </c>
      <c r="Q96" s="95">
        <v>0</v>
      </c>
      <c r="R96" s="95">
        <v>0</v>
      </c>
      <c r="S96" s="95">
        <v>0</v>
      </c>
      <c r="T96" s="95">
        <v>0</v>
      </c>
      <c r="U96" s="95">
        <v>1</v>
      </c>
      <c r="V96" s="98">
        <f t="shared" si="3"/>
        <v>0.23809523809523808</v>
      </c>
    </row>
    <row r="97" spans="1:22" ht="15.75" x14ac:dyDescent="0.25">
      <c r="A97" s="35" t="s">
        <v>1350</v>
      </c>
      <c r="B97" s="63" t="s">
        <v>32</v>
      </c>
      <c r="C97" s="95">
        <v>3</v>
      </c>
      <c r="D97" s="97" t="str">
        <f t="shared" si="2"/>
        <v>FAIBLE</v>
      </c>
      <c r="E97" s="95">
        <v>1</v>
      </c>
      <c r="F97" s="95">
        <v>0</v>
      </c>
      <c r="G97" s="95">
        <v>0</v>
      </c>
      <c r="H97" s="95">
        <v>0</v>
      </c>
      <c r="I97" s="95">
        <v>0</v>
      </c>
      <c r="J97" s="95">
        <v>0</v>
      </c>
      <c r="K97" s="95">
        <v>0</v>
      </c>
      <c r="L97" s="95">
        <v>0</v>
      </c>
      <c r="M97" s="95">
        <v>0</v>
      </c>
      <c r="N97" s="95">
        <v>0</v>
      </c>
      <c r="O97" s="95">
        <v>0</v>
      </c>
      <c r="P97" s="95">
        <v>0</v>
      </c>
      <c r="Q97" s="95">
        <v>0</v>
      </c>
      <c r="R97" s="95">
        <v>0</v>
      </c>
      <c r="S97" s="95">
        <v>0</v>
      </c>
      <c r="T97" s="95">
        <v>0</v>
      </c>
      <c r="U97" s="95">
        <v>1</v>
      </c>
      <c r="V97" s="98">
        <f t="shared" si="3"/>
        <v>0.23809523809523808</v>
      </c>
    </row>
    <row r="98" spans="1:22" ht="15.75" x14ac:dyDescent="0.25">
      <c r="A98" s="35" t="s">
        <v>1328</v>
      </c>
      <c r="B98" s="63" t="s">
        <v>19</v>
      </c>
      <c r="C98" s="95">
        <v>2</v>
      </c>
      <c r="D98" s="97" t="str">
        <f t="shared" si="2"/>
        <v>FAIBLE</v>
      </c>
      <c r="E98" s="95">
        <v>1</v>
      </c>
      <c r="F98" s="95">
        <v>0</v>
      </c>
      <c r="G98" s="95">
        <v>0</v>
      </c>
      <c r="H98" s="95">
        <v>0</v>
      </c>
      <c r="I98" s="95">
        <v>0</v>
      </c>
      <c r="J98" s="95">
        <v>0</v>
      </c>
      <c r="K98" s="95">
        <v>0</v>
      </c>
      <c r="L98" s="95">
        <v>0</v>
      </c>
      <c r="M98" s="95">
        <v>0</v>
      </c>
      <c r="N98" s="95">
        <v>0</v>
      </c>
      <c r="O98" s="95">
        <v>0</v>
      </c>
      <c r="P98" s="95">
        <v>0</v>
      </c>
      <c r="Q98" s="95">
        <v>0</v>
      </c>
      <c r="R98" s="95">
        <v>0</v>
      </c>
      <c r="S98" s="95">
        <v>0</v>
      </c>
      <c r="T98" s="95">
        <v>1</v>
      </c>
      <c r="U98" s="95">
        <v>0</v>
      </c>
      <c r="V98" s="98">
        <f t="shared" si="3"/>
        <v>0.21428571428571427</v>
      </c>
    </row>
    <row r="99" spans="1:22" ht="15.75" x14ac:dyDescent="0.25">
      <c r="A99" s="35" t="s">
        <v>1353</v>
      </c>
      <c r="B99" s="63" t="s">
        <v>44</v>
      </c>
      <c r="C99" s="95">
        <v>4</v>
      </c>
      <c r="D99" s="97" t="str">
        <f t="shared" si="2"/>
        <v>FAIBLE</v>
      </c>
      <c r="E99" s="95">
        <v>1</v>
      </c>
      <c r="F99" s="95">
        <v>0</v>
      </c>
      <c r="G99" s="95">
        <v>0</v>
      </c>
      <c r="H99" s="95">
        <v>0</v>
      </c>
      <c r="I99" s="95">
        <v>0</v>
      </c>
      <c r="J99" s="95">
        <v>0</v>
      </c>
      <c r="K99" s="95">
        <v>0</v>
      </c>
      <c r="L99" s="95">
        <v>0</v>
      </c>
      <c r="M99" s="95">
        <v>0</v>
      </c>
      <c r="N99" s="95">
        <v>0</v>
      </c>
      <c r="O99" s="95">
        <v>0</v>
      </c>
      <c r="P99" s="95">
        <v>0</v>
      </c>
      <c r="Q99" s="95">
        <v>0</v>
      </c>
      <c r="R99" s="95">
        <v>0</v>
      </c>
      <c r="S99" s="95">
        <v>0</v>
      </c>
      <c r="T99" s="95">
        <v>1</v>
      </c>
      <c r="U99" s="95">
        <v>0</v>
      </c>
      <c r="V99" s="98">
        <f t="shared" si="3"/>
        <v>0.21428571428571427</v>
      </c>
    </row>
    <row r="100" spans="1:22" ht="15.75" x14ac:dyDescent="0.25">
      <c r="A100" s="35" t="s">
        <v>1357</v>
      </c>
      <c r="B100" s="63" t="s">
        <v>47</v>
      </c>
      <c r="C100" s="95">
        <v>1</v>
      </c>
      <c r="D100" s="97" t="str">
        <f t="shared" si="2"/>
        <v>FAIBLE</v>
      </c>
      <c r="E100" s="95">
        <v>1</v>
      </c>
      <c r="F100" s="95">
        <v>0</v>
      </c>
      <c r="G100" s="95">
        <v>0</v>
      </c>
      <c r="H100" s="95">
        <v>0</v>
      </c>
      <c r="I100" s="95">
        <v>0</v>
      </c>
      <c r="J100" s="95">
        <v>0</v>
      </c>
      <c r="K100" s="95">
        <v>0</v>
      </c>
      <c r="L100" s="95">
        <v>0</v>
      </c>
      <c r="M100" s="95">
        <v>0</v>
      </c>
      <c r="N100" s="95">
        <v>0</v>
      </c>
      <c r="O100" s="95">
        <v>0</v>
      </c>
      <c r="P100" s="95">
        <v>0</v>
      </c>
      <c r="Q100" s="95">
        <v>0</v>
      </c>
      <c r="R100" s="95">
        <v>0</v>
      </c>
      <c r="S100" s="95">
        <v>0</v>
      </c>
      <c r="T100" s="95">
        <v>1</v>
      </c>
      <c r="U100" s="95">
        <v>0</v>
      </c>
      <c r="V100" s="98">
        <f t="shared" si="3"/>
        <v>0.21428571428571427</v>
      </c>
    </row>
    <row r="101" spans="1:22" ht="15.75" x14ac:dyDescent="0.25">
      <c r="A101" s="35" t="s">
        <v>1402</v>
      </c>
      <c r="B101" s="63" t="s">
        <v>92</v>
      </c>
      <c r="C101" s="95">
        <v>4</v>
      </c>
      <c r="D101" s="97" t="str">
        <f t="shared" si="2"/>
        <v>FAIBLE</v>
      </c>
      <c r="E101" s="95">
        <v>0</v>
      </c>
      <c r="F101" s="95">
        <v>0</v>
      </c>
      <c r="G101" s="95">
        <v>0</v>
      </c>
      <c r="H101" s="95">
        <v>0</v>
      </c>
      <c r="I101" s="95">
        <v>0</v>
      </c>
      <c r="J101" s="95">
        <v>0</v>
      </c>
      <c r="K101" s="95">
        <v>0</v>
      </c>
      <c r="L101" s="95">
        <v>0</v>
      </c>
      <c r="M101" s="95">
        <v>0</v>
      </c>
      <c r="N101" s="95">
        <v>0</v>
      </c>
      <c r="O101" s="95">
        <v>0</v>
      </c>
      <c r="P101" s="95">
        <v>0</v>
      </c>
      <c r="Q101" s="95">
        <v>0</v>
      </c>
      <c r="R101" s="95">
        <v>0</v>
      </c>
      <c r="S101" s="95">
        <v>0</v>
      </c>
      <c r="T101" s="95">
        <v>0</v>
      </c>
      <c r="U101" s="95">
        <v>1</v>
      </c>
      <c r="V101" s="98">
        <f t="shared" si="3"/>
        <v>0.11904761904761904</v>
      </c>
    </row>
  </sheetData>
  <mergeCells count="1">
    <mergeCell ref="B4:D4"/>
  </mergeCells>
  <conditionalFormatting sqref="D1:D101">
    <cfRule type="cellIs" dxfId="5" priority="4" operator="equal">
      <formula>"FAIBLE"</formula>
    </cfRule>
    <cfRule type="cellIs" dxfId="4" priority="5" operator="equal">
      <formula>"MOYENNE"</formula>
    </cfRule>
    <cfRule type="cellIs" dxfId="3" priority="6" operator="equal">
      <formula>"FORTE"</formula>
    </cfRule>
  </conditionalFormatting>
  <conditionalFormatting sqref="V6:V101">
    <cfRule type="cellIs" dxfId="2" priority="1" stopIfTrue="1" operator="between">
      <formula>0.4</formula>
      <formula>0</formula>
    </cfRule>
    <cfRule type="expression" dxfId="1" priority="2" stopIfTrue="1">
      <formula>IF(ROUND(V6,2)&lt;0.6,TRUE,FALSE)</formula>
    </cfRule>
    <cfRule type="cellIs" dxfId="0" priority="3" stopIfTrue="1" operator="lessThanOrEqual">
      <formula>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Outil de tarification</vt:lpstr>
      <vt:lpstr>Feuil3</vt:lpstr>
      <vt:lpstr>BaseDonnée1</vt:lpstr>
      <vt:lpstr>FEUIL2</vt:lpstr>
      <vt:lpstr>regions</vt:lpstr>
      <vt:lpstr>départements</vt:lpstr>
      <vt:lpstr>CALCUL_TAUX_CONCURRENCE</vt:lpstr>
      <vt:lpstr>l_dept</vt:lpstr>
      <vt:lpstr>l_region</vt:lpstr>
      <vt:lpstr>p_dept</vt:lpstr>
      <vt:lpstr>p_region</vt:lpstr>
    </vt:vector>
  </TitlesOfParts>
  <Company>ORANGE FT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TOURNAIRE Christian OWF</dc:creator>
  <cp:lastModifiedBy>SILFILLE Kevin OWF</cp:lastModifiedBy>
  <dcterms:created xsi:type="dcterms:W3CDTF">2018-01-29T14:44:22Z</dcterms:created>
  <dcterms:modified xsi:type="dcterms:W3CDTF">2018-07-05T10:47:58Z</dcterms:modified>
</cp:coreProperties>
</file>