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_{DD03F739-2587-E947-8ECC-4382A5D20BFF}" xr6:coauthVersionLast="45" xr6:coauthVersionMax="45" xr10:uidLastSave="{00000000-0000-0000-0000-000000000000}"/>
  <bookViews>
    <workbookView xWindow="0" yWindow="0" windowWidth="0" windowHeight="0" activeTab="2" xr2:uid="{00000000-000D-0000-FFFF-FFFF00000000}"/>
  </bookViews>
  <sheets>
    <sheet name="Données" sheetId="1" r:id="rId1"/>
    <sheet name="Mvts de stock" sheetId="2" r:id="rId2"/>
    <sheet name="Fiche Inventaire" sheetId="6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6" l="1" a="1"/>
  <c r="D9" i="6"/>
  <c r="D10" i="6" a="1"/>
  <c r="D10" i="6"/>
  <c r="D11" i="6" a="1"/>
  <c r="D11" i="6"/>
  <c r="D8" i="6" a="1"/>
  <c r="D8" i="6"/>
  <c r="C4" i="6" a="1"/>
  <c r="C4" i="6"/>
  <c r="F8" i="6"/>
  <c r="A9" i="6"/>
  <c r="C9" i="6"/>
  <c r="A10" i="6"/>
  <c r="C10" i="6"/>
  <c r="A11" i="6"/>
  <c r="C11" i="6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8" i="2"/>
  <c r="E25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I25" i="2"/>
  <c r="E26" i="2"/>
  <c r="I26" i="2"/>
  <c r="E27" i="2"/>
  <c r="I27" i="2"/>
  <c r="E28" i="2"/>
  <c r="I28" i="2"/>
  <c r="E29" i="2"/>
  <c r="I29" i="2"/>
  <c r="E30" i="2"/>
  <c r="I30" i="2"/>
  <c r="E31" i="2"/>
  <c r="I31" i="2"/>
  <c r="E32" i="2"/>
  <c r="I32" i="2"/>
  <c r="E33" i="2"/>
  <c r="I33" i="2"/>
  <c r="E34" i="2"/>
  <c r="I34" i="2"/>
  <c r="E35" i="2"/>
  <c r="I35" i="2"/>
  <c r="E36" i="2"/>
  <c r="I36" i="2"/>
  <c r="E37" i="2"/>
  <c r="I37" i="2"/>
  <c r="E38" i="2"/>
  <c r="I38" i="2"/>
  <c r="E39" i="2"/>
  <c r="I39" i="2"/>
  <c r="E40" i="2"/>
  <c r="I40" i="2"/>
  <c r="E41" i="2"/>
  <c r="I41" i="2"/>
  <c r="E42" i="2"/>
  <c r="I42" i="2"/>
  <c r="E43" i="2"/>
  <c r="I43" i="2"/>
  <c r="E44" i="2"/>
  <c r="I44" i="2"/>
  <c r="E45" i="2"/>
  <c r="I45" i="2"/>
  <c r="E46" i="2"/>
  <c r="I46" i="2"/>
  <c r="E47" i="2"/>
  <c r="I47" i="2"/>
  <c r="E48" i="2"/>
  <c r="I48" i="2"/>
  <c r="E49" i="2"/>
  <c r="I49" i="2"/>
  <c r="E50" i="2"/>
  <c r="I50" i="2"/>
  <c r="E51" i="2"/>
  <c r="I51" i="2"/>
  <c r="E52" i="2"/>
  <c r="I52" i="2"/>
  <c r="E53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8" i="2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A8" i="6"/>
  <c r="C8" i="6"/>
  <c r="C12" i="6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I1038" i="2"/>
  <c r="I1039" i="2"/>
  <c r="I1040" i="2"/>
  <c r="I1041" i="2"/>
  <c r="I1042" i="2"/>
  <c r="I1043" i="2"/>
  <c r="I1044" i="2"/>
  <c r="I1045" i="2"/>
  <c r="I1046" i="2"/>
  <c r="I1047" i="2"/>
  <c r="I1048" i="2"/>
  <c r="I1049" i="2"/>
  <c r="I1050" i="2"/>
  <c r="I1051" i="2"/>
  <c r="I1052" i="2"/>
  <c r="I1053" i="2"/>
  <c r="I1054" i="2"/>
  <c r="I1055" i="2"/>
  <c r="I1056" i="2"/>
  <c r="I1057" i="2"/>
  <c r="I1058" i="2"/>
  <c r="I1059" i="2"/>
  <c r="I1060" i="2"/>
  <c r="I1061" i="2"/>
  <c r="I1062" i="2"/>
  <c r="I1063" i="2"/>
  <c r="I1064" i="2"/>
  <c r="I1065" i="2"/>
  <c r="G23" i="2"/>
  <c r="H23" i="2"/>
  <c r="G8" i="2"/>
  <c r="H8" i="2"/>
  <c r="G12" i="2"/>
  <c r="H12" i="2"/>
  <c r="G15" i="2"/>
  <c r="H15" i="2"/>
  <c r="H19" i="2"/>
  <c r="G9" i="2"/>
  <c r="H9" i="2"/>
  <c r="G10" i="2"/>
  <c r="H10" i="2"/>
  <c r="G11" i="2"/>
  <c r="H11" i="2"/>
  <c r="G13" i="2"/>
  <c r="H13" i="2"/>
  <c r="G14" i="2"/>
  <c r="H14" i="2"/>
  <c r="G16" i="2"/>
  <c r="H16" i="2"/>
  <c r="G17" i="2"/>
  <c r="H17" i="2"/>
  <c r="G18" i="2"/>
  <c r="H18" i="2"/>
  <c r="G20" i="2"/>
  <c r="H20" i="2"/>
  <c r="G21" i="2"/>
  <c r="H21" i="2"/>
  <c r="G22" i="2"/>
  <c r="H22" i="2"/>
  <c r="G885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<sst xmlns="http://schemas.openxmlformats.org/spreadsheetml/2006/main" count="81" uniqueCount="44">
  <si>
    <t>Stock Initial</t>
  </si>
  <si>
    <t>Entrée</t>
  </si>
  <si>
    <t xml:space="preserve">Sortie </t>
  </si>
  <si>
    <t>Ajustement</t>
  </si>
  <si>
    <t>Liste des Articles</t>
  </si>
  <si>
    <t>Code</t>
  </si>
  <si>
    <t>Nº</t>
  </si>
  <si>
    <t xml:space="preserve">Date </t>
  </si>
  <si>
    <t>Opération</t>
  </si>
  <si>
    <t>Articles</t>
  </si>
  <si>
    <t xml:space="preserve">Qté </t>
  </si>
  <si>
    <t>PU</t>
  </si>
  <si>
    <t>Montant</t>
  </si>
  <si>
    <t>entrée</t>
  </si>
  <si>
    <t>sortie</t>
  </si>
  <si>
    <t>Ref Art.</t>
  </si>
  <si>
    <t>Mvts</t>
  </si>
  <si>
    <t>LD</t>
  </si>
  <si>
    <t>Formule</t>
  </si>
  <si>
    <t>Qté</t>
  </si>
  <si>
    <t>Solde</t>
  </si>
  <si>
    <t>Fiche d'inventaire</t>
  </si>
  <si>
    <t>Date d'inventaire</t>
  </si>
  <si>
    <t>Article</t>
  </si>
  <si>
    <t>Écart</t>
  </si>
  <si>
    <t xml:space="preserve">Code Art </t>
  </si>
  <si>
    <t>la date la plus proche de linventaure</t>
  </si>
  <si>
    <t>Riz Delicia 5 kg</t>
  </si>
  <si>
    <t>SI</t>
  </si>
  <si>
    <t>Riz Delicia 900g</t>
  </si>
  <si>
    <t>Riz Rizière 5kg</t>
  </si>
  <si>
    <t>Riz Rizière 900g</t>
  </si>
  <si>
    <t>Stock T</t>
  </si>
  <si>
    <t>Stock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</si>
</sst>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left" vertical="center"/>
    </xf>
    <xf numFmtId="0" fontId="6" fillId="0" borderId="0" xfId="0" applyNumberFormat="1" applyFont="1" applyAlignment="1">
      <alignment horizontal="center" vertical="center"/>
    </xf>
    <xf numFmtId="0" fontId="7" fillId="2" borderId="3" xfId="0" applyNumberFormat="1" applyFont="1" applyFill="1" applyBorder="1" applyAlignment="1">
      <alignment horizontal="center" vertical="center"/>
    </xf>
    <xf numFmtId="0" fontId="7" fillId="2" borderId="4" xfId="0" applyNumberFormat="1" applyFont="1" applyFill="1" applyBorder="1" applyAlignment="1">
      <alignment horizontal="center" vertical="center"/>
    </xf>
    <xf numFmtId="41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7" fillId="2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eetMetadata" Target="metadata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526D-573E-3142-8F69-BE47ADA33E79}">
  <dimension ref="A1:E26"/>
  <sheetViews>
    <sheetView zoomScaleNormal="60" zoomScaleSheetLayoutView="100" workbookViewId="0">
      <selection activeCell="E4" sqref="E4"/>
    </sheetView>
  </sheetViews>
  <sheetFormatPr defaultRowHeight="15" x14ac:dyDescent="0.2"/>
  <cols>
    <col min="1" max="1" width="10.625" bestFit="1" customWidth="1"/>
    <col min="3" max="3" width="6.45703125" style="1" customWidth="1"/>
    <col min="4" max="4" width="13.98828125" style="21" bestFit="1" customWidth="1"/>
    <col min="5" max="5" width="6.72265625" customWidth="1"/>
  </cols>
  <sheetData>
    <row r="1" spans="1:5" x14ac:dyDescent="0.2">
      <c r="C1" s="6" t="s">
        <v>4</v>
      </c>
      <c r="D1" s="6"/>
    </row>
    <row r="2" spans="1:5" s="1" customFormat="1" ht="39" customHeight="1" x14ac:dyDescent="0.2">
      <c r="A2" s="7" t="s">
        <v>8</v>
      </c>
      <c r="C2" s="10" t="s">
        <v>5</v>
      </c>
      <c r="D2" s="28" t="s">
        <v>9</v>
      </c>
      <c r="E2" s="10" t="s">
        <v>28</v>
      </c>
    </row>
    <row r="3" spans="1:5" x14ac:dyDescent="0.2">
      <c r="A3" t="s">
        <v>0</v>
      </c>
      <c r="C3" s="1">
        <v>1</v>
      </c>
      <c r="D3" s="22" t="s">
        <v>27</v>
      </c>
      <c r="E3" s="1">
        <v>25</v>
      </c>
    </row>
    <row r="4" spans="1:5" x14ac:dyDescent="0.2">
      <c r="A4" t="s">
        <v>1</v>
      </c>
      <c r="C4" s="1">
        <v>2</v>
      </c>
      <c r="D4" s="22" t="s">
        <v>29</v>
      </c>
      <c r="E4" s="1">
        <v>10</v>
      </c>
    </row>
    <row r="5" spans="1:5" x14ac:dyDescent="0.2">
      <c r="A5" t="s">
        <v>2</v>
      </c>
      <c r="C5" s="1">
        <v>3</v>
      </c>
      <c r="D5" s="22" t="s">
        <v>30</v>
      </c>
      <c r="E5" s="1">
        <v>15</v>
      </c>
    </row>
    <row r="6" spans="1:5" x14ac:dyDescent="0.2">
      <c r="A6" t="s">
        <v>3</v>
      </c>
      <c r="C6" s="1">
        <v>4</v>
      </c>
      <c r="D6" s="22" t="s">
        <v>31</v>
      </c>
      <c r="E6" s="1">
        <v>10</v>
      </c>
    </row>
    <row r="7" spans="1:5" x14ac:dyDescent="0.2">
      <c r="D7" s="22"/>
      <c r="E7" s="1"/>
    </row>
    <row r="8" spans="1:5" x14ac:dyDescent="0.2">
      <c r="D8" s="22"/>
      <c r="E8" s="1"/>
    </row>
    <row r="9" spans="1:5" x14ac:dyDescent="0.2">
      <c r="D9" s="22"/>
      <c r="E9" s="1"/>
    </row>
    <row r="10" spans="1:5" x14ac:dyDescent="0.2">
      <c r="D10" s="22"/>
      <c r="E10" s="1"/>
    </row>
    <row r="11" spans="1:5" x14ac:dyDescent="0.2">
      <c r="D11" s="22"/>
      <c r="E11" s="1"/>
    </row>
    <row r="12" spans="1:5" x14ac:dyDescent="0.2">
      <c r="D12" s="22"/>
      <c r="E12" s="1"/>
    </row>
    <row r="13" spans="1:5" x14ac:dyDescent="0.2">
      <c r="D13" s="22"/>
      <c r="E13" s="1"/>
    </row>
    <row r="14" spans="1:5" x14ac:dyDescent="0.2">
      <c r="D14" s="22"/>
      <c r="E14" s="1"/>
    </row>
    <row r="15" spans="1:5" x14ac:dyDescent="0.2">
      <c r="D15" s="22"/>
      <c r="E15" s="1"/>
    </row>
    <row r="16" spans="1:5" x14ac:dyDescent="0.2">
      <c r="D16" s="22"/>
      <c r="E16" s="1"/>
    </row>
    <row r="17" spans="4:5" x14ac:dyDescent="0.2">
      <c r="D17" s="22"/>
      <c r="E17" s="1"/>
    </row>
    <row r="18" spans="4:5" x14ac:dyDescent="0.2">
      <c r="D18" s="22"/>
      <c r="E18" s="1"/>
    </row>
    <row r="19" spans="4:5" x14ac:dyDescent="0.2">
      <c r="D19" s="22"/>
      <c r="E19" s="1"/>
    </row>
    <row r="20" spans="4:5" x14ac:dyDescent="0.2">
      <c r="D20" s="22"/>
      <c r="E20" s="1"/>
    </row>
    <row r="21" spans="4:5" x14ac:dyDescent="0.2">
      <c r="D21" s="22"/>
      <c r="E21" s="1"/>
    </row>
    <row r="22" spans="4:5" x14ac:dyDescent="0.2">
      <c r="D22" s="22"/>
      <c r="E22" s="1"/>
    </row>
    <row r="23" spans="4:5" x14ac:dyDescent="0.2">
      <c r="D23" s="22"/>
      <c r="E23" s="1"/>
    </row>
    <row r="24" spans="4:5" x14ac:dyDescent="0.2">
      <c r="D24" s="22"/>
      <c r="E24" s="1"/>
    </row>
    <row r="25" spans="4:5" x14ac:dyDescent="0.2">
      <c r="D25" s="22"/>
      <c r="E25" s="1"/>
    </row>
    <row r="26" spans="4:5" x14ac:dyDescent="0.2">
      <c r="D26" s="22"/>
      <c r="E26" s="1"/>
    </row>
  </sheetData>
  <phoneticPr fontId="2" alignment="center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99EA-0797-394D-88E0-AC8F20A38383}">
  <dimension ref="A1:K1065"/>
  <sheetViews>
    <sheetView topLeftCell="F46" zoomScaleNormal="60" zoomScaleSheetLayoutView="100" workbookViewId="0">
      <selection activeCell="C61" sqref="C61"/>
    </sheetView>
  </sheetViews>
  <sheetFormatPr defaultRowHeight="15" x14ac:dyDescent="0.2"/>
  <cols>
    <col min="1" max="1" width="8.609375" style="1"/>
    <col min="2" max="2" width="12.23828125" style="9" bestFit="1" customWidth="1"/>
    <col min="3" max="3" width="10.76171875" bestFit="1" customWidth="1"/>
    <col min="4" max="4" width="8.609375" style="1"/>
    <col min="5" max="5" width="20.84765625" bestFit="1" customWidth="1"/>
    <col min="6" max="6" width="5.91796875" style="11" customWidth="1"/>
    <col min="7" max="7" width="7.53125" style="5" customWidth="1"/>
    <col min="8" max="8" width="8.609375" style="4"/>
    <col min="9" max="9" width="10.4921875" style="14" customWidth="1"/>
    <col min="11" max="11" width="9.4140625" bestFit="1" customWidth="1"/>
  </cols>
  <sheetData>
    <row r="1" spans="1:11" x14ac:dyDescent="0.2">
      <c r="I1" s="13"/>
    </row>
    <row r="2" spans="1:11" x14ac:dyDescent="0.2">
      <c r="I2" s="13"/>
    </row>
    <row r="3" spans="1:11" x14ac:dyDescent="0.2">
      <c r="I3" s="13"/>
    </row>
    <row r="4" spans="1:11" x14ac:dyDescent="0.2">
      <c r="I4" s="13"/>
    </row>
    <row r="5" spans="1:11" ht="15.75" thickBot="1" x14ac:dyDescent="0.25">
      <c r="A5" s="19">
        <v>1</v>
      </c>
      <c r="B5" s="20">
        <v>2</v>
      </c>
      <c r="C5" s="19">
        <v>3</v>
      </c>
      <c r="D5" s="19">
        <v>7</v>
      </c>
      <c r="E5" s="20">
        <v>8</v>
      </c>
      <c r="F5" s="20">
        <v>10</v>
      </c>
      <c r="G5" s="19">
        <v>11</v>
      </c>
      <c r="H5" s="20">
        <v>12</v>
      </c>
      <c r="I5" s="19">
        <v>13</v>
      </c>
    </row>
    <row r="6" spans="1:11" ht="15.75" thickBot="1" x14ac:dyDescent="0.25">
      <c r="C6" t="s">
        <v>17</v>
      </c>
      <c r="D6" s="1" t="s">
        <v>17</v>
      </c>
      <c r="E6" t="s">
        <v>18</v>
      </c>
      <c r="I6" s="23" t="s">
        <v>20</v>
      </c>
      <c r="J6" s="25"/>
      <c r="K6" s="24"/>
    </row>
    <row r="7" spans="1:11" ht="15.75" thickBot="1" x14ac:dyDescent="0.25">
      <c r="A7" s="2" t="s">
        <v>6</v>
      </c>
      <c r="B7" s="8" t="s">
        <v>7</v>
      </c>
      <c r="C7" s="2" t="s">
        <v>16</v>
      </c>
      <c r="D7" s="2" t="s">
        <v>15</v>
      </c>
      <c r="E7" s="2" t="s">
        <v>9</v>
      </c>
      <c r="F7" s="12" t="s">
        <v>10</v>
      </c>
      <c r="G7" s="3" t="s">
        <v>11</v>
      </c>
      <c r="H7" s="3" t="s">
        <v>12</v>
      </c>
      <c r="I7" s="16" t="s">
        <v>19</v>
      </c>
      <c r="J7" s="25"/>
      <c r="K7" s="24"/>
    </row>
    <row r="8" spans="1:11" x14ac:dyDescent="0.2">
      <c r="A8" s="1">
        <f>IF(B8="","",ROW()-7)</f>
        <v>1</v>
      </c>
      <c r="B8" s="9">
        <v>44075</v>
      </c>
      <c r="C8" t="s">
        <v>13</v>
      </c>
      <c r="D8" s="1">
        <v>1</v>
      </c>
      <c r="E8" t="str">
        <f>IF(D8="","",INDEX(Données!$C$3:$D$6,MATCH(D8,Données!$C$3:$C$6,0),2))</f>
        <v>Riz Delicia 5 kg</v>
      </c>
      <c r="F8" s="11">
        <v>3</v>
      </c>
      <c r="G8" s="5" t="str">
        <f>IFERROR(IF(OR(C8="Entrée",C8="Stock Initial",C8="Ajustement"),INDEX(Données!$C$3:$E$15,MATCH(E8,Données!#REF!,0),6),INDEX(Données!$C$3:$E$15,MATCH(E8,Données!#REF!,0),7)),"")</f>
        <v/>
      </c>
      <c r="H8" s="4" t="str">
        <f>IFERROR(G8*F8,"")</f>
        <v/>
      </c>
      <c r="I8" s="15">
        <f>IFERROR(INDEX(Données!$C$3:$E$6,MATCH(E8,Données!$D$3:$D$6,0),3)+SUMIFS(F$8:F8,E$8:E8,E8,C$8:C8,"entrée")-SUMIFS(F$8:F8,E$8:E8,E8,C$8:C8,"sortie"),"")</f>
        <v>28</v>
      </c>
      <c r="J8" s="4"/>
      <c r="K8" s="1"/>
    </row>
    <row r="9" spans="1:11" x14ac:dyDescent="0.2">
      <c r="A9" s="1">
        <f t="shared" ref="A9:A53" si="0">IF(B9="","",ROW()-7)</f>
        <v>2</v>
      </c>
      <c r="B9" s="9">
        <v>44075</v>
      </c>
      <c r="C9" t="s">
        <v>14</v>
      </c>
      <c r="D9" s="1">
        <v>1</v>
      </c>
      <c r="E9" t="str">
        <f>IF(D9="","",INDEX(Données!$C$3:$D$6,MATCH(D9,Données!$C$3:$C$6,0),2))</f>
        <v>Riz Delicia 5 kg</v>
      </c>
      <c r="F9" s="11">
        <v>5</v>
      </c>
      <c r="G9" s="5" t="str">
        <f>IFERROR(IF(OR(C9="Entrée",C9="Stock Initial",C9="Ajustement"),INDEX(Données!$C$3:$E$15,MATCH(E9,Données!#REF!,0),6),INDEX(Données!$C$3:$E$15,MATCH(E9,Données!#REF!,0),7)),"")</f>
        <v/>
      </c>
      <c r="H9" s="4" t="str">
        <f t="shared" ref="H9:H22" si="1">IFERROR(G9*F9,"")</f>
        <v/>
      </c>
      <c r="I9" s="15">
        <f>IFERROR(INDEX(Données!$C$3:$E$6,MATCH(E9,Données!$D$3:$D$6,0),3)+SUMIFS(F$8:F9,E$8:E9,E9,C$8:C9,"entrée")-SUMIFS(F$8:F9,E$8:E9,E9,C$8:C9,"sortie"),"")</f>
        <v>23</v>
      </c>
      <c r="J9" s="4"/>
      <c r="K9" s="1"/>
    </row>
    <row r="10" spans="1:11" x14ac:dyDescent="0.2">
      <c r="A10" s="1">
        <f t="shared" si="0"/>
        <v>3</v>
      </c>
      <c r="B10" s="9">
        <v>44075</v>
      </c>
      <c r="C10" t="s">
        <v>14</v>
      </c>
      <c r="D10" s="1">
        <v>1</v>
      </c>
      <c r="E10" t="str">
        <f>IF(D10="","",INDEX(Données!$C$3:$D$6,MATCH(D10,Données!$C$3:$C$6,0),2))</f>
        <v>Riz Delicia 5 kg</v>
      </c>
      <c r="F10" s="11">
        <v>4</v>
      </c>
      <c r="G10" s="5" t="str">
        <f>IFERROR(IF(OR(C10="Entrée",C10="Stock Initial",C10="Ajustement"),INDEX(Données!$C$3:$E$15,MATCH(E10,Données!#REF!,0),6),INDEX(Données!$C$3:$E$15,MATCH(E10,Données!#REF!,0),7)),"")</f>
        <v/>
      </c>
      <c r="H10" s="4" t="str">
        <f t="shared" si="1"/>
        <v/>
      </c>
      <c r="I10" s="15">
        <f>IFERROR(INDEX(Données!$C$3:$E$6,MATCH(E10,Données!$D$3:$D$6,0),3)+SUMIFS(F$8:F10,E$8:E10,E10,C$8:C10,"entrée")-SUMIFS(F$8:F10,E$8:E10,E10,C$8:C10,"sortie"),"")</f>
        <v>19</v>
      </c>
      <c r="J10" s="4"/>
      <c r="K10" s="1"/>
    </row>
    <row r="11" spans="1:11" x14ac:dyDescent="0.2">
      <c r="A11" s="1">
        <f t="shared" si="0"/>
        <v>4</v>
      </c>
      <c r="B11" s="9">
        <v>44076</v>
      </c>
      <c r="C11" t="s">
        <v>14</v>
      </c>
      <c r="D11" s="1">
        <v>1</v>
      </c>
      <c r="E11" t="str">
        <f>IF(D11="","",INDEX(Données!$C$3:$D$6,MATCH(D11,Données!$C$3:$C$6,0),2))</f>
        <v>Riz Delicia 5 kg</v>
      </c>
      <c r="F11" s="11">
        <v>6</v>
      </c>
      <c r="G11" s="5" t="str">
        <f>IFERROR(IF(OR(C11="Entrée",C11="Stock Initial",C11="Ajustement"),INDEX(Données!$C$3:$E$15,MATCH(E11,Données!#REF!,0),6),INDEX(Données!$C$3:$E$15,MATCH(E11,Données!#REF!,0),7)),"")</f>
        <v/>
      </c>
      <c r="H11" s="4" t="str">
        <f t="shared" si="1"/>
        <v/>
      </c>
      <c r="I11" s="15">
        <f>IFERROR(INDEX(Données!$C$3:$E$6,MATCH(E11,Données!$D$3:$D$6,0),3)+SUMIFS(F$8:F11,E$8:E11,E11,C$8:C11,"entrée")-SUMIFS(F$8:F11,E$8:E11,E11,C$8:C11,"sortie"),"")</f>
        <v>13</v>
      </c>
      <c r="J11" s="4"/>
      <c r="K11" s="1"/>
    </row>
    <row r="12" spans="1:11" x14ac:dyDescent="0.2">
      <c r="A12" s="1">
        <f t="shared" si="0"/>
        <v>5</v>
      </c>
      <c r="B12" s="9">
        <v>44077</v>
      </c>
      <c r="C12" t="s">
        <v>13</v>
      </c>
      <c r="D12" s="1">
        <v>1</v>
      </c>
      <c r="E12" t="str">
        <f>IF(D12="","",INDEX(Données!$C$3:$D$6,MATCH(D12,Données!$C$3:$C$6,0),2))</f>
        <v>Riz Delicia 5 kg</v>
      </c>
      <c r="F12" s="11">
        <v>3</v>
      </c>
      <c r="G12" s="5" t="str">
        <f>IFERROR(IF(OR(C12="Entrée",C12="Stock Initial",C12="Ajustement"),INDEX(Données!$C$3:$E$15,MATCH(E12,Données!#REF!,0),6),INDEX(Données!$C$3:$E$15,MATCH(E12,Données!#REF!,0),7)),"")</f>
        <v/>
      </c>
      <c r="H12" s="4" t="str">
        <f t="shared" si="1"/>
        <v/>
      </c>
      <c r="I12" s="15">
        <f>IFERROR(INDEX(Données!$C$3:$E$6,MATCH(E12,Données!$D$3:$D$6,0),3)+SUMIFS(F$8:F12,E$8:E12,E12,C$8:C12,"entrée")-SUMIFS(F$8:F12,E$8:E12,E12,C$8:C12,"sortie"),"")</f>
        <v>16</v>
      </c>
      <c r="J12" s="4"/>
      <c r="K12" s="1"/>
    </row>
    <row r="13" spans="1:11" x14ac:dyDescent="0.2">
      <c r="A13" s="1">
        <f t="shared" si="0"/>
        <v>6</v>
      </c>
      <c r="B13" s="9">
        <v>44078</v>
      </c>
      <c r="C13" t="s">
        <v>14</v>
      </c>
      <c r="D13" s="1">
        <v>2</v>
      </c>
      <c r="E13" t="str">
        <f>IF(D13="","",INDEX(Données!$C$3:$D$6,MATCH(D13,Données!$C$3:$C$6,0),2))</f>
        <v>Riz Delicia 900g</v>
      </c>
      <c r="F13" s="11">
        <v>2</v>
      </c>
      <c r="G13" s="5" t="str">
        <f>IFERROR(IF(OR(C13="Entrée",C13="Stock Initial",C13="Ajustement"),INDEX(Données!$C$3:$E$15,MATCH(E13,Données!#REF!,0),6),INDEX(Données!$C$3:$E$15,MATCH(E13,Données!#REF!,0),7)),"")</f>
        <v/>
      </c>
      <c r="H13" s="4" t="str">
        <f t="shared" si="1"/>
        <v/>
      </c>
      <c r="I13" s="15">
        <f>IFERROR(INDEX(Données!$C$3:$E$6,MATCH(E13,Données!$D$3:$D$6,0),3)+SUMIFS(F$8:F13,E$8:E13,E13,C$8:C13,"entrée")-SUMIFS(F$8:F13,E$8:E13,E13,C$8:C13,"sortie"),"")</f>
        <v>8</v>
      </c>
      <c r="J13" s="4"/>
      <c r="K13" s="1"/>
    </row>
    <row r="14" spans="1:11" x14ac:dyDescent="0.2">
      <c r="A14" s="1">
        <f t="shared" si="0"/>
        <v>7</v>
      </c>
      <c r="B14" s="9">
        <v>44078</v>
      </c>
      <c r="C14" t="s">
        <v>14</v>
      </c>
      <c r="D14" s="1">
        <v>4</v>
      </c>
      <c r="E14" t="str">
        <f>IF(D14="","",INDEX(Données!$C$3:$D$6,MATCH(D14,Données!$C$3:$C$6,0),2))</f>
        <v>Riz Rizière 900g</v>
      </c>
      <c r="F14" s="11">
        <v>4</v>
      </c>
      <c r="G14" s="5" t="str">
        <f>IFERROR(IF(OR(C14="Entrée",C14="Stock Initial",C14="Ajustement"),INDEX(Données!$C$3:$E$15,MATCH(E14,Données!#REF!,0),6),INDEX(Données!$C$3:$E$15,MATCH(E14,Données!#REF!,0),7)),"")</f>
        <v/>
      </c>
      <c r="H14" s="4" t="str">
        <f t="shared" si="1"/>
        <v/>
      </c>
      <c r="I14" s="15">
        <f>IFERROR(INDEX(Données!$C$3:$E$6,MATCH(E14,Données!$D$3:$D$6,0),3)+SUMIFS(F$8:F14,E$8:E14,E14,C$8:C14,"entrée")-SUMIFS(F$8:F14,E$8:E14,E14,C$8:C14,"sortie"),"")</f>
        <v>6</v>
      </c>
      <c r="J14" s="4"/>
      <c r="K14" s="1"/>
    </row>
    <row r="15" spans="1:11" x14ac:dyDescent="0.2">
      <c r="A15" s="1">
        <f t="shared" si="0"/>
        <v>8</v>
      </c>
      <c r="B15" s="9">
        <v>44086</v>
      </c>
      <c r="C15" t="s">
        <v>13</v>
      </c>
      <c r="D15" s="1">
        <v>1</v>
      </c>
      <c r="E15" t="str">
        <f>IF(D15="","",INDEX(Données!$C$3:$D$6,MATCH(D15,Données!$C$3:$C$6,0),2))</f>
        <v>Riz Delicia 5 kg</v>
      </c>
      <c r="F15" s="11">
        <v>94</v>
      </c>
      <c r="G15" s="5" t="str">
        <f>IFERROR(IF(OR(C15="Entrée",C15="Stock Initial",C15="Ajustement"),INDEX(Données!$C$3:$E$15,MATCH(E15,Données!#REF!,0),6),INDEX(Données!$C$3:$E$15,MATCH(E15,Données!#REF!,0),7)),"")</f>
        <v/>
      </c>
      <c r="H15" s="4" t="str">
        <f t="shared" si="1"/>
        <v/>
      </c>
      <c r="I15" s="15">
        <f>IFERROR(INDEX(Données!$C$3:$E$6,MATCH(E15,Données!$D$3:$D$6,0),3)+SUMIFS(F$8:F15,E$8:E15,E15,C$8:C15,"entrée")-SUMIFS(F$8:F15,E$8:E15,E15,C$8:C15,"sortie"),"")</f>
        <v>110</v>
      </c>
      <c r="J15" s="4"/>
      <c r="K15" s="1"/>
    </row>
    <row r="16" spans="1:11" x14ac:dyDescent="0.2">
      <c r="A16" s="1">
        <f t="shared" si="0"/>
        <v>9</v>
      </c>
      <c r="B16" s="9">
        <v>44086</v>
      </c>
      <c r="C16" t="s">
        <v>14</v>
      </c>
      <c r="D16" s="1">
        <v>1</v>
      </c>
      <c r="E16" t="str">
        <f>IF(D16="","",INDEX(Données!$C$3:$D$6,MATCH(D16,Données!$C$3:$C$6,0),2))</f>
        <v>Riz Delicia 5 kg</v>
      </c>
      <c r="F16" s="11">
        <v>28</v>
      </c>
      <c r="G16" s="5" t="str">
        <f>IFERROR(IF(OR(C16="Entrée",C16="Stock Initial",C16="Ajustement"),INDEX(Données!$C$3:$E$15,MATCH(E16,Données!#REF!,0),6),INDEX(Données!$C$3:$E$15,MATCH(E16,Données!#REF!,0),7)),"")</f>
        <v/>
      </c>
      <c r="H16" s="4" t="str">
        <f t="shared" si="1"/>
        <v/>
      </c>
      <c r="I16" s="15">
        <f>IFERROR(INDEX(Données!$C$3:$E$6,MATCH(E16,Données!$D$3:$D$6,0),3)+SUMIFS(F$8:F16,E$8:E16,E16,C$8:C16,"entrée")-SUMIFS(F$8:F16,E$8:E16,E16,C$8:C16,"sortie"),"")</f>
        <v>82</v>
      </c>
      <c r="J16" s="4"/>
      <c r="K16" s="1"/>
    </row>
    <row r="17" spans="1:11" x14ac:dyDescent="0.2">
      <c r="A17" s="1">
        <f t="shared" si="0"/>
        <v>10</v>
      </c>
      <c r="B17" s="9">
        <v>44087</v>
      </c>
      <c r="C17" t="s">
        <v>14</v>
      </c>
      <c r="D17" s="1">
        <v>1</v>
      </c>
      <c r="E17" t="str">
        <f>IF(D17="","",INDEX(Données!$C$3:$D$6,MATCH(D17,Données!$C$3:$C$6,0),2))</f>
        <v>Riz Delicia 5 kg</v>
      </c>
      <c r="F17" s="11">
        <v>30</v>
      </c>
      <c r="G17" s="5" t="str">
        <f>IFERROR(IF(OR(C17="Entrée",C17="Stock Initial",C17="Ajustement"),INDEX(Données!$C$3:$E$15,MATCH(E17,Données!#REF!,0),6),INDEX(Données!$C$3:$E$15,MATCH(E17,Données!#REF!,0),7)),"")</f>
        <v/>
      </c>
      <c r="H17" s="4" t="str">
        <f t="shared" si="1"/>
        <v/>
      </c>
      <c r="I17" s="15">
        <f>IFERROR(INDEX(Données!$C$3:$E$6,MATCH(E17,Données!$D$3:$D$6,0),3)+SUMIFS(F$8:F17,E$8:E17,E17,C$8:C17,"entrée")-SUMIFS(F$8:F17,E$8:E17,E17,C$8:C17,"sortie"),"")</f>
        <v>52</v>
      </c>
      <c r="J17" s="4"/>
      <c r="K17" s="1"/>
    </row>
    <row r="18" spans="1:11" x14ac:dyDescent="0.2">
      <c r="A18" s="1">
        <f t="shared" si="0"/>
        <v>11</v>
      </c>
      <c r="B18" s="9">
        <v>44089</v>
      </c>
      <c r="C18" t="s">
        <v>14</v>
      </c>
      <c r="D18" s="1">
        <v>1</v>
      </c>
      <c r="E18" t="str">
        <f>IF(D18="","",INDEX(Données!$C$3:$D$6,MATCH(D18,Données!$C$3:$C$6,0),2))</f>
        <v>Riz Delicia 5 kg</v>
      </c>
      <c r="F18" s="11">
        <v>35</v>
      </c>
      <c r="G18" s="5" t="str">
        <f>IFERROR(IF(OR(C18="Entrée",C18="Stock Initial",C18="Ajustement"),INDEX(Données!$C$3:$E$15,MATCH(E18,Données!#REF!,0),6),INDEX(Données!$C$3:$E$15,MATCH(E18,Données!#REF!,0),7)),"")</f>
        <v/>
      </c>
      <c r="H18" s="4" t="str">
        <f t="shared" si="1"/>
        <v/>
      </c>
      <c r="I18" s="15">
        <f>IFERROR(INDEX(Données!$C$3:$E$6,MATCH(E18,Données!$D$3:$D$6,0),3)+SUMIFS(F$8:F18,E$8:E18,E18,C$8:C18,"entrée")-SUMIFS(F$8:F18,E$8:E18,E18,C$8:C18,"sortie"),"")</f>
        <v>17</v>
      </c>
      <c r="J18" s="4"/>
      <c r="K18" s="1"/>
    </row>
    <row r="19" spans="1:11" x14ac:dyDescent="0.2">
      <c r="A19" s="1">
        <f t="shared" si="0"/>
        <v>12</v>
      </c>
      <c r="B19" s="9">
        <v>44091</v>
      </c>
      <c r="C19" t="s">
        <v>13</v>
      </c>
      <c r="D19" s="1">
        <v>1</v>
      </c>
      <c r="E19" t="str">
        <f>IF(D19="","",INDEX(Données!$C$3:$D$6,MATCH(D19,Données!$C$3:$C$6,0),2))</f>
        <v>Riz Delicia 5 kg</v>
      </c>
      <c r="F19" s="11">
        <v>100</v>
      </c>
      <c r="G19" s="17"/>
      <c r="H19" s="4">
        <f t="shared" si="1"/>
        <v>0</v>
      </c>
      <c r="I19" s="15">
        <f>IFERROR(INDEX(Données!$C$3:$E$6,MATCH(E19,Données!$D$3:$D$6,0),3)+SUMIFS(F$8:F19,E$8:E19,E19,C$8:C19,"entrée")-SUMIFS(F$8:F19,E$8:E19,E19,C$8:C19,"sortie"),"")</f>
        <v>117</v>
      </c>
      <c r="J19" s="4"/>
      <c r="K19" s="1"/>
    </row>
    <row r="20" spans="1:11" x14ac:dyDescent="0.2">
      <c r="A20" s="1">
        <f t="shared" si="0"/>
        <v>13</v>
      </c>
      <c r="B20" s="9">
        <v>44092</v>
      </c>
      <c r="C20" t="s">
        <v>13</v>
      </c>
      <c r="D20" s="1">
        <v>4</v>
      </c>
      <c r="E20" t="str">
        <f>IF(D20="","",INDEX(Données!$C$3:$D$6,MATCH(D20,Données!$C$3:$C$6,0),2))</f>
        <v>Riz Rizière 900g</v>
      </c>
      <c r="F20" s="11">
        <v>69</v>
      </c>
      <c r="G20" s="5" t="str">
        <f>IFERROR(IF(OR(C20="Entrée",C20="Stock Initial",C20="Ajustement"),INDEX(Données!$C$3:$E$15,MATCH(E20,Données!#REF!,0),6),INDEX(Données!$C$3:$E$15,MATCH(E20,Données!#REF!,0),7)),"")</f>
        <v/>
      </c>
      <c r="H20" s="4" t="str">
        <f t="shared" si="1"/>
        <v/>
      </c>
      <c r="I20" s="15">
        <f>IFERROR(INDEX(Données!$C$3:$E$6,MATCH(E20,Données!$D$3:$D$6,0),3)+SUMIFS(F$8:F20,E$8:E20,E20,C$8:C20,"entrée")-SUMIFS(F$8:F20,E$8:E20,E20,C$8:C20,"sortie"),"")</f>
        <v>75</v>
      </c>
      <c r="J20" s="4"/>
      <c r="K20" s="1"/>
    </row>
    <row r="21" spans="1:11" x14ac:dyDescent="0.2">
      <c r="A21" s="1">
        <f t="shared" si="0"/>
        <v>14</v>
      </c>
      <c r="B21" s="9">
        <v>44092</v>
      </c>
      <c r="C21" t="s">
        <v>14</v>
      </c>
      <c r="D21" s="1">
        <v>4</v>
      </c>
      <c r="E21" t="str">
        <f>IF(D21="","",INDEX(Données!$C$3:$D$6,MATCH(D21,Données!$C$3:$C$6,0),2))</f>
        <v>Riz Rizière 900g</v>
      </c>
      <c r="F21" s="11">
        <v>7</v>
      </c>
      <c r="G21" s="5" t="str">
        <f>IFERROR(IF(OR(C21="Entrée",C21="Stock Initial",C21="Ajustement"),INDEX(Données!$C$3:$E$15,MATCH(E21,Données!#REF!,0),6),INDEX(Données!$C$3:$E$15,MATCH(E21,Données!#REF!,0),7)),"")</f>
        <v/>
      </c>
      <c r="H21" s="4" t="str">
        <f t="shared" si="1"/>
        <v/>
      </c>
      <c r="I21" s="15">
        <f>IFERROR(INDEX(Données!$C$3:$E$6,MATCH(E21,Données!$D$3:$D$6,0),3)+SUMIFS(F$8:F21,E$8:E21,E21,C$8:C21,"entrée")-SUMIFS(F$8:F21,E$8:E21,E21,C$8:C21,"sortie"),"")</f>
        <v>68</v>
      </c>
      <c r="J21" s="4"/>
      <c r="K21" s="1"/>
    </row>
    <row r="22" spans="1:11" x14ac:dyDescent="0.2">
      <c r="A22" s="1">
        <f t="shared" si="0"/>
        <v>15</v>
      </c>
      <c r="B22" s="9">
        <v>44095</v>
      </c>
      <c r="C22" t="s">
        <v>14</v>
      </c>
      <c r="D22" s="1">
        <v>4</v>
      </c>
      <c r="E22" t="str">
        <f>IF(D22="","",INDEX(Données!$C$3:$D$6,MATCH(D22,Données!$C$3:$C$6,0),2))</f>
        <v>Riz Rizière 900g</v>
      </c>
      <c r="F22" s="11">
        <v>23</v>
      </c>
      <c r="G22" s="5" t="str">
        <f>IFERROR(IF(OR(C22="Entrée",C22="Stock Initial",C22="Ajustement"),INDEX(Données!$C$3:$E$15,MATCH(E22,Données!#REF!,0),6),INDEX(Données!$C$3:$E$15,MATCH(E22,Données!#REF!,0),7)),"")</f>
        <v/>
      </c>
      <c r="H22" s="4" t="str">
        <f t="shared" si="1"/>
        <v/>
      </c>
      <c r="I22" s="15">
        <f>IFERROR(INDEX(Données!$C$3:$E$6,MATCH(E22,Données!$D$3:$D$6,0),3)+SUMIFS(F$8:F22,E$8:E22,E22,C$8:C22,"entrée")-SUMIFS(F$8:F22,E$8:E22,E22,C$8:C22,"sortie"),"")</f>
        <v>45</v>
      </c>
      <c r="J22" s="4"/>
      <c r="K22" s="1"/>
    </row>
    <row r="23" spans="1:11" x14ac:dyDescent="0.2">
      <c r="A23" s="1">
        <f t="shared" si="0"/>
        <v>16</v>
      </c>
      <c r="B23" s="9">
        <v>44104</v>
      </c>
      <c r="C23" t="s">
        <v>13</v>
      </c>
      <c r="D23" s="1">
        <v>1</v>
      </c>
      <c r="E23" t="str">
        <f>IF(D23="","",INDEX(Données!$C$3:$D$6,MATCH(D23,Données!$C$3:$C$6,0),2))</f>
        <v>Riz Delicia 5 kg</v>
      </c>
      <c r="F23" s="11">
        <v>5</v>
      </c>
      <c r="G23" s="5" t="str">
        <f>IFERROR(IF(OR(C23="Entrée",C23="Stock Initial",C23="Ajustement"),INDEX(Données!$C$3:$E$15,MATCH(E23,Données!#REF!,0),6),INDEX(Données!$C$3:$E$15,MATCH(E23,Données!#REF!,0),7)),"")</f>
        <v/>
      </c>
      <c r="H23" s="4" t="str">
        <f>IFERROR(G23*F23,"")</f>
        <v/>
      </c>
      <c r="I23" s="15">
        <f>IFERROR(INDEX(Données!$C$3:$E$6,MATCH(E23,Données!$D$3:$D$6,0),3)+SUMIFS(F$8:F23,E$8:E23,E23,C$8:C23,"entrée")-SUMIFS(F$8:F23,E$8:E23,E23,C$8:C23,"sortie"),"")</f>
        <v>122</v>
      </c>
      <c r="J23" s="4"/>
    </row>
    <row r="24" spans="1:11" x14ac:dyDescent="0.2">
      <c r="A24" s="1">
        <f t="shared" si="0"/>
        <v>17</v>
      </c>
      <c r="B24" s="9">
        <v>44105</v>
      </c>
      <c r="C24" t="s">
        <v>13</v>
      </c>
      <c r="D24" s="1">
        <v>1</v>
      </c>
      <c r="E24" t="str">
        <f>IF(D24="","",INDEX(Données!$C$3:$D$6,MATCH(D24,Données!$C$3:$C$6,0),2))</f>
        <v>Riz Delicia 5 kg</v>
      </c>
      <c r="F24" s="11">
        <v>1</v>
      </c>
      <c r="G24" s="5" t="str">
        <f>IFERROR(IF(OR(C24="Entrée",C24="Stock Initial",C24="Ajustement"),INDEX(Données!$C$3:$E$15,MATCH(E24,Données!#REF!,0),6),INDEX(Données!$C$3:$E$15,MATCH(E24,Données!#REF!,0),7)),"")</f>
        <v/>
      </c>
      <c r="H24" s="4" t="str">
        <f t="shared" ref="H23:H86" si="2">IFERROR(G24*F24,"")</f>
        <v/>
      </c>
      <c r="I24" s="15">
        <f>IFERROR(INDEX(Données!$C$3:$E$6,MATCH(E24,Données!$D$3:$D$6,0),3)+SUMIFS(F$8:F24,E$8:E24,E24,C$8:C24,"entrée")-SUMIFS(F$8:F24,E$8:E24,E24,C$8:C24,"sortie"),"")</f>
        <v>123</v>
      </c>
    </row>
    <row r="25" spans="1:11" x14ac:dyDescent="0.2">
      <c r="A25" s="1">
        <f t="shared" si="0"/>
        <v>18</v>
      </c>
      <c r="B25" s="9">
        <v>44106</v>
      </c>
      <c r="C25" t="s">
        <v>14</v>
      </c>
      <c r="D25" s="1">
        <v>1</v>
      </c>
      <c r="E25" t="str">
        <f>IF(D25="","",INDEX(Données!$C$3:$D$6,MATCH(D25,Données!$C$3:$C$6,0),2))</f>
        <v>Riz Delicia 5 kg</v>
      </c>
      <c r="F25" s="11">
        <v>10</v>
      </c>
      <c r="G25" s="5" t="str">
        <f>IFERROR(IF(OR(C25="Entrée",C25="Stock Initial",C25="Ajustement"),INDEX(Données!$C$3:$E$15,MATCH(E25,Données!#REF!,0),6),INDEX(Données!$C$3:$E$15,MATCH(E25,Données!#REF!,0),7)),"")</f>
        <v/>
      </c>
      <c r="H25" s="4" t="str">
        <f t="shared" si="2"/>
        <v/>
      </c>
      <c r="I25" s="15">
        <f>IFERROR(INDEX(Données!$C$3:$E$6,MATCH(E25,Données!$D$3:$D$6,0),3)+SUMIFS(F$8:F25,E$8:E25,E25,C$8:C25,"entrée")-SUMIFS(F$8:F25,E$8:E25,E25,C$8:C25,"sortie"),"")</f>
        <v>113</v>
      </c>
    </row>
    <row r="26" spans="1:11" x14ac:dyDescent="0.2">
      <c r="A26" s="1">
        <f t="shared" si="0"/>
        <v>19</v>
      </c>
      <c r="B26" s="9">
        <v>44107</v>
      </c>
      <c r="C26" t="s">
        <v>14</v>
      </c>
      <c r="D26" s="1">
        <v>1</v>
      </c>
      <c r="E26" t="str">
        <f>IF(D26="","",INDEX(Données!$C$3:$D$6,MATCH(D26,Données!$C$3:$C$6,0),2))</f>
        <v>Riz Delicia 5 kg</v>
      </c>
      <c r="F26" s="11">
        <v>26</v>
      </c>
      <c r="G26" s="5" t="str">
        <f>IFERROR(IF(OR(C26="Entrée",C26="Stock Initial",C26="Ajustement"),INDEX(Données!$C$3:$E$15,MATCH(E26,Données!#REF!,0),6),INDEX(Données!$C$3:$E$15,MATCH(E26,Données!#REF!,0),7)),"")</f>
        <v/>
      </c>
      <c r="H26" s="4" t="str">
        <f t="shared" si="2"/>
        <v/>
      </c>
      <c r="I26" s="15">
        <f>IFERROR(INDEX(Données!$C$3:$E$6,MATCH(E26,Données!$D$3:$D$6,0),3)+SUMIFS(F$8:F26,E$8:E26,E26,C$8:C26,"entrée")-SUMIFS(F$8:F26,E$8:E26,E26,C$8:C26,"sortie"),"")</f>
        <v>87</v>
      </c>
    </row>
    <row r="27" spans="1:11" x14ac:dyDescent="0.2">
      <c r="A27" s="1">
        <f t="shared" si="0"/>
        <v>20</v>
      </c>
      <c r="B27" s="9">
        <v>44108</v>
      </c>
      <c r="C27" t="s">
        <v>14</v>
      </c>
      <c r="D27" s="1">
        <v>1</v>
      </c>
      <c r="E27" t="str">
        <f>IF(D27="","",INDEX(Données!$C$3:$D$6,MATCH(D27,Données!$C$3:$C$6,0),2))</f>
        <v>Riz Delicia 5 kg</v>
      </c>
      <c r="F27" s="11">
        <v>20</v>
      </c>
      <c r="G27" s="5" t="str">
        <f>IFERROR(IF(OR(C27="Entrée",C27="Stock Initial",C27="Ajustement"),INDEX(Données!$C$3:$E$15,MATCH(E27,Données!#REF!,0),6),INDEX(Données!$C$3:$E$15,MATCH(E27,Données!#REF!,0),7)),"")</f>
        <v/>
      </c>
      <c r="H27" s="4" t="str">
        <f t="shared" si="2"/>
        <v/>
      </c>
      <c r="I27" s="15">
        <f>IFERROR(INDEX(Données!$C$3:$E$6,MATCH(E27,Données!$D$3:$D$6,0),3)+SUMIFS(F$8:F27,E$8:E27,E27,C$8:C27,"entrée")-SUMIFS(F$8:F27,E$8:E27,E27,C$8:C27,"sortie"),"")</f>
        <v>67</v>
      </c>
    </row>
    <row r="28" spans="1:11" x14ac:dyDescent="0.2">
      <c r="A28" s="1">
        <f t="shared" si="0"/>
        <v>21</v>
      </c>
      <c r="B28" s="9">
        <v>44109</v>
      </c>
      <c r="C28" t="s">
        <v>13</v>
      </c>
      <c r="D28" s="1">
        <v>1</v>
      </c>
      <c r="E28" t="str">
        <f>IF(D28="","",INDEX(Données!$C$3:$D$6,MATCH(D28,Données!$C$3:$C$6,0),2))</f>
        <v>Riz Delicia 5 kg</v>
      </c>
      <c r="F28" s="11">
        <v>56</v>
      </c>
      <c r="G28" s="5" t="str">
        <f>IFERROR(IF(OR(C28="Entrée",C28="Stock Initial",C28="Ajustement"),INDEX(Données!$C$3:$E$15,MATCH(E28,Données!#REF!,0),6),INDEX(Données!$C$3:$E$15,MATCH(E28,Données!#REF!,0),7)),"")</f>
        <v/>
      </c>
      <c r="H28" s="4" t="str">
        <f t="shared" si="2"/>
        <v/>
      </c>
      <c r="I28" s="15">
        <f>IFERROR(INDEX(Données!$C$3:$E$6,MATCH(E28,Données!$D$3:$D$6,0),3)+SUMIFS(F$8:F28,E$8:E28,E28,C$8:C28,"entrée")-SUMIFS(F$8:F28,E$8:E28,E28,C$8:C28,"sortie"),"")</f>
        <v>123</v>
      </c>
    </row>
    <row r="29" spans="1:11" x14ac:dyDescent="0.2">
      <c r="A29" s="1">
        <f t="shared" si="0"/>
        <v>22</v>
      </c>
      <c r="B29" s="9">
        <v>44110</v>
      </c>
      <c r="C29" t="s">
        <v>14</v>
      </c>
      <c r="D29" s="1">
        <v>1</v>
      </c>
      <c r="E29" t="str">
        <f>IF(D29="","",INDEX(Données!$C$3:$D$6,MATCH(D29,Données!$C$3:$C$6,0),2))</f>
        <v>Riz Delicia 5 kg</v>
      </c>
      <c r="F29" s="11">
        <v>22</v>
      </c>
      <c r="G29" s="5" t="str">
        <f>IFERROR(IF(OR(C29="Entrée",C29="Stock Initial",C29="Ajustement"),INDEX(Données!$C$3:$E$15,MATCH(E29,Données!#REF!,0),6),INDEX(Données!$C$3:$E$15,MATCH(E29,Données!#REF!,0),7)),"")</f>
        <v/>
      </c>
      <c r="H29" s="4" t="str">
        <f t="shared" si="2"/>
        <v/>
      </c>
      <c r="I29" s="15">
        <f>IFERROR(INDEX(Données!$C$3:$E$6,MATCH(E29,Données!$D$3:$D$6,0),3)+SUMIFS(F$8:F29,E$8:E29,E29,C$8:C29,"entrée")-SUMIFS(F$8:F29,E$8:E29,E29,C$8:C29,"sortie"),"")</f>
        <v>101</v>
      </c>
    </row>
    <row r="30" spans="1:11" x14ac:dyDescent="0.2">
      <c r="A30" s="1">
        <f t="shared" si="0"/>
        <v>23</v>
      </c>
      <c r="B30" s="9">
        <v>44111</v>
      </c>
      <c r="C30" t="s">
        <v>14</v>
      </c>
      <c r="D30" s="1">
        <v>2</v>
      </c>
      <c r="E30" t="str">
        <f>IF(D30="","",INDEX(Données!$C$3:$D$6,MATCH(D30,Données!$C$3:$C$6,0),2))</f>
        <v>Riz Delicia 900g</v>
      </c>
      <c r="F30" s="11">
        <v>2</v>
      </c>
      <c r="G30" s="5" t="str">
        <f>IFERROR(IF(OR(C30="Entrée",C30="Stock Initial",C30="Ajustement"),INDEX(Données!$C$3:$E$15,MATCH(E30,Données!#REF!,0),6),INDEX(Données!$C$3:$E$15,MATCH(E30,Données!#REF!,0),7)),"")</f>
        <v/>
      </c>
      <c r="H30" s="4" t="str">
        <f t="shared" si="2"/>
        <v/>
      </c>
      <c r="I30" s="15">
        <f>IFERROR(INDEX(Données!$C$3:$E$6,MATCH(E30,Données!$D$3:$D$6,0),3)+SUMIFS(F$8:F30,E$8:E30,E30,C$8:C30,"entrée")-SUMIFS(F$8:F30,E$8:E30,E30,C$8:C30,"sortie"),"")</f>
        <v>6</v>
      </c>
    </row>
    <row r="31" spans="1:11" x14ac:dyDescent="0.2">
      <c r="A31" s="1">
        <f t="shared" si="0"/>
        <v>24</v>
      </c>
      <c r="B31" s="9">
        <v>44112</v>
      </c>
      <c r="C31" t="s">
        <v>13</v>
      </c>
      <c r="D31" s="1">
        <v>4</v>
      </c>
      <c r="E31" t="str">
        <f>IF(D31="","",INDEX(Données!$C$3:$D$6,MATCH(D31,Données!$C$3:$C$6,0),2))</f>
        <v>Riz Rizière 900g</v>
      </c>
      <c r="F31" s="11">
        <v>16</v>
      </c>
      <c r="G31" s="5" t="str">
        <f>IFERROR(IF(OR(C31="Entrée",C31="Stock Initial",C31="Ajustement"),INDEX(Données!$C$3:$E$15,MATCH(E31,Données!#REF!,0),6),INDEX(Données!$C$3:$E$15,MATCH(E31,Données!#REF!,0),7)),"")</f>
        <v/>
      </c>
      <c r="H31" s="4" t="str">
        <f t="shared" si="2"/>
        <v/>
      </c>
      <c r="I31" s="15">
        <f>IFERROR(INDEX(Données!$C$3:$E$6,MATCH(E31,Données!$D$3:$D$6,0),3)+SUMIFS(F$8:F31,E$8:E31,E31,C$8:C31,"entrée")-SUMIFS(F$8:F31,E$8:E31,E31,C$8:C31,"sortie"),"")</f>
        <v>61</v>
      </c>
    </row>
    <row r="32" spans="1:11" x14ac:dyDescent="0.2">
      <c r="A32" s="1">
        <f t="shared" si="0"/>
        <v>25</v>
      </c>
      <c r="B32" s="9">
        <v>44113</v>
      </c>
      <c r="C32" t="s">
        <v>14</v>
      </c>
      <c r="D32" s="1">
        <v>1</v>
      </c>
      <c r="E32" t="str">
        <f>IF(D32="","",INDEX(Données!$C$3:$D$6,MATCH(D32,Données!$C$3:$C$6,0),2))</f>
        <v>Riz Delicia 5 kg</v>
      </c>
      <c r="F32" s="11">
        <v>7</v>
      </c>
      <c r="G32" s="5" t="str">
        <f>IFERROR(IF(OR(C32="Entrée",C32="Stock Initial",C32="Ajustement"),INDEX(Données!$C$3:$E$15,MATCH(E32,Données!#REF!,0),6),INDEX(Données!$C$3:$E$15,MATCH(E32,Données!#REF!,0),7)),"")</f>
        <v/>
      </c>
      <c r="H32" s="4" t="str">
        <f t="shared" si="2"/>
        <v/>
      </c>
      <c r="I32" s="15">
        <f>IFERROR(INDEX(Données!$C$3:$E$6,MATCH(E32,Données!$D$3:$D$6,0),3)+SUMIFS(F$8:F32,E$8:E32,E32,C$8:C32,"entrée")-SUMIFS(F$8:F32,E$8:E32,E32,C$8:C32,"sortie"),"")</f>
        <v>94</v>
      </c>
    </row>
    <row r="33" spans="1:9" x14ac:dyDescent="0.2">
      <c r="A33" s="1">
        <f t="shared" si="0"/>
        <v>26</v>
      </c>
      <c r="B33" s="9">
        <v>44114</v>
      </c>
      <c r="C33" t="s">
        <v>14</v>
      </c>
      <c r="D33" s="1">
        <v>1</v>
      </c>
      <c r="E33" t="str">
        <f>IF(D33="","",INDEX(Données!$C$3:$D$6,MATCH(D33,Données!$C$3:$C$6,0),2))</f>
        <v>Riz Delicia 5 kg</v>
      </c>
      <c r="F33" s="11">
        <v>8</v>
      </c>
      <c r="G33" s="5" t="str">
        <f>IFERROR(IF(OR(C33="Entrée",C33="Stock Initial",C33="Ajustement"),INDEX(Données!$C$3:$E$15,MATCH(E33,Données!#REF!,0),6),INDEX(Données!$C$3:$E$15,MATCH(E33,Données!#REF!,0),7)),"")</f>
        <v/>
      </c>
      <c r="H33" s="4" t="str">
        <f t="shared" si="2"/>
        <v/>
      </c>
      <c r="I33" s="15">
        <f>IFERROR(INDEX(Données!$C$3:$E$6,MATCH(E33,Données!$D$3:$D$6,0),3)+SUMIFS(F$8:F33,E$8:E33,E33,C$8:C33,"entrée")-SUMIFS(F$8:F33,E$8:E33,E33,C$8:C33,"sortie"),"")</f>
        <v>86</v>
      </c>
    </row>
    <row r="34" spans="1:9" x14ac:dyDescent="0.2">
      <c r="A34" s="1">
        <f t="shared" si="0"/>
        <v>27</v>
      </c>
      <c r="B34" s="9">
        <v>44115</v>
      </c>
      <c r="C34" t="s">
        <v>14</v>
      </c>
      <c r="D34" s="1">
        <v>1</v>
      </c>
      <c r="E34" t="str">
        <f>IF(D34="","",INDEX(Données!$C$3:$D$6,MATCH(D34,Données!$C$3:$C$6,0),2))</f>
        <v>Riz Delicia 5 kg</v>
      </c>
      <c r="F34" s="11">
        <v>25</v>
      </c>
      <c r="G34" s="5" t="str">
        <f>IFERROR(IF(OR(C34="Entrée",C34="Stock Initial",C34="Ajustement"),INDEX(Données!$C$3:$E$15,MATCH(E34,Données!#REF!,0),6),INDEX(Données!$C$3:$E$15,MATCH(E34,Données!#REF!,0),7)),"")</f>
        <v/>
      </c>
      <c r="H34" s="4" t="str">
        <f t="shared" si="2"/>
        <v/>
      </c>
      <c r="I34" s="15">
        <f>IFERROR(INDEX(Données!$C$3:$E$6,MATCH(E34,Données!$D$3:$D$6,0),3)+SUMIFS(F$8:F34,E$8:E34,E34,C$8:C34,"entrée")-SUMIFS(F$8:F34,E$8:E34,E34,C$8:C34,"sortie"),"")</f>
        <v>61</v>
      </c>
    </row>
    <row r="35" spans="1:9" x14ac:dyDescent="0.2">
      <c r="A35" s="1">
        <f t="shared" si="0"/>
        <v>28</v>
      </c>
      <c r="B35" s="9">
        <v>44116</v>
      </c>
      <c r="C35" t="s">
        <v>13</v>
      </c>
      <c r="D35" s="1">
        <v>1</v>
      </c>
      <c r="E35" t="str">
        <f>IF(D35="","",INDEX(Données!$C$3:$D$6,MATCH(D35,Données!$C$3:$C$6,0),2))</f>
        <v>Riz Delicia 5 kg</v>
      </c>
      <c r="F35" s="11">
        <v>4</v>
      </c>
      <c r="G35" s="5" t="str">
        <f>IFERROR(IF(OR(C35="Entrée",C35="Stock Initial",C35="Ajustement"),INDEX(Données!$C$3:$E$15,MATCH(E35,Données!#REF!,0),6),INDEX(Données!$C$3:$E$15,MATCH(E35,Données!#REF!,0),7)),"")</f>
        <v/>
      </c>
      <c r="H35" s="4" t="str">
        <f t="shared" si="2"/>
        <v/>
      </c>
      <c r="I35" s="15">
        <f>IFERROR(INDEX(Données!$C$3:$E$6,MATCH(E35,Données!$D$3:$D$6,0),3)+SUMIFS(F$8:F35,E$8:E35,E35,C$8:C35,"entrée")-SUMIFS(F$8:F35,E$8:E35,E35,C$8:C35,"sortie"),"")</f>
        <v>65</v>
      </c>
    </row>
    <row r="36" spans="1:9" x14ac:dyDescent="0.2">
      <c r="A36" s="1">
        <f t="shared" si="0"/>
        <v>29</v>
      </c>
      <c r="B36" s="9">
        <v>44117</v>
      </c>
      <c r="C36" t="s">
        <v>13</v>
      </c>
      <c r="D36" s="1">
        <v>1</v>
      </c>
      <c r="E36" t="str">
        <f>IF(D36="","",INDEX(Données!$C$3:$D$6,MATCH(D36,Données!$C$3:$C$6,0),2))</f>
        <v>Riz Delicia 5 kg</v>
      </c>
      <c r="F36" s="11">
        <v>9</v>
      </c>
      <c r="G36" s="5" t="str">
        <f>IFERROR(IF(OR(C36="Entrée",C36="Stock Initial",C36="Ajustement"),INDEX(Données!$C$3:$E$15,MATCH(E36,Données!#REF!,0),6),INDEX(Données!$C$3:$E$15,MATCH(E36,Données!#REF!,0),7)),"")</f>
        <v/>
      </c>
      <c r="H36" s="4" t="str">
        <f t="shared" si="2"/>
        <v/>
      </c>
      <c r="I36" s="15">
        <f>IFERROR(INDEX(Données!$C$3:$E$6,MATCH(E36,Données!$D$3:$D$6,0),3)+SUMIFS(F$8:F36,E$8:E36,E36,C$8:C36,"entrée")-SUMIFS(F$8:F36,E$8:E36,E36,C$8:C36,"sortie"),"")</f>
        <v>74</v>
      </c>
    </row>
    <row r="37" spans="1:9" x14ac:dyDescent="0.2">
      <c r="A37" s="1">
        <f t="shared" si="0"/>
        <v>30</v>
      </c>
      <c r="B37" s="9">
        <v>44118</v>
      </c>
      <c r="C37" t="s">
        <v>14</v>
      </c>
      <c r="D37" s="1">
        <v>4</v>
      </c>
      <c r="E37" t="str">
        <f>IF(D37="","",INDEX(Données!$C$3:$D$6,MATCH(D37,Données!$C$3:$C$6,0),2))</f>
        <v>Riz Rizière 900g</v>
      </c>
      <c r="F37" s="11">
        <v>6</v>
      </c>
      <c r="G37" s="5" t="str">
        <f>IFERROR(IF(OR(C37="Entrée",C37="Stock Initial",C37="Ajustement"),INDEX(Données!$C$3:$E$15,MATCH(E37,Données!#REF!,0),6),INDEX(Données!$C$3:$E$15,MATCH(E37,Données!#REF!,0),7)),"")</f>
        <v/>
      </c>
      <c r="H37" s="4" t="str">
        <f t="shared" si="2"/>
        <v/>
      </c>
      <c r="I37" s="15">
        <f>IFERROR(INDEX(Données!$C$3:$E$6,MATCH(E37,Données!$D$3:$D$6,0),3)+SUMIFS(F$8:F37,E$8:E37,E37,C$8:C37,"entrée")-SUMIFS(F$8:F37,E$8:E37,E37,C$8:C37,"sortie"),"")</f>
        <v>55</v>
      </c>
    </row>
    <row r="38" spans="1:9" x14ac:dyDescent="0.2">
      <c r="A38" s="1">
        <f t="shared" si="0"/>
        <v>31</v>
      </c>
      <c r="B38" s="9">
        <v>44119</v>
      </c>
      <c r="C38" t="s">
        <v>14</v>
      </c>
      <c r="D38" s="1">
        <v>4</v>
      </c>
      <c r="E38" t="str">
        <f>IF(D38="","",INDEX(Données!$C$3:$D$6,MATCH(D38,Données!$C$3:$C$6,0),2))</f>
        <v>Riz Rizière 900g</v>
      </c>
      <c r="F38" s="11">
        <v>8</v>
      </c>
      <c r="G38" s="5" t="str">
        <f>IFERROR(IF(OR(C38="Entrée",C38="Stock Initial",C38="Ajustement"),INDEX(Données!$C$3:$E$15,MATCH(E38,Données!#REF!,0),6),INDEX(Données!$C$3:$E$15,MATCH(E38,Données!#REF!,0),7)),"")</f>
        <v/>
      </c>
      <c r="H38" s="4" t="str">
        <f t="shared" si="2"/>
        <v/>
      </c>
      <c r="I38" s="15">
        <f>IFERROR(INDEX(Données!$C$3:$E$6,MATCH(E38,Données!$D$3:$D$6,0),3)+SUMIFS(F$8:F38,E$8:E38,E38,C$8:C38,"entrée")-SUMIFS(F$8:F38,E$8:E38,E38,C$8:C38,"sortie"),"")</f>
        <v>47</v>
      </c>
    </row>
    <row r="39" spans="1:9" x14ac:dyDescent="0.2">
      <c r="A39" s="1">
        <f t="shared" si="0"/>
        <v>32</v>
      </c>
      <c r="B39" s="9">
        <v>44120</v>
      </c>
      <c r="C39" t="s">
        <v>13</v>
      </c>
      <c r="D39" s="1">
        <v>4</v>
      </c>
      <c r="E39" t="str">
        <f>IF(D39="","",INDEX(Données!$C$3:$D$6,MATCH(D39,Données!$C$3:$C$6,0),2))</f>
        <v>Riz Rizière 900g</v>
      </c>
      <c r="F39" s="11">
        <v>10</v>
      </c>
      <c r="G39" s="5" t="str">
        <f>IFERROR(IF(OR(C39="Entrée",C39="Stock Initial",C39="Ajustement"),INDEX(Données!$C$3:$E$15,MATCH(E39,Données!#REF!,0),6),INDEX(Données!$C$3:$E$15,MATCH(E39,Données!#REF!,0),7)),"")</f>
        <v/>
      </c>
      <c r="H39" s="4" t="str">
        <f t="shared" si="2"/>
        <v/>
      </c>
      <c r="I39" s="15">
        <f>IFERROR(INDEX(Données!$C$3:$E$6,MATCH(E39,Données!$D$3:$D$6,0),3)+SUMIFS(F$8:F39,E$8:E39,E39,C$8:C39,"entrée")-SUMIFS(F$8:F39,E$8:E39,E39,C$8:C39,"sortie"),"")</f>
        <v>57</v>
      </c>
    </row>
    <row r="40" spans="1:9" x14ac:dyDescent="0.2">
      <c r="A40" s="1">
        <f t="shared" si="0"/>
        <v>33</v>
      </c>
      <c r="B40" s="9">
        <v>44121</v>
      </c>
      <c r="C40" t="s">
        <v>13</v>
      </c>
      <c r="D40" s="1">
        <v>1</v>
      </c>
      <c r="E40" t="str">
        <f>IF(D40="","",INDEX(Données!$C$3:$D$6,MATCH(D40,Données!$C$3:$C$6,0),2))</f>
        <v>Riz Delicia 5 kg</v>
      </c>
      <c r="F40" s="11">
        <v>12</v>
      </c>
      <c r="G40" s="5" t="str">
        <f>IFERROR(IF(OR(C40="Entrée",C40="Stock Initial",C40="Ajustement"),INDEX(Données!$C$3:$E$15,MATCH(E40,Données!#REF!,0),6),INDEX(Données!$C$3:$E$15,MATCH(E40,Données!#REF!,0),7)),"")</f>
        <v/>
      </c>
      <c r="H40" s="4" t="str">
        <f t="shared" si="2"/>
        <v/>
      </c>
      <c r="I40" s="15">
        <f>IFERROR(INDEX(Données!$C$3:$E$6,MATCH(E40,Données!$D$3:$D$6,0),3)+SUMIFS(F$8:F40,E$8:E40,E40,C$8:C40,"entrée")-SUMIFS(F$8:F40,E$8:E40,E40,C$8:C40,"sortie"),"")</f>
        <v>86</v>
      </c>
    </row>
    <row r="41" spans="1:9" x14ac:dyDescent="0.2">
      <c r="A41" s="1">
        <f t="shared" si="0"/>
        <v>34</v>
      </c>
      <c r="B41" s="9">
        <v>44122</v>
      </c>
      <c r="C41" t="s">
        <v>14</v>
      </c>
      <c r="D41" s="1">
        <v>1</v>
      </c>
      <c r="E41" t="str">
        <f>IF(D41="","",INDEX(Données!$C$3:$D$6,MATCH(D41,Données!$C$3:$C$6,0),2))</f>
        <v>Riz Delicia 5 kg</v>
      </c>
      <c r="F41" s="11">
        <v>6</v>
      </c>
      <c r="G41" s="5" t="str">
        <f>IFERROR(IF(OR(C41="Entrée",C41="Stock Initial",C41="Ajustement"),INDEX(Données!$C$3:$E$15,MATCH(E41,Données!#REF!,0),6),INDEX(Données!$C$3:$E$15,MATCH(E41,Données!#REF!,0),7)),"")</f>
        <v/>
      </c>
      <c r="H41" s="4" t="str">
        <f t="shared" si="2"/>
        <v/>
      </c>
      <c r="I41" s="15">
        <f>IFERROR(INDEX(Données!$C$3:$E$6,MATCH(E41,Données!$D$3:$D$6,0),3)+SUMIFS(F$8:F41,E$8:E41,E41,C$8:C41,"entrée")-SUMIFS(F$8:F41,E$8:E41,E41,C$8:C41,"sortie"),"")</f>
        <v>80</v>
      </c>
    </row>
    <row r="42" spans="1:9" x14ac:dyDescent="0.2">
      <c r="A42" s="1">
        <f t="shared" si="0"/>
        <v>35</v>
      </c>
      <c r="B42" s="9">
        <v>44123</v>
      </c>
      <c r="C42" t="s">
        <v>14</v>
      </c>
      <c r="D42" s="1">
        <v>4</v>
      </c>
      <c r="E42" t="str">
        <f>IF(D42="","",INDEX(Données!$C$3:$D$6,MATCH(D42,Données!$C$3:$C$6,0),2))</f>
        <v>Riz Rizière 900g</v>
      </c>
      <c r="F42" s="11">
        <v>7</v>
      </c>
      <c r="G42" s="5" t="str">
        <f>IFERROR(IF(OR(C42="Entrée",C42="Stock Initial",C42="Ajustement"),INDEX(Données!$C$3:$E$15,MATCH(E42,Données!#REF!,0),6),INDEX(Données!$C$3:$E$15,MATCH(E42,Données!#REF!,0),7)),"")</f>
        <v/>
      </c>
      <c r="H42" s="4" t="str">
        <f t="shared" si="2"/>
        <v/>
      </c>
      <c r="I42" s="15">
        <f>IFERROR(INDEX(Données!$C$3:$E$6,MATCH(E42,Données!$D$3:$D$6,0),3)+SUMIFS(F$8:F42,E$8:E42,E42,C$8:C42,"entrée")-SUMIFS(F$8:F42,E$8:E42,E42,C$8:C42,"sortie"),"")</f>
        <v>50</v>
      </c>
    </row>
    <row r="43" spans="1:9" x14ac:dyDescent="0.2">
      <c r="A43" s="1">
        <f t="shared" si="0"/>
        <v>36</v>
      </c>
      <c r="B43" s="9">
        <v>44124</v>
      </c>
      <c r="C43" t="s">
        <v>14</v>
      </c>
      <c r="D43" s="1">
        <v>4</v>
      </c>
      <c r="E43" t="str">
        <f>IF(D43="","",INDEX(Données!$C$3:$D$6,MATCH(D43,Données!$C$3:$C$6,0),2))</f>
        <v>Riz Rizière 900g</v>
      </c>
      <c r="F43" s="11">
        <v>9</v>
      </c>
      <c r="G43" s="5" t="str">
        <f>IFERROR(IF(OR(C43="Entrée",C43="Stock Initial",C43="Ajustement"),INDEX(Données!$C$3:$E$15,MATCH(E43,Données!#REF!,0),6),INDEX(Données!$C$3:$E$15,MATCH(E43,Données!#REF!,0),7)),"")</f>
        <v/>
      </c>
      <c r="H43" s="4" t="str">
        <f t="shared" si="2"/>
        <v/>
      </c>
      <c r="I43" s="15">
        <f>IFERROR(INDEX(Données!$C$3:$E$6,MATCH(E43,Données!$D$3:$D$6,0),3)+SUMIFS(F$8:F43,E$8:E43,E43,C$8:C43,"entrée")-SUMIFS(F$8:F43,E$8:E43,E43,C$8:C43,"sortie"),"")</f>
        <v>41</v>
      </c>
    </row>
    <row r="44" spans="1:9" x14ac:dyDescent="0.2">
      <c r="A44" s="1">
        <f t="shared" si="0"/>
        <v>37</v>
      </c>
      <c r="B44" s="9">
        <v>44125</v>
      </c>
      <c r="C44" t="s">
        <v>13</v>
      </c>
      <c r="D44" s="1">
        <v>2</v>
      </c>
      <c r="E44" t="str">
        <f>IF(D44="","",INDEX(Données!$C$3:$D$6,MATCH(D44,Données!$C$3:$C$6,0),2))</f>
        <v>Riz Delicia 900g</v>
      </c>
      <c r="F44" s="11">
        <v>4</v>
      </c>
      <c r="G44" s="5" t="str">
        <f>IFERROR(IF(OR(C44="Entrée",C44="Stock Initial",C44="Ajustement"),INDEX(Données!$C$3:$E$15,MATCH(E44,Données!#REF!,0),6),INDEX(Données!$C$3:$E$15,MATCH(E44,Données!#REF!,0),7)),"")</f>
        <v/>
      </c>
      <c r="H44" s="4" t="str">
        <f t="shared" si="2"/>
        <v/>
      </c>
      <c r="I44" s="15">
        <f>IFERROR(INDEX(Données!$C$3:$E$6,MATCH(E44,Données!$D$3:$D$6,0),3)+SUMIFS(F$8:F44,E$8:E44,E44,C$8:C44,"entrée")-SUMIFS(F$8:F44,E$8:E44,E44,C$8:C44,"sortie"),"")</f>
        <v>10</v>
      </c>
    </row>
    <row r="45" spans="1:9" x14ac:dyDescent="0.2">
      <c r="A45" s="1">
        <f t="shared" si="0"/>
        <v>38</v>
      </c>
      <c r="B45" s="9">
        <v>44126</v>
      </c>
      <c r="C45" t="s">
        <v>14</v>
      </c>
      <c r="D45" s="1">
        <v>4</v>
      </c>
      <c r="E45" t="str">
        <f>IF(D45="","",INDEX(Données!$C$3:$D$6,MATCH(D45,Données!$C$3:$C$6,0),2))</f>
        <v>Riz Rizière 900g</v>
      </c>
      <c r="F45" s="11">
        <v>11</v>
      </c>
      <c r="G45" s="5" t="str">
        <f>IFERROR(IF(OR(C45="Entrée",C45="Stock Initial",C45="Ajustement"),INDEX(Données!$C$3:$E$15,MATCH(E45,Données!#REF!,0),6),INDEX(Données!$C$3:$E$15,MATCH(E45,Données!#REF!,0),7)),"")</f>
        <v/>
      </c>
      <c r="H45" s="4" t="str">
        <f t="shared" si="2"/>
        <v/>
      </c>
      <c r="I45" s="15">
        <f>IFERROR(INDEX(Données!$C$3:$E$6,MATCH(E45,Données!$D$3:$D$6,0),3)+SUMIFS(F$8:F45,E$8:E45,E45,C$8:C45,"entrée")-SUMIFS(F$8:F45,E$8:E45,E45,C$8:C45,"sortie"),"")</f>
        <v>30</v>
      </c>
    </row>
    <row r="46" spans="1:9" x14ac:dyDescent="0.2">
      <c r="A46" s="1">
        <f t="shared" si="0"/>
        <v>39</v>
      </c>
      <c r="B46" s="9">
        <v>44127</v>
      </c>
      <c r="C46" t="s">
        <v>14</v>
      </c>
      <c r="D46" s="1">
        <v>1</v>
      </c>
      <c r="E46" t="str">
        <f>IF(D46="","",INDEX(Données!$C$3:$D$6,MATCH(D46,Données!$C$3:$C$6,0),2))</f>
        <v>Riz Delicia 5 kg</v>
      </c>
      <c r="F46" s="11">
        <v>3</v>
      </c>
      <c r="G46" s="5" t="str">
        <f>IFERROR(IF(OR(C46="Entrée",C46="Stock Initial",C46="Ajustement"),INDEX(Données!$C$3:$E$15,MATCH(E46,Données!#REF!,0),6),INDEX(Données!$C$3:$E$15,MATCH(E46,Données!#REF!,0),7)),"")</f>
        <v/>
      </c>
      <c r="H46" s="4" t="str">
        <f t="shared" si="2"/>
        <v/>
      </c>
      <c r="I46" s="15">
        <f>IFERROR(INDEX(Données!$C$3:$E$6,MATCH(E46,Données!$D$3:$D$6,0),3)+SUMIFS(F$8:F46,E$8:E46,E46,C$8:C46,"entrée")-SUMIFS(F$8:F46,E$8:E46,E46,C$8:C46,"sortie"),"")</f>
        <v>77</v>
      </c>
    </row>
    <row r="47" spans="1:9" x14ac:dyDescent="0.2">
      <c r="A47" s="1">
        <f t="shared" si="0"/>
        <v>40</v>
      </c>
      <c r="B47" s="9">
        <v>44128</v>
      </c>
      <c r="C47" t="s">
        <v>13</v>
      </c>
      <c r="D47" s="1">
        <v>1</v>
      </c>
      <c r="E47" t="str">
        <f>IF(D47="","",INDEX(Données!$C$3:$D$6,MATCH(D47,Données!$C$3:$C$6,0),2))</f>
        <v>Riz Delicia 5 kg</v>
      </c>
      <c r="F47" s="11">
        <v>7</v>
      </c>
      <c r="G47" s="5" t="str">
        <f>IFERROR(IF(OR(C47="Entrée",C47="Stock Initial",C47="Ajustement"),INDEX(Données!$C$3:$E$15,MATCH(E47,Données!#REF!,0),6),INDEX(Données!$C$3:$E$15,MATCH(E47,Données!#REF!,0),7)),"")</f>
        <v/>
      </c>
      <c r="H47" s="4" t="str">
        <f t="shared" si="2"/>
        <v/>
      </c>
      <c r="I47" s="15">
        <f>IFERROR(INDEX(Données!$C$3:$E$6,MATCH(E47,Données!$D$3:$D$6,0),3)+SUMIFS(F$8:F47,E$8:E47,E47,C$8:C47,"entrée")-SUMIFS(F$8:F47,E$8:E47,E47,C$8:C47,"sortie"),"")</f>
        <v>84</v>
      </c>
    </row>
    <row r="48" spans="1:9" x14ac:dyDescent="0.2">
      <c r="A48" s="1">
        <f t="shared" si="0"/>
        <v>41</v>
      </c>
      <c r="B48" s="9">
        <v>44129</v>
      </c>
      <c r="C48" t="s">
        <v>14</v>
      </c>
      <c r="D48" s="1">
        <v>3</v>
      </c>
      <c r="E48" t="str">
        <f>IF(D48="","",INDEX(Données!$C$3:$D$6,MATCH(D48,Données!$C$3:$C$6,0),2))</f>
        <v>Riz Rizière 5kg</v>
      </c>
      <c r="F48" s="11">
        <v>8</v>
      </c>
      <c r="G48" s="5" t="str">
        <f>IFERROR(IF(OR(C48="Entrée",C48="Stock Initial",C48="Ajustement"),INDEX(Données!$C$3:$E$15,MATCH(E48,Données!#REF!,0),6),INDEX(Données!$C$3:$E$15,MATCH(E48,Données!#REF!,0),7)),"")</f>
        <v/>
      </c>
      <c r="H48" s="4" t="str">
        <f t="shared" si="2"/>
        <v/>
      </c>
      <c r="I48" s="15">
        <f>IFERROR(INDEX(Données!$C$3:$E$6,MATCH(E48,Données!$D$3:$D$6,0),3)+SUMIFS(F$8:F48,E$8:E48,E48,C$8:C48,"entrée")-SUMIFS(F$8:F48,E$8:E48,E48,C$8:C48,"sortie"),"")</f>
        <v>7</v>
      </c>
    </row>
    <row r="49" spans="1:9" x14ac:dyDescent="0.2">
      <c r="A49" s="1">
        <f t="shared" si="0"/>
        <v>42</v>
      </c>
      <c r="B49" s="9">
        <v>44130</v>
      </c>
      <c r="C49" t="s">
        <v>14</v>
      </c>
      <c r="D49" s="1">
        <v>2</v>
      </c>
      <c r="E49" t="str">
        <f>IF(D49="","",INDEX(Données!$C$3:$D$6,MATCH(D49,Données!$C$3:$C$6,0),2))</f>
        <v>Riz Delicia 900g</v>
      </c>
      <c r="F49" s="11">
        <v>5</v>
      </c>
      <c r="G49" s="5" t="str">
        <f>IFERROR(IF(OR(C49="Entrée",C49="Stock Initial",C49="Ajustement"),INDEX(Données!$C$3:$E$15,MATCH(E49,Données!#REF!,0),6),INDEX(Données!$C$3:$E$15,MATCH(E49,Données!#REF!,0),7)),"")</f>
        <v/>
      </c>
      <c r="H49" s="4" t="str">
        <f t="shared" si="2"/>
        <v/>
      </c>
      <c r="I49" s="15">
        <f>IFERROR(INDEX(Données!$C$3:$E$6,MATCH(E49,Données!$D$3:$D$6,0),3)+SUMIFS(F$8:F49,E$8:E49,E49,C$8:C49,"entrée")-SUMIFS(F$8:F49,E$8:E49,E49,C$8:C49,"sortie"),"")</f>
        <v>5</v>
      </c>
    </row>
    <row r="50" spans="1:9" x14ac:dyDescent="0.2">
      <c r="A50" s="1">
        <f t="shared" si="0"/>
        <v>43</v>
      </c>
      <c r="B50" s="9">
        <v>44131</v>
      </c>
      <c r="C50" t="s">
        <v>14</v>
      </c>
      <c r="D50" s="1">
        <v>1</v>
      </c>
      <c r="E50" t="str">
        <f>IF(D50="","",INDEX(Données!$C$3:$D$6,MATCH(D50,Données!$C$3:$C$6,0),2))</f>
        <v>Riz Delicia 5 kg</v>
      </c>
      <c r="F50" s="11">
        <v>14</v>
      </c>
      <c r="G50" s="5" t="str">
        <f>IFERROR(IF(OR(C50="Entrée",C50="Stock Initial",C50="Ajustement"),INDEX(Données!$C$3:$E$15,MATCH(E50,Données!#REF!,0),6),INDEX(Données!$C$3:$E$15,MATCH(E50,Données!#REF!,0),7)),"")</f>
        <v/>
      </c>
      <c r="H50" s="4" t="str">
        <f t="shared" si="2"/>
        <v/>
      </c>
      <c r="I50" s="15">
        <f>IFERROR(INDEX(Données!$C$3:$E$6,MATCH(E50,Données!$D$3:$D$6,0),3)+SUMIFS(F$8:F50,E$8:E50,E50,C$8:C50,"entrée")-SUMIFS(F$8:F50,E$8:E50,E50,C$8:C50,"sortie"),"")</f>
        <v>70</v>
      </c>
    </row>
    <row r="51" spans="1:9" x14ac:dyDescent="0.2">
      <c r="A51" s="1">
        <f t="shared" si="0"/>
        <v>44</v>
      </c>
      <c r="B51" s="9">
        <v>44132</v>
      </c>
      <c r="C51" t="s">
        <v>13</v>
      </c>
      <c r="D51" s="1">
        <v>4</v>
      </c>
      <c r="E51" t="str">
        <f>IF(D51="","",INDEX(Données!$C$3:$D$6,MATCH(D51,Données!$C$3:$C$6,0),2))</f>
        <v>Riz Rizière 900g</v>
      </c>
      <c r="F51" s="11">
        <v>2</v>
      </c>
      <c r="G51" s="5" t="str">
        <f>IFERROR(IF(OR(C51="Entrée",C51="Stock Initial",C51="Ajustement"),INDEX(Données!$C$3:$E$15,MATCH(E51,Données!#REF!,0),6),INDEX(Données!$C$3:$E$15,MATCH(E51,Données!#REF!,0),7)),"")</f>
        <v/>
      </c>
      <c r="H51" s="4" t="str">
        <f t="shared" si="2"/>
        <v/>
      </c>
      <c r="I51" s="15">
        <f>IFERROR(INDEX(Données!$C$3:$E$6,MATCH(E51,Données!$D$3:$D$6,0),3)+SUMIFS(F$8:F51,E$8:E51,E51,C$8:C51,"entrée")-SUMIFS(F$8:F51,E$8:E51,E51,C$8:C51,"sortie"),"")</f>
        <v>32</v>
      </c>
    </row>
    <row r="52" spans="1:9" x14ac:dyDescent="0.2">
      <c r="A52" s="1">
        <f t="shared" si="0"/>
        <v>45</v>
      </c>
      <c r="B52" s="9">
        <v>44133</v>
      </c>
      <c r="C52" t="s">
        <v>13</v>
      </c>
      <c r="D52" s="1">
        <v>2</v>
      </c>
      <c r="E52" t="str">
        <f>IF(D52="","",INDEX(Données!$C$3:$D$6,MATCH(D52,Données!$C$3:$C$6,0),2))</f>
        <v>Riz Delicia 900g</v>
      </c>
      <c r="F52" s="11">
        <v>6</v>
      </c>
      <c r="G52" s="5" t="str">
        <f>IFERROR(IF(OR(C52="Entrée",C52="Stock Initial",C52="Ajustement"),INDEX(Données!$C$3:$E$15,MATCH(E52,Données!#REF!,0),6),INDEX(Données!$C$3:$E$15,MATCH(E52,Données!#REF!,0),7)),"")</f>
        <v/>
      </c>
      <c r="H52" s="4" t="str">
        <f t="shared" si="2"/>
        <v/>
      </c>
      <c r="I52" s="15">
        <f>IFERROR(INDEX(Données!$C$3:$E$6,MATCH(E52,Données!$D$3:$D$6,0),3)+SUMIFS(F$8:F52,E$8:E52,E52,C$8:C52,"entrée")-SUMIFS(F$8:F52,E$8:E52,E52,C$8:C52,"sortie"),"")</f>
        <v>11</v>
      </c>
    </row>
    <row r="53" spans="1:9" x14ac:dyDescent="0.2">
      <c r="A53" s="1">
        <f t="shared" si="0"/>
        <v>46</v>
      </c>
      <c r="B53" s="9">
        <v>44134</v>
      </c>
      <c r="C53" t="s">
        <v>14</v>
      </c>
      <c r="D53" s="1">
        <v>3</v>
      </c>
      <c r="E53" t="str">
        <f>IF(D53="","",INDEX(Données!$C$3:$D$6,MATCH(D53,Données!$C$3:$C$6,0),2))</f>
        <v>Riz Rizière 5kg</v>
      </c>
      <c r="F53" s="11">
        <v>5</v>
      </c>
      <c r="G53" s="5" t="str">
        <f>IFERROR(IF(OR(C53="Entrée",C53="Stock Initial",C53="Ajustement"),INDEX(Données!$C$3:$E$15,MATCH(E53,Données!#REF!,0),6),INDEX(Données!$C$3:$E$15,MATCH(E53,Données!#REF!,0),7)),"")</f>
        <v/>
      </c>
      <c r="H53" s="4" t="str">
        <f t="shared" si="2"/>
        <v/>
      </c>
      <c r="I53" s="15">
        <f>IFERROR(INDEX(Données!$C$3:$E$6,MATCH(E53,Données!$D$3:$D$6,0),3)+SUMIFS(F$8:F53,E$8:E53,E53,C$8:C53,"entrée")-SUMIFS(F$8:F53,E$8:E53,E53,C$8:C53,"sortie"),"")</f>
        <v>2</v>
      </c>
    </row>
    <row r="54" spans="1:9" x14ac:dyDescent="0.2">
      <c r="G54" s="5" t="str">
        <f>IFERROR(IF(OR(C54="Entrée",C54="Stock Initial",C54="Ajustement"),INDEX(Données!$C$3:$E$15,MATCH(E54,Données!#REF!,0),6),INDEX(Données!$C$3:$E$15,MATCH(E54,Données!#REF!,0),7)),"")</f>
        <v/>
      </c>
      <c r="H54" s="4" t="str">
        <f t="shared" si="2"/>
        <v/>
      </c>
      <c r="I54" s="15" t="str">
        <f>IFERROR(INDEX(Données!$C$3:$E$6,MATCH(E54,Données!$D$3:$D$6,0),3)+SUMIFS(F$8:F54,E$8:E54,E54,C$8:C54,"entrée")-SUMIFS(F$8:F54,E$8:E54,E54,C$8:C54,"sortie"),"")</f>
        <v/>
      </c>
    </row>
    <row r="55" spans="1:9" x14ac:dyDescent="0.2">
      <c r="G55" s="5" t="str">
        <f>IFERROR(IF(OR(C55="Entrée",C55="Stock Initial",C55="Ajustement"),INDEX(Données!$C$3:$E$15,MATCH(E55,Données!#REF!,0),6),INDEX(Données!$C$3:$E$15,MATCH(E55,Données!#REF!,0),7)),"")</f>
        <v/>
      </c>
      <c r="H55" s="4" t="str">
        <f t="shared" si="2"/>
        <v/>
      </c>
      <c r="I55" s="15" t="str">
        <f>IFERROR(INDEX(Données!$C$3:$E$6,MATCH(E55,Données!$D$3:$D$6,0),3)+SUMIFS(F$8:F55,E$8:E55,E55,C$8:C55,"entrée")-SUMIFS(F$8:F55,E$8:E55,E55,C$8:C55,"sortie"),"")</f>
        <v/>
      </c>
    </row>
    <row r="56" spans="1:9" x14ac:dyDescent="0.2">
      <c r="G56" s="5" t="str">
        <f>IFERROR(IF(OR(C56="Entrée",C56="Stock Initial",C56="Ajustement"),INDEX(Données!$C$3:$E$15,MATCH(E56,Données!#REF!,0),6),INDEX(Données!$C$3:$E$15,MATCH(E56,Données!#REF!,0),7)),"")</f>
        <v/>
      </c>
      <c r="H56" s="4" t="str">
        <f t="shared" si="2"/>
        <v/>
      </c>
      <c r="I56" s="15" t="str">
        <f>IFERROR(INDEX(Données!$C$3:$E$6,MATCH(E56,Données!$D$3:$D$6,0),3)+SUMIFS(F$8:F56,E$8:E56,E56,C$8:C56,"entrée")-SUMIFS(F$8:F56,E$8:E56,E56,C$8:C56,"sortie"),"")</f>
        <v/>
      </c>
    </row>
    <row r="57" spans="1:9" x14ac:dyDescent="0.2">
      <c r="G57" s="5" t="str">
        <f>IFERROR(IF(OR(C57="Entrée",C57="Stock Initial",C57="Ajustement"),INDEX(Données!$C$3:$E$15,MATCH(E57,Données!#REF!,0),6),INDEX(Données!$C$3:$E$15,MATCH(E57,Données!#REF!,0),7)),"")</f>
        <v/>
      </c>
      <c r="H57" s="4" t="str">
        <f t="shared" si="2"/>
        <v/>
      </c>
      <c r="I57" s="15" t="str">
        <f>IFERROR(INDEX(Données!$C$3:$E$6,MATCH(E57,Données!$D$3:$D$6,0),3)+SUMIFS(F$8:F57,E$8:E57,E57,C$8:C57,"entrée")-SUMIFS(F$8:F57,E$8:E57,E57,C$8:C57,"sortie"),"")</f>
        <v/>
      </c>
    </row>
    <row r="58" spans="1:9" x14ac:dyDescent="0.2">
      <c r="G58" s="5" t="str">
        <f>IFERROR(IF(OR(C58="Entrée",C58="Stock Initial",C58="Ajustement"),INDEX(Données!$C$3:$E$15,MATCH(E58,Données!#REF!,0),6),INDEX(Données!$C$3:$E$15,MATCH(E58,Données!#REF!,0),7)),"")</f>
        <v/>
      </c>
      <c r="H58" s="4" t="str">
        <f t="shared" si="2"/>
        <v/>
      </c>
      <c r="I58" s="15" t="str">
        <f>IFERROR(INDEX(Données!$C$3:$E$6,MATCH(E58,Données!$D$3:$D$6,0),3)+SUMIFS(F$8:F58,E$8:E58,E58,C$8:C58,"entrée")-SUMIFS(F$8:F58,E$8:E58,E58,C$8:C58,"sortie"),"")</f>
        <v/>
      </c>
    </row>
    <row r="59" spans="1:9" x14ac:dyDescent="0.2">
      <c r="G59" s="5" t="str">
        <f>IFERROR(IF(OR(C59="Entrée",C59="Stock Initial",C59="Ajustement"),INDEX(Données!$C$3:$E$15,MATCH(E59,Données!#REF!,0),6),INDEX(Données!$C$3:$E$15,MATCH(E59,Données!#REF!,0),7)),"")</f>
        <v/>
      </c>
      <c r="H59" s="4" t="str">
        <f t="shared" si="2"/>
        <v/>
      </c>
      <c r="I59" s="15" t="str">
        <f>IFERROR(INDEX(Données!$C$3:$E$6,MATCH(E59,Données!$D$3:$D$6,0),3)+SUMIFS(F$8:F59,E$8:E59,E59,C$8:C59,"entrée")-SUMIFS(F$8:F59,E$8:E59,E59,C$8:C59,"sortie"),"")</f>
        <v/>
      </c>
    </row>
    <row r="60" spans="1:9" x14ac:dyDescent="0.2">
      <c r="G60" s="5" t="str">
        <f>IFERROR(IF(OR(C60="Entrée",C60="Stock Initial",C60="Ajustement"),INDEX(Données!$C$3:$E$15,MATCH(E60,Données!#REF!,0),6),INDEX(Données!$C$3:$E$15,MATCH(E60,Données!#REF!,0),7)),"")</f>
        <v/>
      </c>
      <c r="H60" s="4" t="str">
        <f t="shared" si="2"/>
        <v/>
      </c>
      <c r="I60" s="15" t="str">
        <f>IFERROR(INDEX(Données!$C$3:$E$6,MATCH(E60,Données!$D$3:$D$6,0),3)+SUMIFS(F$8:F60,E$8:E60,E60,C$8:C60,"entrée")-SUMIFS(F$8:F60,E$8:E60,E60,C$8:C60,"sortie"),"")</f>
        <v/>
      </c>
    </row>
    <row r="61" spans="1:9" x14ac:dyDescent="0.2">
      <c r="G61" s="5" t="str">
        <f>IFERROR(IF(OR(C61="Entrée",C61="Stock Initial",C61="Ajustement"),INDEX(Données!$C$3:$E$15,MATCH(E61,Données!#REF!,0),6),INDEX(Données!$C$3:$E$15,MATCH(E61,Données!#REF!,0),7)),"")</f>
        <v/>
      </c>
      <c r="H61" s="4" t="str">
        <f t="shared" si="2"/>
        <v/>
      </c>
      <c r="I61" s="15" t="str">
        <f>IFERROR(INDEX(Données!$C$3:$E$6,MATCH(E61,Données!$D$3:$D$6,0),3)+SUMIFS(F$8:F61,E$8:E61,E61,C$8:C61,"entrée")-SUMIFS(F$8:F61,E$8:E61,E61,C$8:C61,"sortie"),"")</f>
        <v/>
      </c>
    </row>
    <row r="62" spans="1:9" x14ac:dyDescent="0.2">
      <c r="G62" s="5" t="str">
        <f>IFERROR(IF(OR(C62="Entrée",C62="Stock Initial",C62="Ajustement"),INDEX(Données!$C$3:$E$15,MATCH(E62,Données!#REF!,0),6),INDEX(Données!$C$3:$E$15,MATCH(E62,Données!#REF!,0),7)),"")</f>
        <v/>
      </c>
      <c r="H62" s="4" t="str">
        <f t="shared" si="2"/>
        <v/>
      </c>
      <c r="I62" s="15" t="str">
        <f>IFERROR(INDEX(Données!$C$3:$E$6,MATCH(E62,Données!$D$3:$D$6,0),3)+SUMIFS(F$8:F62,E$8:E62,E62,C$8:C62,"entrée")-SUMIFS(F$8:F62,E$8:E62,E62,C$8:C62,"sortie"),"")</f>
        <v/>
      </c>
    </row>
    <row r="63" spans="1:9" x14ac:dyDescent="0.2">
      <c r="G63" s="5" t="str">
        <f>IFERROR(IF(OR(C63="Entrée",C63="Stock Initial",C63="Ajustement"),INDEX(Données!$C$3:$E$15,MATCH(E63,Données!#REF!,0),6),INDEX(Données!$C$3:$E$15,MATCH(E63,Données!#REF!,0),7)),"")</f>
        <v/>
      </c>
      <c r="H63" s="4" t="str">
        <f t="shared" si="2"/>
        <v/>
      </c>
      <c r="I63" s="15" t="str">
        <f>IFERROR(INDEX(Données!$C$3:$E$6,MATCH(E63,Données!$D$3:$D$6,0),3)+SUMIFS(F$8:F63,E$8:E63,E63,C$8:C63,"entrée")-SUMIFS(F$8:F63,E$8:E63,E63,C$8:C63,"sortie"),"")</f>
        <v/>
      </c>
    </row>
    <row r="64" spans="1:9" x14ac:dyDescent="0.2">
      <c r="G64" s="5" t="str">
        <f>IFERROR(IF(OR(C64="Entrée",C64="Stock Initial",C64="Ajustement"),INDEX(Données!$C$3:$E$15,MATCH(E64,Données!#REF!,0),6),INDEX(Données!$C$3:$E$15,MATCH(E64,Données!#REF!,0),7)),"")</f>
        <v/>
      </c>
      <c r="H64" s="4" t="str">
        <f t="shared" si="2"/>
        <v/>
      </c>
      <c r="I64" s="15" t="str">
        <f>IFERROR(INDEX(Données!$C$3:$E$6,MATCH(E64,Données!$D$3:$D$6,0),3)+SUMIFS(F$8:F64,E$8:E64,E64,C$8:C64,"entrée")-SUMIFS(F$8:F64,E$8:E64,E64,C$8:C64,"sortie"),"")</f>
        <v/>
      </c>
    </row>
    <row r="65" spans="7:9" x14ac:dyDescent="0.2">
      <c r="G65" s="5" t="str">
        <f>IFERROR(IF(OR(C65="Entrée",C65="Stock Initial",C65="Ajustement"),INDEX(Données!$C$3:$E$15,MATCH(E65,Données!#REF!,0),6),INDEX(Données!$C$3:$E$15,MATCH(E65,Données!#REF!,0),7)),"")</f>
        <v/>
      </c>
      <c r="H65" s="4" t="str">
        <f t="shared" si="2"/>
        <v/>
      </c>
      <c r="I65" s="15" t="str">
        <f>IFERROR(INDEX(Données!$C$3:$E$6,MATCH(E65,Données!$D$3:$D$6,0),3)+SUMIFS(F$8:F65,E$8:E65,E65,C$8:C65,"entrée")-SUMIFS(F$8:F65,E$8:E65,E65,C$8:C65,"sortie"),"")</f>
        <v/>
      </c>
    </row>
    <row r="66" spans="7:9" x14ac:dyDescent="0.2">
      <c r="G66" s="5" t="str">
        <f>IFERROR(IF(OR(C66="Entrée",C66="Stock Initial",C66="Ajustement"),INDEX(Données!$C$3:$E$15,MATCH(E66,Données!#REF!,0),6),INDEX(Données!$C$3:$E$15,MATCH(E66,Données!#REF!,0),7)),"")</f>
        <v/>
      </c>
      <c r="H66" s="4" t="str">
        <f t="shared" si="2"/>
        <v/>
      </c>
      <c r="I66" s="15" t="str">
        <f>IFERROR(INDEX(Données!$C$3:$E$6,MATCH(E66,Données!$D$3:$D$6,0),3)+SUMIFS(F$8:F66,E$8:E66,E66,C$8:C66,"entrée")-SUMIFS(F$8:F66,E$8:E66,E66,C$8:C66,"sortie"),"")</f>
        <v/>
      </c>
    </row>
    <row r="67" spans="7:9" x14ac:dyDescent="0.2">
      <c r="G67" s="5" t="str">
        <f>IFERROR(IF(OR(C67="Entrée",C67="Stock Initial",C67="Ajustement"),INDEX(Données!$C$3:$E$15,MATCH(E67,Données!#REF!,0),6),INDEX(Données!$C$3:$E$15,MATCH(E67,Données!#REF!,0),7)),"")</f>
        <v/>
      </c>
      <c r="H67" s="4" t="str">
        <f t="shared" si="2"/>
        <v/>
      </c>
      <c r="I67" s="15" t="str">
        <f>IFERROR(INDEX(Données!$C$3:$E$6,MATCH(E67,Données!$D$3:$D$6,0),3)+SUMIFS(F$8:F67,E$8:E67,E67,C$8:C67,"entrée")-SUMIFS(F$8:F67,E$8:E67,E67,C$8:C67,"sortie"),"")</f>
        <v/>
      </c>
    </row>
    <row r="68" spans="7:9" x14ac:dyDescent="0.2">
      <c r="G68" s="5" t="str">
        <f>IFERROR(IF(OR(C68="Entrée",C68="Stock Initial",C68="Ajustement"),INDEX(Données!$C$3:$E$15,MATCH(E68,Données!#REF!,0),6),INDEX(Données!$C$3:$E$15,MATCH(E68,Données!#REF!,0),7)),"")</f>
        <v/>
      </c>
      <c r="H68" s="4" t="str">
        <f t="shared" si="2"/>
        <v/>
      </c>
      <c r="I68" s="15" t="str">
        <f>IFERROR(INDEX(Données!$C$3:$E$6,MATCH(E68,Données!$D$3:$D$6,0),3)+SUMIFS(F$8:F68,E$8:E68,E68,C$8:C68,"entrée")-SUMIFS(F$8:F68,E$8:E68,E68,C$8:C68,"sortie"),"")</f>
        <v/>
      </c>
    </row>
    <row r="69" spans="7:9" x14ac:dyDescent="0.2">
      <c r="G69" s="5" t="str">
        <f>IFERROR(IF(OR(C69="Entrée",C69="Stock Initial",C69="Ajustement"),INDEX(Données!$C$3:$E$15,MATCH(E69,Données!#REF!,0),6),INDEX(Données!$C$3:$E$15,MATCH(E69,Données!#REF!,0),7)),"")</f>
        <v/>
      </c>
      <c r="H69" s="4" t="str">
        <f t="shared" si="2"/>
        <v/>
      </c>
      <c r="I69" s="15" t="str">
        <f>IFERROR(INDEX(Données!$C$3:$E$6,MATCH(E69,Données!$D$3:$D$6,0),3)+SUMIFS(F$8:F69,E$8:E69,E69,C$8:C69,"entrée")-SUMIFS(F$8:F69,E$8:E69,E69,C$8:C69,"sortie"),"")</f>
        <v/>
      </c>
    </row>
    <row r="70" spans="7:9" x14ac:dyDescent="0.2">
      <c r="G70" s="5" t="str">
        <f>IFERROR(IF(OR(C70="Entrée",C70="Stock Initial",C70="Ajustement"),INDEX(Données!$C$3:$E$15,MATCH(E70,Données!#REF!,0),6),INDEX(Données!$C$3:$E$15,MATCH(E70,Données!#REF!,0),7)),"")</f>
        <v/>
      </c>
      <c r="H70" s="4" t="str">
        <f t="shared" si="2"/>
        <v/>
      </c>
      <c r="I70" s="15" t="str">
        <f>IFERROR(INDEX(Données!$C$3:$E$6,MATCH(E70,Données!$D$3:$D$6,0),3)+SUMIFS(F$8:F70,E$8:E70,E70,C$8:C70,"entrée")-SUMIFS(F$8:F70,E$8:E70,E70,C$8:C70,"sortie"),"")</f>
        <v/>
      </c>
    </row>
    <row r="71" spans="7:9" x14ac:dyDescent="0.2">
      <c r="G71" s="5" t="str">
        <f>IFERROR(IF(OR(C71="Entrée",C71="Stock Initial",C71="Ajustement"),INDEX(Données!$C$3:$E$15,MATCH(E71,Données!#REF!,0),6),INDEX(Données!$C$3:$E$15,MATCH(E71,Données!#REF!,0),7)),"")</f>
        <v/>
      </c>
      <c r="H71" s="4" t="str">
        <f t="shared" si="2"/>
        <v/>
      </c>
      <c r="I71" s="15" t="str">
        <f>IFERROR(INDEX(Données!$C$3:$E$6,MATCH(E71,Données!$D$3:$D$6,0),3)+SUMIFS(F$8:F71,E$8:E71,E71,C$8:C71,"entrée")-SUMIFS(F$8:F71,E$8:E71,E71,C$8:C71,"sortie"),"")</f>
        <v/>
      </c>
    </row>
    <row r="72" spans="7:9" x14ac:dyDescent="0.2">
      <c r="G72" s="5" t="str">
        <f>IFERROR(IF(OR(C72="Entrée",C72="Stock Initial",C72="Ajustement"),INDEX(Données!$C$3:$E$15,MATCH(E72,Données!#REF!,0),6),INDEX(Données!$C$3:$E$15,MATCH(E72,Données!#REF!,0),7)),"")</f>
        <v/>
      </c>
      <c r="H72" s="4" t="str">
        <f t="shared" si="2"/>
        <v/>
      </c>
      <c r="I72" s="15" t="str">
        <f>IFERROR(INDEX(Données!$C$3:$E$26,MATCH(E72,Données!#REF!,0),8)+SUMIFS(F$8:F72,E$8:E72,E72,C$8:C72,"entrée")-SUMIFS(F$8:F72,E$8:E72,E72,C$8:C72,"sortie"),"")</f>
        <v/>
      </c>
    </row>
    <row r="73" spans="7:9" x14ac:dyDescent="0.2">
      <c r="G73" s="5" t="str">
        <f>IFERROR(IF(OR(C73="Entrée",C73="Stock Initial",C73="Ajustement"),INDEX(Données!$C$3:$E$15,MATCH(E73,Données!#REF!,0),6),INDEX(Données!$C$3:$E$15,MATCH(E73,Données!#REF!,0),7)),"")</f>
        <v/>
      </c>
      <c r="H73" s="4" t="str">
        <f t="shared" si="2"/>
        <v/>
      </c>
      <c r="I73" s="15" t="str">
        <f>IFERROR(INDEX(Données!$C$3:$E$26,MATCH(E73,Données!#REF!,0),8)+SUMIFS(F$8:F73,E$8:E73,E73,C$8:C73,"entrée")-SUMIFS(F$8:F73,E$8:E73,E73,C$8:C73,"sortie"),"")</f>
        <v/>
      </c>
    </row>
    <row r="74" spans="7:9" x14ac:dyDescent="0.2">
      <c r="G74" s="5" t="str">
        <f>IFERROR(IF(OR(C74="Entrée",C74="Stock Initial",C74="Ajustement"),INDEX(Données!$C$3:$E$15,MATCH(E74,Données!#REF!,0),6),INDEX(Données!$C$3:$E$15,MATCH(E74,Données!#REF!,0),7)),"")</f>
        <v/>
      </c>
      <c r="H74" s="4" t="str">
        <f t="shared" si="2"/>
        <v/>
      </c>
      <c r="I74" s="15" t="str">
        <f>IFERROR(INDEX(Données!$C$3:$E$26,MATCH(E74,Données!#REF!,0),8)+SUMIFS(F$8:F74,E$8:E74,E74,C$8:C74,"entrée")-SUMIFS(F$8:F74,E$8:E74,E74,C$8:C74,"sortie"),"")</f>
        <v/>
      </c>
    </row>
    <row r="75" spans="7:9" x14ac:dyDescent="0.2">
      <c r="G75" s="5" t="str">
        <f>IFERROR(IF(OR(C75="Entrée",C75="Stock Initial",C75="Ajustement"),INDEX(Données!$C$3:$E$15,MATCH(E75,Données!#REF!,0),6),INDEX(Données!$C$3:$E$15,MATCH(E75,Données!#REF!,0),7)),"")</f>
        <v/>
      </c>
      <c r="H75" s="4" t="str">
        <f t="shared" si="2"/>
        <v/>
      </c>
      <c r="I75" s="15" t="str">
        <f>IFERROR(INDEX(Données!$C$3:$E$26,MATCH(E75,Données!#REF!,0),8)+SUMIFS(F$8:F75,E$8:E75,E75,C$8:C75,"entrée")-SUMIFS(F$8:F75,E$8:E75,E75,C$8:C75,"sortie"),"")</f>
        <v/>
      </c>
    </row>
    <row r="76" spans="7:9" x14ac:dyDescent="0.2">
      <c r="G76" s="5" t="str">
        <f>IFERROR(IF(OR(C76="Entrée",C76="Stock Initial",C76="Ajustement"),INDEX(Données!$C$3:$E$15,MATCH(E76,Données!#REF!,0),6),INDEX(Données!$C$3:$E$15,MATCH(E76,Données!#REF!,0),7)),"")</f>
        <v/>
      </c>
      <c r="H76" s="4" t="str">
        <f t="shared" si="2"/>
        <v/>
      </c>
      <c r="I76" s="15" t="str">
        <f>IFERROR(INDEX(Données!$C$3:$E$26,MATCH(E76,Données!#REF!,0),8)+SUMIFS(F$8:F76,E$8:E76,E76,C$8:C76,"entrée")-SUMIFS(F$8:F76,E$8:E76,E76,C$8:C76,"sortie"),"")</f>
        <v/>
      </c>
    </row>
    <row r="77" spans="7:9" x14ac:dyDescent="0.2">
      <c r="G77" s="5" t="str">
        <f>IFERROR(IF(OR(C77="Entrée",C77="Stock Initial",C77="Ajustement"),INDEX(Données!$C$3:$E$15,MATCH(E77,Données!#REF!,0),6),INDEX(Données!$C$3:$E$15,MATCH(E77,Données!#REF!,0),7)),"")</f>
        <v/>
      </c>
      <c r="H77" s="4" t="str">
        <f t="shared" si="2"/>
        <v/>
      </c>
      <c r="I77" s="15" t="str">
        <f>IFERROR(INDEX(Données!$C$3:$E$26,MATCH(E77,Données!#REF!,0),8)+SUMIFS(F$8:F77,E$8:E77,E77,C$8:C77,"entrée")-SUMIFS(F$8:F77,E$8:E77,E77,C$8:C77,"sortie"),"")</f>
        <v/>
      </c>
    </row>
    <row r="78" spans="7:9" x14ac:dyDescent="0.2">
      <c r="G78" s="5" t="str">
        <f>IFERROR(IF(OR(C78="Entrée",C78="Stock Initial",C78="Ajustement"),INDEX(Données!$C$3:$E$15,MATCH(E78,Données!#REF!,0),6),INDEX(Données!$C$3:$E$15,MATCH(E78,Données!#REF!,0),7)),"")</f>
        <v/>
      </c>
      <c r="H78" s="4" t="str">
        <f t="shared" si="2"/>
        <v/>
      </c>
      <c r="I78" s="15" t="str">
        <f>IFERROR(INDEX(Données!$C$3:$E$26,MATCH(E78,Données!#REF!,0),8)+SUMIFS(F$8:F78,E$8:E78,E78,C$8:C78,"entrée")-SUMIFS(F$8:F78,E$8:E78,E78,C$8:C78,"sortie"),"")</f>
        <v/>
      </c>
    </row>
    <row r="79" spans="7:9" x14ac:dyDescent="0.2">
      <c r="G79" s="5" t="str">
        <f>IFERROR(IF(OR(C79="Entrée",C79="Stock Initial",C79="Ajustement"),INDEX(Données!$C$3:$E$15,MATCH(E79,Données!#REF!,0),6),INDEX(Données!$C$3:$E$15,MATCH(E79,Données!#REF!,0),7)),"")</f>
        <v/>
      </c>
      <c r="H79" s="4" t="str">
        <f t="shared" si="2"/>
        <v/>
      </c>
      <c r="I79" s="15" t="str">
        <f>IFERROR(INDEX(Données!$C$3:$E$26,MATCH(E79,Données!#REF!,0),8)+SUMIFS(F$8:F79,E$8:E79,E79,C$8:C79,"entrée")-SUMIFS(F$8:F79,E$8:E79,E79,C$8:C79,"sortie"),"")</f>
        <v/>
      </c>
    </row>
    <row r="80" spans="7:9" x14ac:dyDescent="0.2">
      <c r="G80" s="5" t="str">
        <f>IFERROR(IF(OR(C80="Entrée",C80="Stock Initial",C80="Ajustement"),INDEX(Données!$C$3:$E$15,MATCH(E80,Données!#REF!,0),6),INDEX(Données!$C$3:$E$15,MATCH(E80,Données!#REF!,0),7)),"")</f>
        <v/>
      </c>
      <c r="H80" s="4" t="str">
        <f t="shared" si="2"/>
        <v/>
      </c>
      <c r="I80" s="15" t="str">
        <f>IFERROR(INDEX(Données!$C$3:$E$26,MATCH(E80,Données!#REF!,0),8)+SUMIFS(F$8:F80,E$8:E80,E80,C$8:C80,"entrée")-SUMIFS(F$8:F80,E$8:E80,E80,C$8:C80,"sortie"),"")</f>
        <v/>
      </c>
    </row>
    <row r="81" spans="7:9" x14ac:dyDescent="0.2">
      <c r="G81" s="5" t="str">
        <f>IFERROR(IF(OR(C81="Entrée",C81="Stock Initial",C81="Ajustement"),INDEX(Données!$C$3:$E$15,MATCH(E81,Données!#REF!,0),6),INDEX(Données!$C$3:$E$15,MATCH(E81,Données!#REF!,0),7)),"")</f>
        <v/>
      </c>
      <c r="H81" s="4" t="str">
        <f t="shared" si="2"/>
        <v/>
      </c>
      <c r="I81" s="15" t="str">
        <f>IFERROR(INDEX(Données!$C$3:$E$26,MATCH(E81,Données!#REF!,0),8)+SUMIFS(F$8:F81,E$8:E81,E81,C$8:C81,"entrée")-SUMIFS(F$8:F81,E$8:E81,E81,C$8:C81,"sortie"),"")</f>
        <v/>
      </c>
    </row>
    <row r="82" spans="7:9" x14ac:dyDescent="0.2">
      <c r="G82" s="5" t="str">
        <f>IFERROR(IF(OR(C82="Entrée",C82="Stock Initial",C82="Ajustement"),INDEX(Données!$C$3:$E$15,MATCH(E82,Données!#REF!,0),6),INDEX(Données!$C$3:$E$15,MATCH(E82,Données!#REF!,0),7)),"")</f>
        <v/>
      </c>
      <c r="H82" s="4" t="str">
        <f t="shared" si="2"/>
        <v/>
      </c>
      <c r="I82" s="15" t="str">
        <f>IFERROR(INDEX(Données!$C$3:$E$26,MATCH(E82,Données!#REF!,0),8)+SUMIFS(F$8:F82,E$8:E82,E82,C$8:C82,"entrée")-SUMIFS(F$8:F82,E$8:E82,E82,C$8:C82,"sortie"),"")</f>
        <v/>
      </c>
    </row>
    <row r="83" spans="7:9" x14ac:dyDescent="0.2">
      <c r="G83" s="5" t="str">
        <f>IFERROR(IF(OR(C83="Entrée",C83="Stock Initial",C83="Ajustement"),INDEX(Données!$C$3:$E$15,MATCH(E83,Données!#REF!,0),6),INDEX(Données!$C$3:$E$15,MATCH(E83,Données!#REF!,0),7)),"")</f>
        <v/>
      </c>
      <c r="H83" s="4" t="str">
        <f t="shared" si="2"/>
        <v/>
      </c>
      <c r="I83" s="15" t="str">
        <f>IFERROR(INDEX(Données!$C$3:$E$26,MATCH(E83,Données!#REF!,0),8)+SUMIFS(F$8:F83,E$8:E83,E83,C$8:C83,"entrée")-SUMIFS(F$8:F83,E$8:E83,E83,C$8:C83,"sortie"),"")</f>
        <v/>
      </c>
    </row>
    <row r="84" spans="7:9" x14ac:dyDescent="0.2">
      <c r="G84" s="5" t="str">
        <f>IFERROR(IF(OR(C84="Entrée",C84="Stock Initial",C84="Ajustement"),INDEX(Données!$C$3:$E$15,MATCH(E84,Données!#REF!,0),6),INDEX(Données!$C$3:$E$15,MATCH(E84,Données!#REF!,0),7)),"")</f>
        <v/>
      </c>
      <c r="H84" s="4" t="str">
        <f t="shared" si="2"/>
        <v/>
      </c>
      <c r="I84" s="15" t="str">
        <f>IFERROR(INDEX(Données!$C$3:$E$26,MATCH(E84,Données!#REF!,0),8)+SUMIFS(F$8:F84,E$8:E84,E84,C$8:C84,"entrée")-SUMIFS(F$8:F84,E$8:E84,E84,C$8:C84,"sortie"),"")</f>
        <v/>
      </c>
    </row>
    <row r="85" spans="7:9" x14ac:dyDescent="0.2">
      <c r="G85" s="5" t="str">
        <f>IFERROR(IF(OR(C85="Entrée",C85="Stock Initial",C85="Ajustement"),INDEX(Données!$C$3:$E$15,MATCH(E85,Données!#REF!,0),6),INDEX(Données!$C$3:$E$15,MATCH(E85,Données!#REF!,0),7)),"")</f>
        <v/>
      </c>
      <c r="H85" s="4" t="str">
        <f t="shared" si="2"/>
        <v/>
      </c>
      <c r="I85" s="15" t="str">
        <f>IFERROR(INDEX(Données!$C$3:$E$26,MATCH(E85,Données!#REF!,0),8)+SUMIFS(F$8:F85,E$8:E85,E85,C$8:C85,"entrée")-SUMIFS(F$8:F85,E$8:E85,E85,C$8:C85,"sortie"),"")</f>
        <v/>
      </c>
    </row>
    <row r="86" spans="7:9" x14ac:dyDescent="0.2">
      <c r="G86" s="5" t="str">
        <f>IFERROR(IF(OR(C86="Entrée",C86="Stock Initial",C86="Ajustement"),INDEX(Données!$C$3:$E$15,MATCH(E86,Données!#REF!,0),6),INDEX(Données!$C$3:$E$15,MATCH(E86,Données!#REF!,0),7)),"")</f>
        <v/>
      </c>
      <c r="H86" s="4" t="str">
        <f t="shared" si="2"/>
        <v/>
      </c>
      <c r="I86" s="15" t="str">
        <f>IFERROR(INDEX(Données!$C$3:$E$26,MATCH(E86,Données!#REF!,0),8)+SUMIFS(F$8:F86,E$8:E86,E86,C$8:C86,"entrée")-SUMIFS(F$8:F86,E$8:E86,E86,C$8:C86,"sortie"),"")</f>
        <v/>
      </c>
    </row>
    <row r="87" spans="7:9" x14ac:dyDescent="0.2">
      <c r="G87" s="5" t="str">
        <f>IFERROR(IF(OR(C87="Entrée",C87="Stock Initial",C87="Ajustement"),INDEX(Données!$C$3:$E$15,MATCH(E87,Données!#REF!,0),6),INDEX(Données!$C$3:$E$15,MATCH(E87,Données!#REF!,0),7)),"")</f>
        <v/>
      </c>
      <c r="H87" s="4" t="str">
        <f t="shared" ref="H87:H150" si="3">IFERROR(G87*F87,"")</f>
        <v/>
      </c>
      <c r="I87" s="15" t="str">
        <f>IFERROR(INDEX(Données!$C$3:$E$26,MATCH(E87,Données!#REF!,0),8)+SUMIFS(F$8:F87,E$8:E87,E87,C$8:C87,"entrée")-SUMIFS(F$8:F87,E$8:E87,E87,C$8:C87,"sortie"),"")</f>
        <v/>
      </c>
    </row>
    <row r="88" spans="7:9" x14ac:dyDescent="0.2">
      <c r="G88" s="5" t="str">
        <f>IFERROR(IF(OR(C88="Entrée",C88="Stock Initial",C88="Ajustement"),INDEX(Données!$C$3:$E$15,MATCH(E88,Données!#REF!,0),6),INDEX(Données!$C$3:$E$15,MATCH(E88,Données!#REF!,0),7)),"")</f>
        <v/>
      </c>
      <c r="H88" s="4" t="str">
        <f t="shared" si="3"/>
        <v/>
      </c>
      <c r="I88" s="15" t="str">
        <f>IFERROR(INDEX(Données!$C$3:$E$26,MATCH(E88,Données!#REF!,0),8)+SUMIFS(F$8:F88,E$8:E88,E88,C$8:C88,"entrée")-SUMIFS(F$8:F88,E$8:E88,E88,C$8:C88,"sortie"),"")</f>
        <v/>
      </c>
    </row>
    <row r="89" spans="7:9" x14ac:dyDescent="0.2">
      <c r="G89" s="5" t="str">
        <f>IFERROR(IF(OR(C89="Entrée",C89="Stock Initial",C89="Ajustement"),INDEX(Données!$C$3:$E$15,MATCH(E89,Données!#REF!,0),6),INDEX(Données!$C$3:$E$15,MATCH(E89,Données!#REF!,0),7)),"")</f>
        <v/>
      </c>
      <c r="H89" s="4" t="str">
        <f t="shared" si="3"/>
        <v/>
      </c>
      <c r="I89" s="15" t="str">
        <f>IFERROR(INDEX(Données!$C$3:$E$26,MATCH(E89,Données!#REF!,0),8)+SUMIFS(F$8:F89,E$8:E89,E89,C$8:C89,"entrée")-SUMIFS(F$8:F89,E$8:E89,E89,C$8:C89,"sortie"),"")</f>
        <v/>
      </c>
    </row>
    <row r="90" spans="7:9" x14ac:dyDescent="0.2">
      <c r="G90" s="5" t="str">
        <f>IFERROR(IF(OR(C90="Entrée",C90="Stock Initial",C90="Ajustement"),INDEX(Données!$C$3:$E$15,MATCH(E90,Données!#REF!,0),6),INDEX(Données!$C$3:$E$15,MATCH(E90,Données!#REF!,0),7)),"")</f>
        <v/>
      </c>
      <c r="H90" s="4" t="str">
        <f t="shared" si="3"/>
        <v/>
      </c>
      <c r="I90" s="15" t="str">
        <f>IFERROR(INDEX(Données!$C$3:$E$26,MATCH(E90,Données!#REF!,0),8)+SUMIFS(F$8:F90,E$8:E90,E90,C$8:C90,"entrée")-SUMIFS(F$8:F90,E$8:E90,E90,C$8:C90,"sortie"),"")</f>
        <v/>
      </c>
    </row>
    <row r="91" spans="7:9" x14ac:dyDescent="0.2">
      <c r="G91" s="5" t="str">
        <f>IFERROR(IF(OR(C91="Entrée",C91="Stock Initial",C91="Ajustement"),INDEX(Données!$C$3:$E$15,MATCH(E91,Données!#REF!,0),6),INDEX(Données!$C$3:$E$15,MATCH(E91,Données!#REF!,0),7)),"")</f>
        <v/>
      </c>
      <c r="H91" s="4" t="str">
        <f t="shared" si="3"/>
        <v/>
      </c>
      <c r="I91" s="15" t="str">
        <f>IFERROR(INDEX(Données!$C$3:$E$26,MATCH(E91,Données!#REF!,0),8)+SUMIFS(F$8:F91,E$8:E91,E91,C$8:C91,"entrée")-SUMIFS(F$8:F91,E$8:E91,E91,C$8:C91,"sortie"),"")</f>
        <v/>
      </c>
    </row>
    <row r="92" spans="7:9" x14ac:dyDescent="0.2">
      <c r="G92" s="5" t="str">
        <f>IFERROR(IF(OR(C92="Entrée",C92="Stock Initial",C92="Ajustement"),INDEX(Données!$C$3:$E$15,MATCH(E92,Données!#REF!,0),6),INDEX(Données!$C$3:$E$15,MATCH(E92,Données!#REF!,0),7)),"")</f>
        <v/>
      </c>
      <c r="H92" s="4" t="str">
        <f t="shared" si="3"/>
        <v/>
      </c>
      <c r="I92" s="15" t="str">
        <f>IFERROR(INDEX(Données!$C$3:$E$26,MATCH(E92,Données!#REF!,0),8)+SUMIFS(F$8:F92,E$8:E92,E92,C$8:C92,"entrée")-SUMIFS(F$8:F92,E$8:E92,E92,C$8:C92,"sortie"),"")</f>
        <v/>
      </c>
    </row>
    <row r="93" spans="7:9" x14ac:dyDescent="0.2">
      <c r="G93" s="5" t="str">
        <f>IFERROR(IF(OR(C93="Entrée",C93="Stock Initial",C93="Ajustement"),INDEX(Données!$C$3:$E$15,MATCH(E93,Données!#REF!,0),6),INDEX(Données!$C$3:$E$15,MATCH(E93,Données!#REF!,0),7)),"")</f>
        <v/>
      </c>
      <c r="H93" s="4" t="str">
        <f t="shared" si="3"/>
        <v/>
      </c>
      <c r="I93" s="15" t="str">
        <f>IFERROR(INDEX(Données!$C$3:$E$26,MATCH(E93,Données!#REF!,0),8)+SUMIFS(F$8:F93,E$8:E93,E93,C$8:C93,"entrée")-SUMIFS(F$8:F93,E$8:E93,E93,C$8:C93,"sortie"),"")</f>
        <v/>
      </c>
    </row>
    <row r="94" spans="7:9" x14ac:dyDescent="0.2">
      <c r="G94" s="5" t="str">
        <f>IFERROR(IF(OR(C94="Entrée",C94="Stock Initial",C94="Ajustement"),INDEX(Données!$C$3:$E$15,MATCH(E94,Données!#REF!,0),6),INDEX(Données!$C$3:$E$15,MATCH(E94,Données!#REF!,0),7)),"")</f>
        <v/>
      </c>
      <c r="H94" s="4" t="str">
        <f t="shared" si="3"/>
        <v/>
      </c>
      <c r="I94" s="15" t="str">
        <f>IFERROR(INDEX(Données!$C$3:$E$26,MATCH(E94,Données!#REF!,0),8)+SUMIFS(F$8:F94,E$8:E94,E94,C$8:C94,"entrée")-SUMIFS(F$8:F94,E$8:E94,E94,C$8:C94,"sortie"),"")</f>
        <v/>
      </c>
    </row>
    <row r="95" spans="7:9" x14ac:dyDescent="0.2">
      <c r="G95" s="5" t="str">
        <f>IFERROR(IF(OR(C95="Entrée",C95="Stock Initial",C95="Ajustement"),INDEX(Données!$C$3:$E$15,MATCH(E95,Données!#REF!,0),6),INDEX(Données!$C$3:$E$15,MATCH(E95,Données!#REF!,0),7)),"")</f>
        <v/>
      </c>
      <c r="H95" s="4" t="str">
        <f t="shared" si="3"/>
        <v/>
      </c>
      <c r="I95" s="15" t="str">
        <f>IFERROR(INDEX(Données!$C$3:$E$26,MATCH(E95,Données!#REF!,0),8)+SUMIFS(F$8:F95,E$8:E95,E95,C$8:C95,"entrée")-SUMIFS(F$8:F95,E$8:E95,E95,C$8:C95,"sortie"),"")</f>
        <v/>
      </c>
    </row>
    <row r="96" spans="7:9" x14ac:dyDescent="0.2">
      <c r="G96" s="5" t="str">
        <f>IFERROR(IF(OR(C96="Entrée",C96="Stock Initial",C96="Ajustement"),INDEX(Données!$C$3:$E$15,MATCH(E96,Données!#REF!,0),6),INDEX(Données!$C$3:$E$15,MATCH(E96,Données!#REF!,0),7)),"")</f>
        <v/>
      </c>
      <c r="H96" s="4" t="str">
        <f t="shared" si="3"/>
        <v/>
      </c>
      <c r="I96" s="15" t="str">
        <f>IFERROR(INDEX(Données!$C$3:$E$26,MATCH(E96,Données!#REF!,0),8)+SUMIFS(F$8:F96,E$8:E96,E96,C$8:C96,"entrée")-SUMIFS(F$8:F96,E$8:E96,E96,C$8:C96,"sortie"),"")</f>
        <v/>
      </c>
    </row>
    <row r="97" spans="7:9" x14ac:dyDescent="0.2">
      <c r="G97" s="5" t="str">
        <f>IFERROR(IF(OR(C97="Entrée",C97="Stock Initial",C97="Ajustement"),INDEX(Données!$C$3:$E$15,MATCH(E97,Données!#REF!,0),6),INDEX(Données!$C$3:$E$15,MATCH(E97,Données!#REF!,0),7)),"")</f>
        <v/>
      </c>
      <c r="H97" s="4" t="str">
        <f t="shared" si="3"/>
        <v/>
      </c>
      <c r="I97" s="15" t="str">
        <f>IFERROR(INDEX(Données!$C$3:$E$26,MATCH(E97,Données!#REF!,0),8)+SUMIFS(F$8:F97,E$8:E97,E97,C$8:C97,"entrée")-SUMIFS(F$8:F97,E$8:E97,E97,C$8:C97,"sortie"),"")</f>
        <v/>
      </c>
    </row>
    <row r="98" spans="7:9" x14ac:dyDescent="0.2">
      <c r="G98" s="5" t="str">
        <f>IFERROR(IF(OR(C98="Entrée",C98="Stock Initial",C98="Ajustement"),INDEX(Données!$C$3:$E$15,MATCH(E98,Données!#REF!,0),6),INDEX(Données!$C$3:$E$15,MATCH(E98,Données!#REF!,0),7)),"")</f>
        <v/>
      </c>
      <c r="H98" s="4" t="str">
        <f t="shared" si="3"/>
        <v/>
      </c>
      <c r="I98" s="15" t="str">
        <f>IFERROR(INDEX(Données!$C$3:$E$26,MATCH(E98,Données!#REF!,0),8)+SUMIFS(F$8:F98,E$8:E98,E98,C$8:C98,"entrée")-SUMIFS(F$8:F98,E$8:E98,E98,C$8:C98,"sortie"),"")</f>
        <v/>
      </c>
    </row>
    <row r="99" spans="7:9" x14ac:dyDescent="0.2">
      <c r="G99" s="5" t="str">
        <f>IFERROR(IF(OR(C99="Entrée",C99="Stock Initial",C99="Ajustement"),INDEX(Données!$C$3:$E$15,MATCH(E99,Données!#REF!,0),6),INDEX(Données!$C$3:$E$15,MATCH(E99,Données!#REF!,0),7)),"")</f>
        <v/>
      </c>
      <c r="H99" s="4" t="str">
        <f t="shared" si="3"/>
        <v/>
      </c>
      <c r="I99" s="15" t="str">
        <f>IFERROR(INDEX(Données!$C$3:$E$26,MATCH(E99,Données!#REF!,0),8)+SUMIFS(F$8:F99,E$8:E99,E99,C$8:C99,"entrée")-SUMIFS(F$8:F99,E$8:E99,E99,C$8:C99,"sortie"),"")</f>
        <v/>
      </c>
    </row>
    <row r="100" spans="7:9" x14ac:dyDescent="0.2">
      <c r="G100" s="5" t="str">
        <f>IFERROR(IF(OR(C100="Entrée",C100="Stock Initial",C100="Ajustement"),INDEX(Données!$C$3:$E$15,MATCH(E100,Données!#REF!,0),6),INDEX(Données!$C$3:$E$15,MATCH(E100,Données!#REF!,0),7)),"")</f>
        <v/>
      </c>
      <c r="H100" s="4" t="str">
        <f t="shared" si="3"/>
        <v/>
      </c>
      <c r="I100" s="15" t="str">
        <f>IFERROR(INDEX(Données!$C$3:$E$26,MATCH(E100,Données!#REF!,0),8)+SUMIFS(F$8:F100,E$8:E100,E100,C$8:C100,"entrée")-SUMIFS(F$8:F100,E$8:E100,E100,C$8:C100,"sortie"),"")</f>
        <v/>
      </c>
    </row>
    <row r="101" spans="7:9" x14ac:dyDescent="0.2">
      <c r="G101" s="5" t="str">
        <f>IFERROR(IF(OR(C101="Entrée",C101="Stock Initial",C101="Ajustement"),INDEX(Données!$C$3:$E$15,MATCH(E101,Données!#REF!,0),6),INDEX(Données!$C$3:$E$15,MATCH(E101,Données!#REF!,0),7)),"")</f>
        <v/>
      </c>
      <c r="H101" s="4" t="str">
        <f t="shared" si="3"/>
        <v/>
      </c>
      <c r="I101" s="15" t="str">
        <f>IFERROR(INDEX(Données!$C$3:$E$26,MATCH(E101,Données!#REF!,0),8)+SUMIFS(F$8:F101,E$8:E101,E101,C$8:C101,"entrée")-SUMIFS(F$8:F101,E$8:E101,E101,C$8:C101,"sortie"),"")</f>
        <v/>
      </c>
    </row>
    <row r="102" spans="7:9" x14ac:dyDescent="0.2">
      <c r="G102" s="5" t="str">
        <f>IFERROR(IF(OR(C102="Entrée",C102="Stock Initial",C102="Ajustement"),INDEX(Données!$C$3:$E$15,MATCH(E102,Données!#REF!,0),6),INDEX(Données!$C$3:$E$15,MATCH(E102,Données!#REF!,0),7)),"")</f>
        <v/>
      </c>
      <c r="H102" s="4" t="str">
        <f t="shared" si="3"/>
        <v/>
      </c>
      <c r="I102" s="15" t="str">
        <f>IFERROR(INDEX(Données!$C$3:$E$26,MATCH(E102,Données!#REF!,0),8)+SUMIFS(F$8:F102,E$8:E102,E102,C$8:C102,"entrée")-SUMIFS(F$8:F102,E$8:E102,E102,C$8:C102,"sortie"),"")</f>
        <v/>
      </c>
    </row>
    <row r="103" spans="7:9" x14ac:dyDescent="0.2">
      <c r="G103" s="5" t="str">
        <f>IFERROR(IF(OR(C103="Entrée",C103="Stock Initial",C103="Ajustement"),INDEX(Données!$C$3:$E$15,MATCH(E103,Données!#REF!,0),6),INDEX(Données!$C$3:$E$15,MATCH(E103,Données!#REF!,0),7)),"")</f>
        <v/>
      </c>
      <c r="H103" s="4" t="str">
        <f t="shared" si="3"/>
        <v/>
      </c>
      <c r="I103" s="15" t="str">
        <f>IFERROR(INDEX(Données!$C$3:$E$26,MATCH(E103,Données!#REF!,0),8)+SUMIFS(F$8:F103,E$8:E103,E103,C$8:C103,"entrée")-SUMIFS(F$8:F103,E$8:E103,E103,C$8:C103,"sortie"),"")</f>
        <v/>
      </c>
    </row>
    <row r="104" spans="7:9" x14ac:dyDescent="0.2">
      <c r="G104" s="5" t="str">
        <f>IFERROR(IF(OR(C104="Entrée",C104="Stock Initial",C104="Ajustement"),INDEX(Données!$C$3:$E$15,MATCH(E104,Données!#REF!,0),6),INDEX(Données!$C$3:$E$15,MATCH(E104,Données!#REF!,0),7)),"")</f>
        <v/>
      </c>
      <c r="H104" s="4" t="str">
        <f t="shared" si="3"/>
        <v/>
      </c>
      <c r="I104" s="15" t="str">
        <f>IFERROR(INDEX(Données!$C$3:$E$26,MATCH(E104,Données!#REF!,0),8)+SUMIFS(F$8:F104,E$8:E104,E104,C$8:C104,"entrée")-SUMIFS(F$8:F104,E$8:E104,E104,C$8:C104,"sortie"),"")</f>
        <v/>
      </c>
    </row>
    <row r="105" spans="7:9" x14ac:dyDescent="0.2">
      <c r="G105" s="5" t="str">
        <f>IFERROR(IF(OR(C105="Entrée",C105="Stock Initial",C105="Ajustement"),INDEX(Données!$C$3:$E$15,MATCH(E105,Données!#REF!,0),6),INDEX(Données!$C$3:$E$15,MATCH(E105,Données!#REF!,0),7)),"")</f>
        <v/>
      </c>
      <c r="H105" s="4" t="str">
        <f t="shared" si="3"/>
        <v/>
      </c>
      <c r="I105" s="15" t="str">
        <f>IFERROR(INDEX(Données!$C$3:$E$26,MATCH(E105,Données!#REF!,0),8)+SUMIFS(F$8:F105,E$8:E105,E105,C$8:C105,"entrée")-SUMIFS(F$8:F105,E$8:E105,E105,C$8:C105,"sortie"),"")</f>
        <v/>
      </c>
    </row>
    <row r="106" spans="7:9" x14ac:dyDescent="0.2">
      <c r="G106" s="5" t="str">
        <f>IFERROR(IF(OR(C106="Entrée",C106="Stock Initial",C106="Ajustement"),INDEX(Données!$C$3:$E$15,MATCH(E106,Données!#REF!,0),6),INDEX(Données!$C$3:$E$15,MATCH(E106,Données!#REF!,0),7)),"")</f>
        <v/>
      </c>
      <c r="H106" s="4" t="str">
        <f t="shared" si="3"/>
        <v/>
      </c>
      <c r="I106" s="15" t="str">
        <f>IFERROR(INDEX(Données!$C$3:$E$26,MATCH(E106,Données!#REF!,0),8)+SUMIFS(F$8:F106,E$8:E106,E106,C$8:C106,"entrée")-SUMIFS(F$8:F106,E$8:E106,E106,C$8:C106,"sortie"),"")</f>
        <v/>
      </c>
    </row>
    <row r="107" spans="7:9" x14ac:dyDescent="0.2">
      <c r="G107" s="5" t="str">
        <f>IFERROR(IF(OR(C107="Entrée",C107="Stock Initial",C107="Ajustement"),INDEX(Données!$C$3:$E$15,MATCH(E107,Données!#REF!,0),6),INDEX(Données!$C$3:$E$15,MATCH(E107,Données!#REF!,0),7)),"")</f>
        <v/>
      </c>
      <c r="H107" s="4" t="str">
        <f t="shared" si="3"/>
        <v/>
      </c>
      <c r="I107" s="15" t="str">
        <f>IFERROR(INDEX(Données!$C$3:$E$26,MATCH(E107,Données!#REF!,0),8)+SUMIFS(F$8:F107,E$8:E107,E107,C$8:C107,"entrée")-SUMIFS(F$8:F107,E$8:E107,E107,C$8:C107,"sortie"),"")</f>
        <v/>
      </c>
    </row>
    <row r="108" spans="7:9" x14ac:dyDescent="0.2">
      <c r="G108" s="5" t="str">
        <f>IFERROR(IF(OR(C108="Entrée",C108="Stock Initial",C108="Ajustement"),INDEX(Données!$C$3:$E$15,MATCH(E108,Données!#REF!,0),6),INDEX(Données!$C$3:$E$15,MATCH(E108,Données!#REF!,0),7)),"")</f>
        <v/>
      </c>
      <c r="H108" s="4" t="str">
        <f t="shared" si="3"/>
        <v/>
      </c>
      <c r="I108" s="15" t="str">
        <f>IFERROR(INDEX(Données!$C$3:$E$26,MATCH(E108,Données!#REF!,0),8)+SUMIFS(F$8:F108,E$8:E108,E108,C$8:C108,"entrée")-SUMIFS(F$8:F108,E$8:E108,E108,C$8:C108,"sortie"),"")</f>
        <v/>
      </c>
    </row>
    <row r="109" spans="7:9" x14ac:dyDescent="0.2">
      <c r="G109" s="5" t="str">
        <f>IFERROR(IF(OR(C109="Entrée",C109="Stock Initial",C109="Ajustement"),INDEX(Données!$C$3:$E$15,MATCH(E109,Données!#REF!,0),6),INDEX(Données!$C$3:$E$15,MATCH(E109,Données!#REF!,0),7)),"")</f>
        <v/>
      </c>
      <c r="H109" s="4" t="str">
        <f t="shared" si="3"/>
        <v/>
      </c>
      <c r="I109" s="15" t="str">
        <f>IFERROR(INDEX(Données!$C$3:$E$26,MATCH(E109,Données!#REF!,0),8)+SUMIFS(F$8:F109,E$8:E109,E109,C$8:C109,"entrée")-SUMIFS(F$8:F109,E$8:E109,E109,C$8:C109,"sortie"),"")</f>
        <v/>
      </c>
    </row>
    <row r="110" spans="7:9" x14ac:dyDescent="0.2">
      <c r="G110" s="5" t="str">
        <f>IFERROR(IF(OR(C110="Entrée",C110="Stock Initial",C110="Ajustement"),INDEX(Données!$C$3:$E$15,MATCH(E110,Données!#REF!,0),6),INDEX(Données!$C$3:$E$15,MATCH(E110,Données!#REF!,0),7)),"")</f>
        <v/>
      </c>
      <c r="H110" s="4" t="str">
        <f t="shared" si="3"/>
        <v/>
      </c>
      <c r="I110" s="15" t="str">
        <f>IFERROR(INDEX(Données!$C$3:$E$26,MATCH(E110,Données!#REF!,0),8)+SUMIFS(F$8:F110,E$8:E110,E110,C$8:C110,"entrée")-SUMIFS(F$8:F110,E$8:E110,E110,C$8:C110,"sortie"),"")</f>
        <v/>
      </c>
    </row>
    <row r="111" spans="7:9" x14ac:dyDescent="0.2">
      <c r="G111" s="5" t="str">
        <f>IFERROR(IF(OR(C111="Entrée",C111="Stock Initial",C111="Ajustement"),INDEX(Données!$C$3:$E$15,MATCH(E111,Données!#REF!,0),6),INDEX(Données!$C$3:$E$15,MATCH(E111,Données!#REF!,0),7)),"")</f>
        <v/>
      </c>
      <c r="H111" s="4" t="str">
        <f t="shared" si="3"/>
        <v/>
      </c>
      <c r="I111" s="15" t="str">
        <f>IFERROR(INDEX(Données!$C$3:$E$26,MATCH(E111,Données!#REF!,0),8)+SUMIFS(F$8:F111,E$8:E111,E111,C$8:C111,"entrée")-SUMIFS(F$8:F111,E$8:E111,E111,C$8:C111,"sortie"),"")</f>
        <v/>
      </c>
    </row>
    <row r="112" spans="7:9" x14ac:dyDescent="0.2">
      <c r="G112" s="5" t="str">
        <f>IFERROR(IF(OR(C112="Entrée",C112="Stock Initial",C112="Ajustement"),INDEX(Données!$C$3:$E$15,MATCH(E112,Données!#REF!,0),6),INDEX(Données!$C$3:$E$15,MATCH(E112,Données!#REF!,0),7)),"")</f>
        <v/>
      </c>
      <c r="H112" s="4" t="str">
        <f t="shared" si="3"/>
        <v/>
      </c>
      <c r="I112" s="15" t="str">
        <f>IFERROR(INDEX(Données!$C$3:$E$26,MATCH(E112,Données!#REF!,0),8)+SUMIFS(F$8:F112,E$8:E112,E112,C$8:C112,"entrée")-SUMIFS(F$8:F112,E$8:E112,E112,C$8:C112,"sortie"),"")</f>
        <v/>
      </c>
    </row>
    <row r="113" spans="7:9" x14ac:dyDescent="0.2">
      <c r="G113" s="5" t="str">
        <f>IFERROR(IF(OR(C113="Entrée",C113="Stock Initial",C113="Ajustement"),INDEX(Données!$C$3:$E$15,MATCH(E113,Données!#REF!,0),6),INDEX(Données!$C$3:$E$15,MATCH(E113,Données!#REF!,0),7)),"")</f>
        <v/>
      </c>
      <c r="H113" s="4" t="str">
        <f t="shared" si="3"/>
        <v/>
      </c>
      <c r="I113" s="15" t="str">
        <f>IFERROR(INDEX(Données!$C$3:$E$26,MATCH(E113,Données!#REF!,0),8)+SUMIFS(F$8:F113,E$8:E113,E113,C$8:C113,"entrée")-SUMIFS(F$8:F113,E$8:E113,E113,C$8:C113,"sortie"),"")</f>
        <v/>
      </c>
    </row>
    <row r="114" spans="7:9" x14ac:dyDescent="0.2">
      <c r="G114" s="5" t="str">
        <f>IFERROR(IF(OR(C114="Entrée",C114="Stock Initial",C114="Ajustement"),INDEX(Données!$C$3:$E$15,MATCH(E114,Données!#REF!,0),6),INDEX(Données!$C$3:$E$15,MATCH(E114,Données!#REF!,0),7)),"")</f>
        <v/>
      </c>
      <c r="H114" s="4" t="str">
        <f t="shared" si="3"/>
        <v/>
      </c>
      <c r="I114" s="15" t="str">
        <f>IFERROR(INDEX(Données!$C$3:$E$26,MATCH(E114,Données!#REF!,0),8)+SUMIFS(F$8:F114,E$8:E114,E114,C$8:C114,"entrée")-SUMIFS(F$8:F114,E$8:E114,E114,C$8:C114,"sortie"),"")</f>
        <v/>
      </c>
    </row>
    <row r="115" spans="7:9" x14ac:dyDescent="0.2">
      <c r="G115" s="5" t="str">
        <f>IFERROR(IF(OR(C115="Entrée",C115="Stock Initial",C115="Ajustement"),INDEX(Données!$C$3:$E$15,MATCH(E115,Données!#REF!,0),6),INDEX(Données!$C$3:$E$15,MATCH(E115,Données!#REF!,0),7)),"")</f>
        <v/>
      </c>
      <c r="H115" s="4" t="str">
        <f t="shared" si="3"/>
        <v/>
      </c>
      <c r="I115" s="15" t="str">
        <f>IFERROR(INDEX(Données!$C$3:$E$26,MATCH(E115,Données!#REF!,0),8)+SUMIFS(F$8:F115,E$8:E115,E115,C$8:C115,"entrée")-SUMIFS(F$8:F115,E$8:E115,E115,C$8:C115,"sortie"),"")</f>
        <v/>
      </c>
    </row>
    <row r="116" spans="7:9" x14ac:dyDescent="0.2">
      <c r="G116" s="5" t="str">
        <f>IFERROR(IF(OR(C116="Entrée",C116="Stock Initial",C116="Ajustement"),INDEX(Données!$C$3:$E$15,MATCH(E116,Données!#REF!,0),6),INDEX(Données!$C$3:$E$15,MATCH(E116,Données!#REF!,0),7)),"")</f>
        <v/>
      </c>
      <c r="H116" s="4" t="str">
        <f t="shared" si="3"/>
        <v/>
      </c>
      <c r="I116" s="15" t="str">
        <f>IFERROR(INDEX(Données!$C$3:$E$26,MATCH(E116,Données!#REF!,0),8)+SUMIFS(F$8:F116,E$8:E116,E116,C$8:C116,"entrée")-SUMIFS(F$8:F116,E$8:E116,E116,C$8:C116,"sortie"),"")</f>
        <v/>
      </c>
    </row>
    <row r="117" spans="7:9" x14ac:dyDescent="0.2">
      <c r="G117" s="5" t="str">
        <f>IFERROR(IF(OR(C117="Entrée",C117="Stock Initial",C117="Ajustement"),INDEX(Données!$C$3:$E$15,MATCH(E117,Données!#REF!,0),6),INDEX(Données!$C$3:$E$15,MATCH(E117,Données!#REF!,0),7)),"")</f>
        <v/>
      </c>
      <c r="H117" s="4" t="str">
        <f t="shared" si="3"/>
        <v/>
      </c>
      <c r="I117" s="15" t="str">
        <f>IFERROR(INDEX(Données!$C$3:$E$26,MATCH(E117,Données!#REF!,0),8)+SUMIFS(F$8:F117,E$8:E117,E117,C$8:C117,"entrée")-SUMIFS(F$8:F117,E$8:E117,E117,C$8:C117,"sortie"),"")</f>
        <v/>
      </c>
    </row>
    <row r="118" spans="7:9" x14ac:dyDescent="0.2">
      <c r="G118" s="5" t="str">
        <f>IFERROR(IF(OR(C118="Entrée",C118="Stock Initial",C118="Ajustement"),INDEX(Données!$C$3:$E$15,MATCH(E118,Données!#REF!,0),6),INDEX(Données!$C$3:$E$15,MATCH(E118,Données!#REF!,0),7)),"")</f>
        <v/>
      </c>
      <c r="H118" s="4" t="str">
        <f t="shared" si="3"/>
        <v/>
      </c>
      <c r="I118" s="15" t="str">
        <f>IFERROR(INDEX(Données!$C$3:$E$26,MATCH(E118,Données!#REF!,0),8)+SUMIFS(F$8:F118,E$8:E118,E118,C$8:C118,"entrée")-SUMIFS(F$8:F118,E$8:E118,E118,C$8:C118,"sortie"),"")</f>
        <v/>
      </c>
    </row>
    <row r="119" spans="7:9" x14ac:dyDescent="0.2">
      <c r="G119" s="5" t="str">
        <f>IFERROR(IF(OR(C119="Entrée",C119="Stock Initial",C119="Ajustement"),INDEX(Données!$C$3:$E$15,MATCH(E119,Données!#REF!,0),6),INDEX(Données!$C$3:$E$15,MATCH(E119,Données!#REF!,0),7)),"")</f>
        <v/>
      </c>
      <c r="H119" s="4" t="str">
        <f t="shared" si="3"/>
        <v/>
      </c>
      <c r="I119" s="15" t="str">
        <f>IFERROR(INDEX(Données!$C$3:$E$26,MATCH(E119,Données!#REF!,0),8)+SUMIFS(F$8:F119,E$8:E119,E119,C$8:C119,"entrée")-SUMIFS(F$8:F119,E$8:E119,E119,C$8:C119,"sortie"),"")</f>
        <v/>
      </c>
    </row>
    <row r="120" spans="7:9" x14ac:dyDescent="0.2">
      <c r="G120" s="5" t="str">
        <f>IFERROR(IF(OR(C120="Entrée",C120="Stock Initial",C120="Ajustement"),INDEX(Données!$C$3:$E$15,MATCH(E120,Données!#REF!,0),6),INDEX(Données!$C$3:$E$15,MATCH(E120,Données!#REF!,0),7)),"")</f>
        <v/>
      </c>
      <c r="H120" s="4" t="str">
        <f t="shared" si="3"/>
        <v/>
      </c>
      <c r="I120" s="15" t="str">
        <f>IFERROR(INDEX(Données!$C$3:$E$26,MATCH(E120,Données!#REF!,0),8)+SUMIFS(F$8:F120,E$8:E120,E120,C$8:C120,"entrée")-SUMIFS(F$8:F120,E$8:E120,E120,C$8:C120,"sortie"),"")</f>
        <v/>
      </c>
    </row>
    <row r="121" spans="7:9" x14ac:dyDescent="0.2">
      <c r="G121" s="5" t="str">
        <f>IFERROR(IF(OR(C121="Entrée",C121="Stock Initial",C121="Ajustement"),INDEX(Données!$C$3:$E$15,MATCH(E121,Données!#REF!,0),6),INDEX(Données!$C$3:$E$15,MATCH(E121,Données!#REF!,0),7)),"")</f>
        <v/>
      </c>
      <c r="H121" s="4" t="str">
        <f t="shared" si="3"/>
        <v/>
      </c>
      <c r="I121" s="15" t="str">
        <f>IFERROR(INDEX(Données!$C$3:$E$26,MATCH(E121,Données!#REF!,0),8)+SUMIFS(F$8:F121,E$8:E121,E121,C$8:C121,"entrée")-SUMIFS(F$8:F121,E$8:E121,E121,C$8:C121,"sortie"),"")</f>
        <v/>
      </c>
    </row>
    <row r="122" spans="7:9" x14ac:dyDescent="0.2">
      <c r="G122" s="5" t="str">
        <f>IFERROR(IF(OR(C122="Entrée",C122="Stock Initial",C122="Ajustement"),INDEX(Données!$C$3:$E$15,MATCH(E122,Données!#REF!,0),6),INDEX(Données!$C$3:$E$15,MATCH(E122,Données!#REF!,0),7)),"")</f>
        <v/>
      </c>
      <c r="H122" s="4" t="str">
        <f t="shared" si="3"/>
        <v/>
      </c>
      <c r="I122" s="15" t="str">
        <f>IFERROR(INDEX(Données!$C$3:$E$26,MATCH(E122,Données!#REF!,0),8)+SUMIFS(F$8:F122,E$8:E122,E122,C$8:C122,"entrée")-SUMIFS(F$8:F122,E$8:E122,E122,C$8:C122,"sortie"),"")</f>
        <v/>
      </c>
    </row>
    <row r="123" spans="7:9" x14ac:dyDescent="0.2">
      <c r="G123" s="5" t="str">
        <f>IFERROR(IF(OR(C123="Entrée",C123="Stock Initial",C123="Ajustement"),INDEX(Données!$C$3:$E$15,MATCH(E123,Données!#REF!,0),6),INDEX(Données!$C$3:$E$15,MATCH(E123,Données!#REF!,0),7)),"")</f>
        <v/>
      </c>
      <c r="H123" s="4" t="str">
        <f t="shared" si="3"/>
        <v/>
      </c>
      <c r="I123" s="15" t="str">
        <f>IFERROR(INDEX(Données!$C$3:$E$26,MATCH(E123,Données!#REF!,0),8)+SUMIFS(F$8:F123,E$8:E123,E123,C$8:C123,"entrée")-SUMIFS(F$8:F123,E$8:E123,E123,C$8:C123,"sortie"),"")</f>
        <v/>
      </c>
    </row>
    <row r="124" spans="7:9" x14ac:dyDescent="0.2">
      <c r="G124" s="5" t="str">
        <f>IFERROR(IF(OR(C124="Entrée",C124="Stock Initial",C124="Ajustement"),INDEX(Données!$C$3:$E$15,MATCH(E124,Données!#REF!,0),6),INDEX(Données!$C$3:$E$15,MATCH(E124,Données!#REF!,0),7)),"")</f>
        <v/>
      </c>
      <c r="H124" s="4" t="str">
        <f t="shared" si="3"/>
        <v/>
      </c>
      <c r="I124" s="15" t="str">
        <f>IFERROR(INDEX(Données!$C$3:$E$26,MATCH(E124,Données!#REF!,0),8)+SUMIFS(F$8:F124,E$8:E124,E124,C$8:C124,"entrée")-SUMIFS(F$8:F124,E$8:E124,E124,C$8:C124,"sortie"),"")</f>
        <v/>
      </c>
    </row>
    <row r="125" spans="7:9" x14ac:dyDescent="0.2">
      <c r="G125" s="5" t="str">
        <f>IFERROR(IF(OR(C125="Entrée",C125="Stock Initial",C125="Ajustement"),INDEX(Données!$C$3:$E$15,MATCH(E125,Données!#REF!,0),6),INDEX(Données!$C$3:$E$15,MATCH(E125,Données!#REF!,0),7)),"")</f>
        <v/>
      </c>
      <c r="H125" s="4" t="str">
        <f t="shared" si="3"/>
        <v/>
      </c>
      <c r="I125" s="15" t="str">
        <f>IFERROR(INDEX(Données!$C$3:$E$26,MATCH(E125,Données!#REF!,0),8)+SUMIFS(F$8:F125,E$8:E125,E125,C$8:C125,"entrée")-SUMIFS(F$8:F125,E$8:E125,E125,C$8:C125,"sortie"),"")</f>
        <v/>
      </c>
    </row>
    <row r="126" spans="7:9" x14ac:dyDescent="0.2">
      <c r="G126" s="5" t="str">
        <f>IFERROR(IF(OR(C126="Entrée",C126="Stock Initial",C126="Ajustement"),INDEX(Données!$C$3:$E$15,MATCH(E126,Données!#REF!,0),6),INDEX(Données!$C$3:$E$15,MATCH(E126,Données!#REF!,0),7)),"")</f>
        <v/>
      </c>
      <c r="H126" s="4" t="str">
        <f t="shared" si="3"/>
        <v/>
      </c>
      <c r="I126" s="15" t="str">
        <f>IFERROR(INDEX(Données!$C$3:$E$26,MATCH(E126,Données!#REF!,0),8)+SUMIFS(F$8:F126,E$8:E126,E126,C$8:C126,"entrée")-SUMIFS(F$8:F126,E$8:E126,E126,C$8:C126,"sortie"),"")</f>
        <v/>
      </c>
    </row>
    <row r="127" spans="7:9" x14ac:dyDescent="0.2">
      <c r="G127" s="5" t="str">
        <f>IFERROR(IF(OR(C127="Entrée",C127="Stock Initial",C127="Ajustement"),INDEX(Données!$C$3:$E$15,MATCH(E127,Données!#REF!,0),6),INDEX(Données!$C$3:$E$15,MATCH(E127,Données!#REF!,0),7)),"")</f>
        <v/>
      </c>
      <c r="H127" s="4" t="str">
        <f t="shared" si="3"/>
        <v/>
      </c>
      <c r="I127" s="15" t="str">
        <f>IFERROR(INDEX(Données!$C$3:$E$26,MATCH(E127,Données!#REF!,0),8)+SUMIFS(F$8:F127,E$8:E127,E127,C$8:C127,"entrée")-SUMIFS(F$8:F127,E$8:E127,E127,C$8:C127,"sortie"),"")</f>
        <v/>
      </c>
    </row>
    <row r="128" spans="7:9" x14ac:dyDescent="0.2">
      <c r="G128" s="5" t="str">
        <f>IFERROR(IF(OR(C128="Entrée",C128="Stock Initial",C128="Ajustement"),INDEX(Données!$C$3:$E$15,MATCH(E128,Données!#REF!,0),6),INDEX(Données!$C$3:$E$15,MATCH(E128,Données!#REF!,0),7)),"")</f>
        <v/>
      </c>
      <c r="H128" s="4" t="str">
        <f t="shared" si="3"/>
        <v/>
      </c>
      <c r="I128" s="15" t="str">
        <f>IFERROR(INDEX(Données!$C$3:$E$26,MATCH(E128,Données!#REF!,0),8)+SUMIFS(F$8:F128,E$8:E128,E128,C$8:C128,"entrée")-SUMIFS(F$8:F128,E$8:E128,E128,C$8:C128,"sortie"),"")</f>
        <v/>
      </c>
    </row>
    <row r="129" spans="7:9" x14ac:dyDescent="0.2">
      <c r="G129" s="5" t="str">
        <f>IFERROR(IF(OR(C129="Entrée",C129="Stock Initial",C129="Ajustement"),INDEX(Données!$C$3:$E$15,MATCH(E129,Données!#REF!,0),6),INDEX(Données!$C$3:$E$15,MATCH(E129,Données!#REF!,0),7)),"")</f>
        <v/>
      </c>
      <c r="H129" s="4" t="str">
        <f t="shared" si="3"/>
        <v/>
      </c>
      <c r="I129" s="15" t="str">
        <f>IFERROR(INDEX(Données!$C$3:$E$26,MATCH(E129,Données!#REF!,0),8)+SUMIFS(F$8:F129,E$8:E129,E129,C$8:C129,"entrée")-SUMIFS(F$8:F129,E$8:E129,E129,C$8:C129,"sortie"),"")</f>
        <v/>
      </c>
    </row>
    <row r="130" spans="7:9" x14ac:dyDescent="0.2">
      <c r="G130" s="5" t="str">
        <f>IFERROR(IF(OR(C130="Entrée",C130="Stock Initial",C130="Ajustement"),INDEX(Données!$C$3:$E$15,MATCH(E130,Données!#REF!,0),6),INDEX(Données!$C$3:$E$15,MATCH(E130,Données!#REF!,0),7)),"")</f>
        <v/>
      </c>
      <c r="H130" s="4" t="str">
        <f t="shared" si="3"/>
        <v/>
      </c>
      <c r="I130" s="15" t="str">
        <f>IFERROR(INDEX(Données!$C$3:$E$26,MATCH(E130,Données!#REF!,0),8)+SUMIFS(F$8:F130,E$8:E130,E130,C$8:C130,"entrée")-SUMIFS(F$8:F130,E$8:E130,E130,C$8:C130,"sortie"),"")</f>
        <v/>
      </c>
    </row>
    <row r="131" spans="7:9" x14ac:dyDescent="0.2">
      <c r="G131" s="5" t="str">
        <f>IFERROR(IF(OR(C131="Entrée",C131="Stock Initial",C131="Ajustement"),INDEX(Données!$C$3:$E$15,MATCH(E131,Données!#REF!,0),6),INDEX(Données!$C$3:$E$15,MATCH(E131,Données!#REF!,0),7)),"")</f>
        <v/>
      </c>
      <c r="H131" s="4" t="str">
        <f t="shared" si="3"/>
        <v/>
      </c>
      <c r="I131" s="15" t="str">
        <f>IFERROR(INDEX(Données!$C$3:$E$26,MATCH(E131,Données!#REF!,0),8)+SUMIFS(F$8:F131,E$8:E131,E131,C$8:C131,"entrée")-SUMIFS(F$8:F131,E$8:E131,E131,C$8:C131,"sortie"),"")</f>
        <v/>
      </c>
    </row>
    <row r="132" spans="7:9" x14ac:dyDescent="0.2">
      <c r="G132" s="5" t="str">
        <f>IFERROR(IF(OR(C132="Entrée",C132="Stock Initial",C132="Ajustement"),INDEX(Données!$C$3:$E$15,MATCH(E132,Données!#REF!,0),6),INDEX(Données!$C$3:$E$15,MATCH(E132,Données!#REF!,0),7)),"")</f>
        <v/>
      </c>
      <c r="H132" s="4" t="str">
        <f t="shared" si="3"/>
        <v/>
      </c>
      <c r="I132" s="15" t="str">
        <f>IFERROR(INDEX(Données!$C$3:$E$26,MATCH(E132,Données!#REF!,0),8)+SUMIFS(F$8:F132,E$8:E132,E132,C$8:C132,"entrée")-SUMIFS(F$8:F132,E$8:E132,E132,C$8:C132,"sortie"),"")</f>
        <v/>
      </c>
    </row>
    <row r="133" spans="7:9" x14ac:dyDescent="0.2">
      <c r="G133" s="5" t="str">
        <f>IFERROR(IF(OR(C133="Entrée",C133="Stock Initial",C133="Ajustement"),INDEX(Données!$C$3:$E$15,MATCH(E133,Données!#REF!,0),6),INDEX(Données!$C$3:$E$15,MATCH(E133,Données!#REF!,0),7)),"")</f>
        <v/>
      </c>
      <c r="H133" s="4" t="str">
        <f t="shared" si="3"/>
        <v/>
      </c>
      <c r="I133" s="15" t="str">
        <f>IFERROR(INDEX(Données!$C$3:$E$26,MATCH(E133,Données!#REF!,0),8)+SUMIFS(F$8:F133,E$8:E133,E133,C$8:C133,"entrée")-SUMIFS(F$8:F133,E$8:E133,E133,C$8:C133,"sortie"),"")</f>
        <v/>
      </c>
    </row>
    <row r="134" spans="7:9" x14ac:dyDescent="0.2">
      <c r="G134" s="5" t="str">
        <f>IFERROR(IF(OR(C134="Entrée",C134="Stock Initial",C134="Ajustement"),INDEX(Données!$C$3:$E$15,MATCH(E134,Données!#REF!,0),6),INDEX(Données!$C$3:$E$15,MATCH(E134,Données!#REF!,0),7)),"")</f>
        <v/>
      </c>
      <c r="H134" s="4" t="str">
        <f t="shared" si="3"/>
        <v/>
      </c>
      <c r="I134" s="15" t="str">
        <f>IFERROR(INDEX(Données!$C$3:$E$26,MATCH(E134,Données!#REF!,0),8)+SUMIFS(F$8:F134,E$8:E134,E134,C$8:C134,"entrée")-SUMIFS(F$8:F134,E$8:E134,E134,C$8:C134,"sortie"),"")</f>
        <v/>
      </c>
    </row>
    <row r="135" spans="7:9" x14ac:dyDescent="0.2">
      <c r="G135" s="5" t="str">
        <f>IFERROR(IF(OR(C135="Entrée",C135="Stock Initial",C135="Ajustement"),INDEX(Données!$C$3:$E$15,MATCH(E135,Données!#REF!,0),6),INDEX(Données!$C$3:$E$15,MATCH(E135,Données!#REF!,0),7)),"")</f>
        <v/>
      </c>
      <c r="H135" s="4" t="str">
        <f t="shared" si="3"/>
        <v/>
      </c>
      <c r="I135" s="15" t="str">
        <f>IFERROR(INDEX(Données!$C$3:$E$26,MATCH(E135,Données!#REF!,0),8)+SUMIFS(F$8:F135,E$8:E135,E135,C$8:C135,"entrée")-SUMIFS(F$8:F135,E$8:E135,E135,C$8:C135,"sortie"),"")</f>
        <v/>
      </c>
    </row>
    <row r="136" spans="7:9" x14ac:dyDescent="0.2">
      <c r="G136" s="5" t="str">
        <f>IFERROR(IF(OR(C136="Entrée",C136="Stock Initial",C136="Ajustement"),INDEX(Données!$C$3:$E$15,MATCH(E136,Données!#REF!,0),6),INDEX(Données!$C$3:$E$15,MATCH(E136,Données!#REF!,0),7)),"")</f>
        <v/>
      </c>
      <c r="H136" s="4" t="str">
        <f t="shared" si="3"/>
        <v/>
      </c>
      <c r="I136" s="15" t="str">
        <f>IFERROR(INDEX(Données!$C$3:$E$26,MATCH(E136,Données!#REF!,0),8)+SUMIFS(F$8:F136,E$8:E136,E136,C$8:C136,"entrée")-SUMIFS(F$8:F136,E$8:E136,E136,C$8:C136,"sortie"),"")</f>
        <v/>
      </c>
    </row>
    <row r="137" spans="7:9" x14ac:dyDescent="0.2">
      <c r="G137" s="5" t="str">
        <f>IFERROR(IF(OR(C137="Entrée",C137="Stock Initial",C137="Ajustement"),INDEX(Données!$C$3:$E$15,MATCH(E137,Données!#REF!,0),6),INDEX(Données!$C$3:$E$15,MATCH(E137,Données!#REF!,0),7)),"")</f>
        <v/>
      </c>
      <c r="H137" s="4" t="str">
        <f t="shared" si="3"/>
        <v/>
      </c>
      <c r="I137" s="15" t="str">
        <f>IFERROR(INDEX(Données!$C$3:$E$26,MATCH(E137,Données!#REF!,0),8)+SUMIFS(F$8:F137,E$8:E137,E137,C$8:C137,"entrée")-SUMIFS(F$8:F137,E$8:E137,E137,C$8:C137,"sortie"),"")</f>
        <v/>
      </c>
    </row>
    <row r="138" spans="7:9" x14ac:dyDescent="0.2">
      <c r="G138" s="5" t="str">
        <f>IFERROR(IF(OR(C138="Entrée",C138="Stock Initial",C138="Ajustement"),INDEX(Données!$C$3:$E$15,MATCH(E138,Données!#REF!,0),6),INDEX(Données!$C$3:$E$15,MATCH(E138,Données!#REF!,0),7)),"")</f>
        <v/>
      </c>
      <c r="H138" s="4" t="str">
        <f t="shared" si="3"/>
        <v/>
      </c>
      <c r="I138" s="15" t="str">
        <f>IFERROR(INDEX(Données!$C$3:$E$26,MATCH(E138,Données!#REF!,0),8)+SUMIFS(F$8:F138,E$8:E138,E138,C$8:C138,"entrée")-SUMIFS(F$8:F138,E$8:E138,E138,C$8:C138,"sortie"),"")</f>
        <v/>
      </c>
    </row>
    <row r="139" spans="7:9" x14ac:dyDescent="0.2">
      <c r="G139" s="5" t="str">
        <f>IFERROR(IF(OR(C139="Entrée",C139="Stock Initial",C139="Ajustement"),INDEX(Données!$C$3:$E$15,MATCH(E139,Données!#REF!,0),6),INDEX(Données!$C$3:$E$15,MATCH(E139,Données!#REF!,0),7)),"")</f>
        <v/>
      </c>
      <c r="H139" s="4" t="str">
        <f t="shared" si="3"/>
        <v/>
      </c>
      <c r="I139" s="15" t="str">
        <f>IFERROR(INDEX(Données!$C$3:$E$26,MATCH(E139,Données!#REF!,0),8)+SUMIFS(F$8:F139,E$8:E139,E139,C$8:C139,"entrée")-SUMIFS(F$8:F139,E$8:E139,E139,C$8:C139,"sortie"),"")</f>
        <v/>
      </c>
    </row>
    <row r="140" spans="7:9" x14ac:dyDescent="0.2">
      <c r="G140" s="5" t="str">
        <f>IFERROR(IF(OR(C140="Entrée",C140="Stock Initial",C140="Ajustement"),INDEX(Données!$C$3:$E$15,MATCH(E140,Données!#REF!,0),6),INDEX(Données!$C$3:$E$15,MATCH(E140,Données!#REF!,0),7)),"")</f>
        <v/>
      </c>
      <c r="H140" s="4" t="str">
        <f t="shared" si="3"/>
        <v/>
      </c>
      <c r="I140" s="15" t="str">
        <f>IFERROR(INDEX(Données!$C$3:$E$26,MATCH(E140,Données!#REF!,0),8)+SUMIFS(F$8:F140,E$8:E140,E140,C$8:C140,"entrée")-SUMIFS(F$8:F140,E$8:E140,E140,C$8:C140,"sortie"),"")</f>
        <v/>
      </c>
    </row>
    <row r="141" spans="7:9" x14ac:dyDescent="0.2">
      <c r="G141" s="5" t="str">
        <f>IFERROR(IF(OR(C141="Entrée",C141="Stock Initial",C141="Ajustement"),INDEX(Données!$C$3:$E$15,MATCH(E141,Données!#REF!,0),6),INDEX(Données!$C$3:$E$15,MATCH(E141,Données!#REF!,0),7)),"")</f>
        <v/>
      </c>
      <c r="H141" s="4" t="str">
        <f t="shared" si="3"/>
        <v/>
      </c>
      <c r="I141" s="15" t="str">
        <f>IFERROR(INDEX(Données!$C$3:$E$26,MATCH(E141,Données!#REF!,0),8)+SUMIFS(F$8:F141,E$8:E141,E141,C$8:C141,"entrée")-SUMIFS(F$8:F141,E$8:E141,E141,C$8:C141,"sortie"),"")</f>
        <v/>
      </c>
    </row>
    <row r="142" spans="7:9" x14ac:dyDescent="0.2">
      <c r="G142" s="5" t="str">
        <f>IFERROR(IF(OR(C142="Entrée",C142="Stock Initial",C142="Ajustement"),INDEX(Données!$C$3:$E$15,MATCH(E142,Données!#REF!,0),6),INDEX(Données!$C$3:$E$15,MATCH(E142,Données!#REF!,0),7)),"")</f>
        <v/>
      </c>
      <c r="H142" s="4" t="str">
        <f t="shared" si="3"/>
        <v/>
      </c>
      <c r="I142" s="15" t="str">
        <f>IFERROR(INDEX(Données!$C$3:$E$26,MATCH(E142,Données!#REF!,0),8)+SUMIFS(F$8:F142,E$8:E142,E142,C$8:C142,"entrée")-SUMIFS(F$8:F142,E$8:E142,E142,C$8:C142,"sortie"),"")</f>
        <v/>
      </c>
    </row>
    <row r="143" spans="7:9" x14ac:dyDescent="0.2">
      <c r="G143" s="5" t="str">
        <f>IFERROR(IF(OR(C143="Entrée",C143="Stock Initial",C143="Ajustement"),INDEX(Données!$C$3:$E$15,MATCH(E143,Données!#REF!,0),6),INDEX(Données!$C$3:$E$15,MATCH(E143,Données!#REF!,0),7)),"")</f>
        <v/>
      </c>
      <c r="H143" s="4" t="str">
        <f t="shared" si="3"/>
        <v/>
      </c>
      <c r="I143" s="15" t="str">
        <f>IFERROR(INDEX(Données!$C$3:$E$26,MATCH(E143,Données!#REF!,0),8)+SUMIFS(F$8:F143,E$8:E143,E143,C$8:C143,"entrée")-SUMIFS(F$8:F143,E$8:E143,E143,C$8:C143,"sortie"),"")</f>
        <v/>
      </c>
    </row>
    <row r="144" spans="7:9" x14ac:dyDescent="0.2">
      <c r="G144" s="5" t="str">
        <f>IFERROR(IF(OR(C144="Entrée",C144="Stock Initial",C144="Ajustement"),INDEX(Données!$C$3:$E$15,MATCH(E144,Données!#REF!,0),6),INDEX(Données!$C$3:$E$15,MATCH(E144,Données!#REF!,0),7)),"")</f>
        <v/>
      </c>
      <c r="H144" s="4" t="str">
        <f t="shared" si="3"/>
        <v/>
      </c>
      <c r="I144" s="15" t="str">
        <f>IFERROR(INDEX(Données!$C$3:$E$26,MATCH(E144,Données!#REF!,0),8)+SUMIFS(F$8:F144,E$8:E144,E144,C$8:C144,"entrée")-SUMIFS(F$8:F144,E$8:E144,E144,C$8:C144,"sortie"),"")</f>
        <v/>
      </c>
    </row>
    <row r="145" spans="7:9" x14ac:dyDescent="0.2">
      <c r="G145" s="5" t="str">
        <f>IFERROR(IF(OR(C145="Entrée",C145="Stock Initial",C145="Ajustement"),INDEX(Données!$C$3:$E$15,MATCH(E145,Données!#REF!,0),6),INDEX(Données!$C$3:$E$15,MATCH(E145,Données!#REF!,0),7)),"")</f>
        <v/>
      </c>
      <c r="H145" s="4" t="str">
        <f t="shared" si="3"/>
        <v/>
      </c>
      <c r="I145" s="15" t="str">
        <f>IFERROR(INDEX(Données!$C$3:$E$26,MATCH(E145,Données!#REF!,0),8)+SUMIFS(F$8:F145,E$8:E145,E145,C$8:C145,"entrée")-SUMIFS(F$8:F145,E$8:E145,E145,C$8:C145,"sortie"),"")</f>
        <v/>
      </c>
    </row>
    <row r="146" spans="7:9" x14ac:dyDescent="0.2">
      <c r="G146" s="5" t="str">
        <f>IFERROR(IF(OR(C146="Entrée",C146="Stock Initial",C146="Ajustement"),INDEX(Données!$C$3:$E$15,MATCH(E146,Données!#REF!,0),6),INDEX(Données!$C$3:$E$15,MATCH(E146,Données!#REF!,0),7)),"")</f>
        <v/>
      </c>
      <c r="H146" s="4" t="str">
        <f t="shared" si="3"/>
        <v/>
      </c>
      <c r="I146" s="15" t="str">
        <f>IFERROR(INDEX(Données!$C$3:$E$26,MATCH(E146,Données!#REF!,0),8)+SUMIFS(F$8:F146,E$8:E146,E146,C$8:C146,"entrée")-SUMIFS(F$8:F146,E$8:E146,E146,C$8:C146,"sortie"),"")</f>
        <v/>
      </c>
    </row>
    <row r="147" spans="7:9" x14ac:dyDescent="0.2">
      <c r="G147" s="5" t="str">
        <f>IFERROR(IF(OR(C147="Entrée",C147="Stock Initial",C147="Ajustement"),INDEX(Données!$C$3:$E$15,MATCH(E147,Données!#REF!,0),6),INDEX(Données!$C$3:$E$15,MATCH(E147,Données!#REF!,0),7)),"")</f>
        <v/>
      </c>
      <c r="H147" s="4" t="str">
        <f t="shared" si="3"/>
        <v/>
      </c>
      <c r="I147" s="15" t="str">
        <f>IFERROR(INDEX(Données!$C$3:$E$26,MATCH(E147,Données!#REF!,0),8)+SUMIFS(F$8:F147,E$8:E147,E147,C$8:C147,"entrée")-SUMIFS(F$8:F147,E$8:E147,E147,C$8:C147,"sortie"),"")</f>
        <v/>
      </c>
    </row>
    <row r="148" spans="7:9" x14ac:dyDescent="0.2">
      <c r="G148" s="5" t="str">
        <f>IFERROR(IF(OR(C148="Entrée",C148="Stock Initial",C148="Ajustement"),INDEX(Données!$C$3:$E$15,MATCH(E148,Données!#REF!,0),6),INDEX(Données!$C$3:$E$15,MATCH(E148,Données!#REF!,0),7)),"")</f>
        <v/>
      </c>
      <c r="H148" s="4" t="str">
        <f t="shared" si="3"/>
        <v/>
      </c>
      <c r="I148" s="15" t="str">
        <f>IFERROR(INDEX(Données!$C$3:$E$26,MATCH(E148,Données!#REF!,0),8)+SUMIFS(F$8:F148,E$8:E148,E148,C$8:C148,"entrée")-SUMIFS(F$8:F148,E$8:E148,E148,C$8:C148,"sortie"),"")</f>
        <v/>
      </c>
    </row>
    <row r="149" spans="7:9" x14ac:dyDescent="0.2">
      <c r="G149" s="5" t="str">
        <f>IFERROR(IF(OR(C149="Entrée",C149="Stock Initial",C149="Ajustement"),INDEX(Données!$C$3:$E$15,MATCH(E149,Données!#REF!,0),6),INDEX(Données!$C$3:$E$15,MATCH(E149,Données!#REF!,0),7)),"")</f>
        <v/>
      </c>
      <c r="H149" s="4" t="str">
        <f t="shared" si="3"/>
        <v/>
      </c>
      <c r="I149" s="15" t="str">
        <f>IFERROR(INDEX(Données!$C$3:$E$26,MATCH(E149,Données!#REF!,0),8)+SUMIFS(F$8:F149,E$8:E149,E149,C$8:C149,"entrée")-SUMIFS(F$8:F149,E$8:E149,E149,C$8:C149,"sortie"),"")</f>
        <v/>
      </c>
    </row>
    <row r="150" spans="7:9" x14ac:dyDescent="0.2">
      <c r="G150" s="5" t="str">
        <f>IFERROR(IF(OR(C150="Entrée",C150="Stock Initial",C150="Ajustement"),INDEX(Données!$C$3:$E$15,MATCH(E150,Données!#REF!,0),6),INDEX(Données!$C$3:$E$15,MATCH(E150,Données!#REF!,0),7)),"")</f>
        <v/>
      </c>
      <c r="H150" s="4" t="str">
        <f t="shared" si="3"/>
        <v/>
      </c>
      <c r="I150" s="15" t="str">
        <f>IFERROR(INDEX(Données!$C$3:$E$26,MATCH(E150,Données!#REF!,0),8)+SUMIFS(F$8:F150,E$8:E150,E150,C$8:C150,"entrée")-SUMIFS(F$8:F150,E$8:E150,E150,C$8:C150,"sortie"),"")</f>
        <v/>
      </c>
    </row>
    <row r="151" spans="7:9" x14ac:dyDescent="0.2">
      <c r="G151" s="5" t="str">
        <f>IFERROR(IF(OR(C151="Entrée",C151="Stock Initial",C151="Ajustement"),INDEX(Données!$C$3:$E$15,MATCH(E151,Données!#REF!,0),6),INDEX(Données!$C$3:$E$15,MATCH(E151,Données!#REF!,0),7)),"")</f>
        <v/>
      </c>
      <c r="H151" s="4" t="str">
        <f t="shared" ref="H151:H214" si="4">IFERROR(G151*F151,"")</f>
        <v/>
      </c>
      <c r="I151" s="15" t="str">
        <f>IFERROR(INDEX(Données!$C$3:$E$26,MATCH(E151,Données!#REF!,0),8)+SUMIFS(F$8:F151,E$8:E151,E151,C$8:C151,"entrée")-SUMIFS(F$8:F151,E$8:E151,E151,C$8:C151,"sortie"),"")</f>
        <v/>
      </c>
    </row>
    <row r="152" spans="7:9" x14ac:dyDescent="0.2">
      <c r="G152" s="5" t="str">
        <f>IFERROR(IF(OR(C152="Entrée",C152="Stock Initial",C152="Ajustement"),INDEX(Données!$C$3:$E$15,MATCH(E152,Données!#REF!,0),6),INDEX(Données!$C$3:$E$15,MATCH(E152,Données!#REF!,0),7)),"")</f>
        <v/>
      </c>
      <c r="H152" s="4" t="str">
        <f t="shared" si="4"/>
        <v/>
      </c>
      <c r="I152" s="15" t="str">
        <f>IFERROR(INDEX(Données!$C$3:$E$26,MATCH(E152,Données!#REF!,0),8)+SUMIFS(F$8:F152,E$8:E152,E152,C$8:C152,"entrée")-SUMIFS(F$8:F152,E$8:E152,E152,C$8:C152,"sortie"),"")</f>
        <v/>
      </c>
    </row>
    <row r="153" spans="7:9" x14ac:dyDescent="0.2">
      <c r="G153" s="5" t="str">
        <f>IFERROR(IF(OR(C153="Entrée",C153="Stock Initial",C153="Ajustement"),INDEX(Données!$C$3:$E$15,MATCH(E153,Données!#REF!,0),6),INDEX(Données!$C$3:$E$15,MATCH(E153,Données!#REF!,0),7)),"")</f>
        <v/>
      </c>
      <c r="H153" s="4" t="str">
        <f t="shared" si="4"/>
        <v/>
      </c>
      <c r="I153" s="15" t="str">
        <f>IFERROR(INDEX(Données!$C$3:$E$26,MATCH(E153,Données!#REF!,0),8)+SUMIFS(F$8:F153,E$8:E153,E153,C$8:C153,"entrée")-SUMIFS(F$8:F153,E$8:E153,E153,C$8:C153,"sortie"),"")</f>
        <v/>
      </c>
    </row>
    <row r="154" spans="7:9" x14ac:dyDescent="0.2">
      <c r="G154" s="5" t="str">
        <f>IFERROR(IF(OR(C154="Entrée",C154="Stock Initial",C154="Ajustement"),INDEX(Données!$C$3:$E$15,MATCH(E154,Données!#REF!,0),6),INDEX(Données!$C$3:$E$15,MATCH(E154,Données!#REF!,0),7)),"")</f>
        <v/>
      </c>
      <c r="H154" s="4" t="str">
        <f t="shared" si="4"/>
        <v/>
      </c>
      <c r="I154" s="15" t="str">
        <f>IFERROR(INDEX(Données!$C$3:$E$26,MATCH(E154,Données!#REF!,0),8)+SUMIFS(F$8:F154,E$8:E154,E154,C$8:C154,"entrée")-SUMIFS(F$8:F154,E$8:E154,E154,C$8:C154,"sortie"),"")</f>
        <v/>
      </c>
    </row>
    <row r="155" spans="7:9" x14ac:dyDescent="0.2">
      <c r="G155" s="5" t="str">
        <f>IFERROR(IF(OR(C155="Entrée",C155="Stock Initial",C155="Ajustement"),INDEX(Données!$C$3:$E$15,MATCH(E155,Données!#REF!,0),6),INDEX(Données!$C$3:$E$15,MATCH(E155,Données!#REF!,0),7)),"")</f>
        <v/>
      </c>
      <c r="H155" s="4" t="str">
        <f t="shared" si="4"/>
        <v/>
      </c>
      <c r="I155" s="15" t="str">
        <f>IFERROR(INDEX(Données!$C$3:$E$26,MATCH(E155,Données!#REF!,0),8)+SUMIFS(F$8:F155,E$8:E155,E155,C$8:C155,"entrée")-SUMIFS(F$8:F155,E$8:E155,E155,C$8:C155,"sortie"),"")</f>
        <v/>
      </c>
    </row>
    <row r="156" spans="7:9" x14ac:dyDescent="0.2">
      <c r="G156" s="5" t="str">
        <f>IFERROR(IF(OR(C156="Entrée",C156="Stock Initial",C156="Ajustement"),INDEX(Données!$C$3:$E$15,MATCH(E156,Données!#REF!,0),6),INDEX(Données!$C$3:$E$15,MATCH(E156,Données!#REF!,0),7)),"")</f>
        <v/>
      </c>
      <c r="H156" s="4" t="str">
        <f t="shared" si="4"/>
        <v/>
      </c>
      <c r="I156" s="15" t="str">
        <f>IFERROR(INDEX(Données!$C$3:$E$26,MATCH(E156,Données!#REF!,0),8)+SUMIFS(F$8:F156,E$8:E156,E156,C$8:C156,"entrée")-SUMIFS(F$8:F156,E$8:E156,E156,C$8:C156,"sortie"),"")</f>
        <v/>
      </c>
    </row>
    <row r="157" spans="7:9" x14ac:dyDescent="0.2">
      <c r="G157" s="5" t="str">
        <f>IFERROR(IF(OR(C157="Entrée",C157="Stock Initial",C157="Ajustement"),INDEX(Données!$C$3:$E$15,MATCH(E157,Données!#REF!,0),6),INDEX(Données!$C$3:$E$15,MATCH(E157,Données!#REF!,0),7)),"")</f>
        <v/>
      </c>
      <c r="H157" s="4" t="str">
        <f t="shared" si="4"/>
        <v/>
      </c>
      <c r="I157" s="15" t="str">
        <f>IFERROR(INDEX(Données!$C$3:$E$26,MATCH(E157,Données!#REF!,0),8)+SUMIFS(F$8:F157,E$8:E157,E157,C$8:C157,"entrée")-SUMIFS(F$8:F157,E$8:E157,E157,C$8:C157,"sortie"),"")</f>
        <v/>
      </c>
    </row>
    <row r="158" spans="7:9" x14ac:dyDescent="0.2">
      <c r="G158" s="5" t="str">
        <f>IFERROR(IF(OR(C158="Entrée",C158="Stock Initial",C158="Ajustement"),INDEX(Données!$C$3:$E$15,MATCH(E158,Données!#REF!,0),6),INDEX(Données!$C$3:$E$15,MATCH(E158,Données!#REF!,0),7)),"")</f>
        <v/>
      </c>
      <c r="H158" s="4" t="str">
        <f t="shared" si="4"/>
        <v/>
      </c>
      <c r="I158" s="15" t="str">
        <f>IFERROR(INDEX(Données!$C$3:$E$26,MATCH(E158,Données!#REF!,0),8)+SUMIFS(F$8:F158,E$8:E158,E158,C$8:C158,"entrée")-SUMIFS(F$8:F158,E$8:E158,E158,C$8:C158,"sortie"),"")</f>
        <v/>
      </c>
    </row>
    <row r="159" spans="7:9" x14ac:dyDescent="0.2">
      <c r="G159" s="5" t="str">
        <f>IFERROR(IF(OR(C159="Entrée",C159="Stock Initial",C159="Ajustement"),INDEX(Données!$C$3:$E$15,MATCH(E159,Données!#REF!,0),6),INDEX(Données!$C$3:$E$15,MATCH(E159,Données!#REF!,0),7)),"")</f>
        <v/>
      </c>
      <c r="H159" s="4" t="str">
        <f t="shared" si="4"/>
        <v/>
      </c>
      <c r="I159" s="15" t="str">
        <f>IFERROR(INDEX(Données!$C$3:$E$26,MATCH(E159,Données!#REF!,0),8)+SUMIFS(F$8:F159,E$8:E159,E159,C$8:C159,"entrée")-SUMIFS(F$8:F159,E$8:E159,E159,C$8:C159,"sortie"),"")</f>
        <v/>
      </c>
    </row>
    <row r="160" spans="7:9" x14ac:dyDescent="0.2">
      <c r="G160" s="5" t="str">
        <f>IFERROR(IF(OR(C160="Entrée",C160="Stock Initial",C160="Ajustement"),INDEX(Données!$C$3:$E$15,MATCH(E160,Données!#REF!,0),6),INDEX(Données!$C$3:$E$15,MATCH(E160,Données!#REF!,0),7)),"")</f>
        <v/>
      </c>
      <c r="H160" s="4" t="str">
        <f t="shared" si="4"/>
        <v/>
      </c>
      <c r="I160" s="15" t="str">
        <f>IFERROR(INDEX(Données!$C$3:$E$26,MATCH(E160,Données!#REF!,0),8)+SUMIFS(F$8:F160,E$8:E160,E160,C$8:C160,"entrée")-SUMIFS(F$8:F160,E$8:E160,E160,C$8:C160,"sortie"),"")</f>
        <v/>
      </c>
    </row>
    <row r="161" spans="7:9" x14ac:dyDescent="0.2">
      <c r="G161" s="5" t="str">
        <f>IFERROR(IF(OR(C161="Entrée",C161="Stock Initial",C161="Ajustement"),INDEX(Données!$C$3:$E$15,MATCH(E161,Données!#REF!,0),6),INDEX(Données!$C$3:$E$15,MATCH(E161,Données!#REF!,0),7)),"")</f>
        <v/>
      </c>
      <c r="H161" s="4" t="str">
        <f t="shared" si="4"/>
        <v/>
      </c>
      <c r="I161" s="15" t="str">
        <f>IFERROR(INDEX(Données!$C$3:$E$26,MATCH(E161,Données!#REF!,0),8)+SUMIFS(F$8:F161,E$8:E161,E161,C$8:C161,"entrée")-SUMIFS(F$8:F161,E$8:E161,E161,C$8:C161,"sortie"),"")</f>
        <v/>
      </c>
    </row>
    <row r="162" spans="7:9" x14ac:dyDescent="0.2">
      <c r="G162" s="5" t="str">
        <f>IFERROR(IF(OR(C162="Entrée",C162="Stock Initial",C162="Ajustement"),INDEX(Données!$C$3:$E$15,MATCH(E162,Données!#REF!,0),6),INDEX(Données!$C$3:$E$15,MATCH(E162,Données!#REF!,0),7)),"")</f>
        <v/>
      </c>
      <c r="H162" s="4" t="str">
        <f t="shared" si="4"/>
        <v/>
      </c>
      <c r="I162" s="15" t="str">
        <f>IFERROR(INDEX(Données!$C$3:$E$26,MATCH(E162,Données!#REF!,0),8)+SUMIFS(F$8:F162,E$8:E162,E162,C$8:C162,"entrée")-SUMIFS(F$8:F162,E$8:E162,E162,C$8:C162,"sortie"),"")</f>
        <v/>
      </c>
    </row>
    <row r="163" spans="7:9" x14ac:dyDescent="0.2">
      <c r="G163" s="5" t="str">
        <f>IFERROR(IF(OR(C163="Entrée",C163="Stock Initial",C163="Ajustement"),INDEX(Données!$C$3:$E$15,MATCH(E163,Données!#REF!,0),6),INDEX(Données!$C$3:$E$15,MATCH(E163,Données!#REF!,0),7)),"")</f>
        <v/>
      </c>
      <c r="H163" s="4" t="str">
        <f t="shared" si="4"/>
        <v/>
      </c>
      <c r="I163" s="15" t="str">
        <f>IFERROR(INDEX(Données!$C$3:$E$26,MATCH(E163,Données!#REF!,0),8)+SUMIFS(F$8:F163,E$8:E163,E163,C$8:C163,"entrée")-SUMIFS(F$8:F163,E$8:E163,E163,C$8:C163,"sortie"),"")</f>
        <v/>
      </c>
    </row>
    <row r="164" spans="7:9" x14ac:dyDescent="0.2">
      <c r="G164" s="5" t="str">
        <f>IFERROR(IF(OR(C164="Entrée",C164="Stock Initial",C164="Ajustement"),INDEX(Données!$C$3:$E$15,MATCH(E164,Données!#REF!,0),6),INDEX(Données!$C$3:$E$15,MATCH(E164,Données!#REF!,0),7)),"")</f>
        <v/>
      </c>
      <c r="H164" s="4" t="str">
        <f t="shared" si="4"/>
        <v/>
      </c>
      <c r="I164" s="15" t="str">
        <f>IFERROR(INDEX(Données!$C$3:$E$26,MATCH(E164,Données!#REF!,0),8)+SUMIFS(F$8:F164,E$8:E164,E164,C$8:C164,"entrée")-SUMIFS(F$8:F164,E$8:E164,E164,C$8:C164,"sortie"),"")</f>
        <v/>
      </c>
    </row>
    <row r="165" spans="7:9" x14ac:dyDescent="0.2">
      <c r="G165" s="5" t="str">
        <f>IFERROR(IF(OR(C165="Entrée",C165="Stock Initial",C165="Ajustement"),INDEX(Données!$C$3:$E$15,MATCH(E165,Données!#REF!,0),6),INDEX(Données!$C$3:$E$15,MATCH(E165,Données!#REF!,0),7)),"")</f>
        <v/>
      </c>
      <c r="H165" s="4" t="str">
        <f t="shared" si="4"/>
        <v/>
      </c>
      <c r="I165" s="15" t="str">
        <f>IFERROR(INDEX(Données!$C$3:$E$26,MATCH(E165,Données!#REF!,0),8)+SUMIFS(F$8:F165,E$8:E165,E165,C$8:C165,"entrée")-SUMIFS(F$8:F165,E$8:E165,E165,C$8:C165,"sortie"),"")</f>
        <v/>
      </c>
    </row>
    <row r="166" spans="7:9" x14ac:dyDescent="0.2">
      <c r="G166" s="5" t="str">
        <f>IFERROR(IF(OR(C166="Entrée",C166="Stock Initial",C166="Ajustement"),INDEX(Données!$C$3:$E$15,MATCH(E166,Données!#REF!,0),6),INDEX(Données!$C$3:$E$15,MATCH(E166,Données!#REF!,0),7)),"")</f>
        <v/>
      </c>
      <c r="H166" s="4" t="str">
        <f t="shared" si="4"/>
        <v/>
      </c>
      <c r="I166" s="15" t="str">
        <f>IFERROR(INDEX(Données!$C$3:$E$26,MATCH(E166,Données!#REF!,0),8)+SUMIFS(F$8:F166,E$8:E166,E166,C$8:C166,"entrée")-SUMIFS(F$8:F166,E$8:E166,E166,C$8:C166,"sortie"),"")</f>
        <v/>
      </c>
    </row>
    <row r="167" spans="7:9" x14ac:dyDescent="0.2">
      <c r="G167" s="5" t="str">
        <f>IFERROR(IF(OR(C167="Entrée",C167="Stock Initial",C167="Ajustement"),INDEX(Données!$C$3:$E$15,MATCH(E167,Données!#REF!,0),6),INDEX(Données!$C$3:$E$15,MATCH(E167,Données!#REF!,0),7)),"")</f>
        <v/>
      </c>
      <c r="H167" s="4" t="str">
        <f t="shared" si="4"/>
        <v/>
      </c>
      <c r="I167" s="15" t="str">
        <f>IFERROR(INDEX(Données!$C$3:$E$26,MATCH(E167,Données!#REF!,0),8)+SUMIFS(F$8:F167,E$8:E167,E167,C$8:C167,"entrée")-SUMIFS(F$8:F167,E$8:E167,E167,C$8:C167,"sortie"),"")</f>
        <v/>
      </c>
    </row>
    <row r="168" spans="7:9" x14ac:dyDescent="0.2">
      <c r="G168" s="5" t="str">
        <f>IFERROR(IF(OR(C168="Entrée",C168="Stock Initial",C168="Ajustement"),INDEX(Données!$C$3:$E$15,MATCH(E168,Données!#REF!,0),6),INDEX(Données!$C$3:$E$15,MATCH(E168,Données!#REF!,0),7)),"")</f>
        <v/>
      </c>
      <c r="H168" s="4" t="str">
        <f t="shared" si="4"/>
        <v/>
      </c>
      <c r="I168" s="15" t="str">
        <f>IFERROR(INDEX(Données!$C$3:$E$26,MATCH(E168,Données!#REF!,0),8)+SUMIFS(F$8:F168,E$8:E168,E168,C$8:C168,"entrée")-SUMIFS(F$8:F168,E$8:E168,E168,C$8:C168,"sortie"),"")</f>
        <v/>
      </c>
    </row>
    <row r="169" spans="7:9" x14ac:dyDescent="0.2">
      <c r="G169" s="5" t="str">
        <f>IFERROR(IF(OR(C169="Entrée",C169="Stock Initial",C169="Ajustement"),INDEX(Données!$C$3:$E$15,MATCH(E169,Données!#REF!,0),6),INDEX(Données!$C$3:$E$15,MATCH(E169,Données!#REF!,0),7)),"")</f>
        <v/>
      </c>
      <c r="H169" s="4" t="str">
        <f t="shared" si="4"/>
        <v/>
      </c>
      <c r="I169" s="15" t="str">
        <f>IFERROR(INDEX(Données!$C$3:$E$26,MATCH(E169,Données!#REF!,0),8)+SUMIFS(F$8:F169,E$8:E169,E169,C$8:C169,"entrée")-SUMIFS(F$8:F169,E$8:E169,E169,C$8:C169,"sortie"),"")</f>
        <v/>
      </c>
    </row>
    <row r="170" spans="7:9" x14ac:dyDescent="0.2">
      <c r="G170" s="5" t="str">
        <f>IFERROR(IF(OR(C170="Entrée",C170="Stock Initial",C170="Ajustement"),INDEX(Données!$C$3:$E$15,MATCH(E170,Données!#REF!,0),6),INDEX(Données!$C$3:$E$15,MATCH(E170,Données!#REF!,0),7)),"")</f>
        <v/>
      </c>
      <c r="H170" s="4" t="str">
        <f t="shared" si="4"/>
        <v/>
      </c>
      <c r="I170" s="15" t="str">
        <f>IFERROR(INDEX(Données!$C$3:$E$26,MATCH(E170,Données!#REF!,0),8)+SUMIFS(F$8:F170,E$8:E170,E170,C$8:C170,"entrée")-SUMIFS(F$8:F170,E$8:E170,E170,C$8:C170,"sortie"),"")</f>
        <v/>
      </c>
    </row>
    <row r="171" spans="7:9" x14ac:dyDescent="0.2">
      <c r="G171" s="5" t="str">
        <f>IFERROR(IF(OR(C171="Entrée",C171="Stock Initial",C171="Ajustement"),INDEX(Données!$C$3:$E$15,MATCH(E171,Données!#REF!,0),6),INDEX(Données!$C$3:$E$15,MATCH(E171,Données!#REF!,0),7)),"")</f>
        <v/>
      </c>
      <c r="H171" s="4" t="str">
        <f t="shared" si="4"/>
        <v/>
      </c>
      <c r="I171" s="15" t="str">
        <f>IFERROR(INDEX(Données!$C$3:$E$26,MATCH(E171,Données!#REF!,0),8)+SUMIFS(F$8:F171,E$8:E171,E171,C$8:C171,"entrée")-SUMIFS(F$8:F171,E$8:E171,E171,C$8:C171,"sortie"),"")</f>
        <v/>
      </c>
    </row>
    <row r="172" spans="7:9" x14ac:dyDescent="0.2">
      <c r="G172" s="5" t="str">
        <f>IFERROR(IF(OR(C172="Entrée",C172="Stock Initial",C172="Ajustement"),INDEX(Données!$C$3:$E$15,MATCH(E172,Données!#REF!,0),6),INDEX(Données!$C$3:$E$15,MATCH(E172,Données!#REF!,0),7)),"")</f>
        <v/>
      </c>
      <c r="H172" s="4" t="str">
        <f t="shared" si="4"/>
        <v/>
      </c>
      <c r="I172" s="15" t="str">
        <f>IFERROR(INDEX(Données!$C$3:$E$26,MATCH(E172,Données!#REF!,0),8)+SUMIFS(F$8:F172,E$8:E172,E172,C$8:C172,"entrée")-SUMIFS(F$8:F172,E$8:E172,E172,C$8:C172,"sortie"),"")</f>
        <v/>
      </c>
    </row>
    <row r="173" spans="7:9" x14ac:dyDescent="0.2">
      <c r="G173" s="5" t="str">
        <f>IFERROR(IF(OR(C173="Entrée",C173="Stock Initial",C173="Ajustement"),INDEX(Données!$C$3:$E$15,MATCH(E173,Données!#REF!,0),6),INDEX(Données!$C$3:$E$15,MATCH(E173,Données!#REF!,0),7)),"")</f>
        <v/>
      </c>
      <c r="H173" s="4" t="str">
        <f t="shared" si="4"/>
        <v/>
      </c>
      <c r="I173" s="15" t="str">
        <f>IFERROR(INDEX(Données!$C$3:$E$26,MATCH(E173,Données!#REF!,0),8)+SUMIFS(F$8:F173,E$8:E173,E173,C$8:C173,"entrée")-SUMIFS(F$8:F173,E$8:E173,E173,C$8:C173,"sortie"),"")</f>
        <v/>
      </c>
    </row>
    <row r="174" spans="7:9" x14ac:dyDescent="0.2">
      <c r="G174" s="5" t="str">
        <f>IFERROR(IF(OR(C174="Entrée",C174="Stock Initial",C174="Ajustement"),INDEX(Données!$C$3:$E$15,MATCH(E174,Données!#REF!,0),6),INDEX(Données!$C$3:$E$15,MATCH(E174,Données!#REF!,0),7)),"")</f>
        <v/>
      </c>
      <c r="H174" s="4" t="str">
        <f t="shared" si="4"/>
        <v/>
      </c>
      <c r="I174" s="15" t="str">
        <f>IFERROR(INDEX(Données!$C$3:$E$26,MATCH(E174,Données!#REF!,0),8)+SUMIFS(F$8:F174,E$8:E174,E174,C$8:C174,"entrée")-SUMIFS(F$8:F174,E$8:E174,E174,C$8:C174,"sortie"),"")</f>
        <v/>
      </c>
    </row>
    <row r="175" spans="7:9" x14ac:dyDescent="0.2">
      <c r="G175" s="5" t="str">
        <f>IFERROR(IF(OR(C175="Entrée",C175="Stock Initial",C175="Ajustement"),INDEX(Données!$C$3:$E$15,MATCH(E175,Données!#REF!,0),6),INDEX(Données!$C$3:$E$15,MATCH(E175,Données!#REF!,0),7)),"")</f>
        <v/>
      </c>
      <c r="H175" s="4" t="str">
        <f t="shared" si="4"/>
        <v/>
      </c>
      <c r="I175" s="15" t="str">
        <f>IFERROR(INDEX(Données!$C$3:$E$26,MATCH(E175,Données!#REF!,0),8)+SUMIFS(F$8:F175,E$8:E175,E175,C$8:C175,"entrée")-SUMIFS(F$8:F175,E$8:E175,E175,C$8:C175,"sortie"),"")</f>
        <v/>
      </c>
    </row>
    <row r="176" spans="7:9" x14ac:dyDescent="0.2">
      <c r="G176" s="5" t="str">
        <f>IFERROR(IF(OR(C176="Entrée",C176="Stock Initial",C176="Ajustement"),INDEX(Données!$C$3:$E$15,MATCH(E176,Données!#REF!,0),6),INDEX(Données!$C$3:$E$15,MATCH(E176,Données!#REF!,0),7)),"")</f>
        <v/>
      </c>
      <c r="H176" s="4" t="str">
        <f t="shared" si="4"/>
        <v/>
      </c>
      <c r="I176" s="15" t="str">
        <f>IFERROR(INDEX(Données!$C$3:$E$26,MATCH(E176,Données!#REF!,0),8)+SUMIFS(F$8:F176,E$8:E176,E176,C$8:C176,"entrée")-SUMIFS(F$8:F176,E$8:E176,E176,C$8:C176,"sortie"),"")</f>
        <v/>
      </c>
    </row>
    <row r="177" spans="7:9" x14ac:dyDescent="0.2">
      <c r="G177" s="5" t="str">
        <f>IFERROR(IF(OR(C177="Entrée",C177="Stock Initial",C177="Ajustement"),INDEX(Données!$C$3:$E$15,MATCH(E177,Données!#REF!,0),6),INDEX(Données!$C$3:$E$15,MATCH(E177,Données!#REF!,0),7)),"")</f>
        <v/>
      </c>
      <c r="H177" s="4" t="str">
        <f t="shared" si="4"/>
        <v/>
      </c>
      <c r="I177" s="15" t="str">
        <f>IFERROR(INDEX(Données!$C$3:$E$26,MATCH(E177,Données!#REF!,0),8)+SUMIFS(F$8:F177,E$8:E177,E177,C$8:C177,"entrée")-SUMIFS(F$8:F177,E$8:E177,E177,C$8:C177,"sortie"),"")</f>
        <v/>
      </c>
    </row>
    <row r="178" spans="7:9" x14ac:dyDescent="0.2">
      <c r="G178" s="5" t="str">
        <f>IFERROR(IF(OR(C178="Entrée",C178="Stock Initial",C178="Ajustement"),INDEX(Données!$C$3:$E$15,MATCH(E178,Données!#REF!,0),6),INDEX(Données!$C$3:$E$15,MATCH(E178,Données!#REF!,0),7)),"")</f>
        <v/>
      </c>
      <c r="H178" s="4" t="str">
        <f t="shared" si="4"/>
        <v/>
      </c>
      <c r="I178" s="15" t="str">
        <f>IFERROR(INDEX(Données!$C$3:$E$26,MATCH(E178,Données!#REF!,0),8)+SUMIFS(F$8:F178,E$8:E178,E178,C$8:C178,"entrée")-SUMIFS(F$8:F178,E$8:E178,E178,C$8:C178,"sortie"),"")</f>
        <v/>
      </c>
    </row>
    <row r="179" spans="7:9" x14ac:dyDescent="0.2">
      <c r="G179" s="5" t="str">
        <f>IFERROR(IF(OR(C179="Entrée",C179="Stock Initial",C179="Ajustement"),INDEX(Données!$C$3:$E$15,MATCH(E179,Données!#REF!,0),6),INDEX(Données!$C$3:$E$15,MATCH(E179,Données!#REF!,0),7)),"")</f>
        <v/>
      </c>
      <c r="H179" s="4" t="str">
        <f t="shared" si="4"/>
        <v/>
      </c>
      <c r="I179" s="15" t="str">
        <f>IFERROR(INDEX(Données!$C$3:$E$26,MATCH(E179,Données!#REF!,0),8)+SUMIFS(F$8:F179,E$8:E179,E179,C$8:C179,"entrée")-SUMIFS(F$8:F179,E$8:E179,E179,C$8:C179,"sortie"),"")</f>
        <v/>
      </c>
    </row>
    <row r="180" spans="7:9" x14ac:dyDescent="0.2">
      <c r="G180" s="5" t="str">
        <f>IFERROR(IF(OR(C180="Entrée",C180="Stock Initial",C180="Ajustement"),INDEX(Données!$C$3:$E$15,MATCH(E180,Données!#REF!,0),6),INDEX(Données!$C$3:$E$15,MATCH(E180,Données!#REF!,0),7)),"")</f>
        <v/>
      </c>
      <c r="H180" s="4" t="str">
        <f t="shared" si="4"/>
        <v/>
      </c>
      <c r="I180" s="15" t="str">
        <f>IFERROR(INDEX(Données!$C$3:$E$26,MATCH(E180,Données!#REF!,0),8)+SUMIFS(F$8:F180,E$8:E180,E180,C$8:C180,"entrée")-SUMIFS(F$8:F180,E$8:E180,E180,C$8:C180,"sortie"),"")</f>
        <v/>
      </c>
    </row>
    <row r="181" spans="7:9" x14ac:dyDescent="0.2">
      <c r="G181" s="5" t="str">
        <f>IFERROR(IF(OR(C181="Entrée",C181="Stock Initial",C181="Ajustement"),INDEX(Données!$C$3:$E$15,MATCH(E181,Données!#REF!,0),6),INDEX(Données!$C$3:$E$15,MATCH(E181,Données!#REF!,0),7)),"")</f>
        <v/>
      </c>
      <c r="H181" s="4" t="str">
        <f t="shared" si="4"/>
        <v/>
      </c>
      <c r="I181" s="15" t="str">
        <f>IFERROR(INDEX(Données!$C$3:$E$26,MATCH(E181,Données!#REF!,0),8)+SUMIFS(F$8:F181,E$8:E181,E181,C$8:C181,"entrée")-SUMIFS(F$8:F181,E$8:E181,E181,C$8:C181,"sortie"),"")</f>
        <v/>
      </c>
    </row>
    <row r="182" spans="7:9" x14ac:dyDescent="0.2">
      <c r="G182" s="5" t="str">
        <f>IFERROR(IF(OR(C182="Entrée",C182="Stock Initial",C182="Ajustement"),INDEX(Données!$C$3:$E$15,MATCH(E182,Données!#REF!,0),6),INDEX(Données!$C$3:$E$15,MATCH(E182,Données!#REF!,0),7)),"")</f>
        <v/>
      </c>
      <c r="H182" s="4" t="str">
        <f t="shared" si="4"/>
        <v/>
      </c>
      <c r="I182" s="15" t="str">
        <f>IFERROR(INDEX(Données!$C$3:$E$26,MATCH(E182,Données!#REF!,0),8)+SUMIFS(F$8:F182,E$8:E182,E182,C$8:C182,"entrée")-SUMIFS(F$8:F182,E$8:E182,E182,C$8:C182,"sortie"),"")</f>
        <v/>
      </c>
    </row>
    <row r="183" spans="7:9" x14ac:dyDescent="0.2">
      <c r="G183" s="5" t="str">
        <f>IFERROR(IF(OR(C183="Entrée",C183="Stock Initial",C183="Ajustement"),INDEX(Données!$C$3:$E$15,MATCH(E183,Données!#REF!,0),6),INDEX(Données!$C$3:$E$15,MATCH(E183,Données!#REF!,0),7)),"")</f>
        <v/>
      </c>
      <c r="H183" s="4" t="str">
        <f t="shared" si="4"/>
        <v/>
      </c>
      <c r="I183" s="15" t="str">
        <f>IFERROR(INDEX(Données!$C$3:$E$26,MATCH(E183,Données!#REF!,0),8)+SUMIFS(F$8:F183,E$8:E183,E183,C$8:C183,"entrée")-SUMIFS(F$8:F183,E$8:E183,E183,C$8:C183,"sortie"),"")</f>
        <v/>
      </c>
    </row>
    <row r="184" spans="7:9" x14ac:dyDescent="0.2">
      <c r="G184" s="5" t="str">
        <f>IFERROR(IF(OR(C184="Entrée",C184="Stock Initial",C184="Ajustement"),INDEX(Données!$C$3:$E$15,MATCH(E184,Données!#REF!,0),6),INDEX(Données!$C$3:$E$15,MATCH(E184,Données!#REF!,0),7)),"")</f>
        <v/>
      </c>
      <c r="H184" s="4" t="str">
        <f t="shared" si="4"/>
        <v/>
      </c>
      <c r="I184" s="15" t="str">
        <f>IFERROR(INDEX(Données!$C$3:$E$26,MATCH(E184,Données!#REF!,0),8)+SUMIFS(F$8:F184,E$8:E184,E184,C$8:C184,"entrée")-SUMIFS(F$8:F184,E$8:E184,E184,C$8:C184,"sortie"),"")</f>
        <v/>
      </c>
    </row>
    <row r="185" spans="7:9" x14ac:dyDescent="0.2">
      <c r="G185" s="5" t="str">
        <f>IFERROR(IF(OR(C185="Entrée",C185="Stock Initial",C185="Ajustement"),INDEX(Données!$C$3:$E$15,MATCH(E185,Données!#REF!,0),6),INDEX(Données!$C$3:$E$15,MATCH(E185,Données!#REF!,0),7)),"")</f>
        <v/>
      </c>
      <c r="H185" s="4" t="str">
        <f t="shared" si="4"/>
        <v/>
      </c>
      <c r="I185" s="15" t="str">
        <f>IFERROR(INDEX(Données!$C$3:$E$26,MATCH(E185,Données!#REF!,0),8)+SUMIFS(F$8:F185,E$8:E185,E185,C$8:C185,"entrée")-SUMIFS(F$8:F185,E$8:E185,E185,C$8:C185,"sortie"),"")</f>
        <v/>
      </c>
    </row>
    <row r="186" spans="7:9" x14ac:dyDescent="0.2">
      <c r="G186" s="5" t="str">
        <f>IFERROR(IF(OR(C186="Entrée",C186="Stock Initial",C186="Ajustement"),INDEX(Données!$C$3:$E$15,MATCH(E186,Données!#REF!,0),6),INDEX(Données!$C$3:$E$15,MATCH(E186,Données!#REF!,0),7)),"")</f>
        <v/>
      </c>
      <c r="H186" s="4" t="str">
        <f t="shared" si="4"/>
        <v/>
      </c>
      <c r="I186" s="15" t="str">
        <f>IFERROR(INDEX(Données!$C$3:$E$26,MATCH(E186,Données!#REF!,0),8)+SUMIFS(F$8:F186,E$8:E186,E186,C$8:C186,"entrée")-SUMIFS(F$8:F186,E$8:E186,E186,C$8:C186,"sortie"),"")</f>
        <v/>
      </c>
    </row>
    <row r="187" spans="7:9" x14ac:dyDescent="0.2">
      <c r="G187" s="5" t="str">
        <f>IFERROR(IF(OR(C187="Entrée",C187="Stock Initial",C187="Ajustement"),INDEX(Données!$C$3:$E$15,MATCH(E187,Données!#REF!,0),6),INDEX(Données!$C$3:$E$15,MATCH(E187,Données!#REF!,0),7)),"")</f>
        <v/>
      </c>
      <c r="H187" s="4" t="str">
        <f t="shared" si="4"/>
        <v/>
      </c>
      <c r="I187" s="15" t="str">
        <f>IFERROR(INDEX(Données!$C$3:$E$26,MATCH(E187,Données!#REF!,0),8)+SUMIFS(F$8:F187,E$8:E187,E187,C$8:C187,"entrée")-SUMIFS(F$8:F187,E$8:E187,E187,C$8:C187,"sortie"),"")</f>
        <v/>
      </c>
    </row>
    <row r="188" spans="7:9" x14ac:dyDescent="0.2">
      <c r="G188" s="5" t="str">
        <f>IFERROR(IF(OR(C188="Entrée",C188="Stock Initial",C188="Ajustement"),INDEX(Données!$C$3:$E$15,MATCH(E188,Données!#REF!,0),6),INDEX(Données!$C$3:$E$15,MATCH(E188,Données!#REF!,0),7)),"")</f>
        <v/>
      </c>
      <c r="H188" s="4" t="str">
        <f t="shared" si="4"/>
        <v/>
      </c>
      <c r="I188" s="15" t="str">
        <f>IFERROR(INDEX(Données!$C$3:$E$26,MATCH(E188,Données!#REF!,0),8)+SUMIFS(F$8:F188,E$8:E188,E188,C$8:C188,"entrée")-SUMIFS(F$8:F188,E$8:E188,E188,C$8:C188,"sortie"),"")</f>
        <v/>
      </c>
    </row>
    <row r="189" spans="7:9" x14ac:dyDescent="0.2">
      <c r="G189" s="5" t="str">
        <f>IFERROR(IF(OR(C189="Entrée",C189="Stock Initial",C189="Ajustement"),INDEX(Données!$C$3:$E$15,MATCH(E189,Données!#REF!,0),6),INDEX(Données!$C$3:$E$15,MATCH(E189,Données!#REF!,0),7)),"")</f>
        <v/>
      </c>
      <c r="H189" s="4" t="str">
        <f t="shared" si="4"/>
        <v/>
      </c>
      <c r="I189" s="15" t="str">
        <f>IFERROR(INDEX(Données!$C$3:$E$26,MATCH(E189,Données!#REF!,0),8)+SUMIFS(F$8:F189,E$8:E189,E189,C$8:C189,"entrée")-SUMIFS(F$8:F189,E$8:E189,E189,C$8:C189,"sortie"),"")</f>
        <v/>
      </c>
    </row>
    <row r="190" spans="7:9" x14ac:dyDescent="0.2">
      <c r="G190" s="5" t="str">
        <f>IFERROR(IF(OR(C190="Entrée",C190="Stock Initial",C190="Ajustement"),INDEX(Données!$C$3:$E$15,MATCH(E190,Données!#REF!,0),6),INDEX(Données!$C$3:$E$15,MATCH(E190,Données!#REF!,0),7)),"")</f>
        <v/>
      </c>
      <c r="H190" s="4" t="str">
        <f t="shared" si="4"/>
        <v/>
      </c>
      <c r="I190" s="15" t="str">
        <f>IFERROR(INDEX(Données!$C$3:$E$26,MATCH(E190,Données!#REF!,0),8)+SUMIFS(F$8:F190,E$8:E190,E190,C$8:C190,"entrée")-SUMIFS(F$8:F190,E$8:E190,E190,C$8:C190,"sortie"),"")</f>
        <v/>
      </c>
    </row>
    <row r="191" spans="7:9" x14ac:dyDescent="0.2">
      <c r="G191" s="5" t="str">
        <f>IFERROR(IF(OR(C191="Entrée",C191="Stock Initial",C191="Ajustement"),INDEX(Données!$C$3:$E$15,MATCH(E191,Données!#REF!,0),6),INDEX(Données!$C$3:$E$15,MATCH(E191,Données!#REF!,0),7)),"")</f>
        <v/>
      </c>
      <c r="H191" s="4" t="str">
        <f t="shared" si="4"/>
        <v/>
      </c>
      <c r="I191" s="15" t="str">
        <f>IFERROR(INDEX(Données!$C$3:$E$26,MATCH(E191,Données!#REF!,0),8)+SUMIFS(F$8:F191,E$8:E191,E191,C$8:C191,"entrée")-SUMIFS(F$8:F191,E$8:E191,E191,C$8:C191,"sortie"),"")</f>
        <v/>
      </c>
    </row>
    <row r="192" spans="7:9" x14ac:dyDescent="0.2">
      <c r="G192" s="5" t="str">
        <f>IFERROR(IF(OR(C192="Entrée",C192="Stock Initial",C192="Ajustement"),INDEX(Données!$C$3:$E$15,MATCH(E192,Données!#REF!,0),6),INDEX(Données!$C$3:$E$15,MATCH(E192,Données!#REF!,0),7)),"")</f>
        <v/>
      </c>
      <c r="H192" s="4" t="str">
        <f t="shared" si="4"/>
        <v/>
      </c>
      <c r="I192" s="15" t="str">
        <f>IFERROR(INDEX(Données!$C$3:$E$26,MATCH(E192,Données!#REF!,0),8)+SUMIFS(F$8:F192,E$8:E192,E192,C$8:C192,"entrée")-SUMIFS(F$8:F192,E$8:E192,E192,C$8:C192,"sortie"),"")</f>
        <v/>
      </c>
    </row>
    <row r="193" spans="7:9" x14ac:dyDescent="0.2">
      <c r="G193" s="5" t="str">
        <f>IFERROR(IF(OR(C193="Entrée",C193="Stock Initial",C193="Ajustement"),INDEX(Données!$C$3:$E$15,MATCH(E193,Données!#REF!,0),6),INDEX(Données!$C$3:$E$15,MATCH(E193,Données!#REF!,0),7)),"")</f>
        <v/>
      </c>
      <c r="H193" s="4" t="str">
        <f t="shared" si="4"/>
        <v/>
      </c>
      <c r="I193" s="15" t="str">
        <f>IFERROR(INDEX(Données!$C$3:$E$26,MATCH(E193,Données!#REF!,0),8)+SUMIFS(F$8:F193,E$8:E193,E193,C$8:C193,"entrée")-SUMIFS(F$8:F193,E$8:E193,E193,C$8:C193,"sortie"),"")</f>
        <v/>
      </c>
    </row>
    <row r="194" spans="7:9" x14ac:dyDescent="0.2">
      <c r="G194" s="5" t="str">
        <f>IFERROR(IF(OR(C194="Entrée",C194="Stock Initial",C194="Ajustement"),INDEX(Données!$C$3:$E$15,MATCH(E194,Données!#REF!,0),6),INDEX(Données!$C$3:$E$15,MATCH(E194,Données!#REF!,0),7)),"")</f>
        <v/>
      </c>
      <c r="H194" s="4" t="str">
        <f t="shared" si="4"/>
        <v/>
      </c>
      <c r="I194" s="15" t="str">
        <f>IFERROR(INDEX(Données!$C$3:$E$26,MATCH(E194,Données!#REF!,0),8)+SUMIFS(F$8:F194,E$8:E194,E194,C$8:C194,"entrée")-SUMIFS(F$8:F194,E$8:E194,E194,C$8:C194,"sortie"),"")</f>
        <v/>
      </c>
    </row>
    <row r="195" spans="7:9" x14ac:dyDescent="0.2">
      <c r="G195" s="5" t="str">
        <f>IFERROR(IF(OR(C195="Entrée",C195="Stock Initial",C195="Ajustement"),INDEX(Données!$C$3:$E$15,MATCH(E195,Données!#REF!,0),6),INDEX(Données!$C$3:$E$15,MATCH(E195,Données!#REF!,0),7)),"")</f>
        <v/>
      </c>
      <c r="H195" s="4" t="str">
        <f t="shared" si="4"/>
        <v/>
      </c>
      <c r="I195" s="15" t="str">
        <f>IFERROR(INDEX(Données!$C$3:$E$26,MATCH(E195,Données!#REF!,0),8)+SUMIFS(F$8:F195,E$8:E195,E195,C$8:C195,"entrée")-SUMIFS(F$8:F195,E$8:E195,E195,C$8:C195,"sortie"),"")</f>
        <v/>
      </c>
    </row>
    <row r="196" spans="7:9" x14ac:dyDescent="0.2">
      <c r="G196" s="5" t="str">
        <f>IFERROR(IF(OR(C196="Entrée",C196="Stock Initial",C196="Ajustement"),INDEX(Données!$C$3:$E$15,MATCH(E196,Données!#REF!,0),6),INDEX(Données!$C$3:$E$15,MATCH(E196,Données!#REF!,0),7)),"")</f>
        <v/>
      </c>
      <c r="H196" s="4" t="str">
        <f t="shared" si="4"/>
        <v/>
      </c>
      <c r="I196" s="15" t="str">
        <f>IFERROR(INDEX(Données!$C$3:$E$26,MATCH(E196,Données!#REF!,0),8)+SUMIFS(F$8:F196,E$8:E196,E196,C$8:C196,"entrée")-SUMIFS(F$8:F196,E$8:E196,E196,C$8:C196,"sortie"),"")</f>
        <v/>
      </c>
    </row>
    <row r="197" spans="7:9" x14ac:dyDescent="0.2">
      <c r="G197" s="5" t="str">
        <f>IFERROR(IF(OR(C197="Entrée",C197="Stock Initial",C197="Ajustement"),INDEX(Données!$C$3:$E$15,MATCH(E197,Données!#REF!,0),6),INDEX(Données!$C$3:$E$15,MATCH(E197,Données!#REF!,0),7)),"")</f>
        <v/>
      </c>
      <c r="H197" s="4" t="str">
        <f t="shared" si="4"/>
        <v/>
      </c>
      <c r="I197" s="15" t="str">
        <f>IFERROR(INDEX(Données!$C$3:$E$26,MATCH(E197,Données!#REF!,0),8)+SUMIFS(F$8:F197,E$8:E197,E197,C$8:C197,"entrée")-SUMIFS(F$8:F197,E$8:E197,E197,C$8:C197,"sortie"),"")</f>
        <v/>
      </c>
    </row>
    <row r="198" spans="7:9" x14ac:dyDescent="0.2">
      <c r="G198" s="5" t="str">
        <f>IFERROR(IF(OR(C198="Entrée",C198="Stock Initial",C198="Ajustement"),INDEX(Données!$C$3:$E$15,MATCH(E198,Données!#REF!,0),6),INDEX(Données!$C$3:$E$15,MATCH(E198,Données!#REF!,0),7)),"")</f>
        <v/>
      </c>
      <c r="H198" s="4" t="str">
        <f t="shared" si="4"/>
        <v/>
      </c>
      <c r="I198" s="15" t="str">
        <f>IFERROR(INDEX(Données!$C$3:$E$26,MATCH(E198,Données!#REF!,0),8)+SUMIFS(F$8:F198,E$8:E198,E198,C$8:C198,"entrée")-SUMIFS(F$8:F198,E$8:E198,E198,C$8:C198,"sortie"),"")</f>
        <v/>
      </c>
    </row>
    <row r="199" spans="7:9" x14ac:dyDescent="0.2">
      <c r="G199" s="5" t="str">
        <f>IFERROR(IF(OR(C199="Entrée",C199="Stock Initial",C199="Ajustement"),INDEX(Données!$C$3:$E$15,MATCH(E199,Données!#REF!,0),6),INDEX(Données!$C$3:$E$15,MATCH(E199,Données!#REF!,0),7)),"")</f>
        <v/>
      </c>
      <c r="H199" s="4" t="str">
        <f t="shared" si="4"/>
        <v/>
      </c>
      <c r="I199" s="15" t="str">
        <f>IFERROR(INDEX(Données!$C$3:$E$26,MATCH(E199,Données!#REF!,0),8)+SUMIFS(F$8:F199,E$8:E199,E199,C$8:C199,"entrée")-SUMIFS(F$8:F199,E$8:E199,E199,C$8:C199,"sortie"),"")</f>
        <v/>
      </c>
    </row>
    <row r="200" spans="7:9" x14ac:dyDescent="0.2">
      <c r="G200" s="5" t="str">
        <f>IFERROR(IF(OR(C200="Entrée",C200="Stock Initial",C200="Ajustement"),INDEX(Données!$C$3:$E$15,MATCH(E200,Données!#REF!,0),6),INDEX(Données!$C$3:$E$15,MATCH(E200,Données!#REF!,0),7)),"")</f>
        <v/>
      </c>
      <c r="H200" s="4" t="str">
        <f t="shared" si="4"/>
        <v/>
      </c>
      <c r="I200" s="15" t="str">
        <f>IFERROR(INDEX(Données!$C$3:$E$26,MATCH(E200,Données!#REF!,0),8)+SUMIFS(F$8:F200,E$8:E200,E200,C$8:C200,"entrée")-SUMIFS(F$8:F200,E$8:E200,E200,C$8:C200,"sortie"),"")</f>
        <v/>
      </c>
    </row>
    <row r="201" spans="7:9" x14ac:dyDescent="0.2">
      <c r="G201" s="5" t="str">
        <f>IFERROR(IF(OR(C201="Entrée",C201="Stock Initial",C201="Ajustement"),INDEX(Données!$C$3:$E$15,MATCH(E201,Données!#REF!,0),6),INDEX(Données!$C$3:$E$15,MATCH(E201,Données!#REF!,0),7)),"")</f>
        <v/>
      </c>
      <c r="H201" s="4" t="str">
        <f t="shared" si="4"/>
        <v/>
      </c>
      <c r="I201" s="15" t="str">
        <f>IFERROR(INDEX(Données!$C$3:$E$26,MATCH(E201,Données!#REF!,0),8)+SUMIFS(F$8:F201,E$8:E201,E201,C$8:C201,"entrée")-SUMIFS(F$8:F201,E$8:E201,E201,C$8:C201,"sortie"),"")</f>
        <v/>
      </c>
    </row>
    <row r="202" spans="7:9" x14ac:dyDescent="0.2">
      <c r="G202" s="5" t="str">
        <f>IFERROR(IF(OR(C202="Entrée",C202="Stock Initial",C202="Ajustement"),INDEX(Données!$C$3:$E$15,MATCH(E202,Données!#REF!,0),6),INDEX(Données!$C$3:$E$15,MATCH(E202,Données!#REF!,0),7)),"")</f>
        <v/>
      </c>
      <c r="H202" s="4" t="str">
        <f t="shared" si="4"/>
        <v/>
      </c>
      <c r="I202" s="15" t="str">
        <f>IFERROR(INDEX(Données!$C$3:$E$26,MATCH(E202,Données!#REF!,0),8)+SUMIFS(F$8:F202,E$8:E202,E202,C$8:C202,"entrée")-SUMIFS(F$8:F202,E$8:E202,E202,C$8:C202,"sortie"),"")</f>
        <v/>
      </c>
    </row>
    <row r="203" spans="7:9" x14ac:dyDescent="0.2">
      <c r="G203" s="5" t="str">
        <f>IFERROR(IF(OR(C203="Entrée",C203="Stock Initial",C203="Ajustement"),INDEX(Données!$C$3:$E$15,MATCH(E203,Données!#REF!,0),6),INDEX(Données!$C$3:$E$15,MATCH(E203,Données!#REF!,0),7)),"")</f>
        <v/>
      </c>
      <c r="H203" s="4" t="str">
        <f t="shared" si="4"/>
        <v/>
      </c>
      <c r="I203" s="15" t="str">
        <f>IFERROR(INDEX(Données!$C$3:$E$26,MATCH(E203,Données!#REF!,0),8)+SUMIFS(F$8:F203,E$8:E203,E203,C$8:C203,"entrée")-SUMIFS(F$8:F203,E$8:E203,E203,C$8:C203,"sortie"),"")</f>
        <v/>
      </c>
    </row>
    <row r="204" spans="7:9" x14ac:dyDescent="0.2">
      <c r="G204" s="5" t="str">
        <f>IFERROR(IF(OR(C204="Entrée",C204="Stock Initial",C204="Ajustement"),INDEX(Données!$C$3:$E$15,MATCH(E204,Données!#REF!,0),6),INDEX(Données!$C$3:$E$15,MATCH(E204,Données!#REF!,0),7)),"")</f>
        <v/>
      </c>
      <c r="H204" s="4" t="str">
        <f t="shared" si="4"/>
        <v/>
      </c>
      <c r="I204" s="15" t="str">
        <f>IFERROR(INDEX(Données!$C$3:$E$26,MATCH(E204,Données!#REF!,0),8)+SUMIFS(F$8:F204,E$8:E204,E204,C$8:C204,"entrée")-SUMIFS(F$8:F204,E$8:E204,E204,C$8:C204,"sortie"),"")</f>
        <v/>
      </c>
    </row>
    <row r="205" spans="7:9" x14ac:dyDescent="0.2">
      <c r="G205" s="5" t="str">
        <f>IFERROR(IF(OR(C205="Entrée",C205="Stock Initial",C205="Ajustement"),INDEX(Données!$C$3:$E$15,MATCH(E205,Données!#REF!,0),6),INDEX(Données!$C$3:$E$15,MATCH(E205,Données!#REF!,0),7)),"")</f>
        <v/>
      </c>
      <c r="H205" s="4" t="str">
        <f t="shared" si="4"/>
        <v/>
      </c>
      <c r="I205" s="15" t="str">
        <f>IFERROR(INDEX(Données!$C$3:$E$26,MATCH(E205,Données!#REF!,0),8)+SUMIFS(F$8:F205,E$8:E205,E205,C$8:C205,"entrée")-SUMIFS(F$8:F205,E$8:E205,E205,C$8:C205,"sortie"),"")</f>
        <v/>
      </c>
    </row>
    <row r="206" spans="7:9" x14ac:dyDescent="0.2">
      <c r="G206" s="5" t="str">
        <f>IFERROR(IF(OR(C206="Entrée",C206="Stock Initial",C206="Ajustement"),INDEX(Données!$C$3:$E$15,MATCH(E206,Données!#REF!,0),6),INDEX(Données!$C$3:$E$15,MATCH(E206,Données!#REF!,0),7)),"")</f>
        <v/>
      </c>
      <c r="H206" s="4" t="str">
        <f t="shared" si="4"/>
        <v/>
      </c>
      <c r="I206" s="15" t="str">
        <f>IFERROR(INDEX(Données!$C$3:$E$26,MATCH(E206,Données!#REF!,0),8)+SUMIFS(F$8:F206,E$8:E206,E206,C$8:C206,"entrée")-SUMIFS(F$8:F206,E$8:E206,E206,C$8:C206,"sortie"),"")</f>
        <v/>
      </c>
    </row>
    <row r="207" spans="7:9" x14ac:dyDescent="0.2">
      <c r="G207" s="5" t="str">
        <f>IFERROR(IF(OR(C207="Entrée",C207="Stock Initial",C207="Ajustement"),INDEX(Données!$C$3:$E$15,MATCH(E207,Données!#REF!,0),6),INDEX(Données!$C$3:$E$15,MATCH(E207,Données!#REF!,0),7)),"")</f>
        <v/>
      </c>
      <c r="H207" s="4" t="str">
        <f t="shared" si="4"/>
        <v/>
      </c>
      <c r="I207" s="15" t="str">
        <f>IFERROR(INDEX(Données!$C$3:$E$26,MATCH(E207,Données!#REF!,0),8)+SUMIFS(F$8:F207,E$8:E207,E207,C$8:C207,"entrée")-SUMIFS(F$8:F207,E$8:E207,E207,C$8:C207,"sortie"),"")</f>
        <v/>
      </c>
    </row>
    <row r="208" spans="7:9" x14ac:dyDescent="0.2">
      <c r="G208" s="5" t="str">
        <f>IFERROR(IF(OR(C208="Entrée",C208="Stock Initial",C208="Ajustement"),INDEX(Données!$C$3:$E$15,MATCH(E208,Données!#REF!,0),6),INDEX(Données!$C$3:$E$15,MATCH(E208,Données!#REF!,0),7)),"")</f>
        <v/>
      </c>
      <c r="H208" s="4" t="str">
        <f t="shared" si="4"/>
        <v/>
      </c>
      <c r="I208" s="15" t="str">
        <f>IFERROR(INDEX(Données!$C$3:$E$26,MATCH(E208,Données!#REF!,0),8)+SUMIFS(F$8:F208,E$8:E208,E208,C$8:C208,"entrée")-SUMIFS(F$8:F208,E$8:E208,E208,C$8:C208,"sortie"),"")</f>
        <v/>
      </c>
    </row>
    <row r="209" spans="7:9" x14ac:dyDescent="0.2">
      <c r="G209" s="5" t="str">
        <f>IFERROR(IF(OR(C209="Entrée",C209="Stock Initial",C209="Ajustement"),INDEX(Données!$C$3:$E$15,MATCH(E209,Données!#REF!,0),6),INDEX(Données!$C$3:$E$15,MATCH(E209,Données!#REF!,0),7)),"")</f>
        <v/>
      </c>
      <c r="H209" s="4" t="str">
        <f t="shared" si="4"/>
        <v/>
      </c>
      <c r="I209" s="15" t="str">
        <f>IFERROR(INDEX(Données!$C$3:$E$26,MATCH(E209,Données!#REF!,0),8)+SUMIFS(F$8:F209,E$8:E209,E209,C$8:C209,"entrée")-SUMIFS(F$8:F209,E$8:E209,E209,C$8:C209,"sortie"),"")</f>
        <v/>
      </c>
    </row>
    <row r="210" spans="7:9" x14ac:dyDescent="0.2">
      <c r="G210" s="5" t="str">
        <f>IFERROR(IF(OR(C210="Entrée",C210="Stock Initial",C210="Ajustement"),INDEX(Données!$C$3:$E$15,MATCH(E210,Données!#REF!,0),6),INDEX(Données!$C$3:$E$15,MATCH(E210,Données!#REF!,0),7)),"")</f>
        <v/>
      </c>
      <c r="H210" s="4" t="str">
        <f t="shared" si="4"/>
        <v/>
      </c>
      <c r="I210" s="15" t="str">
        <f>IFERROR(INDEX(Données!$C$3:$E$26,MATCH(E210,Données!#REF!,0),8)+SUMIFS(F$8:F210,E$8:E210,E210,C$8:C210,"entrée")-SUMIFS(F$8:F210,E$8:E210,E210,C$8:C210,"sortie"),"")</f>
        <v/>
      </c>
    </row>
    <row r="211" spans="7:9" x14ac:dyDescent="0.2">
      <c r="G211" s="5" t="str">
        <f>IFERROR(IF(OR(C211="Entrée",C211="Stock Initial",C211="Ajustement"),INDEX(Données!$C$3:$E$15,MATCH(E211,Données!#REF!,0),6),INDEX(Données!$C$3:$E$15,MATCH(E211,Données!#REF!,0),7)),"")</f>
        <v/>
      </c>
      <c r="H211" s="4" t="str">
        <f t="shared" si="4"/>
        <v/>
      </c>
      <c r="I211" s="15" t="str">
        <f>IFERROR(INDEX(Données!$C$3:$E$26,MATCH(E211,Données!#REF!,0),8)+SUMIFS(F$8:F211,E$8:E211,E211,C$8:C211,"entrée")-SUMIFS(F$8:F211,E$8:E211,E211,C$8:C211,"sortie"),"")</f>
        <v/>
      </c>
    </row>
    <row r="212" spans="7:9" x14ac:dyDescent="0.2">
      <c r="G212" s="5" t="str">
        <f>IFERROR(IF(OR(C212="Entrée",C212="Stock Initial",C212="Ajustement"),INDEX(Données!$C$3:$E$15,MATCH(E212,Données!#REF!,0),6),INDEX(Données!$C$3:$E$15,MATCH(E212,Données!#REF!,0),7)),"")</f>
        <v/>
      </c>
      <c r="H212" s="4" t="str">
        <f t="shared" si="4"/>
        <v/>
      </c>
      <c r="I212" s="15" t="str">
        <f>IFERROR(INDEX(Données!$C$3:$E$26,MATCH(E212,Données!#REF!,0),8)+SUMIFS(F$8:F212,E$8:E212,E212,C$8:C212,"entrée")-SUMIFS(F$8:F212,E$8:E212,E212,C$8:C212,"sortie"),"")</f>
        <v/>
      </c>
    </row>
    <row r="213" spans="7:9" x14ac:dyDescent="0.2">
      <c r="G213" s="5" t="str">
        <f>IFERROR(IF(OR(C213="Entrée",C213="Stock Initial",C213="Ajustement"),INDEX(Données!$C$3:$E$15,MATCH(E213,Données!#REF!,0),6),INDEX(Données!$C$3:$E$15,MATCH(E213,Données!#REF!,0),7)),"")</f>
        <v/>
      </c>
      <c r="H213" s="4" t="str">
        <f t="shared" si="4"/>
        <v/>
      </c>
      <c r="I213" s="15" t="str">
        <f>IFERROR(INDEX(Données!$C$3:$E$26,MATCH(E213,Données!#REF!,0),8)+SUMIFS(F$8:F213,E$8:E213,E213,C$8:C213,"entrée")-SUMIFS(F$8:F213,E$8:E213,E213,C$8:C213,"sortie"),"")</f>
        <v/>
      </c>
    </row>
    <row r="214" spans="7:9" x14ac:dyDescent="0.2">
      <c r="G214" s="5" t="str">
        <f>IFERROR(IF(OR(C214="Entrée",C214="Stock Initial",C214="Ajustement"),INDEX(Données!$C$3:$E$15,MATCH(E214,Données!#REF!,0),6),INDEX(Données!$C$3:$E$15,MATCH(E214,Données!#REF!,0),7)),"")</f>
        <v/>
      </c>
      <c r="H214" s="4" t="str">
        <f t="shared" si="4"/>
        <v/>
      </c>
      <c r="I214" s="15" t="str">
        <f>IFERROR(INDEX(Données!$C$3:$E$26,MATCH(E214,Données!#REF!,0),8)+SUMIFS(F$8:F214,E$8:E214,E214,C$8:C214,"entrée")-SUMIFS(F$8:F214,E$8:E214,E214,C$8:C214,"sortie"),"")</f>
        <v/>
      </c>
    </row>
    <row r="215" spans="7:9" x14ac:dyDescent="0.2">
      <c r="G215" s="5" t="str">
        <f>IFERROR(IF(OR(C215="Entrée",C215="Stock Initial",C215="Ajustement"),INDEX(Données!$C$3:$E$15,MATCH(E215,Données!#REF!,0),6),INDEX(Données!$C$3:$E$15,MATCH(E215,Données!#REF!,0),7)),"")</f>
        <v/>
      </c>
      <c r="H215" s="4" t="str">
        <f t="shared" ref="H215:H278" si="5">IFERROR(G215*F215,"")</f>
        <v/>
      </c>
      <c r="I215" s="15" t="str">
        <f>IFERROR(INDEX(Données!$C$3:$E$26,MATCH(E215,Données!#REF!,0),8)+SUMIFS(F$8:F215,E$8:E215,E215,C$8:C215,"entrée")-SUMIFS(F$8:F215,E$8:E215,E215,C$8:C215,"sortie"),"")</f>
        <v/>
      </c>
    </row>
    <row r="216" spans="7:9" x14ac:dyDescent="0.2">
      <c r="G216" s="5" t="str">
        <f>IFERROR(IF(OR(C216="Entrée",C216="Stock Initial",C216="Ajustement"),INDEX(Données!$C$3:$E$15,MATCH(E216,Données!#REF!,0),6),INDEX(Données!$C$3:$E$15,MATCH(E216,Données!#REF!,0),7)),"")</f>
        <v/>
      </c>
      <c r="H216" s="4" t="str">
        <f t="shared" si="5"/>
        <v/>
      </c>
      <c r="I216" s="15" t="str">
        <f>IFERROR(INDEX(Données!$C$3:$E$26,MATCH(E216,Données!#REF!,0),8)+SUMIFS(F$8:F216,E$8:E216,E216,C$8:C216,"entrée")-SUMIFS(F$8:F216,E$8:E216,E216,C$8:C216,"sortie"),"")</f>
        <v/>
      </c>
    </row>
    <row r="217" spans="7:9" x14ac:dyDescent="0.2">
      <c r="G217" s="5" t="str">
        <f>IFERROR(IF(OR(C217="Entrée",C217="Stock Initial",C217="Ajustement"),INDEX(Données!$C$3:$E$15,MATCH(E217,Données!#REF!,0),6),INDEX(Données!$C$3:$E$15,MATCH(E217,Données!#REF!,0),7)),"")</f>
        <v/>
      </c>
      <c r="H217" s="4" t="str">
        <f t="shared" si="5"/>
        <v/>
      </c>
      <c r="I217" s="15" t="str">
        <f>IFERROR(INDEX(Données!$C$3:$E$26,MATCH(E217,Données!#REF!,0),8)+SUMIFS(F$8:F217,E$8:E217,E217,C$8:C217,"entrée")-SUMIFS(F$8:F217,E$8:E217,E217,C$8:C217,"sortie"),"")</f>
        <v/>
      </c>
    </row>
    <row r="218" spans="7:9" x14ac:dyDescent="0.2">
      <c r="G218" s="5" t="str">
        <f>IFERROR(IF(OR(C218="Entrée",C218="Stock Initial",C218="Ajustement"),INDEX(Données!$C$3:$E$15,MATCH(E218,Données!#REF!,0),6),INDEX(Données!$C$3:$E$15,MATCH(E218,Données!#REF!,0),7)),"")</f>
        <v/>
      </c>
      <c r="H218" s="4" t="str">
        <f t="shared" si="5"/>
        <v/>
      </c>
      <c r="I218" s="15" t="str">
        <f>IFERROR(INDEX(Données!$C$3:$E$26,MATCH(E218,Données!#REF!,0),8)+SUMIFS(F$8:F218,E$8:E218,E218,C$8:C218,"entrée")-SUMIFS(F$8:F218,E$8:E218,E218,C$8:C218,"sortie"),"")</f>
        <v/>
      </c>
    </row>
    <row r="219" spans="7:9" x14ac:dyDescent="0.2">
      <c r="G219" s="5" t="str">
        <f>IFERROR(IF(OR(C219="Entrée",C219="Stock Initial",C219="Ajustement"),INDEX(Données!$C$3:$E$15,MATCH(E219,Données!#REF!,0),6),INDEX(Données!$C$3:$E$15,MATCH(E219,Données!#REF!,0),7)),"")</f>
        <v/>
      </c>
      <c r="H219" s="4" t="str">
        <f t="shared" si="5"/>
        <v/>
      </c>
      <c r="I219" s="15" t="str">
        <f>IFERROR(INDEX(Données!$C$3:$E$26,MATCH(E219,Données!#REF!,0),8)+SUMIFS(F$8:F219,E$8:E219,E219,C$8:C219,"entrée")-SUMIFS(F$8:F219,E$8:E219,E219,C$8:C219,"sortie"),"")</f>
        <v/>
      </c>
    </row>
    <row r="220" spans="7:9" x14ac:dyDescent="0.2">
      <c r="G220" s="5" t="str">
        <f>IFERROR(IF(OR(C220="Entrée",C220="Stock Initial",C220="Ajustement"),INDEX(Données!$C$3:$E$15,MATCH(E220,Données!#REF!,0),6),INDEX(Données!$C$3:$E$15,MATCH(E220,Données!#REF!,0),7)),"")</f>
        <v/>
      </c>
      <c r="H220" s="4" t="str">
        <f t="shared" si="5"/>
        <v/>
      </c>
      <c r="I220" s="15" t="str">
        <f>IFERROR(INDEX(Données!$C$3:$E$26,MATCH(E220,Données!#REF!,0),8)+SUMIFS(F$8:F220,E$8:E220,E220,C$8:C220,"entrée")-SUMIFS(F$8:F220,E$8:E220,E220,C$8:C220,"sortie"),"")</f>
        <v/>
      </c>
    </row>
    <row r="221" spans="7:9" x14ac:dyDescent="0.2">
      <c r="G221" s="5" t="str">
        <f>IFERROR(IF(OR(C221="Entrée",C221="Stock Initial",C221="Ajustement"),INDEX(Données!$C$3:$E$15,MATCH(E221,Données!#REF!,0),6),INDEX(Données!$C$3:$E$15,MATCH(E221,Données!#REF!,0),7)),"")</f>
        <v/>
      </c>
      <c r="H221" s="4" t="str">
        <f t="shared" si="5"/>
        <v/>
      </c>
      <c r="I221" s="15" t="str">
        <f>IFERROR(INDEX(Données!$C$3:$E$26,MATCH(E221,Données!#REF!,0),8)+SUMIFS(F$8:F221,E$8:E221,E221,C$8:C221,"entrée")-SUMIFS(F$8:F221,E$8:E221,E221,C$8:C221,"sortie"),"")</f>
        <v/>
      </c>
    </row>
    <row r="222" spans="7:9" x14ac:dyDescent="0.2">
      <c r="G222" s="5" t="str">
        <f>IFERROR(IF(OR(C222="Entrée",C222="Stock Initial",C222="Ajustement"),INDEX(Données!$C$3:$E$15,MATCH(E222,Données!#REF!,0),6),INDEX(Données!$C$3:$E$15,MATCH(E222,Données!#REF!,0),7)),"")</f>
        <v/>
      </c>
      <c r="H222" s="4" t="str">
        <f t="shared" si="5"/>
        <v/>
      </c>
      <c r="I222" s="15" t="str">
        <f>IFERROR(INDEX(Données!$C$3:$E$26,MATCH(E222,Données!#REF!,0),8)+SUMIFS(F$8:F222,E$8:E222,E222,C$8:C222,"entrée")-SUMIFS(F$8:F222,E$8:E222,E222,C$8:C222,"sortie"),"")</f>
        <v/>
      </c>
    </row>
    <row r="223" spans="7:9" x14ac:dyDescent="0.2">
      <c r="G223" s="5" t="str">
        <f>IFERROR(IF(OR(C223="Entrée",C223="Stock Initial",C223="Ajustement"),INDEX(Données!$C$3:$E$15,MATCH(E223,Données!#REF!,0),6),INDEX(Données!$C$3:$E$15,MATCH(E223,Données!#REF!,0),7)),"")</f>
        <v/>
      </c>
      <c r="H223" s="4" t="str">
        <f t="shared" si="5"/>
        <v/>
      </c>
      <c r="I223" s="15" t="str">
        <f>IFERROR(INDEX(Données!$C$3:$E$26,MATCH(E223,Données!#REF!,0),8)+SUMIFS(F$8:F223,E$8:E223,E223,C$8:C223,"entrée")-SUMIFS(F$8:F223,E$8:E223,E223,C$8:C223,"sortie"),"")</f>
        <v/>
      </c>
    </row>
    <row r="224" spans="7:9" x14ac:dyDescent="0.2">
      <c r="G224" s="5" t="str">
        <f>IFERROR(IF(OR(C224="Entrée",C224="Stock Initial",C224="Ajustement"),INDEX(Données!$C$3:$E$15,MATCH(E224,Données!#REF!,0),6),INDEX(Données!$C$3:$E$15,MATCH(E224,Données!#REF!,0),7)),"")</f>
        <v/>
      </c>
      <c r="H224" s="4" t="str">
        <f t="shared" si="5"/>
        <v/>
      </c>
      <c r="I224" s="15" t="str">
        <f>IFERROR(INDEX(Données!$C$3:$E$26,MATCH(E224,Données!#REF!,0),8)+SUMIFS(F$8:F224,E$8:E224,E224,C$8:C224,"entrée")-SUMIFS(F$8:F224,E$8:E224,E224,C$8:C224,"sortie"),"")</f>
        <v/>
      </c>
    </row>
    <row r="225" spans="7:9" x14ac:dyDescent="0.2">
      <c r="G225" s="5" t="str">
        <f>IFERROR(IF(OR(C225="Entrée",C225="Stock Initial",C225="Ajustement"),INDEX(Données!$C$3:$E$15,MATCH(E225,Données!#REF!,0),6),INDEX(Données!$C$3:$E$15,MATCH(E225,Données!#REF!,0),7)),"")</f>
        <v/>
      </c>
      <c r="H225" s="4" t="str">
        <f t="shared" si="5"/>
        <v/>
      </c>
      <c r="I225" s="15" t="str">
        <f>IFERROR(INDEX(Données!$C$3:$E$26,MATCH(E225,Données!#REF!,0),8)+SUMIFS(F$8:F225,E$8:E225,E225,C$8:C225,"entrée")-SUMIFS(F$8:F225,E$8:E225,E225,C$8:C225,"sortie"),"")</f>
        <v/>
      </c>
    </row>
    <row r="226" spans="7:9" x14ac:dyDescent="0.2">
      <c r="G226" s="5" t="str">
        <f>IFERROR(IF(OR(C226="Entrée",C226="Stock Initial",C226="Ajustement"),INDEX(Données!$C$3:$E$15,MATCH(E226,Données!#REF!,0),6),INDEX(Données!$C$3:$E$15,MATCH(E226,Données!#REF!,0),7)),"")</f>
        <v/>
      </c>
      <c r="H226" s="4" t="str">
        <f t="shared" si="5"/>
        <v/>
      </c>
      <c r="I226" s="15" t="str">
        <f>IFERROR(INDEX(Données!$C$3:$E$26,MATCH(E226,Données!#REF!,0),8)+SUMIFS(F$8:F226,E$8:E226,E226,C$8:C226,"entrée")-SUMIFS(F$8:F226,E$8:E226,E226,C$8:C226,"sortie"),"")</f>
        <v/>
      </c>
    </row>
    <row r="227" spans="7:9" x14ac:dyDescent="0.2">
      <c r="G227" s="5" t="str">
        <f>IFERROR(IF(OR(C227="Entrée",C227="Stock Initial",C227="Ajustement"),INDEX(Données!$C$3:$E$15,MATCH(E227,Données!#REF!,0),6),INDEX(Données!$C$3:$E$15,MATCH(E227,Données!#REF!,0),7)),"")</f>
        <v/>
      </c>
      <c r="H227" s="4" t="str">
        <f t="shared" si="5"/>
        <v/>
      </c>
      <c r="I227" s="15" t="str">
        <f>IFERROR(INDEX(Données!$C$3:$E$26,MATCH(E227,Données!#REF!,0),8)+SUMIFS(F$8:F227,E$8:E227,E227,C$8:C227,"entrée")-SUMIFS(F$8:F227,E$8:E227,E227,C$8:C227,"sortie"),"")</f>
        <v/>
      </c>
    </row>
    <row r="228" spans="7:9" x14ac:dyDescent="0.2">
      <c r="G228" s="5" t="str">
        <f>IFERROR(IF(OR(C228="Entrée",C228="Stock Initial",C228="Ajustement"),INDEX(Données!$C$3:$E$15,MATCH(E228,Données!#REF!,0),6),INDEX(Données!$C$3:$E$15,MATCH(E228,Données!#REF!,0),7)),"")</f>
        <v/>
      </c>
      <c r="H228" s="4" t="str">
        <f t="shared" si="5"/>
        <v/>
      </c>
      <c r="I228" s="15" t="str">
        <f>IFERROR(INDEX(Données!$C$3:$E$26,MATCH(E228,Données!#REF!,0),8)+SUMIFS(F$8:F228,E$8:E228,E228,C$8:C228,"entrée")-SUMIFS(F$8:F228,E$8:E228,E228,C$8:C228,"sortie"),"")</f>
        <v/>
      </c>
    </row>
    <row r="229" spans="7:9" x14ac:dyDescent="0.2">
      <c r="G229" s="5" t="str">
        <f>IFERROR(IF(OR(C229="Entrée",C229="Stock Initial",C229="Ajustement"),INDEX(Données!$C$3:$E$15,MATCH(E229,Données!#REF!,0),6),INDEX(Données!$C$3:$E$15,MATCH(E229,Données!#REF!,0),7)),"")</f>
        <v/>
      </c>
      <c r="H229" s="4" t="str">
        <f t="shared" si="5"/>
        <v/>
      </c>
      <c r="I229" s="15" t="str">
        <f>IFERROR(INDEX(Données!$C$3:$E$26,MATCH(E229,Données!#REF!,0),8)+SUMIFS(F$8:F229,E$8:E229,E229,C$8:C229,"entrée")-SUMIFS(F$8:F229,E$8:E229,E229,C$8:C229,"sortie"),"")</f>
        <v/>
      </c>
    </row>
    <row r="230" spans="7:9" x14ac:dyDescent="0.2">
      <c r="G230" s="5" t="str">
        <f>IFERROR(IF(OR(C230="Entrée",C230="Stock Initial",C230="Ajustement"),INDEX(Données!$C$3:$E$15,MATCH(E230,Données!#REF!,0),6),INDEX(Données!$C$3:$E$15,MATCH(E230,Données!#REF!,0),7)),"")</f>
        <v/>
      </c>
      <c r="H230" s="4" t="str">
        <f t="shared" si="5"/>
        <v/>
      </c>
      <c r="I230" s="15" t="str">
        <f>IFERROR(INDEX(Données!$C$3:$E$26,MATCH(E230,Données!#REF!,0),8)+SUMIFS(F$8:F230,E$8:E230,E230,C$8:C230,"entrée")-SUMIFS(F$8:F230,E$8:E230,E230,C$8:C230,"sortie"),"")</f>
        <v/>
      </c>
    </row>
    <row r="231" spans="7:9" x14ac:dyDescent="0.2">
      <c r="G231" s="5" t="str">
        <f>IFERROR(IF(OR(C231="Entrée",C231="Stock Initial",C231="Ajustement"),INDEX(Données!$C$3:$E$15,MATCH(E231,Données!#REF!,0),6),INDEX(Données!$C$3:$E$15,MATCH(E231,Données!#REF!,0),7)),"")</f>
        <v/>
      </c>
      <c r="H231" s="4" t="str">
        <f t="shared" si="5"/>
        <v/>
      </c>
      <c r="I231" s="15" t="str">
        <f>IFERROR(INDEX(Données!$C$3:$E$26,MATCH(E231,Données!#REF!,0),8)+SUMIFS(F$8:F231,E$8:E231,E231,C$8:C231,"entrée")-SUMIFS(F$8:F231,E$8:E231,E231,C$8:C231,"sortie"),"")</f>
        <v/>
      </c>
    </row>
    <row r="232" spans="7:9" x14ac:dyDescent="0.2">
      <c r="G232" s="5" t="str">
        <f>IFERROR(IF(OR(C232="Entrée",C232="Stock Initial",C232="Ajustement"),INDEX(Données!$C$3:$E$15,MATCH(E232,Données!#REF!,0),6),INDEX(Données!$C$3:$E$15,MATCH(E232,Données!#REF!,0),7)),"")</f>
        <v/>
      </c>
      <c r="H232" s="4" t="str">
        <f t="shared" si="5"/>
        <v/>
      </c>
      <c r="I232" s="15" t="str">
        <f>IFERROR(INDEX(Données!$C$3:$E$26,MATCH(E232,Données!#REF!,0),8)+SUMIFS(F$8:F232,E$8:E232,E232,C$8:C232,"entrée")-SUMIFS(F$8:F232,E$8:E232,E232,C$8:C232,"sortie"),"")</f>
        <v/>
      </c>
    </row>
    <row r="233" spans="7:9" x14ac:dyDescent="0.2">
      <c r="G233" s="5" t="str">
        <f>IFERROR(IF(OR(C233="Entrée",C233="Stock Initial",C233="Ajustement"),INDEX(Données!$C$3:$E$15,MATCH(E233,Données!#REF!,0),6),INDEX(Données!$C$3:$E$15,MATCH(E233,Données!#REF!,0),7)),"")</f>
        <v/>
      </c>
      <c r="H233" s="4" t="str">
        <f t="shared" si="5"/>
        <v/>
      </c>
      <c r="I233" s="15" t="str">
        <f>IFERROR(INDEX(Données!$C$3:$E$26,MATCH(E233,Données!#REF!,0),8)+SUMIFS(F$8:F233,E$8:E233,E233,C$8:C233,"entrée")-SUMIFS(F$8:F233,E$8:E233,E233,C$8:C233,"sortie"),"")</f>
        <v/>
      </c>
    </row>
    <row r="234" spans="7:9" x14ac:dyDescent="0.2">
      <c r="G234" s="5" t="str">
        <f>IFERROR(IF(OR(C234="Entrée",C234="Stock Initial",C234="Ajustement"),INDEX(Données!$C$3:$E$15,MATCH(E234,Données!#REF!,0),6),INDEX(Données!$C$3:$E$15,MATCH(E234,Données!#REF!,0),7)),"")</f>
        <v/>
      </c>
      <c r="H234" s="4" t="str">
        <f t="shared" si="5"/>
        <v/>
      </c>
      <c r="I234" s="15" t="str">
        <f>IFERROR(INDEX(Données!$C$3:$E$26,MATCH(E234,Données!#REF!,0),8)+SUMIFS(F$8:F234,E$8:E234,E234,C$8:C234,"entrée")-SUMIFS(F$8:F234,E$8:E234,E234,C$8:C234,"sortie"),"")</f>
        <v/>
      </c>
    </row>
    <row r="235" spans="7:9" x14ac:dyDescent="0.2">
      <c r="G235" s="5" t="str">
        <f>IFERROR(IF(OR(C235="Entrée",C235="Stock Initial",C235="Ajustement"),INDEX(Données!$C$3:$E$15,MATCH(E235,Données!#REF!,0),6),INDEX(Données!$C$3:$E$15,MATCH(E235,Données!#REF!,0),7)),"")</f>
        <v/>
      </c>
      <c r="H235" s="4" t="str">
        <f t="shared" si="5"/>
        <v/>
      </c>
      <c r="I235" s="15" t="str">
        <f>IFERROR(INDEX(Données!$C$3:$E$26,MATCH(E235,Données!#REF!,0),8)+SUMIFS(F$8:F235,E$8:E235,E235,C$8:C235,"entrée")-SUMIFS(F$8:F235,E$8:E235,E235,C$8:C235,"sortie"),"")</f>
        <v/>
      </c>
    </row>
    <row r="236" spans="7:9" x14ac:dyDescent="0.2">
      <c r="G236" s="5" t="str">
        <f>IFERROR(IF(OR(C236="Entrée",C236="Stock Initial",C236="Ajustement"),INDEX(Données!$C$3:$E$15,MATCH(E236,Données!#REF!,0),6),INDEX(Données!$C$3:$E$15,MATCH(E236,Données!#REF!,0),7)),"")</f>
        <v/>
      </c>
      <c r="H236" s="4" t="str">
        <f t="shared" si="5"/>
        <v/>
      </c>
      <c r="I236" s="15" t="str">
        <f>IFERROR(INDEX(Données!$C$3:$E$26,MATCH(E236,Données!#REF!,0),8)+SUMIFS(F$8:F236,E$8:E236,E236,C$8:C236,"entrée")-SUMIFS(F$8:F236,E$8:E236,E236,C$8:C236,"sortie"),"")</f>
        <v/>
      </c>
    </row>
    <row r="237" spans="7:9" x14ac:dyDescent="0.2">
      <c r="G237" s="5" t="str">
        <f>IFERROR(IF(OR(C237="Entrée",C237="Stock Initial",C237="Ajustement"),INDEX(Données!$C$3:$E$15,MATCH(E237,Données!#REF!,0),6),INDEX(Données!$C$3:$E$15,MATCH(E237,Données!#REF!,0),7)),"")</f>
        <v/>
      </c>
      <c r="H237" s="4" t="str">
        <f t="shared" si="5"/>
        <v/>
      </c>
      <c r="I237" s="15" t="str">
        <f>IFERROR(INDEX(Données!$C$3:$E$26,MATCH(E237,Données!#REF!,0),8)+SUMIFS(F$8:F237,E$8:E237,E237,C$8:C237,"entrée")-SUMIFS(F$8:F237,E$8:E237,E237,C$8:C237,"sortie"),"")</f>
        <v/>
      </c>
    </row>
    <row r="238" spans="7:9" x14ac:dyDescent="0.2">
      <c r="G238" s="5" t="str">
        <f>IFERROR(IF(OR(C238="Entrée",C238="Stock Initial",C238="Ajustement"),INDEX(Données!$C$3:$E$15,MATCH(E238,Données!#REF!,0),6),INDEX(Données!$C$3:$E$15,MATCH(E238,Données!#REF!,0),7)),"")</f>
        <v/>
      </c>
      <c r="H238" s="4" t="str">
        <f t="shared" si="5"/>
        <v/>
      </c>
      <c r="I238" s="15" t="str">
        <f>IFERROR(INDEX(Données!$C$3:$E$26,MATCH(E238,Données!#REF!,0),8)+SUMIFS(F$8:F238,E$8:E238,E238,C$8:C238,"entrée")-SUMIFS(F$8:F238,E$8:E238,E238,C$8:C238,"sortie"),"")</f>
        <v/>
      </c>
    </row>
    <row r="239" spans="7:9" x14ac:dyDescent="0.2">
      <c r="G239" s="5" t="str">
        <f>IFERROR(IF(OR(C239="Entrée",C239="Stock Initial",C239="Ajustement"),INDEX(Données!$C$3:$E$15,MATCH(E239,Données!#REF!,0),6),INDEX(Données!$C$3:$E$15,MATCH(E239,Données!#REF!,0),7)),"")</f>
        <v/>
      </c>
      <c r="H239" s="4" t="str">
        <f t="shared" si="5"/>
        <v/>
      </c>
      <c r="I239" s="15" t="str">
        <f>IFERROR(INDEX(Données!$C$3:$E$26,MATCH(E239,Données!#REF!,0),8)+SUMIFS(F$8:F239,E$8:E239,E239,C$8:C239,"entrée")-SUMIFS(F$8:F239,E$8:E239,E239,C$8:C239,"sortie"),"")</f>
        <v/>
      </c>
    </row>
    <row r="240" spans="7:9" x14ac:dyDescent="0.2">
      <c r="G240" s="5" t="str">
        <f>IFERROR(IF(OR(C240="Entrée",C240="Stock Initial",C240="Ajustement"),INDEX(Données!$C$3:$E$15,MATCH(E240,Données!#REF!,0),6),INDEX(Données!$C$3:$E$15,MATCH(E240,Données!#REF!,0),7)),"")</f>
        <v/>
      </c>
      <c r="H240" s="4" t="str">
        <f t="shared" si="5"/>
        <v/>
      </c>
      <c r="I240" s="15" t="str">
        <f>IFERROR(INDEX(Données!$C$3:$E$26,MATCH(E240,Données!#REF!,0),8)+SUMIFS(F$8:F240,E$8:E240,E240,C$8:C240,"entrée")-SUMIFS(F$8:F240,E$8:E240,E240,C$8:C240,"sortie"),"")</f>
        <v/>
      </c>
    </row>
    <row r="241" spans="7:9" x14ac:dyDescent="0.2">
      <c r="G241" s="5" t="str">
        <f>IFERROR(IF(OR(C241="Entrée",C241="Stock Initial",C241="Ajustement"),INDEX(Données!$C$3:$E$15,MATCH(E241,Données!#REF!,0),6),INDEX(Données!$C$3:$E$15,MATCH(E241,Données!#REF!,0),7)),"")</f>
        <v/>
      </c>
      <c r="H241" s="4" t="str">
        <f t="shared" si="5"/>
        <v/>
      </c>
      <c r="I241" s="15" t="str">
        <f>IFERROR(INDEX(Données!$C$3:$E$26,MATCH(E241,Données!#REF!,0),8)+SUMIFS(F$8:F241,E$8:E241,E241,C$8:C241,"entrée")-SUMIFS(F$8:F241,E$8:E241,E241,C$8:C241,"sortie"),"")</f>
        <v/>
      </c>
    </row>
    <row r="242" spans="7:9" x14ac:dyDescent="0.2">
      <c r="G242" s="5" t="str">
        <f>IFERROR(IF(OR(C242="Entrée",C242="Stock Initial",C242="Ajustement"),INDEX(Données!$C$3:$E$15,MATCH(E242,Données!#REF!,0),6),INDEX(Données!$C$3:$E$15,MATCH(E242,Données!#REF!,0),7)),"")</f>
        <v/>
      </c>
      <c r="H242" s="4" t="str">
        <f t="shared" si="5"/>
        <v/>
      </c>
      <c r="I242" s="15" t="str">
        <f>IFERROR(INDEX(Données!$C$3:$E$26,MATCH(E242,Données!#REF!,0),8)+SUMIFS(F$8:F242,E$8:E242,E242,C$8:C242,"entrée")-SUMIFS(F$8:F242,E$8:E242,E242,C$8:C242,"sortie"),"")</f>
        <v/>
      </c>
    </row>
    <row r="243" spans="7:9" x14ac:dyDescent="0.2">
      <c r="G243" s="5" t="str">
        <f>IFERROR(IF(OR(C243="Entrée",C243="Stock Initial",C243="Ajustement"),INDEX(Données!$C$3:$E$15,MATCH(E243,Données!#REF!,0),6),INDEX(Données!$C$3:$E$15,MATCH(E243,Données!#REF!,0),7)),"")</f>
        <v/>
      </c>
      <c r="H243" s="4" t="str">
        <f t="shared" si="5"/>
        <v/>
      </c>
      <c r="I243" s="15" t="str">
        <f>IFERROR(INDEX(Données!$C$3:$E$26,MATCH(E243,Données!#REF!,0),8)+SUMIFS(F$8:F243,E$8:E243,E243,C$8:C243,"entrée")-SUMIFS(F$8:F243,E$8:E243,E243,C$8:C243,"sortie"),"")</f>
        <v/>
      </c>
    </row>
    <row r="244" spans="7:9" x14ac:dyDescent="0.2">
      <c r="G244" s="5" t="str">
        <f>IFERROR(IF(OR(C244="Entrée",C244="Stock Initial",C244="Ajustement"),INDEX(Données!$C$3:$E$15,MATCH(E244,Données!#REF!,0),6),INDEX(Données!$C$3:$E$15,MATCH(E244,Données!#REF!,0),7)),"")</f>
        <v/>
      </c>
      <c r="H244" s="4" t="str">
        <f t="shared" si="5"/>
        <v/>
      </c>
      <c r="I244" s="15" t="str">
        <f>IFERROR(INDEX(Données!$C$3:$E$26,MATCH(E244,Données!#REF!,0),8)+SUMIFS(F$8:F244,E$8:E244,E244,C$8:C244,"entrée")-SUMIFS(F$8:F244,E$8:E244,E244,C$8:C244,"sortie"),"")</f>
        <v/>
      </c>
    </row>
    <row r="245" spans="7:9" x14ac:dyDescent="0.2">
      <c r="G245" s="5" t="str">
        <f>IFERROR(IF(OR(C245="Entrée",C245="Stock Initial",C245="Ajustement"),INDEX(Données!$C$3:$E$15,MATCH(E245,Données!#REF!,0),6),INDEX(Données!$C$3:$E$15,MATCH(E245,Données!#REF!,0),7)),"")</f>
        <v/>
      </c>
      <c r="H245" s="4" t="str">
        <f t="shared" si="5"/>
        <v/>
      </c>
      <c r="I245" s="15" t="str">
        <f>IFERROR(INDEX(Données!$C$3:$E$26,MATCH(E245,Données!#REF!,0),8)+SUMIFS(F$8:F245,E$8:E245,E245,C$8:C245,"entrée")-SUMIFS(F$8:F245,E$8:E245,E245,C$8:C245,"sortie"),"")</f>
        <v/>
      </c>
    </row>
    <row r="246" spans="7:9" x14ac:dyDescent="0.2">
      <c r="G246" s="5" t="str">
        <f>IFERROR(IF(OR(C246="Entrée",C246="Stock Initial",C246="Ajustement"),INDEX(Données!$C$3:$E$15,MATCH(E246,Données!#REF!,0),6),INDEX(Données!$C$3:$E$15,MATCH(E246,Données!#REF!,0),7)),"")</f>
        <v/>
      </c>
      <c r="H246" s="4" t="str">
        <f t="shared" si="5"/>
        <v/>
      </c>
      <c r="I246" s="15" t="str">
        <f>IFERROR(INDEX(Données!$C$3:$E$26,MATCH(E246,Données!#REF!,0),8)+SUMIFS(F$8:F246,E$8:E246,E246,C$8:C246,"entrée")-SUMIFS(F$8:F246,E$8:E246,E246,C$8:C246,"sortie"),"")</f>
        <v/>
      </c>
    </row>
    <row r="247" spans="7:9" x14ac:dyDescent="0.2">
      <c r="G247" s="5" t="str">
        <f>IFERROR(IF(OR(C247="Entrée",C247="Stock Initial",C247="Ajustement"),INDEX(Données!$C$3:$E$15,MATCH(E247,Données!#REF!,0),6),INDEX(Données!$C$3:$E$15,MATCH(E247,Données!#REF!,0),7)),"")</f>
        <v/>
      </c>
      <c r="H247" s="4" t="str">
        <f t="shared" si="5"/>
        <v/>
      </c>
      <c r="I247" s="15" t="str">
        <f>IFERROR(INDEX(Données!$C$3:$E$26,MATCH(E247,Données!#REF!,0),8)+SUMIFS(F$8:F247,E$8:E247,E247,C$8:C247,"entrée")-SUMIFS(F$8:F247,E$8:E247,E247,C$8:C247,"sortie"),"")</f>
        <v/>
      </c>
    </row>
    <row r="248" spans="7:9" x14ac:dyDescent="0.2">
      <c r="G248" s="5" t="str">
        <f>IFERROR(IF(OR(C248="Entrée",C248="Stock Initial",C248="Ajustement"),INDEX(Données!$C$3:$E$15,MATCH(E248,Données!#REF!,0),6),INDEX(Données!$C$3:$E$15,MATCH(E248,Données!#REF!,0),7)),"")</f>
        <v/>
      </c>
      <c r="H248" s="4" t="str">
        <f t="shared" si="5"/>
        <v/>
      </c>
      <c r="I248" s="15" t="str">
        <f>IFERROR(INDEX(Données!$C$3:$E$26,MATCH(E248,Données!#REF!,0),8)+SUMIFS(F$8:F248,E$8:E248,E248,C$8:C248,"entrée")-SUMIFS(F$8:F248,E$8:E248,E248,C$8:C248,"sortie"),"")</f>
        <v/>
      </c>
    </row>
    <row r="249" spans="7:9" x14ac:dyDescent="0.2">
      <c r="G249" s="5" t="str">
        <f>IFERROR(IF(OR(C249="Entrée",C249="Stock Initial",C249="Ajustement"),INDEX(Données!$C$3:$E$15,MATCH(E249,Données!#REF!,0),6),INDEX(Données!$C$3:$E$15,MATCH(E249,Données!#REF!,0),7)),"")</f>
        <v/>
      </c>
      <c r="H249" s="4" t="str">
        <f t="shared" si="5"/>
        <v/>
      </c>
      <c r="I249" s="15" t="str">
        <f>IFERROR(INDEX(Données!$C$3:$E$26,MATCH(E249,Données!#REF!,0),8)+SUMIFS(F$8:F249,E$8:E249,E249,C$8:C249,"entrée")-SUMIFS(F$8:F249,E$8:E249,E249,C$8:C249,"sortie"),"")</f>
        <v/>
      </c>
    </row>
    <row r="250" spans="7:9" x14ac:dyDescent="0.2">
      <c r="G250" s="5" t="str">
        <f>IFERROR(IF(OR(C250="Entrée",C250="Stock Initial",C250="Ajustement"),INDEX(Données!$C$3:$E$15,MATCH(E250,Données!#REF!,0),6),INDEX(Données!$C$3:$E$15,MATCH(E250,Données!#REF!,0),7)),"")</f>
        <v/>
      </c>
      <c r="H250" s="4" t="str">
        <f t="shared" si="5"/>
        <v/>
      </c>
      <c r="I250" s="15" t="str">
        <f>IFERROR(INDEX(Données!$C$3:$E$26,MATCH(E250,Données!#REF!,0),8)+SUMIFS(F$8:F250,E$8:E250,E250,C$8:C250,"entrée")-SUMIFS(F$8:F250,E$8:E250,E250,C$8:C250,"sortie"),"")</f>
        <v/>
      </c>
    </row>
    <row r="251" spans="7:9" x14ac:dyDescent="0.2">
      <c r="G251" s="5" t="str">
        <f>IFERROR(IF(OR(C251="Entrée",C251="Stock Initial",C251="Ajustement"),INDEX(Données!$C$3:$E$15,MATCH(E251,Données!#REF!,0),6),INDEX(Données!$C$3:$E$15,MATCH(E251,Données!#REF!,0),7)),"")</f>
        <v/>
      </c>
      <c r="H251" s="4" t="str">
        <f t="shared" si="5"/>
        <v/>
      </c>
      <c r="I251" s="15" t="str">
        <f>IFERROR(INDEX(Données!$C$3:$E$26,MATCH(E251,Données!#REF!,0),8)+SUMIFS(F$8:F251,E$8:E251,E251,C$8:C251,"entrée")-SUMIFS(F$8:F251,E$8:E251,E251,C$8:C251,"sortie"),"")</f>
        <v/>
      </c>
    </row>
    <row r="252" spans="7:9" x14ac:dyDescent="0.2">
      <c r="G252" s="5" t="str">
        <f>IFERROR(IF(OR(C252="Entrée",C252="Stock Initial",C252="Ajustement"),INDEX(Données!$C$3:$E$15,MATCH(E252,Données!#REF!,0),6),INDEX(Données!$C$3:$E$15,MATCH(E252,Données!#REF!,0),7)),"")</f>
        <v/>
      </c>
      <c r="H252" s="4" t="str">
        <f t="shared" si="5"/>
        <v/>
      </c>
      <c r="I252" s="15" t="str">
        <f>IFERROR(INDEX(Données!$C$3:$E$26,MATCH(E252,Données!#REF!,0),8)+SUMIFS(F$8:F252,E$8:E252,E252,C$8:C252,"entrée")-SUMIFS(F$8:F252,E$8:E252,E252,C$8:C252,"sortie"),"")</f>
        <v/>
      </c>
    </row>
    <row r="253" spans="7:9" x14ac:dyDescent="0.2">
      <c r="G253" s="5" t="str">
        <f>IFERROR(IF(OR(C253="Entrée",C253="Stock Initial",C253="Ajustement"),INDEX(Données!$C$3:$E$15,MATCH(E253,Données!#REF!,0),6),INDEX(Données!$C$3:$E$15,MATCH(E253,Données!#REF!,0),7)),"")</f>
        <v/>
      </c>
      <c r="H253" s="4" t="str">
        <f t="shared" si="5"/>
        <v/>
      </c>
      <c r="I253" s="15" t="str">
        <f>IFERROR(INDEX(Données!$C$3:$E$26,MATCH(E253,Données!#REF!,0),8)+SUMIFS(F$8:F253,E$8:E253,E253,C$8:C253,"entrée")-SUMIFS(F$8:F253,E$8:E253,E253,C$8:C253,"sortie"),"")</f>
        <v/>
      </c>
    </row>
    <row r="254" spans="7:9" x14ac:dyDescent="0.2">
      <c r="G254" s="5" t="str">
        <f>IFERROR(IF(OR(C254="Entrée",C254="Stock Initial",C254="Ajustement"),INDEX(Données!$C$3:$E$15,MATCH(E254,Données!#REF!,0),6),INDEX(Données!$C$3:$E$15,MATCH(E254,Données!#REF!,0),7)),"")</f>
        <v/>
      </c>
      <c r="H254" s="4" t="str">
        <f t="shared" si="5"/>
        <v/>
      </c>
      <c r="I254" s="15" t="str">
        <f>IFERROR(INDEX(Données!$C$3:$E$26,MATCH(E254,Données!#REF!,0),8)+SUMIFS(F$8:F254,E$8:E254,E254,C$8:C254,"entrée")-SUMIFS(F$8:F254,E$8:E254,E254,C$8:C254,"sortie"),"")</f>
        <v/>
      </c>
    </row>
    <row r="255" spans="7:9" x14ac:dyDescent="0.2">
      <c r="G255" s="5" t="str">
        <f>IFERROR(IF(OR(C255="Entrée",C255="Stock Initial",C255="Ajustement"),INDEX(Données!$C$3:$E$15,MATCH(E255,Données!#REF!,0),6),INDEX(Données!$C$3:$E$15,MATCH(E255,Données!#REF!,0),7)),"")</f>
        <v/>
      </c>
      <c r="H255" s="4" t="str">
        <f t="shared" si="5"/>
        <v/>
      </c>
      <c r="I255" s="15" t="str">
        <f>IFERROR(INDEX(Données!$C$3:$E$26,MATCH(E255,Données!#REF!,0),8)+SUMIFS(F$8:F255,E$8:E255,E255,C$8:C255,"entrée")-SUMIFS(F$8:F255,E$8:E255,E255,C$8:C255,"sortie"),"")</f>
        <v/>
      </c>
    </row>
    <row r="256" spans="7:9" x14ac:dyDescent="0.2">
      <c r="G256" s="5" t="str">
        <f>IFERROR(IF(OR(C256="Entrée",C256="Stock Initial",C256="Ajustement"),INDEX(Données!$C$3:$E$15,MATCH(E256,Données!#REF!,0),6),INDEX(Données!$C$3:$E$15,MATCH(E256,Données!#REF!,0),7)),"")</f>
        <v/>
      </c>
      <c r="H256" s="4" t="str">
        <f t="shared" si="5"/>
        <v/>
      </c>
      <c r="I256" s="15" t="str">
        <f>IFERROR(INDEX(Données!$C$3:$E$26,MATCH(E256,Données!#REF!,0),8)+SUMIFS(F$8:F256,E$8:E256,E256,C$8:C256,"entrée")-SUMIFS(F$8:F256,E$8:E256,E256,C$8:C256,"sortie"),"")</f>
        <v/>
      </c>
    </row>
    <row r="257" spans="7:9" x14ac:dyDescent="0.2">
      <c r="G257" s="5" t="str">
        <f>IFERROR(IF(OR(C257="Entrée",C257="Stock Initial",C257="Ajustement"),INDEX(Données!$C$3:$E$15,MATCH(E257,Données!#REF!,0),6),INDEX(Données!$C$3:$E$15,MATCH(E257,Données!#REF!,0),7)),"")</f>
        <v/>
      </c>
      <c r="H257" s="4" t="str">
        <f t="shared" si="5"/>
        <v/>
      </c>
      <c r="I257" s="15" t="str">
        <f>IFERROR(INDEX(Données!$C$3:$E$26,MATCH(E257,Données!#REF!,0),8)+SUMIFS(F$8:F257,E$8:E257,E257,C$8:C257,"entrée")-SUMIFS(F$8:F257,E$8:E257,E257,C$8:C257,"sortie"),"")</f>
        <v/>
      </c>
    </row>
    <row r="258" spans="7:9" x14ac:dyDescent="0.2">
      <c r="G258" s="5" t="str">
        <f>IFERROR(IF(OR(C258="Entrée",C258="Stock Initial",C258="Ajustement"),INDEX(Données!$C$3:$E$15,MATCH(E258,Données!#REF!,0),6),INDEX(Données!$C$3:$E$15,MATCH(E258,Données!#REF!,0),7)),"")</f>
        <v/>
      </c>
      <c r="H258" s="4" t="str">
        <f t="shared" si="5"/>
        <v/>
      </c>
      <c r="I258" s="15" t="str">
        <f>IFERROR(INDEX(Données!$C$3:$E$26,MATCH(E258,Données!#REF!,0),8)+SUMIFS(F$8:F258,E$8:E258,E258,C$8:C258,"entrée")-SUMIFS(F$8:F258,E$8:E258,E258,C$8:C258,"sortie"),"")</f>
        <v/>
      </c>
    </row>
    <row r="259" spans="7:9" x14ac:dyDescent="0.2">
      <c r="G259" s="5" t="str">
        <f>IFERROR(IF(OR(C259="Entrée",C259="Stock Initial",C259="Ajustement"),INDEX(Données!$C$3:$E$15,MATCH(E259,Données!#REF!,0),6),INDEX(Données!$C$3:$E$15,MATCH(E259,Données!#REF!,0),7)),"")</f>
        <v/>
      </c>
      <c r="H259" s="4" t="str">
        <f t="shared" si="5"/>
        <v/>
      </c>
      <c r="I259" s="15" t="str">
        <f>IFERROR(INDEX(Données!$C$3:$E$26,MATCH(E259,Données!#REF!,0),8)+SUMIFS(F$8:F259,E$8:E259,E259,C$8:C259,"entrée")-SUMIFS(F$8:F259,E$8:E259,E259,C$8:C259,"sortie"),"")</f>
        <v/>
      </c>
    </row>
    <row r="260" spans="7:9" x14ac:dyDescent="0.2">
      <c r="G260" s="5" t="str">
        <f>IFERROR(IF(OR(C260="Entrée",C260="Stock Initial",C260="Ajustement"),INDEX(Données!$C$3:$E$15,MATCH(E260,Données!#REF!,0),6),INDEX(Données!$C$3:$E$15,MATCH(E260,Données!#REF!,0),7)),"")</f>
        <v/>
      </c>
      <c r="H260" s="4" t="str">
        <f t="shared" si="5"/>
        <v/>
      </c>
      <c r="I260" s="15" t="str">
        <f>IFERROR(INDEX(Données!$C$3:$E$26,MATCH(E260,Données!#REF!,0),8)+SUMIFS(F$8:F260,E$8:E260,E260,C$8:C260,"entrée")-SUMIFS(F$8:F260,E$8:E260,E260,C$8:C260,"sortie"),"")</f>
        <v/>
      </c>
    </row>
    <row r="261" spans="7:9" x14ac:dyDescent="0.2">
      <c r="G261" s="5" t="str">
        <f>IFERROR(IF(OR(C261="Entrée",C261="Stock Initial",C261="Ajustement"),INDEX(Données!$C$3:$E$15,MATCH(E261,Données!#REF!,0),6),INDEX(Données!$C$3:$E$15,MATCH(E261,Données!#REF!,0),7)),"")</f>
        <v/>
      </c>
      <c r="H261" s="4" t="str">
        <f t="shared" si="5"/>
        <v/>
      </c>
      <c r="I261" s="15" t="str">
        <f>IFERROR(INDEX(Données!$C$3:$E$26,MATCH(E261,Données!#REF!,0),8)+SUMIFS(F$8:F261,E$8:E261,E261,C$8:C261,"entrée")-SUMIFS(F$8:F261,E$8:E261,E261,C$8:C261,"sortie"),"")</f>
        <v/>
      </c>
    </row>
    <row r="262" spans="7:9" x14ac:dyDescent="0.2">
      <c r="G262" s="5" t="str">
        <f>IFERROR(IF(OR(C262="Entrée",C262="Stock Initial",C262="Ajustement"),INDEX(Données!$C$3:$E$15,MATCH(E262,Données!#REF!,0),6),INDEX(Données!$C$3:$E$15,MATCH(E262,Données!#REF!,0),7)),"")</f>
        <v/>
      </c>
      <c r="H262" s="4" t="str">
        <f t="shared" si="5"/>
        <v/>
      </c>
      <c r="I262" s="15" t="str">
        <f>IFERROR(INDEX(Données!$C$3:$E$26,MATCH(E262,Données!#REF!,0),8)+SUMIFS(F$8:F262,E$8:E262,E262,C$8:C262,"entrée")-SUMIFS(F$8:F262,E$8:E262,E262,C$8:C262,"sortie"),"")</f>
        <v/>
      </c>
    </row>
    <row r="263" spans="7:9" x14ac:dyDescent="0.2">
      <c r="G263" s="5" t="str">
        <f>IFERROR(IF(OR(C263="Entrée",C263="Stock Initial",C263="Ajustement"),INDEX(Données!$C$3:$E$15,MATCH(E263,Données!#REF!,0),6),INDEX(Données!$C$3:$E$15,MATCH(E263,Données!#REF!,0),7)),"")</f>
        <v/>
      </c>
      <c r="H263" s="4" t="str">
        <f t="shared" si="5"/>
        <v/>
      </c>
      <c r="I263" s="15" t="str">
        <f>IFERROR(INDEX(Données!$C$3:$E$26,MATCH(E263,Données!#REF!,0),8)+SUMIFS(F$8:F263,E$8:E263,E263,C$8:C263,"entrée")-SUMIFS(F$8:F263,E$8:E263,E263,C$8:C263,"sortie"),"")</f>
        <v/>
      </c>
    </row>
    <row r="264" spans="7:9" x14ac:dyDescent="0.2">
      <c r="G264" s="5" t="str">
        <f>IFERROR(IF(OR(C264="Entrée",C264="Stock Initial",C264="Ajustement"),INDEX(Données!$C$3:$E$15,MATCH(E264,Données!#REF!,0),6),INDEX(Données!$C$3:$E$15,MATCH(E264,Données!#REF!,0),7)),"")</f>
        <v/>
      </c>
      <c r="H264" s="4" t="str">
        <f t="shared" si="5"/>
        <v/>
      </c>
      <c r="I264" s="15" t="str">
        <f>IFERROR(INDEX(Données!$C$3:$E$26,MATCH(E264,Données!#REF!,0),8)+SUMIFS(F$8:F264,E$8:E264,E264,C$8:C264,"entrée")-SUMIFS(F$8:F264,E$8:E264,E264,C$8:C264,"sortie"),"")</f>
        <v/>
      </c>
    </row>
    <row r="265" spans="7:9" x14ac:dyDescent="0.2">
      <c r="G265" s="5" t="str">
        <f>IFERROR(IF(OR(C265="Entrée",C265="Stock Initial",C265="Ajustement"),INDEX(Données!$C$3:$E$15,MATCH(E265,Données!#REF!,0),6),INDEX(Données!$C$3:$E$15,MATCH(E265,Données!#REF!,0),7)),"")</f>
        <v/>
      </c>
      <c r="H265" s="4" t="str">
        <f t="shared" si="5"/>
        <v/>
      </c>
      <c r="I265" s="15" t="str">
        <f>IFERROR(INDEX(Données!$C$3:$E$26,MATCH(E265,Données!#REF!,0),8)+SUMIFS(F$8:F265,E$8:E265,E265,C$8:C265,"entrée")-SUMIFS(F$8:F265,E$8:E265,E265,C$8:C265,"sortie"),"")</f>
        <v/>
      </c>
    </row>
    <row r="266" spans="7:9" x14ac:dyDescent="0.2">
      <c r="G266" s="5" t="str">
        <f>IFERROR(IF(OR(C266="Entrée",C266="Stock Initial",C266="Ajustement"),INDEX(Données!$C$3:$E$15,MATCH(E266,Données!#REF!,0),6),INDEX(Données!$C$3:$E$15,MATCH(E266,Données!#REF!,0),7)),"")</f>
        <v/>
      </c>
      <c r="H266" s="4" t="str">
        <f t="shared" si="5"/>
        <v/>
      </c>
      <c r="I266" s="15" t="str">
        <f>IFERROR(INDEX(Données!$C$3:$E$26,MATCH(E266,Données!#REF!,0),8)+SUMIFS(F$8:F266,E$8:E266,E266,C$8:C266,"entrée")-SUMIFS(F$8:F266,E$8:E266,E266,C$8:C266,"sortie"),"")</f>
        <v/>
      </c>
    </row>
    <row r="267" spans="7:9" x14ac:dyDescent="0.2">
      <c r="G267" s="5" t="str">
        <f>IFERROR(IF(OR(C267="Entrée",C267="Stock Initial",C267="Ajustement"),INDEX(Données!$C$3:$E$15,MATCH(E267,Données!#REF!,0),6),INDEX(Données!$C$3:$E$15,MATCH(E267,Données!#REF!,0),7)),"")</f>
        <v/>
      </c>
      <c r="H267" s="4" t="str">
        <f t="shared" si="5"/>
        <v/>
      </c>
      <c r="I267" s="15" t="str">
        <f>IFERROR(INDEX(Données!$C$3:$E$26,MATCH(E267,Données!#REF!,0),8)+SUMIFS(F$8:F267,E$8:E267,E267,C$8:C267,"entrée")-SUMIFS(F$8:F267,E$8:E267,E267,C$8:C267,"sortie"),"")</f>
        <v/>
      </c>
    </row>
    <row r="268" spans="7:9" x14ac:dyDescent="0.2">
      <c r="G268" s="5" t="str">
        <f>IFERROR(IF(OR(C268="Entrée",C268="Stock Initial",C268="Ajustement"),INDEX(Données!$C$3:$E$15,MATCH(E268,Données!#REF!,0),6),INDEX(Données!$C$3:$E$15,MATCH(E268,Données!#REF!,0),7)),"")</f>
        <v/>
      </c>
      <c r="H268" s="4" t="str">
        <f t="shared" si="5"/>
        <v/>
      </c>
      <c r="I268" s="15" t="str">
        <f>IFERROR(INDEX(Données!$C$3:$E$26,MATCH(E268,Données!#REF!,0),8)+SUMIFS(F$8:F268,E$8:E268,E268,C$8:C268,"entrée")-SUMIFS(F$8:F268,E$8:E268,E268,C$8:C268,"sortie"),"")</f>
        <v/>
      </c>
    </row>
    <row r="269" spans="7:9" x14ac:dyDescent="0.2">
      <c r="G269" s="5" t="str">
        <f>IFERROR(IF(OR(C269="Entrée",C269="Stock Initial",C269="Ajustement"),INDEX(Données!$C$3:$E$15,MATCH(E269,Données!#REF!,0),6),INDEX(Données!$C$3:$E$15,MATCH(E269,Données!#REF!,0),7)),"")</f>
        <v/>
      </c>
      <c r="H269" s="4" t="str">
        <f t="shared" si="5"/>
        <v/>
      </c>
      <c r="I269" s="15" t="str">
        <f>IFERROR(INDEX(Données!$C$3:$E$26,MATCH(E269,Données!#REF!,0),8)+SUMIFS(F$8:F269,E$8:E269,E269,C$8:C269,"entrée")-SUMIFS(F$8:F269,E$8:E269,E269,C$8:C269,"sortie"),"")</f>
        <v/>
      </c>
    </row>
    <row r="270" spans="7:9" x14ac:dyDescent="0.2">
      <c r="G270" s="5" t="str">
        <f>IFERROR(IF(OR(C270="Entrée",C270="Stock Initial",C270="Ajustement"),INDEX(Données!$C$3:$E$15,MATCH(E270,Données!#REF!,0),6),INDEX(Données!$C$3:$E$15,MATCH(E270,Données!#REF!,0),7)),"")</f>
        <v/>
      </c>
      <c r="H270" s="4" t="str">
        <f t="shared" si="5"/>
        <v/>
      </c>
      <c r="I270" s="15" t="str">
        <f>IFERROR(INDEX(Données!$C$3:$E$26,MATCH(E270,Données!#REF!,0),8)+SUMIFS(F$8:F270,E$8:E270,E270,C$8:C270,"entrée")-SUMIFS(F$8:F270,E$8:E270,E270,C$8:C270,"sortie"),"")</f>
        <v/>
      </c>
    </row>
    <row r="271" spans="7:9" x14ac:dyDescent="0.2">
      <c r="G271" s="5" t="str">
        <f>IFERROR(IF(OR(C271="Entrée",C271="Stock Initial",C271="Ajustement"),INDEX(Données!$C$3:$E$15,MATCH(E271,Données!#REF!,0),6),INDEX(Données!$C$3:$E$15,MATCH(E271,Données!#REF!,0),7)),"")</f>
        <v/>
      </c>
      <c r="H271" s="4" t="str">
        <f t="shared" si="5"/>
        <v/>
      </c>
      <c r="I271" s="15" t="str">
        <f>IFERROR(INDEX(Données!$C$3:$E$26,MATCH(E271,Données!#REF!,0),8)+SUMIFS(F$8:F271,E$8:E271,E271,C$8:C271,"entrée")-SUMIFS(F$8:F271,E$8:E271,E271,C$8:C271,"sortie"),"")</f>
        <v/>
      </c>
    </row>
    <row r="272" spans="7:9" x14ac:dyDescent="0.2">
      <c r="G272" s="5" t="str">
        <f>IFERROR(IF(OR(C272="Entrée",C272="Stock Initial",C272="Ajustement"),INDEX(Données!$C$3:$E$15,MATCH(E272,Données!#REF!,0),6),INDEX(Données!$C$3:$E$15,MATCH(E272,Données!#REF!,0),7)),"")</f>
        <v/>
      </c>
      <c r="H272" s="4" t="str">
        <f t="shared" si="5"/>
        <v/>
      </c>
      <c r="I272" s="15" t="str">
        <f>IFERROR(INDEX(Données!$C$3:$E$26,MATCH(E272,Données!#REF!,0),8)+SUMIFS(F$8:F272,E$8:E272,E272,C$8:C272,"entrée")-SUMIFS(F$8:F272,E$8:E272,E272,C$8:C272,"sortie"),"")</f>
        <v/>
      </c>
    </row>
    <row r="273" spans="7:9" x14ac:dyDescent="0.2">
      <c r="G273" s="5" t="str">
        <f>IFERROR(IF(OR(C273="Entrée",C273="Stock Initial",C273="Ajustement"),INDEX(Données!$C$3:$E$15,MATCH(E273,Données!#REF!,0),6),INDEX(Données!$C$3:$E$15,MATCH(E273,Données!#REF!,0),7)),"")</f>
        <v/>
      </c>
      <c r="H273" s="4" t="str">
        <f t="shared" si="5"/>
        <v/>
      </c>
      <c r="I273" s="15" t="str">
        <f>IFERROR(INDEX(Données!$C$3:$E$26,MATCH(E273,Données!#REF!,0),8)+SUMIFS(F$8:F273,E$8:E273,E273,C$8:C273,"entrée")-SUMIFS(F$8:F273,E$8:E273,E273,C$8:C273,"sortie"),"")</f>
        <v/>
      </c>
    </row>
    <row r="274" spans="7:9" x14ac:dyDescent="0.2">
      <c r="G274" s="5" t="str">
        <f>IFERROR(IF(OR(C274="Entrée",C274="Stock Initial",C274="Ajustement"),INDEX(Données!$C$3:$E$15,MATCH(E274,Données!#REF!,0),6),INDEX(Données!$C$3:$E$15,MATCH(E274,Données!#REF!,0),7)),"")</f>
        <v/>
      </c>
      <c r="H274" s="4" t="str">
        <f t="shared" si="5"/>
        <v/>
      </c>
      <c r="I274" s="15" t="str">
        <f>IFERROR(INDEX(Données!$C$3:$E$26,MATCH(E274,Données!#REF!,0),8)+SUMIFS(F$8:F274,E$8:E274,E274,C$8:C274,"entrée")-SUMIFS(F$8:F274,E$8:E274,E274,C$8:C274,"sortie"),"")</f>
        <v/>
      </c>
    </row>
    <row r="275" spans="7:9" x14ac:dyDescent="0.2">
      <c r="G275" s="5" t="str">
        <f>IFERROR(IF(OR(C275="Entrée",C275="Stock Initial",C275="Ajustement"),INDEX(Données!$C$3:$E$15,MATCH(E275,Données!#REF!,0),6),INDEX(Données!$C$3:$E$15,MATCH(E275,Données!#REF!,0),7)),"")</f>
        <v/>
      </c>
      <c r="H275" s="4" t="str">
        <f t="shared" si="5"/>
        <v/>
      </c>
      <c r="I275" s="15" t="str">
        <f>IFERROR(INDEX(Données!$C$3:$E$26,MATCH(E275,Données!#REF!,0),8)+SUMIFS(F$8:F275,E$8:E275,E275,C$8:C275,"entrée")-SUMIFS(F$8:F275,E$8:E275,E275,C$8:C275,"sortie"),"")</f>
        <v/>
      </c>
    </row>
    <row r="276" spans="7:9" x14ac:dyDescent="0.2">
      <c r="G276" s="5" t="str">
        <f>IFERROR(IF(OR(C276="Entrée",C276="Stock Initial",C276="Ajustement"),INDEX(Données!$C$3:$E$15,MATCH(E276,Données!#REF!,0),6),INDEX(Données!$C$3:$E$15,MATCH(E276,Données!#REF!,0),7)),"")</f>
        <v/>
      </c>
      <c r="H276" s="4" t="str">
        <f t="shared" si="5"/>
        <v/>
      </c>
      <c r="I276" s="15" t="str">
        <f>IFERROR(INDEX(Données!$C$3:$E$26,MATCH(E276,Données!#REF!,0),8)+SUMIFS(F$8:F276,E$8:E276,E276,C$8:C276,"entrée")-SUMIFS(F$8:F276,E$8:E276,E276,C$8:C276,"sortie"),"")</f>
        <v/>
      </c>
    </row>
    <row r="277" spans="7:9" x14ac:dyDescent="0.2">
      <c r="G277" s="5" t="str">
        <f>IFERROR(IF(OR(C277="Entrée",C277="Stock Initial",C277="Ajustement"),INDEX(Données!$C$3:$E$15,MATCH(E277,Données!#REF!,0),6),INDEX(Données!$C$3:$E$15,MATCH(E277,Données!#REF!,0),7)),"")</f>
        <v/>
      </c>
      <c r="H277" s="4" t="str">
        <f t="shared" si="5"/>
        <v/>
      </c>
      <c r="I277" s="15" t="str">
        <f>IFERROR(INDEX(Données!$C$3:$E$26,MATCH(E277,Données!#REF!,0),8)+SUMIFS(F$8:F277,E$8:E277,E277,C$8:C277,"entrée")-SUMIFS(F$8:F277,E$8:E277,E277,C$8:C277,"sortie"),"")</f>
        <v/>
      </c>
    </row>
    <row r="278" spans="7:9" x14ac:dyDescent="0.2">
      <c r="G278" s="5" t="str">
        <f>IFERROR(IF(OR(C278="Entrée",C278="Stock Initial",C278="Ajustement"),INDEX(Données!$C$3:$E$15,MATCH(E278,Données!#REF!,0),6),INDEX(Données!$C$3:$E$15,MATCH(E278,Données!#REF!,0),7)),"")</f>
        <v/>
      </c>
      <c r="H278" s="4" t="str">
        <f t="shared" si="5"/>
        <v/>
      </c>
      <c r="I278" s="15" t="str">
        <f>IFERROR(INDEX(Données!$C$3:$E$26,MATCH(E278,Données!#REF!,0),8)+SUMIFS(F$8:F278,E$8:E278,E278,C$8:C278,"entrée")-SUMIFS(F$8:F278,E$8:E278,E278,C$8:C278,"sortie"),"")</f>
        <v/>
      </c>
    </row>
    <row r="279" spans="7:9" x14ac:dyDescent="0.2">
      <c r="G279" s="5" t="str">
        <f>IFERROR(IF(OR(C279="Entrée",C279="Stock Initial",C279="Ajustement"),INDEX(Données!$C$3:$E$15,MATCH(E279,Données!#REF!,0),6),INDEX(Données!$C$3:$E$15,MATCH(E279,Données!#REF!,0),7)),"")</f>
        <v/>
      </c>
      <c r="H279" s="4" t="str">
        <f t="shared" ref="H279:H342" si="6">IFERROR(G279*F279,"")</f>
        <v/>
      </c>
      <c r="I279" s="15" t="str">
        <f>IFERROR(INDEX(Données!$C$3:$E$26,MATCH(E279,Données!#REF!,0),8)+SUMIFS(F$8:F279,E$8:E279,E279,C$8:C279,"entrée")-SUMIFS(F$8:F279,E$8:E279,E279,C$8:C279,"sortie"),"")</f>
        <v/>
      </c>
    </row>
    <row r="280" spans="7:9" x14ac:dyDescent="0.2">
      <c r="G280" s="5" t="str">
        <f>IFERROR(IF(OR(C280="Entrée",C280="Stock Initial",C280="Ajustement"),INDEX(Données!$C$3:$E$15,MATCH(E280,Données!#REF!,0),6),INDEX(Données!$C$3:$E$15,MATCH(E280,Données!#REF!,0),7)),"")</f>
        <v/>
      </c>
      <c r="H280" s="4" t="str">
        <f t="shared" si="6"/>
        <v/>
      </c>
      <c r="I280" s="15" t="str">
        <f>IFERROR(INDEX(Données!$C$3:$E$26,MATCH(E280,Données!#REF!,0),8)+SUMIFS(F$8:F280,E$8:E280,E280,C$8:C280,"entrée")-SUMIFS(F$8:F280,E$8:E280,E280,C$8:C280,"sortie"),"")</f>
        <v/>
      </c>
    </row>
    <row r="281" spans="7:9" x14ac:dyDescent="0.2">
      <c r="G281" s="5" t="str">
        <f>IFERROR(IF(OR(C281="Entrée",C281="Stock Initial",C281="Ajustement"),INDEX(Données!$C$3:$E$15,MATCH(E281,Données!#REF!,0),6),INDEX(Données!$C$3:$E$15,MATCH(E281,Données!#REF!,0),7)),"")</f>
        <v/>
      </c>
      <c r="H281" s="4" t="str">
        <f t="shared" si="6"/>
        <v/>
      </c>
      <c r="I281" s="15" t="str">
        <f>IFERROR(INDEX(Données!$C$3:$E$26,MATCH(E281,Données!#REF!,0),8)+SUMIFS(F$8:F281,E$8:E281,E281,C$8:C281,"entrée")-SUMIFS(F$8:F281,E$8:E281,E281,C$8:C281,"sortie"),"")</f>
        <v/>
      </c>
    </row>
    <row r="282" spans="7:9" x14ac:dyDescent="0.2">
      <c r="G282" s="5" t="str">
        <f>IFERROR(IF(OR(C282="Entrée",C282="Stock Initial",C282="Ajustement"),INDEX(Données!$C$3:$E$15,MATCH(E282,Données!#REF!,0),6),INDEX(Données!$C$3:$E$15,MATCH(E282,Données!#REF!,0),7)),"")</f>
        <v/>
      </c>
      <c r="H282" s="4" t="str">
        <f t="shared" si="6"/>
        <v/>
      </c>
      <c r="I282" s="15" t="str">
        <f>IFERROR(INDEX(Données!$C$3:$E$26,MATCH(E282,Données!#REF!,0),8)+SUMIFS(F$8:F282,E$8:E282,E282,C$8:C282,"entrée")-SUMIFS(F$8:F282,E$8:E282,E282,C$8:C282,"sortie"),"")</f>
        <v/>
      </c>
    </row>
    <row r="283" spans="7:9" x14ac:dyDescent="0.2">
      <c r="G283" s="5" t="str">
        <f>IFERROR(IF(OR(C283="Entrée",C283="Stock Initial",C283="Ajustement"),INDEX(Données!$C$3:$E$15,MATCH(E283,Données!#REF!,0),6),INDEX(Données!$C$3:$E$15,MATCH(E283,Données!#REF!,0),7)),"")</f>
        <v/>
      </c>
      <c r="H283" s="4" t="str">
        <f t="shared" si="6"/>
        <v/>
      </c>
      <c r="I283" s="15" t="str">
        <f>IFERROR(INDEX(Données!$C$3:$E$26,MATCH(E283,Données!#REF!,0),8)+SUMIFS(F$8:F283,E$8:E283,E283,C$8:C283,"entrée")-SUMIFS(F$8:F283,E$8:E283,E283,C$8:C283,"sortie"),"")</f>
        <v/>
      </c>
    </row>
    <row r="284" spans="7:9" x14ac:dyDescent="0.2">
      <c r="G284" s="5" t="str">
        <f>IFERROR(IF(OR(C284="Entrée",C284="Stock Initial",C284="Ajustement"),INDEX(Données!$C$3:$E$15,MATCH(E284,Données!#REF!,0),6),INDEX(Données!$C$3:$E$15,MATCH(E284,Données!#REF!,0),7)),"")</f>
        <v/>
      </c>
      <c r="H284" s="4" t="str">
        <f t="shared" si="6"/>
        <v/>
      </c>
      <c r="I284" s="15" t="str">
        <f>IFERROR(INDEX(Données!$C$3:$E$26,MATCH(E284,Données!#REF!,0),8)+SUMIFS(F$8:F284,E$8:E284,E284,C$8:C284,"entrée")-SUMIFS(F$8:F284,E$8:E284,E284,C$8:C284,"sortie"),"")</f>
        <v/>
      </c>
    </row>
    <row r="285" spans="7:9" x14ac:dyDescent="0.2">
      <c r="G285" s="5" t="str">
        <f>IFERROR(IF(OR(C285="Entrée",C285="Stock Initial",C285="Ajustement"),INDEX(Données!$C$3:$E$15,MATCH(E285,Données!#REF!,0),6),INDEX(Données!$C$3:$E$15,MATCH(E285,Données!#REF!,0),7)),"")</f>
        <v/>
      </c>
      <c r="H285" s="4" t="str">
        <f t="shared" si="6"/>
        <v/>
      </c>
      <c r="I285" s="15" t="str">
        <f>IFERROR(INDEX(Données!$C$3:$E$26,MATCH(E285,Données!#REF!,0),8)+SUMIFS(F$8:F285,E$8:E285,E285,C$8:C285,"entrée")-SUMIFS(F$8:F285,E$8:E285,E285,C$8:C285,"sortie"),"")</f>
        <v/>
      </c>
    </row>
    <row r="286" spans="7:9" x14ac:dyDescent="0.2">
      <c r="G286" s="5" t="str">
        <f>IFERROR(IF(OR(C286="Entrée",C286="Stock Initial",C286="Ajustement"),INDEX(Données!$C$3:$E$15,MATCH(E286,Données!#REF!,0),6),INDEX(Données!$C$3:$E$15,MATCH(E286,Données!#REF!,0),7)),"")</f>
        <v/>
      </c>
      <c r="H286" s="4" t="str">
        <f t="shared" si="6"/>
        <v/>
      </c>
      <c r="I286" s="15" t="str">
        <f>IFERROR(INDEX(Données!$C$3:$E$26,MATCH(E286,Données!#REF!,0),8)+SUMIFS(F$8:F286,E$8:E286,E286,C$8:C286,"entrée")-SUMIFS(F$8:F286,E$8:E286,E286,C$8:C286,"sortie"),"")</f>
        <v/>
      </c>
    </row>
    <row r="287" spans="7:9" x14ac:dyDescent="0.2">
      <c r="G287" s="5" t="str">
        <f>IFERROR(IF(OR(C287="Entrée",C287="Stock Initial",C287="Ajustement"),INDEX(Données!$C$3:$E$15,MATCH(E287,Données!#REF!,0),6),INDEX(Données!$C$3:$E$15,MATCH(E287,Données!#REF!,0),7)),"")</f>
        <v/>
      </c>
      <c r="H287" s="4" t="str">
        <f t="shared" si="6"/>
        <v/>
      </c>
      <c r="I287" s="15" t="str">
        <f>IFERROR(INDEX(Données!$C$3:$E$26,MATCH(E287,Données!#REF!,0),8)+SUMIFS(F$8:F287,E$8:E287,E287,C$8:C287,"entrée")-SUMIFS(F$8:F287,E$8:E287,E287,C$8:C287,"sortie"),"")</f>
        <v/>
      </c>
    </row>
    <row r="288" spans="7:9" x14ac:dyDescent="0.2">
      <c r="G288" s="5" t="str">
        <f>IFERROR(IF(OR(C288="Entrée",C288="Stock Initial",C288="Ajustement"),INDEX(Données!$C$3:$E$15,MATCH(E288,Données!#REF!,0),6),INDEX(Données!$C$3:$E$15,MATCH(E288,Données!#REF!,0),7)),"")</f>
        <v/>
      </c>
      <c r="H288" s="4" t="str">
        <f t="shared" si="6"/>
        <v/>
      </c>
      <c r="I288" s="15" t="str">
        <f>IFERROR(INDEX(Données!$C$3:$E$26,MATCH(E288,Données!#REF!,0),8)+SUMIFS(F$8:F288,E$8:E288,E288,C$8:C288,"entrée")-SUMIFS(F$8:F288,E$8:E288,E288,C$8:C288,"sortie"),"")</f>
        <v/>
      </c>
    </row>
    <row r="289" spans="7:9" x14ac:dyDescent="0.2">
      <c r="G289" s="5" t="str">
        <f>IFERROR(IF(OR(C289="Entrée",C289="Stock Initial",C289="Ajustement"),INDEX(Données!$C$3:$E$15,MATCH(E289,Données!#REF!,0),6),INDEX(Données!$C$3:$E$15,MATCH(E289,Données!#REF!,0),7)),"")</f>
        <v/>
      </c>
      <c r="H289" s="4" t="str">
        <f t="shared" si="6"/>
        <v/>
      </c>
      <c r="I289" s="15" t="str">
        <f>IFERROR(INDEX(Données!$C$3:$E$26,MATCH(E289,Données!#REF!,0),8)+SUMIFS(F$8:F289,E$8:E289,E289,C$8:C289,"entrée")-SUMIFS(F$8:F289,E$8:E289,E289,C$8:C289,"sortie"),"")</f>
        <v/>
      </c>
    </row>
    <row r="290" spans="7:9" x14ac:dyDescent="0.2">
      <c r="G290" s="5" t="str">
        <f>IFERROR(IF(OR(C290="Entrée",C290="Stock Initial",C290="Ajustement"),INDEX(Données!$C$3:$E$15,MATCH(E290,Données!#REF!,0),6),INDEX(Données!$C$3:$E$15,MATCH(E290,Données!#REF!,0),7)),"")</f>
        <v/>
      </c>
      <c r="H290" s="4" t="str">
        <f t="shared" si="6"/>
        <v/>
      </c>
      <c r="I290" s="15" t="str">
        <f>IFERROR(INDEX(Données!$C$3:$E$26,MATCH(E290,Données!#REF!,0),8)+SUMIFS(F$8:F290,E$8:E290,E290,C$8:C290,"entrée")-SUMIFS(F$8:F290,E$8:E290,E290,C$8:C290,"sortie"),"")</f>
        <v/>
      </c>
    </row>
    <row r="291" spans="7:9" x14ac:dyDescent="0.2">
      <c r="G291" s="5" t="str">
        <f>IFERROR(IF(OR(C291="Entrée",C291="Stock Initial",C291="Ajustement"),INDEX(Données!$C$3:$E$15,MATCH(E291,Données!#REF!,0),6),INDEX(Données!$C$3:$E$15,MATCH(E291,Données!#REF!,0),7)),"")</f>
        <v/>
      </c>
      <c r="H291" s="4" t="str">
        <f t="shared" si="6"/>
        <v/>
      </c>
      <c r="I291" s="15" t="str">
        <f>IFERROR(INDEX(Données!$C$3:$E$26,MATCH(E291,Données!#REF!,0),8)+SUMIFS(F$8:F291,E$8:E291,E291,C$8:C291,"entrée")-SUMIFS(F$8:F291,E$8:E291,E291,C$8:C291,"sortie"),"")</f>
        <v/>
      </c>
    </row>
    <row r="292" spans="7:9" x14ac:dyDescent="0.2">
      <c r="G292" s="5" t="str">
        <f>IFERROR(IF(OR(C292="Entrée",C292="Stock Initial",C292="Ajustement"),INDEX(Données!$C$3:$E$15,MATCH(E292,Données!#REF!,0),6),INDEX(Données!$C$3:$E$15,MATCH(E292,Données!#REF!,0),7)),"")</f>
        <v/>
      </c>
      <c r="H292" s="4" t="str">
        <f t="shared" si="6"/>
        <v/>
      </c>
      <c r="I292" s="15" t="str">
        <f>IFERROR(INDEX(Données!$C$3:$E$26,MATCH(E292,Données!#REF!,0),8)+SUMIFS(F$8:F292,E$8:E292,E292,C$8:C292,"entrée")-SUMIFS(F$8:F292,E$8:E292,E292,C$8:C292,"sortie"),"")</f>
        <v/>
      </c>
    </row>
    <row r="293" spans="7:9" x14ac:dyDescent="0.2">
      <c r="G293" s="5" t="str">
        <f>IFERROR(IF(OR(C293="Entrée",C293="Stock Initial",C293="Ajustement"),INDEX(Données!$C$3:$E$15,MATCH(E293,Données!#REF!,0),6),INDEX(Données!$C$3:$E$15,MATCH(E293,Données!#REF!,0),7)),"")</f>
        <v/>
      </c>
      <c r="H293" s="4" t="str">
        <f t="shared" si="6"/>
        <v/>
      </c>
      <c r="I293" s="15" t="str">
        <f>IFERROR(INDEX(Données!$C$3:$E$26,MATCH(E293,Données!#REF!,0),8)+SUMIFS(F$8:F293,E$8:E293,E293,C$8:C293,"entrée")-SUMIFS(F$8:F293,E$8:E293,E293,C$8:C293,"sortie"),"")</f>
        <v/>
      </c>
    </row>
    <row r="294" spans="7:9" x14ac:dyDescent="0.2">
      <c r="G294" s="5" t="str">
        <f>IFERROR(IF(OR(C294="Entrée",C294="Stock Initial",C294="Ajustement"),INDEX(Données!$C$3:$E$15,MATCH(E294,Données!#REF!,0),6),INDEX(Données!$C$3:$E$15,MATCH(E294,Données!#REF!,0),7)),"")</f>
        <v/>
      </c>
      <c r="H294" s="4" t="str">
        <f t="shared" si="6"/>
        <v/>
      </c>
      <c r="I294" s="15" t="str">
        <f>IFERROR(INDEX(Données!$C$3:$E$26,MATCH(E294,Données!#REF!,0),8)+SUMIFS(F$8:F294,E$8:E294,E294,C$8:C294,"entrée")-SUMIFS(F$8:F294,E$8:E294,E294,C$8:C294,"sortie"),"")</f>
        <v/>
      </c>
    </row>
    <row r="295" spans="7:9" x14ac:dyDescent="0.2">
      <c r="G295" s="5" t="str">
        <f>IFERROR(IF(OR(C295="Entrée",C295="Stock Initial",C295="Ajustement"),INDEX(Données!$C$3:$E$15,MATCH(E295,Données!#REF!,0),6),INDEX(Données!$C$3:$E$15,MATCH(E295,Données!#REF!,0),7)),"")</f>
        <v/>
      </c>
      <c r="H295" s="4" t="str">
        <f t="shared" si="6"/>
        <v/>
      </c>
      <c r="I295" s="15" t="str">
        <f>IFERROR(INDEX(Données!$C$3:$E$26,MATCH(E295,Données!#REF!,0),8)+SUMIFS(F$8:F295,E$8:E295,E295,C$8:C295,"entrée")-SUMIFS(F$8:F295,E$8:E295,E295,C$8:C295,"sortie"),"")</f>
        <v/>
      </c>
    </row>
    <row r="296" spans="7:9" x14ac:dyDescent="0.2">
      <c r="G296" s="5" t="str">
        <f>IFERROR(IF(OR(C296="Entrée",C296="Stock Initial",C296="Ajustement"),INDEX(Données!$C$3:$E$15,MATCH(E296,Données!#REF!,0),6),INDEX(Données!$C$3:$E$15,MATCH(E296,Données!#REF!,0),7)),"")</f>
        <v/>
      </c>
      <c r="H296" s="4" t="str">
        <f t="shared" si="6"/>
        <v/>
      </c>
      <c r="I296" s="15" t="str">
        <f>IFERROR(INDEX(Données!$C$3:$E$26,MATCH(E296,Données!#REF!,0),8)+SUMIFS(F$8:F296,E$8:E296,E296,C$8:C296,"entrée")-SUMIFS(F$8:F296,E$8:E296,E296,C$8:C296,"sortie"),"")</f>
        <v/>
      </c>
    </row>
    <row r="297" spans="7:9" x14ac:dyDescent="0.2">
      <c r="G297" s="5" t="str">
        <f>IFERROR(IF(OR(C297="Entrée",C297="Stock Initial",C297="Ajustement"),INDEX(Données!$C$3:$E$15,MATCH(E297,Données!#REF!,0),6),INDEX(Données!$C$3:$E$15,MATCH(E297,Données!#REF!,0),7)),"")</f>
        <v/>
      </c>
      <c r="H297" s="4" t="str">
        <f t="shared" si="6"/>
        <v/>
      </c>
      <c r="I297" s="15" t="str">
        <f>IFERROR(INDEX(Données!$C$3:$E$26,MATCH(E297,Données!#REF!,0),8)+SUMIFS(F$8:F297,E$8:E297,E297,C$8:C297,"entrée")-SUMIFS(F$8:F297,E$8:E297,E297,C$8:C297,"sortie"),"")</f>
        <v/>
      </c>
    </row>
    <row r="298" spans="7:9" x14ac:dyDescent="0.2">
      <c r="G298" s="5" t="str">
        <f>IFERROR(IF(OR(C298="Entrée",C298="Stock Initial",C298="Ajustement"),INDEX(Données!$C$3:$E$15,MATCH(E298,Données!#REF!,0),6),INDEX(Données!$C$3:$E$15,MATCH(E298,Données!#REF!,0),7)),"")</f>
        <v/>
      </c>
      <c r="H298" s="4" t="str">
        <f t="shared" si="6"/>
        <v/>
      </c>
      <c r="I298" s="15" t="str">
        <f>IFERROR(INDEX(Données!$C$3:$E$26,MATCH(E298,Données!#REF!,0),8)+SUMIFS(F$8:F298,E$8:E298,E298,C$8:C298,"entrée")-SUMIFS(F$8:F298,E$8:E298,E298,C$8:C298,"sortie"),"")</f>
        <v/>
      </c>
    </row>
    <row r="299" spans="7:9" x14ac:dyDescent="0.2">
      <c r="G299" s="5" t="str">
        <f>IFERROR(IF(OR(C299="Entrée",C299="Stock Initial",C299="Ajustement"),INDEX(Données!$C$3:$E$15,MATCH(E299,Données!#REF!,0),6),INDEX(Données!$C$3:$E$15,MATCH(E299,Données!#REF!,0),7)),"")</f>
        <v/>
      </c>
      <c r="H299" s="4" t="str">
        <f t="shared" si="6"/>
        <v/>
      </c>
      <c r="I299" s="15" t="str">
        <f>IFERROR(INDEX(Données!$C$3:$E$26,MATCH(E299,Données!#REF!,0),8)+SUMIFS(F$8:F299,E$8:E299,E299,C$8:C299,"entrée")-SUMIFS(F$8:F299,E$8:E299,E299,C$8:C299,"sortie"),"")</f>
        <v/>
      </c>
    </row>
    <row r="300" spans="7:9" x14ac:dyDescent="0.2">
      <c r="G300" s="5" t="str">
        <f>IFERROR(IF(OR(C300="Entrée",C300="Stock Initial",C300="Ajustement"),INDEX(Données!$C$3:$E$15,MATCH(E300,Données!#REF!,0),6),INDEX(Données!$C$3:$E$15,MATCH(E300,Données!#REF!,0),7)),"")</f>
        <v/>
      </c>
      <c r="H300" s="4" t="str">
        <f t="shared" si="6"/>
        <v/>
      </c>
      <c r="I300" s="15" t="str">
        <f>IFERROR(INDEX(Données!$C$3:$E$26,MATCH(E300,Données!#REF!,0),8)+SUMIFS(F$8:F300,E$8:E300,E300,C$8:C300,"entrée")-SUMIFS(F$8:F300,E$8:E300,E300,C$8:C300,"sortie"),"")</f>
        <v/>
      </c>
    </row>
    <row r="301" spans="7:9" x14ac:dyDescent="0.2">
      <c r="G301" s="5" t="str">
        <f>IFERROR(IF(OR(C301="Entrée",C301="Stock Initial",C301="Ajustement"),INDEX(Données!$C$3:$E$15,MATCH(E301,Données!#REF!,0),6),INDEX(Données!$C$3:$E$15,MATCH(E301,Données!#REF!,0),7)),"")</f>
        <v/>
      </c>
      <c r="H301" s="4" t="str">
        <f t="shared" si="6"/>
        <v/>
      </c>
      <c r="I301" s="15" t="str">
        <f>IFERROR(INDEX(Données!$C$3:$E$26,MATCH(E301,Données!#REF!,0),8)+SUMIFS(F$8:F301,E$8:E301,E301,C$8:C301,"entrée")-SUMIFS(F$8:F301,E$8:E301,E301,C$8:C301,"sortie"),"")</f>
        <v/>
      </c>
    </row>
    <row r="302" spans="7:9" x14ac:dyDescent="0.2">
      <c r="G302" s="5" t="str">
        <f>IFERROR(IF(OR(C302="Entrée",C302="Stock Initial",C302="Ajustement"),INDEX(Données!$C$3:$E$15,MATCH(E302,Données!#REF!,0),6),INDEX(Données!$C$3:$E$15,MATCH(E302,Données!#REF!,0),7)),"")</f>
        <v/>
      </c>
      <c r="H302" s="4" t="str">
        <f t="shared" si="6"/>
        <v/>
      </c>
      <c r="I302" s="15" t="str">
        <f>IFERROR(INDEX(Données!$C$3:$E$26,MATCH(E302,Données!#REF!,0),8)+SUMIFS(F$8:F302,E$8:E302,E302,C$8:C302,"entrée")-SUMIFS(F$8:F302,E$8:E302,E302,C$8:C302,"sortie"),"")</f>
        <v/>
      </c>
    </row>
    <row r="303" spans="7:9" x14ac:dyDescent="0.2">
      <c r="G303" s="5" t="str">
        <f>IFERROR(IF(OR(C303="Entrée",C303="Stock Initial",C303="Ajustement"),INDEX(Données!$C$3:$E$15,MATCH(E303,Données!#REF!,0),6),INDEX(Données!$C$3:$E$15,MATCH(E303,Données!#REF!,0),7)),"")</f>
        <v/>
      </c>
      <c r="H303" s="4" t="str">
        <f t="shared" si="6"/>
        <v/>
      </c>
      <c r="I303" s="15" t="str">
        <f>IFERROR(INDEX(Données!$C$3:$E$26,MATCH(E303,Données!#REF!,0),8)+SUMIFS(F$8:F303,E$8:E303,E303,C$8:C303,"entrée")-SUMIFS(F$8:F303,E$8:E303,E303,C$8:C303,"sortie"),"")</f>
        <v/>
      </c>
    </row>
    <row r="304" spans="7:9" x14ac:dyDescent="0.2">
      <c r="G304" s="5" t="str">
        <f>IFERROR(IF(OR(C304="Entrée",C304="Stock Initial",C304="Ajustement"),INDEX(Données!$C$3:$E$15,MATCH(E304,Données!#REF!,0),6),INDEX(Données!$C$3:$E$15,MATCH(E304,Données!#REF!,0),7)),"")</f>
        <v/>
      </c>
      <c r="H304" s="4" t="str">
        <f t="shared" si="6"/>
        <v/>
      </c>
      <c r="I304" s="15" t="str">
        <f>IFERROR(INDEX(Données!$C$3:$E$26,MATCH(E304,Données!#REF!,0),8)+SUMIFS(F$8:F304,E$8:E304,E304,C$8:C304,"entrée")-SUMIFS(F$8:F304,E$8:E304,E304,C$8:C304,"sortie"),"")</f>
        <v/>
      </c>
    </row>
    <row r="305" spans="7:9" x14ac:dyDescent="0.2">
      <c r="G305" s="5" t="str">
        <f>IFERROR(IF(OR(C305="Entrée",C305="Stock Initial",C305="Ajustement"),INDEX(Données!$C$3:$E$15,MATCH(E305,Données!#REF!,0),6),INDEX(Données!$C$3:$E$15,MATCH(E305,Données!#REF!,0),7)),"")</f>
        <v/>
      </c>
      <c r="H305" s="4" t="str">
        <f t="shared" si="6"/>
        <v/>
      </c>
      <c r="I305" s="15" t="str">
        <f>IFERROR(INDEX(Données!$C$3:$E$26,MATCH(E305,Données!#REF!,0),8)+SUMIFS(F$8:F305,E$8:E305,E305,C$8:C305,"entrée")-SUMIFS(F$8:F305,E$8:E305,E305,C$8:C305,"sortie"),"")</f>
        <v/>
      </c>
    </row>
    <row r="306" spans="7:9" x14ac:dyDescent="0.2">
      <c r="G306" s="5" t="str">
        <f>IFERROR(IF(OR(C306="Entrée",C306="Stock Initial",C306="Ajustement"),INDEX(Données!$C$3:$E$15,MATCH(E306,Données!#REF!,0),6),INDEX(Données!$C$3:$E$15,MATCH(E306,Données!#REF!,0),7)),"")</f>
        <v/>
      </c>
      <c r="H306" s="4" t="str">
        <f t="shared" si="6"/>
        <v/>
      </c>
      <c r="I306" s="15" t="str">
        <f>IFERROR(INDEX(Données!$C$3:$E$26,MATCH(E306,Données!#REF!,0),8)+SUMIFS(F$8:F306,E$8:E306,E306,C$8:C306,"entrée")-SUMIFS(F$8:F306,E$8:E306,E306,C$8:C306,"sortie"),"")</f>
        <v/>
      </c>
    </row>
    <row r="307" spans="7:9" x14ac:dyDescent="0.2">
      <c r="G307" s="5" t="str">
        <f>IFERROR(IF(OR(C307="Entrée",C307="Stock Initial",C307="Ajustement"),INDEX(Données!$C$3:$E$15,MATCH(E307,Données!#REF!,0),6),INDEX(Données!$C$3:$E$15,MATCH(E307,Données!#REF!,0),7)),"")</f>
        <v/>
      </c>
      <c r="H307" s="4" t="str">
        <f t="shared" si="6"/>
        <v/>
      </c>
      <c r="I307" s="15" t="str">
        <f>IFERROR(INDEX(Données!$C$3:$E$26,MATCH(E307,Données!#REF!,0),8)+SUMIFS(F$8:F307,E$8:E307,E307,C$8:C307,"entrée")-SUMIFS(F$8:F307,E$8:E307,E307,C$8:C307,"sortie"),"")</f>
        <v/>
      </c>
    </row>
    <row r="308" spans="7:9" x14ac:dyDescent="0.2">
      <c r="G308" s="5" t="str">
        <f>IFERROR(IF(OR(C308="Entrée",C308="Stock Initial",C308="Ajustement"),INDEX(Données!$C$3:$E$15,MATCH(E308,Données!#REF!,0),6),INDEX(Données!$C$3:$E$15,MATCH(E308,Données!#REF!,0),7)),"")</f>
        <v/>
      </c>
      <c r="H308" s="4" t="str">
        <f t="shared" si="6"/>
        <v/>
      </c>
      <c r="I308" s="15" t="str">
        <f>IFERROR(INDEX(Données!$C$3:$E$26,MATCH(E308,Données!#REF!,0),8)+SUMIFS(F$8:F308,E$8:E308,E308,C$8:C308,"entrée")-SUMIFS(F$8:F308,E$8:E308,E308,C$8:C308,"sortie"),"")</f>
        <v/>
      </c>
    </row>
    <row r="309" spans="7:9" x14ac:dyDescent="0.2">
      <c r="G309" s="5" t="str">
        <f>IFERROR(IF(OR(C309="Entrée",C309="Stock Initial",C309="Ajustement"),INDEX(Données!$C$3:$E$15,MATCH(E309,Données!#REF!,0),6),INDEX(Données!$C$3:$E$15,MATCH(E309,Données!#REF!,0),7)),"")</f>
        <v/>
      </c>
      <c r="H309" s="4" t="str">
        <f t="shared" si="6"/>
        <v/>
      </c>
      <c r="I309" s="15" t="str">
        <f>IFERROR(INDEX(Données!$C$3:$E$26,MATCH(E309,Données!#REF!,0),8)+SUMIFS(F$8:F309,E$8:E309,E309,C$8:C309,"entrée")-SUMIFS(F$8:F309,E$8:E309,E309,C$8:C309,"sortie"),"")</f>
        <v/>
      </c>
    </row>
    <row r="310" spans="7:9" x14ac:dyDescent="0.2">
      <c r="G310" s="5" t="str">
        <f>IFERROR(IF(OR(C310="Entrée",C310="Stock Initial",C310="Ajustement"),INDEX(Données!$C$3:$E$15,MATCH(E310,Données!#REF!,0),6),INDEX(Données!$C$3:$E$15,MATCH(E310,Données!#REF!,0),7)),"")</f>
        <v/>
      </c>
      <c r="H310" s="4" t="str">
        <f t="shared" si="6"/>
        <v/>
      </c>
      <c r="I310" s="15" t="str">
        <f>IFERROR(INDEX(Données!$C$3:$E$26,MATCH(E310,Données!#REF!,0),8)+SUMIFS(F$8:F310,E$8:E310,E310,C$8:C310,"entrée")-SUMIFS(F$8:F310,E$8:E310,E310,C$8:C310,"sortie"),"")</f>
        <v/>
      </c>
    </row>
    <row r="311" spans="7:9" x14ac:dyDescent="0.2">
      <c r="G311" s="5" t="str">
        <f>IFERROR(IF(OR(C311="Entrée",C311="Stock Initial",C311="Ajustement"),INDEX(Données!$C$3:$E$15,MATCH(E311,Données!#REF!,0),6),INDEX(Données!$C$3:$E$15,MATCH(E311,Données!#REF!,0),7)),"")</f>
        <v/>
      </c>
      <c r="H311" s="4" t="str">
        <f t="shared" si="6"/>
        <v/>
      </c>
      <c r="I311" s="15" t="str">
        <f>IFERROR(INDEX(Données!$C$3:$E$26,MATCH(E311,Données!#REF!,0),8)+SUMIFS(F$8:F311,E$8:E311,E311,C$8:C311,"entrée")-SUMIFS(F$8:F311,E$8:E311,E311,C$8:C311,"sortie"),"")</f>
        <v/>
      </c>
    </row>
    <row r="312" spans="7:9" x14ac:dyDescent="0.2">
      <c r="G312" s="5" t="str">
        <f>IFERROR(IF(OR(C312="Entrée",C312="Stock Initial",C312="Ajustement"),INDEX(Données!$C$3:$E$15,MATCH(E312,Données!#REF!,0),6),INDEX(Données!$C$3:$E$15,MATCH(E312,Données!#REF!,0),7)),"")</f>
        <v/>
      </c>
      <c r="H312" s="4" t="str">
        <f t="shared" si="6"/>
        <v/>
      </c>
      <c r="I312" s="15" t="str">
        <f>IFERROR(INDEX(Données!$C$3:$E$26,MATCH(E312,Données!#REF!,0),8)+SUMIFS(F$8:F312,E$8:E312,E312,C$8:C312,"entrée")-SUMIFS(F$8:F312,E$8:E312,E312,C$8:C312,"sortie"),"")</f>
        <v/>
      </c>
    </row>
    <row r="313" spans="7:9" x14ac:dyDescent="0.2">
      <c r="G313" s="5" t="str">
        <f>IFERROR(IF(OR(C313="Entrée",C313="Stock Initial",C313="Ajustement"),INDEX(Données!$C$3:$E$15,MATCH(E313,Données!#REF!,0),6),INDEX(Données!$C$3:$E$15,MATCH(E313,Données!#REF!,0),7)),"")</f>
        <v/>
      </c>
      <c r="H313" s="4" t="str">
        <f t="shared" si="6"/>
        <v/>
      </c>
      <c r="I313" s="15" t="str">
        <f>IFERROR(INDEX(Données!$C$3:$E$26,MATCH(E313,Données!#REF!,0),8)+SUMIFS(F$8:F313,E$8:E313,E313,C$8:C313,"entrée")-SUMIFS(F$8:F313,E$8:E313,E313,C$8:C313,"sortie"),"")</f>
        <v/>
      </c>
    </row>
    <row r="314" spans="7:9" x14ac:dyDescent="0.2">
      <c r="G314" s="5" t="str">
        <f>IFERROR(IF(OR(C314="Entrée",C314="Stock Initial",C314="Ajustement"),INDEX(Données!$C$3:$E$15,MATCH(E314,Données!#REF!,0),6),INDEX(Données!$C$3:$E$15,MATCH(E314,Données!#REF!,0),7)),"")</f>
        <v/>
      </c>
      <c r="H314" s="4" t="str">
        <f t="shared" si="6"/>
        <v/>
      </c>
      <c r="I314" s="15" t="str">
        <f>IFERROR(INDEX(Données!$C$3:$E$26,MATCH(E314,Données!#REF!,0),8)+SUMIFS(F$8:F314,E$8:E314,E314,C$8:C314,"entrée")-SUMIFS(F$8:F314,E$8:E314,E314,C$8:C314,"sortie"),"")</f>
        <v/>
      </c>
    </row>
    <row r="315" spans="7:9" x14ac:dyDescent="0.2">
      <c r="G315" s="5" t="str">
        <f>IFERROR(IF(OR(C315="Entrée",C315="Stock Initial",C315="Ajustement"),INDEX(Données!$C$3:$E$15,MATCH(E315,Données!#REF!,0),6),INDEX(Données!$C$3:$E$15,MATCH(E315,Données!#REF!,0),7)),"")</f>
        <v/>
      </c>
      <c r="H315" s="4" t="str">
        <f t="shared" si="6"/>
        <v/>
      </c>
      <c r="I315" s="15" t="str">
        <f>IFERROR(INDEX(Données!$C$3:$E$26,MATCH(E315,Données!#REF!,0),8)+SUMIFS(F$8:F315,E$8:E315,E315,C$8:C315,"entrée")-SUMIFS(F$8:F315,E$8:E315,E315,C$8:C315,"sortie"),"")</f>
        <v/>
      </c>
    </row>
    <row r="316" spans="7:9" x14ac:dyDescent="0.2">
      <c r="G316" s="5" t="str">
        <f>IFERROR(IF(OR(C316="Entrée",C316="Stock Initial",C316="Ajustement"),INDEX(Données!$C$3:$E$15,MATCH(E316,Données!#REF!,0),6),INDEX(Données!$C$3:$E$15,MATCH(E316,Données!#REF!,0),7)),"")</f>
        <v/>
      </c>
      <c r="H316" s="4" t="str">
        <f t="shared" si="6"/>
        <v/>
      </c>
      <c r="I316" s="15" t="str">
        <f>IFERROR(INDEX(Données!$C$3:$E$26,MATCH(E316,Données!#REF!,0),8)+SUMIFS(F$8:F316,E$8:E316,E316,C$8:C316,"entrée")-SUMIFS(F$8:F316,E$8:E316,E316,C$8:C316,"sortie"),"")</f>
        <v/>
      </c>
    </row>
    <row r="317" spans="7:9" x14ac:dyDescent="0.2">
      <c r="G317" s="5" t="str">
        <f>IFERROR(IF(OR(C317="Entrée",C317="Stock Initial",C317="Ajustement"),INDEX(Données!$C$3:$E$15,MATCH(E317,Données!#REF!,0),6),INDEX(Données!$C$3:$E$15,MATCH(E317,Données!#REF!,0),7)),"")</f>
        <v/>
      </c>
      <c r="H317" s="4" t="str">
        <f t="shared" si="6"/>
        <v/>
      </c>
      <c r="I317" s="15" t="str">
        <f>IFERROR(INDEX(Données!$C$3:$E$26,MATCH(E317,Données!#REF!,0),8)+SUMIFS(F$8:F317,E$8:E317,E317,C$8:C317,"entrée")-SUMIFS(F$8:F317,E$8:E317,E317,C$8:C317,"sortie"),"")</f>
        <v/>
      </c>
    </row>
    <row r="318" spans="7:9" x14ac:dyDescent="0.2">
      <c r="G318" s="5" t="str">
        <f>IFERROR(IF(OR(C318="Entrée",C318="Stock Initial",C318="Ajustement"),INDEX(Données!$C$3:$E$15,MATCH(E318,Données!#REF!,0),6),INDEX(Données!$C$3:$E$15,MATCH(E318,Données!#REF!,0),7)),"")</f>
        <v/>
      </c>
      <c r="H318" s="4" t="str">
        <f t="shared" si="6"/>
        <v/>
      </c>
      <c r="I318" s="15" t="str">
        <f>IFERROR(INDEX(Données!$C$3:$E$26,MATCH(E318,Données!#REF!,0),8)+SUMIFS(F$8:F318,E$8:E318,E318,C$8:C318,"entrée")-SUMIFS(F$8:F318,E$8:E318,E318,C$8:C318,"sortie"),"")</f>
        <v/>
      </c>
    </row>
    <row r="319" spans="7:9" x14ac:dyDescent="0.2">
      <c r="G319" s="5" t="str">
        <f>IFERROR(IF(OR(C319="Entrée",C319="Stock Initial",C319="Ajustement"),INDEX(Données!$C$3:$E$15,MATCH(E319,Données!#REF!,0),6),INDEX(Données!$C$3:$E$15,MATCH(E319,Données!#REF!,0),7)),"")</f>
        <v/>
      </c>
      <c r="H319" s="4" t="str">
        <f t="shared" si="6"/>
        <v/>
      </c>
      <c r="I319" s="15" t="str">
        <f>IFERROR(INDEX(Données!$C$3:$E$26,MATCH(E319,Données!#REF!,0),8)+SUMIFS(F$8:F319,E$8:E319,E319,C$8:C319,"entrée")-SUMIFS(F$8:F319,E$8:E319,E319,C$8:C319,"sortie"),"")</f>
        <v/>
      </c>
    </row>
    <row r="320" spans="7:9" x14ac:dyDescent="0.2">
      <c r="G320" s="5" t="str">
        <f>IFERROR(IF(OR(C320="Entrée",C320="Stock Initial",C320="Ajustement"),INDEX(Données!$C$3:$E$15,MATCH(E320,Données!#REF!,0),6),INDEX(Données!$C$3:$E$15,MATCH(E320,Données!#REF!,0),7)),"")</f>
        <v/>
      </c>
      <c r="H320" s="4" t="str">
        <f t="shared" si="6"/>
        <v/>
      </c>
      <c r="I320" s="15" t="str">
        <f>IFERROR(INDEX(Données!$C$3:$E$26,MATCH(E320,Données!#REF!,0),8)+SUMIFS(F$8:F320,E$8:E320,E320,C$8:C320,"entrée")-SUMIFS(F$8:F320,E$8:E320,E320,C$8:C320,"sortie"),"")</f>
        <v/>
      </c>
    </row>
    <row r="321" spans="7:9" x14ac:dyDescent="0.2">
      <c r="G321" s="5" t="str">
        <f>IFERROR(IF(OR(C321="Entrée",C321="Stock Initial",C321="Ajustement"),INDEX(Données!$C$3:$E$15,MATCH(E321,Données!#REF!,0),6),INDEX(Données!$C$3:$E$15,MATCH(E321,Données!#REF!,0),7)),"")</f>
        <v/>
      </c>
      <c r="H321" s="4" t="str">
        <f t="shared" si="6"/>
        <v/>
      </c>
      <c r="I321" s="15" t="str">
        <f>IFERROR(INDEX(Données!$C$3:$E$26,MATCH(E321,Données!#REF!,0),8)+SUMIFS(F$8:F321,E$8:E321,E321,C$8:C321,"entrée")-SUMIFS(F$8:F321,E$8:E321,E321,C$8:C321,"sortie"),"")</f>
        <v/>
      </c>
    </row>
    <row r="322" spans="7:9" x14ac:dyDescent="0.2">
      <c r="G322" s="5" t="str">
        <f>IFERROR(IF(OR(C322="Entrée",C322="Stock Initial",C322="Ajustement"),INDEX(Données!$C$3:$E$15,MATCH(E322,Données!#REF!,0),6),INDEX(Données!$C$3:$E$15,MATCH(E322,Données!#REF!,0),7)),"")</f>
        <v/>
      </c>
      <c r="H322" s="4" t="str">
        <f t="shared" si="6"/>
        <v/>
      </c>
      <c r="I322" s="15" t="str">
        <f>IFERROR(INDEX(Données!$C$3:$E$26,MATCH(E322,Données!#REF!,0),8)+SUMIFS(F$8:F322,E$8:E322,E322,C$8:C322,"entrée")-SUMIFS(F$8:F322,E$8:E322,E322,C$8:C322,"sortie"),"")</f>
        <v/>
      </c>
    </row>
    <row r="323" spans="7:9" x14ac:dyDescent="0.2">
      <c r="G323" s="5" t="str">
        <f>IFERROR(IF(OR(C323="Entrée",C323="Stock Initial",C323="Ajustement"),INDEX(Données!$C$3:$E$15,MATCH(E323,Données!#REF!,0),6),INDEX(Données!$C$3:$E$15,MATCH(E323,Données!#REF!,0),7)),"")</f>
        <v/>
      </c>
      <c r="H323" s="4" t="str">
        <f t="shared" si="6"/>
        <v/>
      </c>
      <c r="I323" s="15" t="str">
        <f>IFERROR(INDEX(Données!$C$3:$E$26,MATCH(E323,Données!#REF!,0),8)+SUMIFS(F$8:F323,E$8:E323,E323,C$8:C323,"entrée")-SUMIFS(F$8:F323,E$8:E323,E323,C$8:C323,"sortie"),"")</f>
        <v/>
      </c>
    </row>
    <row r="324" spans="7:9" x14ac:dyDescent="0.2">
      <c r="G324" s="5" t="str">
        <f>IFERROR(IF(OR(C324="Entrée",C324="Stock Initial",C324="Ajustement"),INDEX(Données!$C$3:$E$15,MATCH(E324,Données!#REF!,0),6),INDEX(Données!$C$3:$E$15,MATCH(E324,Données!#REF!,0),7)),"")</f>
        <v/>
      </c>
      <c r="H324" s="4" t="str">
        <f t="shared" si="6"/>
        <v/>
      </c>
      <c r="I324" s="15" t="str">
        <f>IFERROR(INDEX(Données!$C$3:$E$26,MATCH(E324,Données!#REF!,0),8)+SUMIFS(F$8:F324,E$8:E324,E324,C$8:C324,"entrée")-SUMIFS(F$8:F324,E$8:E324,E324,C$8:C324,"sortie"),"")</f>
        <v/>
      </c>
    </row>
    <row r="325" spans="7:9" x14ac:dyDescent="0.2">
      <c r="G325" s="5" t="str">
        <f>IFERROR(IF(OR(C325="Entrée",C325="Stock Initial",C325="Ajustement"),INDEX(Données!$C$3:$E$15,MATCH(E325,Données!#REF!,0),6),INDEX(Données!$C$3:$E$15,MATCH(E325,Données!#REF!,0),7)),"")</f>
        <v/>
      </c>
      <c r="H325" s="4" t="str">
        <f t="shared" si="6"/>
        <v/>
      </c>
      <c r="I325" s="15" t="str">
        <f>IFERROR(INDEX(Données!$C$3:$E$26,MATCH(E325,Données!#REF!,0),8)+SUMIFS(F$8:F325,E$8:E325,E325,C$8:C325,"entrée")-SUMIFS(F$8:F325,E$8:E325,E325,C$8:C325,"sortie"),"")</f>
        <v/>
      </c>
    </row>
    <row r="326" spans="7:9" x14ac:dyDescent="0.2">
      <c r="G326" s="5" t="str">
        <f>IFERROR(IF(OR(C326="Entrée",C326="Stock Initial",C326="Ajustement"),INDEX(Données!$C$3:$E$15,MATCH(E326,Données!#REF!,0),6),INDEX(Données!$C$3:$E$15,MATCH(E326,Données!#REF!,0),7)),"")</f>
        <v/>
      </c>
      <c r="H326" s="4" t="str">
        <f t="shared" si="6"/>
        <v/>
      </c>
      <c r="I326" s="15" t="str">
        <f>IFERROR(INDEX(Données!$C$3:$E$26,MATCH(E326,Données!#REF!,0),8)+SUMIFS(F$8:F326,E$8:E326,E326,C$8:C326,"entrée")-SUMIFS(F$8:F326,E$8:E326,E326,C$8:C326,"sortie"),"")</f>
        <v/>
      </c>
    </row>
    <row r="327" spans="7:9" x14ac:dyDescent="0.2">
      <c r="G327" s="5" t="str">
        <f>IFERROR(IF(OR(C327="Entrée",C327="Stock Initial",C327="Ajustement"),INDEX(Données!$C$3:$E$15,MATCH(E327,Données!#REF!,0),6),INDEX(Données!$C$3:$E$15,MATCH(E327,Données!#REF!,0),7)),"")</f>
        <v/>
      </c>
      <c r="H327" s="4" t="str">
        <f t="shared" si="6"/>
        <v/>
      </c>
      <c r="I327" s="15" t="str">
        <f>IFERROR(INDEX(Données!$C$3:$E$26,MATCH(E327,Données!#REF!,0),8)+SUMIFS(F$8:F327,E$8:E327,E327,C$8:C327,"entrée")-SUMIFS(F$8:F327,E$8:E327,E327,C$8:C327,"sortie"),"")</f>
        <v/>
      </c>
    </row>
    <row r="328" spans="7:9" x14ac:dyDescent="0.2">
      <c r="G328" s="5" t="str">
        <f>IFERROR(IF(OR(C328="Entrée",C328="Stock Initial",C328="Ajustement"),INDEX(Données!$C$3:$E$15,MATCH(E328,Données!#REF!,0),6),INDEX(Données!$C$3:$E$15,MATCH(E328,Données!#REF!,0),7)),"")</f>
        <v/>
      </c>
      <c r="H328" s="4" t="str">
        <f t="shared" si="6"/>
        <v/>
      </c>
      <c r="I328" s="15" t="str">
        <f>IFERROR(INDEX(Données!$C$3:$E$26,MATCH(E328,Données!#REF!,0),8)+SUMIFS(F$8:F328,E$8:E328,E328,C$8:C328,"entrée")-SUMIFS(F$8:F328,E$8:E328,E328,C$8:C328,"sortie"),"")</f>
        <v/>
      </c>
    </row>
    <row r="329" spans="7:9" x14ac:dyDescent="0.2">
      <c r="G329" s="5" t="str">
        <f>IFERROR(IF(OR(C329="Entrée",C329="Stock Initial",C329="Ajustement"),INDEX(Données!$C$3:$E$15,MATCH(E329,Données!#REF!,0),6),INDEX(Données!$C$3:$E$15,MATCH(E329,Données!#REF!,0),7)),"")</f>
        <v/>
      </c>
      <c r="H329" s="4" t="str">
        <f t="shared" si="6"/>
        <v/>
      </c>
      <c r="I329" s="15" t="str">
        <f>IFERROR(INDEX(Données!$C$3:$E$26,MATCH(E329,Données!#REF!,0),8)+SUMIFS(F$8:F329,E$8:E329,E329,C$8:C329,"entrée")-SUMIFS(F$8:F329,E$8:E329,E329,C$8:C329,"sortie"),"")</f>
        <v/>
      </c>
    </row>
    <row r="330" spans="7:9" x14ac:dyDescent="0.2">
      <c r="G330" s="5" t="str">
        <f>IFERROR(IF(OR(C330="Entrée",C330="Stock Initial",C330="Ajustement"),INDEX(Données!$C$3:$E$15,MATCH(E330,Données!#REF!,0),6),INDEX(Données!$C$3:$E$15,MATCH(E330,Données!#REF!,0),7)),"")</f>
        <v/>
      </c>
      <c r="H330" s="4" t="str">
        <f t="shared" si="6"/>
        <v/>
      </c>
      <c r="I330" s="15" t="str">
        <f>IFERROR(INDEX(Données!$C$3:$E$26,MATCH(E330,Données!#REF!,0),8)+SUMIFS(F$8:F330,E$8:E330,E330,C$8:C330,"entrée")-SUMIFS(F$8:F330,E$8:E330,E330,C$8:C330,"sortie"),"")</f>
        <v/>
      </c>
    </row>
    <row r="331" spans="7:9" x14ac:dyDescent="0.2">
      <c r="G331" s="5" t="str">
        <f>IFERROR(IF(OR(C331="Entrée",C331="Stock Initial",C331="Ajustement"),INDEX(Données!$C$3:$E$15,MATCH(E331,Données!#REF!,0),6),INDEX(Données!$C$3:$E$15,MATCH(E331,Données!#REF!,0),7)),"")</f>
        <v/>
      </c>
      <c r="H331" s="4" t="str">
        <f t="shared" si="6"/>
        <v/>
      </c>
      <c r="I331" s="15" t="str">
        <f>IFERROR(INDEX(Données!$C$3:$E$26,MATCH(E331,Données!#REF!,0),8)+SUMIFS(F$8:F331,E$8:E331,E331,C$8:C331,"entrée")-SUMIFS(F$8:F331,E$8:E331,E331,C$8:C331,"sortie"),"")</f>
        <v/>
      </c>
    </row>
    <row r="332" spans="7:9" x14ac:dyDescent="0.2">
      <c r="G332" s="5" t="str">
        <f>IFERROR(IF(OR(C332="Entrée",C332="Stock Initial",C332="Ajustement"),INDEX(Données!$C$3:$E$15,MATCH(E332,Données!#REF!,0),6),INDEX(Données!$C$3:$E$15,MATCH(E332,Données!#REF!,0),7)),"")</f>
        <v/>
      </c>
      <c r="H332" s="4" t="str">
        <f t="shared" si="6"/>
        <v/>
      </c>
      <c r="I332" s="15" t="str">
        <f>IFERROR(INDEX(Données!$C$3:$E$26,MATCH(E332,Données!#REF!,0),8)+SUMIFS(F$8:F332,E$8:E332,E332,C$8:C332,"entrée")-SUMIFS(F$8:F332,E$8:E332,E332,C$8:C332,"sortie"),"")</f>
        <v/>
      </c>
    </row>
    <row r="333" spans="7:9" x14ac:dyDescent="0.2">
      <c r="G333" s="5" t="str">
        <f>IFERROR(IF(OR(C333="Entrée",C333="Stock Initial",C333="Ajustement"),INDEX(Données!$C$3:$E$15,MATCH(E333,Données!#REF!,0),6),INDEX(Données!$C$3:$E$15,MATCH(E333,Données!#REF!,0),7)),"")</f>
        <v/>
      </c>
      <c r="H333" s="4" t="str">
        <f t="shared" si="6"/>
        <v/>
      </c>
      <c r="I333" s="15" t="str">
        <f>IFERROR(INDEX(Données!$C$3:$E$26,MATCH(E333,Données!#REF!,0),8)+SUMIFS(F$8:F333,E$8:E333,E333,C$8:C333,"entrée")-SUMIFS(F$8:F333,E$8:E333,E333,C$8:C333,"sortie"),"")</f>
        <v/>
      </c>
    </row>
    <row r="334" spans="7:9" x14ac:dyDescent="0.2">
      <c r="G334" s="5" t="str">
        <f>IFERROR(IF(OR(C334="Entrée",C334="Stock Initial",C334="Ajustement"),INDEX(Données!$C$3:$E$15,MATCH(E334,Données!#REF!,0),6),INDEX(Données!$C$3:$E$15,MATCH(E334,Données!#REF!,0),7)),"")</f>
        <v/>
      </c>
      <c r="H334" s="4" t="str">
        <f t="shared" si="6"/>
        <v/>
      </c>
      <c r="I334" s="15" t="str">
        <f>IFERROR(INDEX(Données!$C$3:$E$26,MATCH(E334,Données!#REF!,0),8)+SUMIFS(F$8:F334,E$8:E334,E334,C$8:C334,"entrée")-SUMIFS(F$8:F334,E$8:E334,E334,C$8:C334,"sortie"),"")</f>
        <v/>
      </c>
    </row>
    <row r="335" spans="7:9" x14ac:dyDescent="0.2">
      <c r="G335" s="5" t="str">
        <f>IFERROR(IF(OR(C335="Entrée",C335="Stock Initial",C335="Ajustement"),INDEX(Données!$C$3:$E$15,MATCH(E335,Données!#REF!,0),6),INDEX(Données!$C$3:$E$15,MATCH(E335,Données!#REF!,0),7)),"")</f>
        <v/>
      </c>
      <c r="H335" s="4" t="str">
        <f t="shared" si="6"/>
        <v/>
      </c>
      <c r="I335" s="15" t="str">
        <f>IFERROR(INDEX(Données!$C$3:$E$26,MATCH(E335,Données!#REF!,0),8)+SUMIFS(F$8:F335,E$8:E335,E335,C$8:C335,"entrée")-SUMIFS(F$8:F335,E$8:E335,E335,C$8:C335,"sortie"),"")</f>
        <v/>
      </c>
    </row>
    <row r="336" spans="7:9" x14ac:dyDescent="0.2">
      <c r="G336" s="5" t="str">
        <f>IFERROR(IF(OR(C336="Entrée",C336="Stock Initial",C336="Ajustement"),INDEX(Données!$C$3:$E$15,MATCH(E336,Données!#REF!,0),6),INDEX(Données!$C$3:$E$15,MATCH(E336,Données!#REF!,0),7)),"")</f>
        <v/>
      </c>
      <c r="H336" s="4" t="str">
        <f t="shared" si="6"/>
        <v/>
      </c>
      <c r="I336" s="15" t="str">
        <f>IFERROR(INDEX(Données!$C$3:$E$26,MATCH(E336,Données!#REF!,0),8)+SUMIFS(F$8:F336,E$8:E336,E336,C$8:C336,"entrée")-SUMIFS(F$8:F336,E$8:E336,E336,C$8:C336,"sortie"),"")</f>
        <v/>
      </c>
    </row>
    <row r="337" spans="7:9" x14ac:dyDescent="0.2">
      <c r="G337" s="5" t="str">
        <f>IFERROR(IF(OR(C337="Entrée",C337="Stock Initial",C337="Ajustement"),INDEX(Données!$C$3:$E$15,MATCH(E337,Données!#REF!,0),6),INDEX(Données!$C$3:$E$15,MATCH(E337,Données!#REF!,0),7)),"")</f>
        <v/>
      </c>
      <c r="H337" s="4" t="str">
        <f t="shared" si="6"/>
        <v/>
      </c>
      <c r="I337" s="15" t="str">
        <f>IFERROR(INDEX(Données!$C$3:$E$26,MATCH(E337,Données!#REF!,0),8)+SUMIFS(F$8:F337,E$8:E337,E337,C$8:C337,"entrée")-SUMIFS(F$8:F337,E$8:E337,E337,C$8:C337,"sortie"),"")</f>
        <v/>
      </c>
    </row>
    <row r="338" spans="7:9" x14ac:dyDescent="0.2">
      <c r="G338" s="5" t="str">
        <f>IFERROR(IF(OR(C338="Entrée",C338="Stock Initial",C338="Ajustement"),INDEX(Données!$C$3:$E$15,MATCH(E338,Données!#REF!,0),6),INDEX(Données!$C$3:$E$15,MATCH(E338,Données!#REF!,0),7)),"")</f>
        <v/>
      </c>
      <c r="H338" s="4" t="str">
        <f t="shared" si="6"/>
        <v/>
      </c>
      <c r="I338" s="15" t="str">
        <f>IFERROR(INDEX(Données!$C$3:$E$26,MATCH(E338,Données!#REF!,0),8)+SUMIFS(F$8:F338,E$8:E338,E338,C$8:C338,"entrée")-SUMIFS(F$8:F338,E$8:E338,E338,C$8:C338,"sortie"),"")</f>
        <v/>
      </c>
    </row>
    <row r="339" spans="7:9" x14ac:dyDescent="0.2">
      <c r="G339" s="5" t="str">
        <f>IFERROR(IF(OR(C339="Entrée",C339="Stock Initial",C339="Ajustement"),INDEX(Données!$C$3:$E$15,MATCH(E339,Données!#REF!,0),6),INDEX(Données!$C$3:$E$15,MATCH(E339,Données!#REF!,0),7)),"")</f>
        <v/>
      </c>
      <c r="H339" s="4" t="str">
        <f t="shared" si="6"/>
        <v/>
      </c>
      <c r="I339" s="15" t="str">
        <f>IFERROR(INDEX(Données!$C$3:$E$26,MATCH(E339,Données!#REF!,0),8)+SUMIFS(F$8:F339,E$8:E339,E339,C$8:C339,"entrée")-SUMIFS(F$8:F339,E$8:E339,E339,C$8:C339,"sortie"),"")</f>
        <v/>
      </c>
    </row>
    <row r="340" spans="7:9" x14ac:dyDescent="0.2">
      <c r="G340" s="5" t="str">
        <f>IFERROR(IF(OR(C340="Entrée",C340="Stock Initial",C340="Ajustement"),INDEX(Données!$C$3:$E$15,MATCH(E340,Données!#REF!,0),6),INDEX(Données!$C$3:$E$15,MATCH(E340,Données!#REF!,0),7)),"")</f>
        <v/>
      </c>
      <c r="H340" s="4" t="str">
        <f t="shared" si="6"/>
        <v/>
      </c>
      <c r="I340" s="15" t="str">
        <f>IFERROR(INDEX(Données!$C$3:$E$26,MATCH(E340,Données!#REF!,0),8)+SUMIFS(F$8:F340,E$8:E340,E340,C$8:C340,"entrée")-SUMIFS(F$8:F340,E$8:E340,E340,C$8:C340,"sortie"),"")</f>
        <v/>
      </c>
    </row>
    <row r="341" spans="7:9" x14ac:dyDescent="0.2">
      <c r="G341" s="5" t="str">
        <f>IFERROR(IF(OR(C341="Entrée",C341="Stock Initial",C341="Ajustement"),INDEX(Données!$C$3:$E$15,MATCH(E341,Données!#REF!,0),6),INDEX(Données!$C$3:$E$15,MATCH(E341,Données!#REF!,0),7)),"")</f>
        <v/>
      </c>
      <c r="H341" s="4" t="str">
        <f t="shared" si="6"/>
        <v/>
      </c>
      <c r="I341" s="15" t="str">
        <f>IFERROR(INDEX(Données!$C$3:$E$26,MATCH(E341,Données!#REF!,0),8)+SUMIFS(F$8:F341,E$8:E341,E341,C$8:C341,"entrée")-SUMIFS(F$8:F341,E$8:E341,E341,C$8:C341,"sortie"),"")</f>
        <v/>
      </c>
    </row>
    <row r="342" spans="7:9" x14ac:dyDescent="0.2">
      <c r="G342" s="5" t="str">
        <f>IFERROR(IF(OR(C342="Entrée",C342="Stock Initial",C342="Ajustement"),INDEX(Données!$C$3:$E$15,MATCH(E342,Données!#REF!,0),6),INDEX(Données!$C$3:$E$15,MATCH(E342,Données!#REF!,0),7)),"")</f>
        <v/>
      </c>
      <c r="H342" s="4" t="str">
        <f t="shared" si="6"/>
        <v/>
      </c>
      <c r="I342" s="15" t="str">
        <f>IFERROR(INDEX(Données!$C$3:$E$26,MATCH(E342,Données!#REF!,0),8)+SUMIFS(F$8:F342,E$8:E342,E342,C$8:C342,"entrée")-SUMIFS(F$8:F342,E$8:E342,E342,C$8:C342,"sortie"),"")</f>
        <v/>
      </c>
    </row>
    <row r="343" spans="7:9" x14ac:dyDescent="0.2">
      <c r="G343" s="5" t="str">
        <f>IFERROR(IF(OR(C343="Entrée",C343="Stock Initial",C343="Ajustement"),INDEX(Données!$C$3:$E$15,MATCH(E343,Données!#REF!,0),6),INDEX(Données!$C$3:$E$15,MATCH(E343,Données!#REF!,0),7)),"")</f>
        <v/>
      </c>
      <c r="H343" s="4" t="str">
        <f t="shared" ref="H343:H406" si="7">IFERROR(G343*F343,"")</f>
        <v/>
      </c>
      <c r="I343" s="15" t="str">
        <f>IFERROR(INDEX(Données!$C$3:$E$26,MATCH(E343,Données!#REF!,0),8)+SUMIFS(F$8:F343,E$8:E343,E343,C$8:C343,"entrée")-SUMIFS(F$8:F343,E$8:E343,E343,C$8:C343,"sortie"),"")</f>
        <v/>
      </c>
    </row>
    <row r="344" spans="7:9" x14ac:dyDescent="0.2">
      <c r="G344" s="5" t="str">
        <f>IFERROR(IF(OR(C344="Entrée",C344="Stock Initial",C344="Ajustement"),INDEX(Données!$C$3:$E$15,MATCH(E344,Données!#REF!,0),6),INDEX(Données!$C$3:$E$15,MATCH(E344,Données!#REF!,0),7)),"")</f>
        <v/>
      </c>
      <c r="H344" s="4" t="str">
        <f t="shared" si="7"/>
        <v/>
      </c>
      <c r="I344" s="15" t="str">
        <f>IFERROR(INDEX(Données!$C$3:$E$26,MATCH(E344,Données!#REF!,0),8)+SUMIFS(F$8:F344,E$8:E344,E344,C$8:C344,"entrée")-SUMIFS(F$8:F344,E$8:E344,E344,C$8:C344,"sortie"),"")</f>
        <v/>
      </c>
    </row>
    <row r="345" spans="7:9" x14ac:dyDescent="0.2">
      <c r="G345" s="5" t="str">
        <f>IFERROR(IF(OR(C345="Entrée",C345="Stock Initial",C345="Ajustement"),INDEX(Données!$C$3:$E$15,MATCH(E345,Données!#REF!,0),6),INDEX(Données!$C$3:$E$15,MATCH(E345,Données!#REF!,0),7)),"")</f>
        <v/>
      </c>
      <c r="H345" s="4" t="str">
        <f t="shared" si="7"/>
        <v/>
      </c>
      <c r="I345" s="15" t="str">
        <f>IFERROR(INDEX(Données!$C$3:$E$26,MATCH(E345,Données!#REF!,0),8)+SUMIFS(F$8:F345,E$8:E345,E345,C$8:C345,"entrée")-SUMIFS(F$8:F345,E$8:E345,E345,C$8:C345,"sortie"),"")</f>
        <v/>
      </c>
    </row>
    <row r="346" spans="7:9" x14ac:dyDescent="0.2">
      <c r="G346" s="5" t="str">
        <f>IFERROR(IF(OR(C346="Entrée",C346="Stock Initial",C346="Ajustement"),INDEX(Données!$C$3:$E$15,MATCH(E346,Données!#REF!,0),6),INDEX(Données!$C$3:$E$15,MATCH(E346,Données!#REF!,0),7)),"")</f>
        <v/>
      </c>
      <c r="H346" s="4" t="str">
        <f t="shared" si="7"/>
        <v/>
      </c>
      <c r="I346" s="15" t="str">
        <f>IFERROR(INDEX(Données!$C$3:$E$26,MATCH(E346,Données!#REF!,0),8)+SUMIFS(F$8:F346,E$8:E346,E346,C$8:C346,"entrée")-SUMIFS(F$8:F346,E$8:E346,E346,C$8:C346,"sortie"),"")</f>
        <v/>
      </c>
    </row>
    <row r="347" spans="7:9" x14ac:dyDescent="0.2">
      <c r="G347" s="5" t="str">
        <f>IFERROR(IF(OR(C347="Entrée",C347="Stock Initial",C347="Ajustement"),INDEX(Données!$C$3:$E$15,MATCH(E347,Données!#REF!,0),6),INDEX(Données!$C$3:$E$15,MATCH(E347,Données!#REF!,0),7)),"")</f>
        <v/>
      </c>
      <c r="H347" s="4" t="str">
        <f t="shared" si="7"/>
        <v/>
      </c>
      <c r="I347" s="15" t="str">
        <f>IFERROR(INDEX(Données!$C$3:$E$26,MATCH(E347,Données!#REF!,0),8)+SUMIFS(F$8:F347,E$8:E347,E347,C$8:C347,"entrée")-SUMIFS(F$8:F347,E$8:E347,E347,C$8:C347,"sortie"),"")</f>
        <v/>
      </c>
    </row>
    <row r="348" spans="7:9" x14ac:dyDescent="0.2">
      <c r="G348" s="5" t="str">
        <f>IFERROR(IF(OR(C348="Entrée",C348="Stock Initial",C348="Ajustement"),INDEX(Données!$C$3:$E$15,MATCH(E348,Données!#REF!,0),6),INDEX(Données!$C$3:$E$15,MATCH(E348,Données!#REF!,0),7)),"")</f>
        <v/>
      </c>
      <c r="H348" s="4" t="str">
        <f t="shared" si="7"/>
        <v/>
      </c>
      <c r="I348" s="15" t="str">
        <f>IFERROR(INDEX(Données!$C$3:$E$26,MATCH(E348,Données!#REF!,0),8)+SUMIFS(F$8:F348,E$8:E348,E348,C$8:C348,"entrée")-SUMIFS(F$8:F348,E$8:E348,E348,C$8:C348,"sortie"),"")</f>
        <v/>
      </c>
    </row>
    <row r="349" spans="7:9" x14ac:dyDescent="0.2">
      <c r="G349" s="5" t="str">
        <f>IFERROR(IF(OR(C349="Entrée",C349="Stock Initial",C349="Ajustement"),INDEX(Données!$C$3:$E$15,MATCH(E349,Données!#REF!,0),6),INDEX(Données!$C$3:$E$15,MATCH(E349,Données!#REF!,0),7)),"")</f>
        <v/>
      </c>
      <c r="H349" s="4" t="str">
        <f t="shared" si="7"/>
        <v/>
      </c>
      <c r="I349" s="15" t="str">
        <f>IFERROR(INDEX(Données!$C$3:$E$26,MATCH(E349,Données!#REF!,0),8)+SUMIFS(F$8:F349,E$8:E349,E349,C$8:C349,"entrée")-SUMIFS(F$8:F349,E$8:E349,E349,C$8:C349,"sortie"),"")</f>
        <v/>
      </c>
    </row>
    <row r="350" spans="7:9" x14ac:dyDescent="0.2">
      <c r="G350" s="5" t="str">
        <f>IFERROR(IF(OR(C350="Entrée",C350="Stock Initial",C350="Ajustement"),INDEX(Données!$C$3:$E$15,MATCH(E350,Données!#REF!,0),6),INDEX(Données!$C$3:$E$15,MATCH(E350,Données!#REF!,0),7)),"")</f>
        <v/>
      </c>
      <c r="H350" s="4" t="str">
        <f t="shared" si="7"/>
        <v/>
      </c>
      <c r="I350" s="15" t="str">
        <f>IFERROR(INDEX(Données!$C$3:$E$26,MATCH(E350,Données!#REF!,0),8)+SUMIFS(F$8:F350,E$8:E350,E350,C$8:C350,"entrée")-SUMIFS(F$8:F350,E$8:E350,E350,C$8:C350,"sortie"),"")</f>
        <v/>
      </c>
    </row>
    <row r="351" spans="7:9" x14ac:dyDescent="0.2">
      <c r="G351" s="5" t="str">
        <f>IFERROR(IF(OR(C351="Entrée",C351="Stock Initial",C351="Ajustement"),INDEX(Données!$C$3:$E$15,MATCH(E351,Données!#REF!,0),6),INDEX(Données!$C$3:$E$15,MATCH(E351,Données!#REF!,0),7)),"")</f>
        <v/>
      </c>
      <c r="H351" s="4" t="str">
        <f t="shared" si="7"/>
        <v/>
      </c>
      <c r="I351" s="15" t="str">
        <f>IFERROR(INDEX(Données!$C$3:$E$26,MATCH(E351,Données!#REF!,0),8)+SUMIFS(F$8:F351,E$8:E351,E351,C$8:C351,"entrée")-SUMIFS(F$8:F351,E$8:E351,E351,C$8:C351,"sortie"),"")</f>
        <v/>
      </c>
    </row>
    <row r="352" spans="7:9" x14ac:dyDescent="0.2">
      <c r="G352" s="5" t="str">
        <f>IFERROR(IF(OR(C352="Entrée",C352="Stock Initial",C352="Ajustement"),INDEX(Données!$C$3:$E$15,MATCH(E352,Données!#REF!,0),6),INDEX(Données!$C$3:$E$15,MATCH(E352,Données!#REF!,0),7)),"")</f>
        <v/>
      </c>
      <c r="H352" s="4" t="str">
        <f t="shared" si="7"/>
        <v/>
      </c>
      <c r="I352" s="15" t="str">
        <f>IFERROR(INDEX(Données!$C$3:$E$26,MATCH(E352,Données!#REF!,0),8)+SUMIFS(F$8:F352,E$8:E352,E352,C$8:C352,"entrée")-SUMIFS(F$8:F352,E$8:E352,E352,C$8:C352,"sortie"),"")</f>
        <v/>
      </c>
    </row>
    <row r="353" spans="7:9" x14ac:dyDescent="0.2">
      <c r="G353" s="5" t="str">
        <f>IFERROR(IF(OR(C353="Entrée",C353="Stock Initial",C353="Ajustement"),INDEX(Données!$C$3:$E$15,MATCH(E353,Données!#REF!,0),6),INDEX(Données!$C$3:$E$15,MATCH(E353,Données!#REF!,0),7)),"")</f>
        <v/>
      </c>
      <c r="H353" s="4" t="str">
        <f t="shared" si="7"/>
        <v/>
      </c>
      <c r="I353" s="15" t="str">
        <f>IFERROR(INDEX(Données!$C$3:$E$26,MATCH(E353,Données!#REF!,0),8)+SUMIFS(F$8:F353,E$8:E353,E353,C$8:C353,"entrée")-SUMIFS(F$8:F353,E$8:E353,E353,C$8:C353,"sortie"),"")</f>
        <v/>
      </c>
    </row>
    <row r="354" spans="7:9" x14ac:dyDescent="0.2">
      <c r="G354" s="5" t="str">
        <f>IFERROR(IF(OR(C354="Entrée",C354="Stock Initial",C354="Ajustement"),INDEX(Données!$C$3:$E$15,MATCH(E354,Données!#REF!,0),6),INDEX(Données!$C$3:$E$15,MATCH(E354,Données!#REF!,0),7)),"")</f>
        <v/>
      </c>
      <c r="H354" s="4" t="str">
        <f t="shared" si="7"/>
        <v/>
      </c>
      <c r="I354" s="15" t="str">
        <f>IFERROR(INDEX(Données!$C$3:$E$26,MATCH(E354,Données!#REF!,0),8)+SUMIFS(F$8:F354,E$8:E354,E354,C$8:C354,"entrée")-SUMIFS(F$8:F354,E$8:E354,E354,C$8:C354,"sortie"),"")</f>
        <v/>
      </c>
    </row>
    <row r="355" spans="7:9" x14ac:dyDescent="0.2">
      <c r="G355" s="5" t="str">
        <f>IFERROR(IF(OR(C355="Entrée",C355="Stock Initial",C355="Ajustement"),INDEX(Données!$C$3:$E$15,MATCH(E355,Données!#REF!,0),6),INDEX(Données!$C$3:$E$15,MATCH(E355,Données!#REF!,0),7)),"")</f>
        <v/>
      </c>
      <c r="H355" s="4" t="str">
        <f t="shared" si="7"/>
        <v/>
      </c>
      <c r="I355" s="15" t="str">
        <f>IFERROR(INDEX(Données!$C$3:$E$26,MATCH(E355,Données!#REF!,0),8)+SUMIFS(F$8:F355,E$8:E355,E355,C$8:C355,"entrée")-SUMIFS(F$8:F355,E$8:E355,E355,C$8:C355,"sortie"),"")</f>
        <v/>
      </c>
    </row>
    <row r="356" spans="7:9" x14ac:dyDescent="0.2">
      <c r="G356" s="5" t="str">
        <f>IFERROR(IF(OR(C356="Entrée",C356="Stock Initial",C356="Ajustement"),INDEX(Données!$C$3:$E$15,MATCH(E356,Données!#REF!,0),6),INDEX(Données!$C$3:$E$15,MATCH(E356,Données!#REF!,0),7)),"")</f>
        <v/>
      </c>
      <c r="H356" s="4" t="str">
        <f t="shared" si="7"/>
        <v/>
      </c>
      <c r="I356" s="15" t="str">
        <f>IFERROR(INDEX(Données!$C$3:$E$26,MATCH(E356,Données!#REF!,0),8)+SUMIFS(F$8:F356,E$8:E356,E356,C$8:C356,"entrée")-SUMIFS(F$8:F356,E$8:E356,E356,C$8:C356,"sortie"),"")</f>
        <v/>
      </c>
    </row>
    <row r="357" spans="7:9" x14ac:dyDescent="0.2">
      <c r="G357" s="5" t="str">
        <f>IFERROR(IF(OR(C357="Entrée",C357="Stock Initial",C357="Ajustement"),INDEX(Données!$C$3:$E$15,MATCH(E357,Données!#REF!,0),6),INDEX(Données!$C$3:$E$15,MATCH(E357,Données!#REF!,0),7)),"")</f>
        <v/>
      </c>
      <c r="H357" s="4" t="str">
        <f t="shared" si="7"/>
        <v/>
      </c>
      <c r="I357" s="15" t="str">
        <f>IFERROR(INDEX(Données!$C$3:$E$26,MATCH(E357,Données!#REF!,0),8)+SUMIFS(F$8:F357,E$8:E357,E357,C$8:C357,"entrée")-SUMIFS(F$8:F357,E$8:E357,E357,C$8:C357,"sortie"),"")</f>
        <v/>
      </c>
    </row>
    <row r="358" spans="7:9" x14ac:dyDescent="0.2">
      <c r="G358" s="5" t="str">
        <f>IFERROR(IF(OR(C358="Entrée",C358="Stock Initial",C358="Ajustement"),INDEX(Données!$C$3:$E$15,MATCH(E358,Données!#REF!,0),6),INDEX(Données!$C$3:$E$15,MATCH(E358,Données!#REF!,0),7)),"")</f>
        <v/>
      </c>
      <c r="H358" s="4" t="str">
        <f t="shared" si="7"/>
        <v/>
      </c>
      <c r="I358" s="15" t="str">
        <f>IFERROR(INDEX(Données!$C$3:$E$26,MATCH(E358,Données!#REF!,0),8)+SUMIFS(F$8:F358,E$8:E358,E358,C$8:C358,"entrée")-SUMIFS(F$8:F358,E$8:E358,E358,C$8:C358,"sortie"),"")</f>
        <v/>
      </c>
    </row>
    <row r="359" spans="7:9" x14ac:dyDescent="0.2">
      <c r="G359" s="5" t="str">
        <f>IFERROR(IF(OR(C359="Entrée",C359="Stock Initial",C359="Ajustement"),INDEX(Données!$C$3:$E$15,MATCH(E359,Données!#REF!,0),6),INDEX(Données!$C$3:$E$15,MATCH(E359,Données!#REF!,0),7)),"")</f>
        <v/>
      </c>
      <c r="H359" s="4" t="str">
        <f t="shared" si="7"/>
        <v/>
      </c>
      <c r="I359" s="15" t="str">
        <f>IFERROR(INDEX(Données!$C$3:$E$26,MATCH(E359,Données!#REF!,0),8)+SUMIFS(F$8:F359,E$8:E359,E359,C$8:C359,"entrée")-SUMIFS(F$8:F359,E$8:E359,E359,C$8:C359,"sortie"),"")</f>
        <v/>
      </c>
    </row>
    <row r="360" spans="7:9" x14ac:dyDescent="0.2">
      <c r="G360" s="5" t="str">
        <f>IFERROR(IF(OR(C360="Entrée",C360="Stock Initial",C360="Ajustement"),INDEX(Données!$C$3:$E$15,MATCH(E360,Données!#REF!,0),6),INDEX(Données!$C$3:$E$15,MATCH(E360,Données!#REF!,0),7)),"")</f>
        <v/>
      </c>
      <c r="H360" s="4" t="str">
        <f t="shared" si="7"/>
        <v/>
      </c>
      <c r="I360" s="15" t="str">
        <f>IFERROR(INDEX(Données!$C$3:$E$26,MATCH(E360,Données!#REF!,0),8)+SUMIFS(F$8:F360,E$8:E360,E360,C$8:C360,"entrée")-SUMIFS(F$8:F360,E$8:E360,E360,C$8:C360,"sortie"),"")</f>
        <v/>
      </c>
    </row>
    <row r="361" spans="7:9" x14ac:dyDescent="0.2">
      <c r="G361" s="5" t="str">
        <f>IFERROR(IF(OR(C361="Entrée",C361="Stock Initial",C361="Ajustement"),INDEX(Données!$C$3:$E$15,MATCH(E361,Données!#REF!,0),6),INDEX(Données!$C$3:$E$15,MATCH(E361,Données!#REF!,0),7)),"")</f>
        <v/>
      </c>
      <c r="H361" s="4" t="str">
        <f t="shared" si="7"/>
        <v/>
      </c>
      <c r="I361" s="15" t="str">
        <f>IFERROR(INDEX(Données!$C$3:$E$26,MATCH(E361,Données!#REF!,0),8)+SUMIFS(F$8:F361,E$8:E361,E361,C$8:C361,"entrée")-SUMIFS(F$8:F361,E$8:E361,E361,C$8:C361,"sortie"),"")</f>
        <v/>
      </c>
    </row>
    <row r="362" spans="7:9" x14ac:dyDescent="0.2">
      <c r="G362" s="5" t="str">
        <f>IFERROR(IF(OR(C362="Entrée",C362="Stock Initial",C362="Ajustement"),INDEX(Données!$C$3:$E$15,MATCH(E362,Données!#REF!,0),6),INDEX(Données!$C$3:$E$15,MATCH(E362,Données!#REF!,0),7)),"")</f>
        <v/>
      </c>
      <c r="H362" s="4" t="str">
        <f t="shared" si="7"/>
        <v/>
      </c>
      <c r="I362" s="15" t="str">
        <f>IFERROR(INDEX(Données!$C$3:$E$26,MATCH(E362,Données!#REF!,0),8)+SUMIFS(F$8:F362,E$8:E362,E362,C$8:C362,"entrée")-SUMIFS(F$8:F362,E$8:E362,E362,C$8:C362,"sortie"),"")</f>
        <v/>
      </c>
    </row>
    <row r="363" spans="7:9" x14ac:dyDescent="0.2">
      <c r="G363" s="5" t="str">
        <f>IFERROR(IF(OR(C363="Entrée",C363="Stock Initial",C363="Ajustement"),INDEX(Données!$C$3:$E$15,MATCH(E363,Données!#REF!,0),6),INDEX(Données!$C$3:$E$15,MATCH(E363,Données!#REF!,0),7)),"")</f>
        <v/>
      </c>
      <c r="H363" s="4" t="str">
        <f t="shared" si="7"/>
        <v/>
      </c>
      <c r="I363" s="15" t="str">
        <f>IFERROR(INDEX(Données!$C$3:$E$26,MATCH(E363,Données!#REF!,0),8)+SUMIFS(F$8:F363,E$8:E363,E363,C$8:C363,"entrée")-SUMIFS(F$8:F363,E$8:E363,E363,C$8:C363,"sortie"),"")</f>
        <v/>
      </c>
    </row>
    <row r="364" spans="7:9" x14ac:dyDescent="0.2">
      <c r="G364" s="5" t="str">
        <f>IFERROR(IF(OR(C364="Entrée",C364="Stock Initial",C364="Ajustement"),INDEX(Données!$C$3:$E$15,MATCH(E364,Données!#REF!,0),6),INDEX(Données!$C$3:$E$15,MATCH(E364,Données!#REF!,0),7)),"")</f>
        <v/>
      </c>
      <c r="H364" s="4" t="str">
        <f t="shared" si="7"/>
        <v/>
      </c>
      <c r="I364" s="15" t="str">
        <f>IFERROR(INDEX(Données!$C$3:$E$26,MATCH(E364,Données!#REF!,0),8)+SUMIFS(F$8:F364,E$8:E364,E364,C$8:C364,"entrée")-SUMIFS(F$8:F364,E$8:E364,E364,C$8:C364,"sortie"),"")</f>
        <v/>
      </c>
    </row>
    <row r="365" spans="7:9" x14ac:dyDescent="0.2">
      <c r="G365" s="5" t="str">
        <f>IFERROR(IF(OR(C365="Entrée",C365="Stock Initial",C365="Ajustement"),INDEX(Données!$C$3:$E$15,MATCH(E365,Données!#REF!,0),6),INDEX(Données!$C$3:$E$15,MATCH(E365,Données!#REF!,0),7)),"")</f>
        <v/>
      </c>
      <c r="H365" s="4" t="str">
        <f t="shared" si="7"/>
        <v/>
      </c>
      <c r="I365" s="15" t="str">
        <f>IFERROR(INDEX(Données!$C$3:$E$26,MATCH(E365,Données!#REF!,0),8)+SUMIFS(F$8:F365,E$8:E365,E365,C$8:C365,"entrée")-SUMIFS(F$8:F365,E$8:E365,E365,C$8:C365,"sortie"),"")</f>
        <v/>
      </c>
    </row>
    <row r="366" spans="7:9" x14ac:dyDescent="0.2">
      <c r="G366" s="5" t="str">
        <f>IFERROR(IF(OR(C366="Entrée",C366="Stock Initial",C366="Ajustement"),INDEX(Données!$C$3:$E$15,MATCH(E366,Données!#REF!,0),6),INDEX(Données!$C$3:$E$15,MATCH(E366,Données!#REF!,0),7)),"")</f>
        <v/>
      </c>
      <c r="H366" s="4" t="str">
        <f t="shared" si="7"/>
        <v/>
      </c>
      <c r="I366" s="15" t="str">
        <f>IFERROR(INDEX(Données!$C$3:$E$26,MATCH(E366,Données!#REF!,0),8)+SUMIFS(F$8:F366,E$8:E366,E366,C$8:C366,"entrée")-SUMIFS(F$8:F366,E$8:E366,E366,C$8:C366,"sortie"),"")</f>
        <v/>
      </c>
    </row>
    <row r="367" spans="7:9" x14ac:dyDescent="0.2">
      <c r="G367" s="5" t="str">
        <f>IFERROR(IF(OR(C367="Entrée",C367="Stock Initial",C367="Ajustement"),INDEX(Données!$C$3:$E$15,MATCH(E367,Données!#REF!,0),6),INDEX(Données!$C$3:$E$15,MATCH(E367,Données!#REF!,0),7)),"")</f>
        <v/>
      </c>
      <c r="H367" s="4" t="str">
        <f t="shared" si="7"/>
        <v/>
      </c>
      <c r="I367" s="15" t="str">
        <f>IFERROR(INDEX(Données!$C$3:$E$26,MATCH(E367,Données!#REF!,0),8)+SUMIFS(F$8:F367,E$8:E367,E367,C$8:C367,"entrée")-SUMIFS(F$8:F367,E$8:E367,E367,C$8:C367,"sortie"),"")</f>
        <v/>
      </c>
    </row>
    <row r="368" spans="7:9" x14ac:dyDescent="0.2">
      <c r="G368" s="5" t="str">
        <f>IFERROR(IF(OR(C368="Entrée",C368="Stock Initial",C368="Ajustement"),INDEX(Données!$C$3:$E$15,MATCH(E368,Données!#REF!,0),6),INDEX(Données!$C$3:$E$15,MATCH(E368,Données!#REF!,0),7)),"")</f>
        <v/>
      </c>
      <c r="H368" s="4" t="str">
        <f t="shared" si="7"/>
        <v/>
      </c>
      <c r="I368" s="15" t="str">
        <f>IFERROR(INDEX(Données!$C$3:$E$26,MATCH(E368,Données!#REF!,0),8)+SUMIFS(F$8:F368,E$8:E368,E368,C$8:C368,"entrée")-SUMIFS(F$8:F368,E$8:E368,E368,C$8:C368,"sortie"),"")</f>
        <v/>
      </c>
    </row>
    <row r="369" spans="7:9" x14ac:dyDescent="0.2">
      <c r="G369" s="5" t="str">
        <f>IFERROR(IF(OR(C369="Entrée",C369="Stock Initial",C369="Ajustement"),INDEX(Données!$C$3:$E$15,MATCH(E369,Données!#REF!,0),6),INDEX(Données!$C$3:$E$15,MATCH(E369,Données!#REF!,0),7)),"")</f>
        <v/>
      </c>
      <c r="H369" s="4" t="str">
        <f t="shared" si="7"/>
        <v/>
      </c>
      <c r="I369" s="15" t="str">
        <f>IFERROR(INDEX(Données!$C$3:$E$26,MATCH(E369,Données!#REF!,0),8)+SUMIFS(F$8:F369,E$8:E369,E369,C$8:C369,"entrée")-SUMIFS(F$8:F369,E$8:E369,E369,C$8:C369,"sortie"),"")</f>
        <v/>
      </c>
    </row>
    <row r="370" spans="7:9" x14ac:dyDescent="0.2">
      <c r="G370" s="5" t="str">
        <f>IFERROR(IF(OR(C370="Entrée",C370="Stock Initial",C370="Ajustement"),INDEX(Données!$C$3:$E$15,MATCH(E370,Données!#REF!,0),6),INDEX(Données!$C$3:$E$15,MATCH(E370,Données!#REF!,0),7)),"")</f>
        <v/>
      </c>
      <c r="H370" s="4" t="str">
        <f t="shared" si="7"/>
        <v/>
      </c>
      <c r="I370" s="15" t="str">
        <f>IFERROR(INDEX(Données!$C$3:$E$26,MATCH(E370,Données!#REF!,0),8)+SUMIFS(F$8:F370,E$8:E370,E370,C$8:C370,"entrée")-SUMIFS(F$8:F370,E$8:E370,E370,C$8:C370,"sortie"),"")</f>
        <v/>
      </c>
    </row>
    <row r="371" spans="7:9" x14ac:dyDescent="0.2">
      <c r="G371" s="5" t="str">
        <f>IFERROR(IF(OR(C371="Entrée",C371="Stock Initial",C371="Ajustement"),INDEX(Données!$C$3:$E$15,MATCH(E371,Données!#REF!,0),6),INDEX(Données!$C$3:$E$15,MATCH(E371,Données!#REF!,0),7)),"")</f>
        <v/>
      </c>
      <c r="H371" s="4" t="str">
        <f t="shared" si="7"/>
        <v/>
      </c>
      <c r="I371" s="15" t="str">
        <f>IFERROR(INDEX(Données!$C$3:$E$26,MATCH(E371,Données!#REF!,0),8)+SUMIFS(F$8:F371,E$8:E371,E371,C$8:C371,"entrée")-SUMIFS(F$8:F371,E$8:E371,E371,C$8:C371,"sortie"),"")</f>
        <v/>
      </c>
    </row>
    <row r="372" spans="7:9" x14ac:dyDescent="0.2">
      <c r="G372" s="5" t="str">
        <f>IFERROR(IF(OR(C372="Entrée",C372="Stock Initial",C372="Ajustement"),INDEX(Données!$C$3:$E$15,MATCH(E372,Données!#REF!,0),6),INDEX(Données!$C$3:$E$15,MATCH(E372,Données!#REF!,0),7)),"")</f>
        <v/>
      </c>
      <c r="H372" s="4" t="str">
        <f t="shared" si="7"/>
        <v/>
      </c>
      <c r="I372" s="15" t="str">
        <f>IFERROR(INDEX(Données!$C$3:$E$26,MATCH(E372,Données!#REF!,0),8)+SUMIFS(F$8:F372,E$8:E372,E372,C$8:C372,"entrée")-SUMIFS(F$8:F372,E$8:E372,E372,C$8:C372,"sortie"),"")</f>
        <v/>
      </c>
    </row>
    <row r="373" spans="7:9" x14ac:dyDescent="0.2">
      <c r="G373" s="5" t="str">
        <f>IFERROR(IF(OR(C373="Entrée",C373="Stock Initial",C373="Ajustement"),INDEX(Données!$C$3:$E$15,MATCH(E373,Données!#REF!,0),6),INDEX(Données!$C$3:$E$15,MATCH(E373,Données!#REF!,0),7)),"")</f>
        <v/>
      </c>
      <c r="H373" s="4" t="str">
        <f t="shared" si="7"/>
        <v/>
      </c>
      <c r="I373" s="15" t="str">
        <f>IFERROR(INDEX(Données!$C$3:$E$26,MATCH(E373,Données!#REF!,0),8)+SUMIFS(F$8:F373,E$8:E373,E373,C$8:C373,"entrée")-SUMIFS(F$8:F373,E$8:E373,E373,C$8:C373,"sortie"),"")</f>
        <v/>
      </c>
    </row>
    <row r="374" spans="7:9" x14ac:dyDescent="0.2">
      <c r="G374" s="5" t="str">
        <f>IFERROR(IF(OR(C374="Entrée",C374="Stock Initial",C374="Ajustement"),INDEX(Données!$C$3:$E$15,MATCH(E374,Données!#REF!,0),6),INDEX(Données!$C$3:$E$15,MATCH(E374,Données!#REF!,0),7)),"")</f>
        <v/>
      </c>
      <c r="H374" s="4" t="str">
        <f t="shared" si="7"/>
        <v/>
      </c>
      <c r="I374" s="15" t="str">
        <f>IFERROR(INDEX(Données!$C$3:$E$26,MATCH(E374,Données!#REF!,0),8)+SUMIFS(F$8:F374,E$8:E374,E374,C$8:C374,"entrée")-SUMIFS(F$8:F374,E$8:E374,E374,C$8:C374,"sortie"),"")</f>
        <v/>
      </c>
    </row>
    <row r="375" spans="7:9" x14ac:dyDescent="0.2">
      <c r="G375" s="5" t="str">
        <f>IFERROR(IF(OR(C375="Entrée",C375="Stock Initial",C375="Ajustement"),INDEX(Données!$C$3:$E$15,MATCH(E375,Données!#REF!,0),6),INDEX(Données!$C$3:$E$15,MATCH(E375,Données!#REF!,0),7)),"")</f>
        <v/>
      </c>
      <c r="H375" s="4" t="str">
        <f t="shared" si="7"/>
        <v/>
      </c>
      <c r="I375" s="15" t="str">
        <f>IFERROR(INDEX(Données!$C$3:$E$26,MATCH(E375,Données!#REF!,0),8)+SUMIFS(F$8:F375,E$8:E375,E375,C$8:C375,"entrée")-SUMIFS(F$8:F375,E$8:E375,E375,C$8:C375,"sortie"),"")</f>
        <v/>
      </c>
    </row>
    <row r="376" spans="7:9" x14ac:dyDescent="0.2">
      <c r="G376" s="5" t="str">
        <f>IFERROR(IF(OR(C376="Entrée",C376="Stock Initial",C376="Ajustement"),INDEX(Données!$C$3:$E$15,MATCH(E376,Données!#REF!,0),6),INDEX(Données!$C$3:$E$15,MATCH(E376,Données!#REF!,0),7)),"")</f>
        <v/>
      </c>
      <c r="H376" s="4" t="str">
        <f t="shared" si="7"/>
        <v/>
      </c>
      <c r="I376" s="15" t="str">
        <f>IFERROR(INDEX(Données!$C$3:$E$26,MATCH(E376,Données!#REF!,0),8)+SUMIFS(F$8:F376,E$8:E376,E376,C$8:C376,"entrée")-SUMIFS(F$8:F376,E$8:E376,E376,C$8:C376,"sortie"),"")</f>
        <v/>
      </c>
    </row>
    <row r="377" spans="7:9" x14ac:dyDescent="0.2">
      <c r="G377" s="5" t="str">
        <f>IFERROR(IF(OR(C377="Entrée",C377="Stock Initial",C377="Ajustement"),INDEX(Données!$C$3:$E$15,MATCH(E377,Données!#REF!,0),6),INDEX(Données!$C$3:$E$15,MATCH(E377,Données!#REF!,0),7)),"")</f>
        <v/>
      </c>
      <c r="H377" s="4" t="str">
        <f t="shared" si="7"/>
        <v/>
      </c>
      <c r="I377" s="15" t="str">
        <f>IFERROR(INDEX(Données!$C$3:$E$26,MATCH(E377,Données!#REF!,0),8)+SUMIFS(F$8:F377,E$8:E377,E377,C$8:C377,"entrée")-SUMIFS(F$8:F377,E$8:E377,E377,C$8:C377,"sortie"),"")</f>
        <v/>
      </c>
    </row>
    <row r="378" spans="7:9" x14ac:dyDescent="0.2">
      <c r="G378" s="5" t="str">
        <f>IFERROR(IF(OR(C378="Entrée",C378="Stock Initial",C378="Ajustement"),INDEX(Données!$C$3:$E$15,MATCH(E378,Données!#REF!,0),6),INDEX(Données!$C$3:$E$15,MATCH(E378,Données!#REF!,0),7)),"")</f>
        <v/>
      </c>
      <c r="H378" s="4" t="str">
        <f t="shared" si="7"/>
        <v/>
      </c>
      <c r="I378" s="15" t="str">
        <f>IFERROR(INDEX(Données!$C$3:$E$26,MATCH(E378,Données!#REF!,0),8)+SUMIFS(F$8:F378,E$8:E378,E378,C$8:C378,"entrée")-SUMIFS(F$8:F378,E$8:E378,E378,C$8:C378,"sortie"),"")</f>
        <v/>
      </c>
    </row>
    <row r="379" spans="7:9" x14ac:dyDescent="0.2">
      <c r="G379" s="5" t="str">
        <f>IFERROR(IF(OR(C379="Entrée",C379="Stock Initial",C379="Ajustement"),INDEX(Données!$C$3:$E$15,MATCH(E379,Données!#REF!,0),6),INDEX(Données!$C$3:$E$15,MATCH(E379,Données!#REF!,0),7)),"")</f>
        <v/>
      </c>
      <c r="H379" s="4" t="str">
        <f t="shared" si="7"/>
        <v/>
      </c>
      <c r="I379" s="15" t="str">
        <f>IFERROR(INDEX(Données!$C$3:$E$26,MATCH(E379,Données!#REF!,0),8)+SUMIFS(F$8:F379,E$8:E379,E379,C$8:C379,"entrée")-SUMIFS(F$8:F379,E$8:E379,E379,C$8:C379,"sortie"),"")</f>
        <v/>
      </c>
    </row>
    <row r="380" spans="7:9" x14ac:dyDescent="0.2">
      <c r="G380" s="5" t="str">
        <f>IFERROR(IF(OR(C380="Entrée",C380="Stock Initial",C380="Ajustement"),INDEX(Données!$C$3:$E$15,MATCH(E380,Données!#REF!,0),6),INDEX(Données!$C$3:$E$15,MATCH(E380,Données!#REF!,0),7)),"")</f>
        <v/>
      </c>
      <c r="H380" s="4" t="str">
        <f t="shared" si="7"/>
        <v/>
      </c>
      <c r="I380" s="15" t="str">
        <f>IFERROR(INDEX(Données!$C$3:$E$26,MATCH(E380,Données!#REF!,0),8)+SUMIFS(F$8:F380,E$8:E380,E380,C$8:C380,"entrée")-SUMIFS(F$8:F380,E$8:E380,E380,C$8:C380,"sortie"),"")</f>
        <v/>
      </c>
    </row>
    <row r="381" spans="7:9" x14ac:dyDescent="0.2">
      <c r="G381" s="5" t="str">
        <f>IFERROR(IF(OR(C381="Entrée",C381="Stock Initial",C381="Ajustement"),INDEX(Données!$C$3:$E$15,MATCH(E381,Données!#REF!,0),6),INDEX(Données!$C$3:$E$15,MATCH(E381,Données!#REF!,0),7)),"")</f>
        <v/>
      </c>
      <c r="H381" s="4" t="str">
        <f t="shared" si="7"/>
        <v/>
      </c>
      <c r="I381" s="15" t="str">
        <f>IFERROR(INDEX(Données!$C$3:$E$26,MATCH(E381,Données!#REF!,0),8)+SUMIFS(F$8:F381,E$8:E381,E381,C$8:C381,"entrée")-SUMIFS(F$8:F381,E$8:E381,E381,C$8:C381,"sortie"),"")</f>
        <v/>
      </c>
    </row>
    <row r="382" spans="7:9" x14ac:dyDescent="0.2">
      <c r="G382" s="5" t="str">
        <f>IFERROR(IF(OR(C382="Entrée",C382="Stock Initial",C382="Ajustement"),INDEX(Données!$C$3:$E$15,MATCH(E382,Données!#REF!,0),6),INDEX(Données!$C$3:$E$15,MATCH(E382,Données!#REF!,0),7)),"")</f>
        <v/>
      </c>
      <c r="H382" s="4" t="str">
        <f t="shared" si="7"/>
        <v/>
      </c>
      <c r="I382" s="15" t="str">
        <f>IFERROR(INDEX(Données!$C$3:$E$26,MATCH(E382,Données!#REF!,0),8)+SUMIFS(F$8:F382,E$8:E382,E382,C$8:C382,"entrée")-SUMIFS(F$8:F382,E$8:E382,E382,C$8:C382,"sortie"),"")</f>
        <v/>
      </c>
    </row>
    <row r="383" spans="7:9" x14ac:dyDescent="0.2">
      <c r="G383" s="5" t="str">
        <f>IFERROR(IF(OR(C383="Entrée",C383="Stock Initial",C383="Ajustement"),INDEX(Données!$C$3:$E$15,MATCH(E383,Données!#REF!,0),6),INDEX(Données!$C$3:$E$15,MATCH(E383,Données!#REF!,0),7)),"")</f>
        <v/>
      </c>
      <c r="H383" s="4" t="str">
        <f t="shared" si="7"/>
        <v/>
      </c>
      <c r="I383" s="15" t="str">
        <f>IFERROR(INDEX(Données!$C$3:$E$26,MATCH(E383,Données!#REF!,0),8)+SUMIFS(F$8:F383,E$8:E383,E383,C$8:C383,"entrée")-SUMIFS(F$8:F383,E$8:E383,E383,C$8:C383,"sortie"),"")</f>
        <v/>
      </c>
    </row>
    <row r="384" spans="7:9" x14ac:dyDescent="0.2">
      <c r="G384" s="5" t="str">
        <f>IFERROR(IF(OR(C384="Entrée",C384="Stock Initial",C384="Ajustement"),INDEX(Données!$C$3:$E$15,MATCH(E384,Données!#REF!,0),6),INDEX(Données!$C$3:$E$15,MATCH(E384,Données!#REF!,0),7)),"")</f>
        <v/>
      </c>
      <c r="H384" s="4" t="str">
        <f t="shared" si="7"/>
        <v/>
      </c>
      <c r="I384" s="15" t="str">
        <f>IFERROR(INDEX(Données!$C$3:$E$26,MATCH(E384,Données!#REF!,0),8)+SUMIFS(F$8:F384,E$8:E384,E384,C$8:C384,"entrée")-SUMIFS(F$8:F384,E$8:E384,E384,C$8:C384,"sortie"),"")</f>
        <v/>
      </c>
    </row>
    <row r="385" spans="7:9" x14ac:dyDescent="0.2">
      <c r="G385" s="5" t="str">
        <f>IFERROR(IF(OR(C385="Entrée",C385="Stock Initial",C385="Ajustement"),INDEX(Données!$C$3:$E$15,MATCH(E385,Données!#REF!,0),6),INDEX(Données!$C$3:$E$15,MATCH(E385,Données!#REF!,0),7)),"")</f>
        <v/>
      </c>
      <c r="H385" s="4" t="str">
        <f t="shared" si="7"/>
        <v/>
      </c>
      <c r="I385" s="15" t="str">
        <f>IFERROR(INDEX(Données!$C$3:$E$26,MATCH(E385,Données!#REF!,0),8)+SUMIFS(F$8:F385,E$8:E385,E385,C$8:C385,"entrée")-SUMIFS(F$8:F385,E$8:E385,E385,C$8:C385,"sortie"),"")</f>
        <v/>
      </c>
    </row>
    <row r="386" spans="7:9" x14ac:dyDescent="0.2">
      <c r="G386" s="5" t="str">
        <f>IFERROR(IF(OR(C386="Entrée",C386="Stock Initial",C386="Ajustement"),INDEX(Données!$C$3:$E$15,MATCH(E386,Données!#REF!,0),6),INDEX(Données!$C$3:$E$15,MATCH(E386,Données!#REF!,0),7)),"")</f>
        <v/>
      </c>
      <c r="H386" s="4" t="str">
        <f t="shared" si="7"/>
        <v/>
      </c>
      <c r="I386" s="15" t="str">
        <f>IFERROR(INDEX(Données!$C$3:$E$26,MATCH(E386,Données!#REF!,0),8)+SUMIFS(F$8:F386,E$8:E386,E386,C$8:C386,"entrée")-SUMIFS(F$8:F386,E$8:E386,E386,C$8:C386,"sortie"),"")</f>
        <v/>
      </c>
    </row>
    <row r="387" spans="7:9" x14ac:dyDescent="0.2">
      <c r="G387" s="5" t="str">
        <f>IFERROR(IF(OR(C387="Entrée",C387="Stock Initial",C387="Ajustement"),INDEX(Données!$C$3:$E$15,MATCH(E387,Données!#REF!,0),6),INDEX(Données!$C$3:$E$15,MATCH(E387,Données!#REF!,0),7)),"")</f>
        <v/>
      </c>
      <c r="H387" s="4" t="str">
        <f t="shared" si="7"/>
        <v/>
      </c>
      <c r="I387" s="15" t="str">
        <f>IFERROR(INDEX(Données!$C$3:$E$26,MATCH(E387,Données!#REF!,0),8)+SUMIFS(F$8:F387,E$8:E387,E387,C$8:C387,"entrée")-SUMIFS(F$8:F387,E$8:E387,E387,C$8:C387,"sortie"),"")</f>
        <v/>
      </c>
    </row>
    <row r="388" spans="7:9" x14ac:dyDescent="0.2">
      <c r="G388" s="5" t="str">
        <f>IFERROR(IF(OR(C388="Entrée",C388="Stock Initial",C388="Ajustement"),INDEX(Données!$C$3:$E$15,MATCH(E388,Données!#REF!,0),6),INDEX(Données!$C$3:$E$15,MATCH(E388,Données!#REF!,0),7)),"")</f>
        <v/>
      </c>
      <c r="H388" s="4" t="str">
        <f t="shared" si="7"/>
        <v/>
      </c>
      <c r="I388" s="15" t="str">
        <f>IFERROR(INDEX(Données!$C$3:$E$26,MATCH(E388,Données!#REF!,0),8)+SUMIFS(F$8:F388,E$8:E388,E388,C$8:C388,"entrée")-SUMIFS(F$8:F388,E$8:E388,E388,C$8:C388,"sortie"),"")</f>
        <v/>
      </c>
    </row>
    <row r="389" spans="7:9" x14ac:dyDescent="0.2">
      <c r="G389" s="5" t="str">
        <f>IFERROR(IF(OR(C389="Entrée",C389="Stock Initial",C389="Ajustement"),INDEX(Données!$C$3:$E$15,MATCH(E389,Données!#REF!,0),6),INDEX(Données!$C$3:$E$15,MATCH(E389,Données!#REF!,0),7)),"")</f>
        <v/>
      </c>
      <c r="H389" s="4" t="str">
        <f t="shared" si="7"/>
        <v/>
      </c>
      <c r="I389" s="15" t="str">
        <f>IFERROR(INDEX(Données!$C$3:$E$26,MATCH(E389,Données!#REF!,0),8)+SUMIFS(F$8:F389,E$8:E389,E389,C$8:C389,"entrée")-SUMIFS(F$8:F389,E$8:E389,E389,C$8:C389,"sortie"),"")</f>
        <v/>
      </c>
    </row>
    <row r="390" spans="7:9" x14ac:dyDescent="0.2">
      <c r="G390" s="5" t="str">
        <f>IFERROR(IF(OR(C390="Entrée",C390="Stock Initial",C390="Ajustement"),INDEX(Données!$C$3:$E$15,MATCH(E390,Données!#REF!,0),6),INDEX(Données!$C$3:$E$15,MATCH(E390,Données!#REF!,0),7)),"")</f>
        <v/>
      </c>
      <c r="H390" s="4" t="str">
        <f t="shared" si="7"/>
        <v/>
      </c>
      <c r="I390" s="15" t="str">
        <f>IFERROR(INDEX(Données!$C$3:$E$26,MATCH(E390,Données!#REF!,0),8)+SUMIFS(F$8:F390,E$8:E390,E390,C$8:C390,"entrée")-SUMIFS(F$8:F390,E$8:E390,E390,C$8:C390,"sortie"),"")</f>
        <v/>
      </c>
    </row>
    <row r="391" spans="7:9" x14ac:dyDescent="0.2">
      <c r="G391" s="5" t="str">
        <f>IFERROR(IF(OR(C391="Entrée",C391="Stock Initial",C391="Ajustement"),INDEX(Données!$C$3:$E$15,MATCH(E391,Données!#REF!,0),6),INDEX(Données!$C$3:$E$15,MATCH(E391,Données!#REF!,0),7)),"")</f>
        <v/>
      </c>
      <c r="H391" s="4" t="str">
        <f t="shared" si="7"/>
        <v/>
      </c>
      <c r="I391" s="15" t="str">
        <f>IFERROR(INDEX(Données!$C$3:$E$26,MATCH(E391,Données!#REF!,0),8)+SUMIFS(F$8:F391,E$8:E391,E391,C$8:C391,"entrée")-SUMIFS(F$8:F391,E$8:E391,E391,C$8:C391,"sortie"),"")</f>
        <v/>
      </c>
    </row>
    <row r="392" spans="7:9" x14ac:dyDescent="0.2">
      <c r="G392" s="5" t="str">
        <f>IFERROR(IF(OR(C392="Entrée",C392="Stock Initial",C392="Ajustement"),INDEX(Données!$C$3:$E$15,MATCH(E392,Données!#REF!,0),6),INDEX(Données!$C$3:$E$15,MATCH(E392,Données!#REF!,0),7)),"")</f>
        <v/>
      </c>
      <c r="H392" s="4" t="str">
        <f t="shared" si="7"/>
        <v/>
      </c>
      <c r="I392" s="15" t="str">
        <f>IFERROR(INDEX(Données!$C$3:$E$26,MATCH(E392,Données!#REF!,0),8)+SUMIFS(F$8:F392,E$8:E392,E392,C$8:C392,"entrée")-SUMIFS(F$8:F392,E$8:E392,E392,C$8:C392,"sortie"),"")</f>
        <v/>
      </c>
    </row>
    <row r="393" spans="7:9" x14ac:dyDescent="0.2">
      <c r="G393" s="5" t="str">
        <f>IFERROR(IF(OR(C393="Entrée",C393="Stock Initial",C393="Ajustement"),INDEX(Données!$C$3:$E$15,MATCH(E393,Données!#REF!,0),6),INDEX(Données!$C$3:$E$15,MATCH(E393,Données!#REF!,0),7)),"")</f>
        <v/>
      </c>
      <c r="H393" s="4" t="str">
        <f t="shared" si="7"/>
        <v/>
      </c>
      <c r="I393" s="15" t="str">
        <f>IFERROR(INDEX(Données!$C$3:$E$26,MATCH(E393,Données!#REF!,0),8)+SUMIFS(F$8:F393,E$8:E393,E393,C$8:C393,"entrée")-SUMIFS(F$8:F393,E$8:E393,E393,C$8:C393,"sortie"),"")</f>
        <v/>
      </c>
    </row>
    <row r="394" spans="7:9" x14ac:dyDescent="0.2">
      <c r="G394" s="5" t="str">
        <f>IFERROR(IF(OR(C394="Entrée",C394="Stock Initial",C394="Ajustement"),INDEX(Données!$C$3:$E$15,MATCH(E394,Données!#REF!,0),6),INDEX(Données!$C$3:$E$15,MATCH(E394,Données!#REF!,0),7)),"")</f>
        <v/>
      </c>
      <c r="H394" s="4" t="str">
        <f t="shared" si="7"/>
        <v/>
      </c>
      <c r="I394" s="15" t="str">
        <f>IFERROR(INDEX(Données!$C$3:$E$26,MATCH(E394,Données!#REF!,0),8)+SUMIFS(F$8:F394,E$8:E394,E394,C$8:C394,"entrée")-SUMIFS(F$8:F394,E$8:E394,E394,C$8:C394,"sortie"),"")</f>
        <v/>
      </c>
    </row>
    <row r="395" spans="7:9" x14ac:dyDescent="0.2">
      <c r="G395" s="5" t="str">
        <f>IFERROR(IF(OR(C395="Entrée",C395="Stock Initial",C395="Ajustement"),INDEX(Données!$C$3:$E$15,MATCH(E395,Données!#REF!,0),6),INDEX(Données!$C$3:$E$15,MATCH(E395,Données!#REF!,0),7)),"")</f>
        <v/>
      </c>
      <c r="H395" s="4" t="str">
        <f t="shared" si="7"/>
        <v/>
      </c>
      <c r="I395" s="15" t="str">
        <f>IFERROR(INDEX(Données!$C$3:$E$26,MATCH(E395,Données!#REF!,0),8)+SUMIFS(F$8:F395,E$8:E395,E395,C$8:C395,"entrée")-SUMIFS(F$8:F395,E$8:E395,E395,C$8:C395,"sortie"),"")</f>
        <v/>
      </c>
    </row>
    <row r="396" spans="7:9" x14ac:dyDescent="0.2">
      <c r="G396" s="5" t="str">
        <f>IFERROR(IF(OR(C396="Entrée",C396="Stock Initial",C396="Ajustement"),INDEX(Données!$C$3:$E$15,MATCH(E396,Données!#REF!,0),6),INDEX(Données!$C$3:$E$15,MATCH(E396,Données!#REF!,0),7)),"")</f>
        <v/>
      </c>
      <c r="H396" s="4" t="str">
        <f t="shared" si="7"/>
        <v/>
      </c>
      <c r="I396" s="15" t="str">
        <f>IFERROR(INDEX(Données!$C$3:$E$26,MATCH(E396,Données!#REF!,0),8)+SUMIFS(F$8:F396,E$8:E396,E396,C$8:C396,"entrée")-SUMIFS(F$8:F396,E$8:E396,E396,C$8:C396,"sortie"),"")</f>
        <v/>
      </c>
    </row>
    <row r="397" spans="7:9" x14ac:dyDescent="0.2">
      <c r="G397" s="5" t="str">
        <f>IFERROR(IF(OR(C397="Entrée",C397="Stock Initial",C397="Ajustement"),INDEX(Données!$C$3:$E$15,MATCH(E397,Données!#REF!,0),6),INDEX(Données!$C$3:$E$15,MATCH(E397,Données!#REF!,0),7)),"")</f>
        <v/>
      </c>
      <c r="H397" s="4" t="str">
        <f t="shared" si="7"/>
        <v/>
      </c>
      <c r="I397" s="15" t="str">
        <f>IFERROR(INDEX(Données!$C$3:$E$26,MATCH(E397,Données!#REF!,0),8)+SUMIFS(F$8:F397,E$8:E397,E397,C$8:C397,"entrée")-SUMIFS(F$8:F397,E$8:E397,E397,C$8:C397,"sortie"),"")</f>
        <v/>
      </c>
    </row>
    <row r="398" spans="7:9" x14ac:dyDescent="0.2">
      <c r="G398" s="5" t="str">
        <f>IFERROR(IF(OR(C398="Entrée",C398="Stock Initial",C398="Ajustement"),INDEX(Données!$C$3:$E$15,MATCH(E398,Données!#REF!,0),6),INDEX(Données!$C$3:$E$15,MATCH(E398,Données!#REF!,0),7)),"")</f>
        <v/>
      </c>
      <c r="H398" s="4" t="str">
        <f t="shared" si="7"/>
        <v/>
      </c>
      <c r="I398" s="15" t="str">
        <f>IFERROR(INDEX(Données!$C$3:$E$26,MATCH(E398,Données!#REF!,0),8)+SUMIFS(F$8:F398,E$8:E398,E398,C$8:C398,"entrée")-SUMIFS(F$8:F398,E$8:E398,E398,C$8:C398,"sortie"),"")</f>
        <v/>
      </c>
    </row>
    <row r="399" spans="7:9" x14ac:dyDescent="0.2">
      <c r="G399" s="5" t="str">
        <f>IFERROR(IF(OR(C399="Entrée",C399="Stock Initial",C399="Ajustement"),INDEX(Données!$C$3:$E$15,MATCH(E399,Données!#REF!,0),6),INDEX(Données!$C$3:$E$15,MATCH(E399,Données!#REF!,0),7)),"")</f>
        <v/>
      </c>
      <c r="H399" s="4" t="str">
        <f t="shared" si="7"/>
        <v/>
      </c>
      <c r="I399" s="15" t="str">
        <f>IFERROR(INDEX(Données!$C$3:$E$26,MATCH(E399,Données!#REF!,0),8)+SUMIFS(F$8:F399,E$8:E399,E399,C$8:C399,"entrée")-SUMIFS(F$8:F399,E$8:E399,E399,C$8:C399,"sortie"),"")</f>
        <v/>
      </c>
    </row>
    <row r="400" spans="7:9" x14ac:dyDescent="0.2">
      <c r="G400" s="5" t="str">
        <f>IFERROR(IF(OR(C400="Entrée",C400="Stock Initial",C400="Ajustement"),INDEX(Données!$C$3:$E$15,MATCH(E400,Données!#REF!,0),6),INDEX(Données!$C$3:$E$15,MATCH(E400,Données!#REF!,0),7)),"")</f>
        <v/>
      </c>
      <c r="H400" s="4" t="str">
        <f t="shared" si="7"/>
        <v/>
      </c>
      <c r="I400" s="15" t="str">
        <f>IFERROR(INDEX(Données!$C$3:$E$26,MATCH(E400,Données!#REF!,0),8)+SUMIFS(F$8:F400,E$8:E400,E400,C$8:C400,"entrée")-SUMIFS(F$8:F400,E$8:E400,E400,C$8:C400,"sortie"),"")</f>
        <v/>
      </c>
    </row>
    <row r="401" spans="7:9" x14ac:dyDescent="0.2">
      <c r="G401" s="5" t="str">
        <f>IFERROR(IF(OR(C401="Entrée",C401="Stock Initial",C401="Ajustement"),INDEX(Données!$C$3:$E$15,MATCH(E401,Données!#REF!,0),6),INDEX(Données!$C$3:$E$15,MATCH(E401,Données!#REF!,0),7)),"")</f>
        <v/>
      </c>
      <c r="H401" s="4" t="str">
        <f t="shared" si="7"/>
        <v/>
      </c>
      <c r="I401" s="15" t="str">
        <f>IFERROR(INDEX(Données!$C$3:$E$26,MATCH(E401,Données!#REF!,0),8)+SUMIFS(F$8:F401,E$8:E401,E401,C$8:C401,"entrée")-SUMIFS(F$8:F401,E$8:E401,E401,C$8:C401,"sortie"),"")</f>
        <v/>
      </c>
    </row>
    <row r="402" spans="7:9" x14ac:dyDescent="0.2">
      <c r="G402" s="5" t="str">
        <f>IFERROR(IF(OR(C402="Entrée",C402="Stock Initial",C402="Ajustement"),INDEX(Données!$C$3:$E$15,MATCH(E402,Données!#REF!,0),6),INDEX(Données!$C$3:$E$15,MATCH(E402,Données!#REF!,0),7)),"")</f>
        <v/>
      </c>
      <c r="H402" s="4" t="str">
        <f t="shared" si="7"/>
        <v/>
      </c>
      <c r="I402" s="15" t="str">
        <f>IFERROR(INDEX(Données!$C$3:$E$26,MATCH(E402,Données!#REF!,0),8)+SUMIFS(F$8:F402,E$8:E402,E402,C$8:C402,"entrée")-SUMIFS(F$8:F402,E$8:E402,E402,C$8:C402,"sortie"),"")</f>
        <v/>
      </c>
    </row>
    <row r="403" spans="7:9" x14ac:dyDescent="0.2">
      <c r="G403" s="5" t="str">
        <f>IFERROR(IF(OR(C403="Entrée",C403="Stock Initial",C403="Ajustement"),INDEX(Données!$C$3:$E$15,MATCH(E403,Données!#REF!,0),6),INDEX(Données!$C$3:$E$15,MATCH(E403,Données!#REF!,0),7)),"")</f>
        <v/>
      </c>
      <c r="H403" s="4" t="str">
        <f t="shared" si="7"/>
        <v/>
      </c>
      <c r="I403" s="15" t="str">
        <f>IFERROR(INDEX(Données!$C$3:$E$26,MATCH(E403,Données!#REF!,0),8)+SUMIFS(F$8:F403,E$8:E403,E403,C$8:C403,"entrée")-SUMIFS(F$8:F403,E$8:E403,E403,C$8:C403,"sortie"),"")</f>
        <v/>
      </c>
    </row>
    <row r="404" spans="7:9" x14ac:dyDescent="0.2">
      <c r="G404" s="5" t="str">
        <f>IFERROR(IF(OR(C404="Entrée",C404="Stock Initial",C404="Ajustement"),INDEX(Données!$C$3:$E$15,MATCH(E404,Données!#REF!,0),6),INDEX(Données!$C$3:$E$15,MATCH(E404,Données!#REF!,0),7)),"")</f>
        <v/>
      </c>
      <c r="H404" s="4" t="str">
        <f t="shared" si="7"/>
        <v/>
      </c>
      <c r="I404" s="15" t="str">
        <f>IFERROR(INDEX(Données!$C$3:$E$26,MATCH(E404,Données!#REF!,0),8)+SUMIFS(F$8:F404,E$8:E404,E404,C$8:C404,"entrée")-SUMIFS(F$8:F404,E$8:E404,E404,C$8:C404,"sortie"),"")</f>
        <v/>
      </c>
    </row>
    <row r="405" spans="7:9" x14ac:dyDescent="0.2">
      <c r="G405" s="5" t="str">
        <f>IFERROR(IF(OR(C405="Entrée",C405="Stock Initial",C405="Ajustement"),INDEX(Données!$C$3:$E$15,MATCH(E405,Données!#REF!,0),6),INDEX(Données!$C$3:$E$15,MATCH(E405,Données!#REF!,0),7)),"")</f>
        <v/>
      </c>
      <c r="H405" s="4" t="str">
        <f t="shared" si="7"/>
        <v/>
      </c>
      <c r="I405" s="15" t="str">
        <f>IFERROR(INDEX(Données!$C$3:$E$26,MATCH(E405,Données!#REF!,0),8)+SUMIFS(F$8:F405,E$8:E405,E405,C$8:C405,"entrée")-SUMIFS(F$8:F405,E$8:E405,E405,C$8:C405,"sortie"),"")</f>
        <v/>
      </c>
    </row>
    <row r="406" spans="7:9" x14ac:dyDescent="0.2">
      <c r="G406" s="5" t="str">
        <f>IFERROR(IF(OR(C406="Entrée",C406="Stock Initial",C406="Ajustement"),INDEX(Données!$C$3:$E$15,MATCH(E406,Données!#REF!,0),6),INDEX(Données!$C$3:$E$15,MATCH(E406,Données!#REF!,0),7)),"")</f>
        <v/>
      </c>
      <c r="H406" s="4" t="str">
        <f t="shared" si="7"/>
        <v/>
      </c>
      <c r="I406" s="15" t="str">
        <f>IFERROR(INDEX(Données!$C$3:$E$26,MATCH(E406,Données!#REF!,0),8)+SUMIFS(F$8:F406,E$8:E406,E406,C$8:C406,"entrée")-SUMIFS(F$8:F406,E$8:E406,E406,C$8:C406,"sortie"),"")</f>
        <v/>
      </c>
    </row>
    <row r="407" spans="7:9" x14ac:dyDescent="0.2">
      <c r="G407" s="5" t="str">
        <f>IFERROR(IF(OR(C407="Entrée",C407="Stock Initial",C407="Ajustement"),INDEX(Données!$C$3:$E$15,MATCH(E407,Données!#REF!,0),6),INDEX(Données!$C$3:$E$15,MATCH(E407,Données!#REF!,0),7)),"")</f>
        <v/>
      </c>
      <c r="H407" s="4" t="str">
        <f t="shared" ref="H407:H470" si="8">IFERROR(G407*F407,"")</f>
        <v/>
      </c>
      <c r="I407" s="15" t="str">
        <f>IFERROR(INDEX(Données!$C$3:$E$26,MATCH(E407,Données!#REF!,0),8)+SUMIFS(F$8:F407,E$8:E407,E407,C$8:C407,"entrée")-SUMIFS(F$8:F407,E$8:E407,E407,C$8:C407,"sortie"),"")</f>
        <v/>
      </c>
    </row>
    <row r="408" spans="7:9" x14ac:dyDescent="0.2">
      <c r="G408" s="5" t="str">
        <f>IFERROR(IF(OR(C408="Entrée",C408="Stock Initial",C408="Ajustement"),INDEX(Données!$C$3:$E$15,MATCH(E408,Données!#REF!,0),6),INDEX(Données!$C$3:$E$15,MATCH(E408,Données!#REF!,0),7)),"")</f>
        <v/>
      </c>
      <c r="H408" s="4" t="str">
        <f t="shared" si="8"/>
        <v/>
      </c>
      <c r="I408" s="15" t="str">
        <f>IFERROR(INDEX(Données!$C$3:$E$26,MATCH(E408,Données!#REF!,0),8)+SUMIFS(F$8:F408,E$8:E408,E408,C$8:C408,"entrée")-SUMIFS(F$8:F408,E$8:E408,E408,C$8:C408,"sortie"),"")</f>
        <v/>
      </c>
    </row>
    <row r="409" spans="7:9" x14ac:dyDescent="0.2">
      <c r="G409" s="5" t="str">
        <f>IFERROR(IF(OR(C409="Entrée",C409="Stock Initial",C409="Ajustement"),INDEX(Données!$C$3:$E$15,MATCH(E409,Données!#REF!,0),6),INDEX(Données!$C$3:$E$15,MATCH(E409,Données!#REF!,0),7)),"")</f>
        <v/>
      </c>
      <c r="H409" s="4" t="str">
        <f t="shared" si="8"/>
        <v/>
      </c>
      <c r="I409" s="15" t="str">
        <f>IFERROR(INDEX(Données!$C$3:$E$26,MATCH(E409,Données!#REF!,0),8)+SUMIFS(F$8:F409,E$8:E409,E409,C$8:C409,"entrée")-SUMIFS(F$8:F409,E$8:E409,E409,C$8:C409,"sortie"),"")</f>
        <v/>
      </c>
    </row>
    <row r="410" spans="7:9" x14ac:dyDescent="0.2">
      <c r="G410" s="5" t="str">
        <f>IFERROR(IF(OR(C410="Entrée",C410="Stock Initial",C410="Ajustement"),INDEX(Données!$C$3:$E$15,MATCH(E410,Données!#REF!,0),6),INDEX(Données!$C$3:$E$15,MATCH(E410,Données!#REF!,0),7)),"")</f>
        <v/>
      </c>
      <c r="H410" s="4" t="str">
        <f t="shared" si="8"/>
        <v/>
      </c>
      <c r="I410" s="15" t="str">
        <f>IFERROR(INDEX(Données!$C$3:$E$26,MATCH(E410,Données!#REF!,0),8)+SUMIFS(F$8:F410,E$8:E410,E410,C$8:C410,"entrée")-SUMIFS(F$8:F410,E$8:E410,E410,C$8:C410,"sortie"),"")</f>
        <v/>
      </c>
    </row>
    <row r="411" spans="7:9" x14ac:dyDescent="0.2">
      <c r="G411" s="5" t="str">
        <f>IFERROR(IF(OR(C411="Entrée",C411="Stock Initial",C411="Ajustement"),INDEX(Données!$C$3:$E$15,MATCH(E411,Données!#REF!,0),6),INDEX(Données!$C$3:$E$15,MATCH(E411,Données!#REF!,0),7)),"")</f>
        <v/>
      </c>
      <c r="H411" s="4" t="str">
        <f t="shared" si="8"/>
        <v/>
      </c>
      <c r="I411" s="15" t="str">
        <f>IFERROR(INDEX(Données!$C$3:$E$26,MATCH(E411,Données!#REF!,0),8)+SUMIFS(F$8:F411,E$8:E411,E411,C$8:C411,"entrée")-SUMIFS(F$8:F411,E$8:E411,E411,C$8:C411,"sortie"),"")</f>
        <v/>
      </c>
    </row>
    <row r="412" spans="7:9" x14ac:dyDescent="0.2">
      <c r="G412" s="5" t="str">
        <f>IFERROR(IF(OR(C412="Entrée",C412="Stock Initial",C412="Ajustement"),INDEX(Données!$C$3:$E$15,MATCH(E412,Données!#REF!,0),6),INDEX(Données!$C$3:$E$15,MATCH(E412,Données!#REF!,0),7)),"")</f>
        <v/>
      </c>
      <c r="H412" s="4" t="str">
        <f t="shared" si="8"/>
        <v/>
      </c>
      <c r="I412" s="15" t="str">
        <f>IFERROR(INDEX(Données!$C$3:$E$26,MATCH(E412,Données!#REF!,0),8)+SUMIFS(F$8:F412,E$8:E412,E412,C$8:C412,"entrée")-SUMIFS(F$8:F412,E$8:E412,E412,C$8:C412,"sortie"),"")</f>
        <v/>
      </c>
    </row>
    <row r="413" spans="7:9" x14ac:dyDescent="0.2">
      <c r="G413" s="5" t="str">
        <f>IFERROR(IF(OR(C413="Entrée",C413="Stock Initial",C413="Ajustement"),INDEX(Données!$C$3:$E$15,MATCH(E413,Données!#REF!,0),6),INDEX(Données!$C$3:$E$15,MATCH(E413,Données!#REF!,0),7)),"")</f>
        <v/>
      </c>
      <c r="H413" s="4" t="str">
        <f t="shared" si="8"/>
        <v/>
      </c>
      <c r="I413" s="15" t="str">
        <f>IFERROR(INDEX(Données!$C$3:$E$26,MATCH(E413,Données!#REF!,0),8)+SUMIFS(F$8:F413,E$8:E413,E413,C$8:C413,"entrée")-SUMIFS(F$8:F413,E$8:E413,E413,C$8:C413,"sortie"),"")</f>
        <v/>
      </c>
    </row>
    <row r="414" spans="7:9" x14ac:dyDescent="0.2">
      <c r="G414" s="5" t="str">
        <f>IFERROR(IF(OR(C414="Entrée",C414="Stock Initial",C414="Ajustement"),INDEX(Données!$C$3:$E$15,MATCH(E414,Données!#REF!,0),6),INDEX(Données!$C$3:$E$15,MATCH(E414,Données!#REF!,0),7)),"")</f>
        <v/>
      </c>
      <c r="H414" s="4" t="str">
        <f t="shared" si="8"/>
        <v/>
      </c>
      <c r="I414" s="15" t="str">
        <f>IFERROR(INDEX(Données!$C$3:$E$26,MATCH(E414,Données!#REF!,0),8)+SUMIFS(F$8:F414,E$8:E414,E414,C$8:C414,"entrée")-SUMIFS(F$8:F414,E$8:E414,E414,C$8:C414,"sortie"),"")</f>
        <v/>
      </c>
    </row>
    <row r="415" spans="7:9" x14ac:dyDescent="0.2">
      <c r="G415" s="5" t="str">
        <f>IFERROR(IF(OR(C415="Entrée",C415="Stock Initial",C415="Ajustement"),INDEX(Données!$C$3:$E$15,MATCH(E415,Données!#REF!,0),6),INDEX(Données!$C$3:$E$15,MATCH(E415,Données!#REF!,0),7)),"")</f>
        <v/>
      </c>
      <c r="H415" s="4" t="str">
        <f t="shared" si="8"/>
        <v/>
      </c>
      <c r="I415" s="15" t="str">
        <f>IFERROR(INDEX(Données!$C$3:$E$26,MATCH(E415,Données!#REF!,0),8)+SUMIFS(F$8:F415,E$8:E415,E415,C$8:C415,"entrée")-SUMIFS(F$8:F415,E$8:E415,E415,C$8:C415,"sortie"),"")</f>
        <v/>
      </c>
    </row>
    <row r="416" spans="7:9" x14ac:dyDescent="0.2">
      <c r="G416" s="5" t="str">
        <f>IFERROR(IF(OR(C416="Entrée",C416="Stock Initial",C416="Ajustement"),INDEX(Données!$C$3:$E$15,MATCH(E416,Données!#REF!,0),6),INDEX(Données!$C$3:$E$15,MATCH(E416,Données!#REF!,0),7)),"")</f>
        <v/>
      </c>
      <c r="H416" s="4" t="str">
        <f t="shared" si="8"/>
        <v/>
      </c>
      <c r="I416" s="15" t="str">
        <f>IFERROR(INDEX(Données!$C$3:$E$26,MATCH(E416,Données!#REF!,0),8)+SUMIFS(F$8:F416,E$8:E416,E416,C$8:C416,"entrée")-SUMIFS(F$8:F416,E$8:E416,E416,C$8:C416,"sortie"),"")</f>
        <v/>
      </c>
    </row>
    <row r="417" spans="7:9" x14ac:dyDescent="0.2">
      <c r="G417" s="5" t="str">
        <f>IFERROR(IF(OR(C417="Entrée",C417="Stock Initial",C417="Ajustement"),INDEX(Données!$C$3:$E$15,MATCH(E417,Données!#REF!,0),6),INDEX(Données!$C$3:$E$15,MATCH(E417,Données!#REF!,0),7)),"")</f>
        <v/>
      </c>
      <c r="H417" s="4" t="str">
        <f t="shared" si="8"/>
        <v/>
      </c>
      <c r="I417" s="15" t="str">
        <f>IFERROR(INDEX(Données!$C$3:$E$26,MATCH(E417,Données!#REF!,0),8)+SUMIFS(F$8:F417,E$8:E417,E417,C$8:C417,"entrée")-SUMIFS(F$8:F417,E$8:E417,E417,C$8:C417,"sortie"),"")</f>
        <v/>
      </c>
    </row>
    <row r="418" spans="7:9" x14ac:dyDescent="0.2">
      <c r="G418" s="5" t="str">
        <f>IFERROR(IF(OR(C418="Entrée",C418="Stock Initial",C418="Ajustement"),INDEX(Données!$C$3:$E$15,MATCH(E418,Données!#REF!,0),6),INDEX(Données!$C$3:$E$15,MATCH(E418,Données!#REF!,0),7)),"")</f>
        <v/>
      </c>
      <c r="H418" s="4" t="str">
        <f t="shared" si="8"/>
        <v/>
      </c>
      <c r="I418" s="15" t="str">
        <f>IFERROR(INDEX(Données!$C$3:$E$26,MATCH(E418,Données!#REF!,0),8)+SUMIFS(F$8:F418,E$8:E418,E418,C$8:C418,"entrée")-SUMIFS(F$8:F418,E$8:E418,E418,C$8:C418,"sortie"),"")</f>
        <v/>
      </c>
    </row>
    <row r="419" spans="7:9" x14ac:dyDescent="0.2">
      <c r="G419" s="5" t="str">
        <f>IFERROR(IF(OR(C419="Entrée",C419="Stock Initial",C419="Ajustement"),INDEX(Données!$C$3:$E$15,MATCH(E419,Données!#REF!,0),6),INDEX(Données!$C$3:$E$15,MATCH(E419,Données!#REF!,0),7)),"")</f>
        <v/>
      </c>
      <c r="H419" s="4" t="str">
        <f t="shared" si="8"/>
        <v/>
      </c>
      <c r="I419" s="15" t="str">
        <f>IFERROR(INDEX(Données!$C$3:$E$26,MATCH(E419,Données!#REF!,0),8)+SUMIFS(F$8:F419,E$8:E419,E419,C$8:C419,"entrée")-SUMIFS(F$8:F419,E$8:E419,E419,C$8:C419,"sortie"),"")</f>
        <v/>
      </c>
    </row>
    <row r="420" spans="7:9" x14ac:dyDescent="0.2">
      <c r="G420" s="5" t="str">
        <f>IFERROR(IF(OR(C420="Entrée",C420="Stock Initial",C420="Ajustement"),INDEX(Données!$C$3:$E$15,MATCH(E420,Données!#REF!,0),6),INDEX(Données!$C$3:$E$15,MATCH(E420,Données!#REF!,0),7)),"")</f>
        <v/>
      </c>
      <c r="H420" s="4" t="str">
        <f t="shared" si="8"/>
        <v/>
      </c>
      <c r="I420" s="15" t="str">
        <f>IFERROR(INDEX(Données!$C$3:$E$26,MATCH(E420,Données!#REF!,0),8)+SUMIFS(F$8:F420,E$8:E420,E420,C$8:C420,"entrée")-SUMIFS(F$8:F420,E$8:E420,E420,C$8:C420,"sortie"),"")</f>
        <v/>
      </c>
    </row>
    <row r="421" spans="7:9" x14ac:dyDescent="0.2">
      <c r="G421" s="5" t="str">
        <f>IFERROR(IF(OR(C421="Entrée",C421="Stock Initial",C421="Ajustement"),INDEX(Données!$C$3:$E$15,MATCH(E421,Données!#REF!,0),6),INDEX(Données!$C$3:$E$15,MATCH(E421,Données!#REF!,0),7)),"")</f>
        <v/>
      </c>
      <c r="H421" s="4" t="str">
        <f t="shared" si="8"/>
        <v/>
      </c>
      <c r="I421" s="15" t="str">
        <f>IFERROR(INDEX(Données!$C$3:$E$26,MATCH(E421,Données!#REF!,0),8)+SUMIFS(F$8:F421,E$8:E421,E421,C$8:C421,"entrée")-SUMIFS(F$8:F421,E$8:E421,E421,C$8:C421,"sortie"),"")</f>
        <v/>
      </c>
    </row>
    <row r="422" spans="7:9" x14ac:dyDescent="0.2">
      <c r="G422" s="5" t="str">
        <f>IFERROR(IF(OR(C422="Entrée",C422="Stock Initial",C422="Ajustement"),INDEX(Données!$C$3:$E$15,MATCH(E422,Données!#REF!,0),6),INDEX(Données!$C$3:$E$15,MATCH(E422,Données!#REF!,0),7)),"")</f>
        <v/>
      </c>
      <c r="H422" s="4" t="str">
        <f t="shared" si="8"/>
        <v/>
      </c>
      <c r="I422" s="15" t="str">
        <f>IFERROR(INDEX(Données!$C$3:$E$26,MATCH(E422,Données!#REF!,0),8)+SUMIFS(F$8:F422,E$8:E422,E422,C$8:C422,"entrée")-SUMIFS(F$8:F422,E$8:E422,E422,C$8:C422,"sortie"),"")</f>
        <v/>
      </c>
    </row>
    <row r="423" spans="7:9" x14ac:dyDescent="0.2">
      <c r="G423" s="5" t="str">
        <f>IFERROR(IF(OR(C423="Entrée",C423="Stock Initial",C423="Ajustement"),INDEX(Données!$C$3:$E$15,MATCH(E423,Données!#REF!,0),6),INDEX(Données!$C$3:$E$15,MATCH(E423,Données!#REF!,0),7)),"")</f>
        <v/>
      </c>
      <c r="H423" s="4" t="str">
        <f t="shared" si="8"/>
        <v/>
      </c>
      <c r="I423" s="15" t="str">
        <f>IFERROR(INDEX(Données!$C$3:$E$26,MATCH(E423,Données!#REF!,0),8)+SUMIFS(F$8:F423,E$8:E423,E423,C$8:C423,"entrée")-SUMIFS(F$8:F423,E$8:E423,E423,C$8:C423,"sortie"),"")</f>
        <v/>
      </c>
    </row>
    <row r="424" spans="7:9" x14ac:dyDescent="0.2">
      <c r="G424" s="5" t="str">
        <f>IFERROR(IF(OR(C424="Entrée",C424="Stock Initial",C424="Ajustement"),INDEX(Données!$C$3:$E$15,MATCH(E424,Données!#REF!,0),6),INDEX(Données!$C$3:$E$15,MATCH(E424,Données!#REF!,0),7)),"")</f>
        <v/>
      </c>
      <c r="H424" s="4" t="str">
        <f t="shared" si="8"/>
        <v/>
      </c>
      <c r="I424" s="15" t="str">
        <f>IFERROR(INDEX(Données!$C$3:$E$26,MATCH(E424,Données!#REF!,0),8)+SUMIFS(F$8:F424,E$8:E424,E424,C$8:C424,"entrée")-SUMIFS(F$8:F424,E$8:E424,E424,C$8:C424,"sortie"),"")</f>
        <v/>
      </c>
    </row>
    <row r="425" spans="7:9" x14ac:dyDescent="0.2">
      <c r="G425" s="5" t="str">
        <f>IFERROR(IF(OR(C425="Entrée",C425="Stock Initial",C425="Ajustement"),INDEX(Données!$C$3:$E$15,MATCH(E425,Données!#REF!,0),6),INDEX(Données!$C$3:$E$15,MATCH(E425,Données!#REF!,0),7)),"")</f>
        <v/>
      </c>
      <c r="H425" s="4" t="str">
        <f t="shared" si="8"/>
        <v/>
      </c>
      <c r="I425" s="15" t="str">
        <f>IFERROR(INDEX(Données!$C$3:$E$26,MATCH(E425,Données!#REF!,0),8)+SUMIFS(F$8:F425,E$8:E425,E425,C$8:C425,"entrée")-SUMIFS(F$8:F425,E$8:E425,E425,C$8:C425,"sortie"),"")</f>
        <v/>
      </c>
    </row>
    <row r="426" spans="7:9" x14ac:dyDescent="0.2">
      <c r="G426" s="5" t="str">
        <f>IFERROR(IF(OR(C426="Entrée",C426="Stock Initial",C426="Ajustement"),INDEX(Données!$C$3:$E$15,MATCH(E426,Données!#REF!,0),6),INDEX(Données!$C$3:$E$15,MATCH(E426,Données!#REF!,0),7)),"")</f>
        <v/>
      </c>
      <c r="H426" s="4" t="str">
        <f t="shared" si="8"/>
        <v/>
      </c>
      <c r="I426" s="15" t="str">
        <f>IFERROR(INDEX(Données!$C$3:$E$26,MATCH(E426,Données!#REF!,0),8)+SUMIFS(F$8:F426,E$8:E426,E426,C$8:C426,"entrée")-SUMIFS(F$8:F426,E$8:E426,E426,C$8:C426,"sortie"),"")</f>
        <v/>
      </c>
    </row>
    <row r="427" spans="7:9" x14ac:dyDescent="0.2">
      <c r="G427" s="5" t="str">
        <f>IFERROR(IF(OR(C427="Entrée",C427="Stock Initial",C427="Ajustement"),INDEX(Données!$C$3:$E$15,MATCH(E427,Données!#REF!,0),6),INDEX(Données!$C$3:$E$15,MATCH(E427,Données!#REF!,0),7)),"")</f>
        <v/>
      </c>
      <c r="H427" s="4" t="str">
        <f t="shared" si="8"/>
        <v/>
      </c>
      <c r="I427" s="15" t="str">
        <f>IFERROR(INDEX(Données!$C$3:$E$26,MATCH(E427,Données!#REF!,0),8)+SUMIFS(F$8:F427,E$8:E427,E427,C$8:C427,"entrée")-SUMIFS(F$8:F427,E$8:E427,E427,C$8:C427,"sortie"),"")</f>
        <v/>
      </c>
    </row>
    <row r="428" spans="7:9" x14ac:dyDescent="0.2">
      <c r="G428" s="5" t="str">
        <f>IFERROR(IF(OR(C428="Entrée",C428="Stock Initial",C428="Ajustement"),INDEX(Données!$C$3:$E$15,MATCH(E428,Données!#REF!,0),6),INDEX(Données!$C$3:$E$15,MATCH(E428,Données!#REF!,0),7)),"")</f>
        <v/>
      </c>
      <c r="H428" s="4" t="str">
        <f t="shared" si="8"/>
        <v/>
      </c>
      <c r="I428" s="15" t="str">
        <f>IFERROR(INDEX(Données!$C$3:$E$26,MATCH(E428,Données!#REF!,0),8)+SUMIFS(F$8:F428,E$8:E428,E428,C$8:C428,"entrée")-SUMIFS(F$8:F428,E$8:E428,E428,C$8:C428,"sortie"),"")</f>
        <v/>
      </c>
    </row>
    <row r="429" spans="7:9" x14ac:dyDescent="0.2">
      <c r="G429" s="5" t="str">
        <f>IFERROR(IF(OR(C429="Entrée",C429="Stock Initial",C429="Ajustement"),INDEX(Données!$C$3:$E$15,MATCH(E429,Données!#REF!,0),6),INDEX(Données!$C$3:$E$15,MATCH(E429,Données!#REF!,0),7)),"")</f>
        <v/>
      </c>
      <c r="H429" s="4" t="str">
        <f t="shared" si="8"/>
        <v/>
      </c>
      <c r="I429" s="15" t="str">
        <f>IFERROR(INDEX(Données!$C$3:$E$26,MATCH(E429,Données!#REF!,0),8)+SUMIFS(F$8:F429,E$8:E429,E429,C$8:C429,"entrée")-SUMIFS(F$8:F429,E$8:E429,E429,C$8:C429,"sortie"),"")</f>
        <v/>
      </c>
    </row>
    <row r="430" spans="7:9" x14ac:dyDescent="0.2">
      <c r="G430" s="5" t="str">
        <f>IFERROR(IF(OR(C430="Entrée",C430="Stock Initial",C430="Ajustement"),INDEX(Données!$C$3:$E$15,MATCH(E430,Données!#REF!,0),6),INDEX(Données!$C$3:$E$15,MATCH(E430,Données!#REF!,0),7)),"")</f>
        <v/>
      </c>
      <c r="H430" s="4" t="str">
        <f t="shared" si="8"/>
        <v/>
      </c>
      <c r="I430" s="15" t="str">
        <f>IFERROR(INDEX(Données!$C$3:$E$26,MATCH(E430,Données!#REF!,0),8)+SUMIFS(F$8:F430,E$8:E430,E430,C$8:C430,"entrée")-SUMIFS(F$8:F430,E$8:E430,E430,C$8:C430,"sortie"),"")</f>
        <v/>
      </c>
    </row>
    <row r="431" spans="7:9" x14ac:dyDescent="0.2">
      <c r="G431" s="5" t="str">
        <f>IFERROR(IF(OR(C431="Entrée",C431="Stock Initial",C431="Ajustement"),INDEX(Données!$C$3:$E$15,MATCH(E431,Données!#REF!,0),6),INDEX(Données!$C$3:$E$15,MATCH(E431,Données!#REF!,0),7)),"")</f>
        <v/>
      </c>
      <c r="H431" s="4" t="str">
        <f t="shared" si="8"/>
        <v/>
      </c>
      <c r="I431" s="15" t="str">
        <f>IFERROR(INDEX(Données!$C$3:$E$26,MATCH(E431,Données!#REF!,0),8)+SUMIFS(F$8:F431,E$8:E431,E431,C$8:C431,"entrée")-SUMIFS(F$8:F431,E$8:E431,E431,C$8:C431,"sortie"),"")</f>
        <v/>
      </c>
    </row>
    <row r="432" spans="7:9" x14ac:dyDescent="0.2">
      <c r="G432" s="5" t="str">
        <f>IFERROR(IF(OR(C432="Entrée",C432="Stock Initial",C432="Ajustement"),INDEX(Données!$C$3:$E$15,MATCH(E432,Données!#REF!,0),6),INDEX(Données!$C$3:$E$15,MATCH(E432,Données!#REF!,0),7)),"")</f>
        <v/>
      </c>
      <c r="H432" s="4" t="str">
        <f t="shared" si="8"/>
        <v/>
      </c>
      <c r="I432" s="15" t="str">
        <f>IFERROR(INDEX(Données!$C$3:$E$26,MATCH(E432,Données!#REF!,0),8)+SUMIFS(F$8:F432,E$8:E432,E432,C$8:C432,"entrée")-SUMIFS(F$8:F432,E$8:E432,E432,C$8:C432,"sortie"),"")</f>
        <v/>
      </c>
    </row>
    <row r="433" spans="7:9" x14ac:dyDescent="0.2">
      <c r="G433" s="5" t="str">
        <f>IFERROR(IF(OR(C433="Entrée",C433="Stock Initial",C433="Ajustement"),INDEX(Données!$C$3:$E$15,MATCH(E433,Données!#REF!,0),6),INDEX(Données!$C$3:$E$15,MATCH(E433,Données!#REF!,0),7)),"")</f>
        <v/>
      </c>
      <c r="H433" s="4" t="str">
        <f t="shared" si="8"/>
        <v/>
      </c>
      <c r="I433" s="15" t="str">
        <f>IFERROR(INDEX(Données!$C$3:$E$26,MATCH(E433,Données!#REF!,0),8)+SUMIFS(F$8:F433,E$8:E433,E433,C$8:C433,"entrée")-SUMIFS(F$8:F433,E$8:E433,E433,C$8:C433,"sortie"),"")</f>
        <v/>
      </c>
    </row>
    <row r="434" spans="7:9" x14ac:dyDescent="0.2">
      <c r="G434" s="5" t="str">
        <f>IFERROR(IF(OR(C434="Entrée",C434="Stock Initial",C434="Ajustement"),INDEX(Données!$C$3:$E$15,MATCH(E434,Données!#REF!,0),6),INDEX(Données!$C$3:$E$15,MATCH(E434,Données!#REF!,0),7)),"")</f>
        <v/>
      </c>
      <c r="H434" s="4" t="str">
        <f t="shared" si="8"/>
        <v/>
      </c>
      <c r="I434" s="15" t="str">
        <f>IFERROR(INDEX(Données!$C$3:$E$26,MATCH(E434,Données!#REF!,0),8)+SUMIFS(F$8:F434,E$8:E434,E434,C$8:C434,"entrée")-SUMIFS(F$8:F434,E$8:E434,E434,C$8:C434,"sortie"),"")</f>
        <v/>
      </c>
    </row>
    <row r="435" spans="7:9" x14ac:dyDescent="0.2">
      <c r="G435" s="5" t="str">
        <f>IFERROR(IF(OR(C435="Entrée",C435="Stock Initial",C435="Ajustement"),INDEX(Données!$C$3:$E$15,MATCH(E435,Données!#REF!,0),6),INDEX(Données!$C$3:$E$15,MATCH(E435,Données!#REF!,0),7)),"")</f>
        <v/>
      </c>
      <c r="H435" s="4" t="str">
        <f t="shared" si="8"/>
        <v/>
      </c>
      <c r="I435" s="15" t="str">
        <f>IFERROR(INDEX(Données!$C$3:$E$26,MATCH(E435,Données!#REF!,0),8)+SUMIFS(F$8:F435,E$8:E435,E435,C$8:C435,"entrée")-SUMIFS(F$8:F435,E$8:E435,E435,C$8:C435,"sortie"),"")</f>
        <v/>
      </c>
    </row>
    <row r="436" spans="7:9" x14ac:dyDescent="0.2">
      <c r="G436" s="5" t="str">
        <f>IFERROR(IF(OR(C436="Entrée",C436="Stock Initial",C436="Ajustement"),INDEX(Données!$C$3:$E$15,MATCH(E436,Données!#REF!,0),6),INDEX(Données!$C$3:$E$15,MATCH(E436,Données!#REF!,0),7)),"")</f>
        <v/>
      </c>
      <c r="H436" s="4" t="str">
        <f t="shared" si="8"/>
        <v/>
      </c>
      <c r="I436" s="15" t="str">
        <f>IFERROR(INDEX(Données!$C$3:$E$26,MATCH(E436,Données!#REF!,0),8)+SUMIFS(F$8:F436,E$8:E436,E436,C$8:C436,"entrée")-SUMIFS(F$8:F436,E$8:E436,E436,C$8:C436,"sortie"),"")</f>
        <v/>
      </c>
    </row>
    <row r="437" spans="7:9" x14ac:dyDescent="0.2">
      <c r="G437" s="5" t="str">
        <f>IFERROR(IF(OR(C437="Entrée",C437="Stock Initial",C437="Ajustement"),INDEX(Données!$C$3:$E$15,MATCH(E437,Données!#REF!,0),6),INDEX(Données!$C$3:$E$15,MATCH(E437,Données!#REF!,0),7)),"")</f>
        <v/>
      </c>
      <c r="H437" s="4" t="str">
        <f t="shared" si="8"/>
        <v/>
      </c>
      <c r="I437" s="15" t="str">
        <f>IFERROR(INDEX(Données!$C$3:$E$26,MATCH(E437,Données!#REF!,0),8)+SUMIFS(F$8:F437,E$8:E437,E437,C$8:C437,"entrée")-SUMIFS(F$8:F437,E$8:E437,E437,C$8:C437,"sortie"),"")</f>
        <v/>
      </c>
    </row>
    <row r="438" spans="7:9" x14ac:dyDescent="0.2">
      <c r="G438" s="5" t="str">
        <f>IFERROR(IF(OR(C438="Entrée",C438="Stock Initial",C438="Ajustement"),INDEX(Données!$C$3:$E$15,MATCH(E438,Données!#REF!,0),6),INDEX(Données!$C$3:$E$15,MATCH(E438,Données!#REF!,0),7)),"")</f>
        <v/>
      </c>
      <c r="H438" s="4" t="str">
        <f t="shared" si="8"/>
        <v/>
      </c>
      <c r="I438" s="15" t="str">
        <f>IFERROR(INDEX(Données!$C$3:$E$26,MATCH(E438,Données!#REF!,0),8)+SUMIFS(F$8:F438,E$8:E438,E438,C$8:C438,"entrée")-SUMIFS(F$8:F438,E$8:E438,E438,C$8:C438,"sortie"),"")</f>
        <v/>
      </c>
    </row>
    <row r="439" spans="7:9" x14ac:dyDescent="0.2">
      <c r="G439" s="5" t="str">
        <f>IFERROR(IF(OR(C439="Entrée",C439="Stock Initial",C439="Ajustement"),INDEX(Données!$C$3:$E$15,MATCH(E439,Données!#REF!,0),6),INDEX(Données!$C$3:$E$15,MATCH(E439,Données!#REF!,0),7)),"")</f>
        <v/>
      </c>
      <c r="H439" s="4" t="str">
        <f t="shared" si="8"/>
        <v/>
      </c>
      <c r="I439" s="15" t="str">
        <f>IFERROR(INDEX(Données!$C$3:$E$26,MATCH(E439,Données!#REF!,0),8)+SUMIFS(F$8:F439,E$8:E439,E439,C$8:C439,"entrée")-SUMIFS(F$8:F439,E$8:E439,E439,C$8:C439,"sortie"),"")</f>
        <v/>
      </c>
    </row>
    <row r="440" spans="7:9" x14ac:dyDescent="0.2">
      <c r="G440" s="5" t="str">
        <f>IFERROR(IF(OR(C440="Entrée",C440="Stock Initial",C440="Ajustement"),INDEX(Données!$C$3:$E$15,MATCH(E440,Données!#REF!,0),6),INDEX(Données!$C$3:$E$15,MATCH(E440,Données!#REF!,0),7)),"")</f>
        <v/>
      </c>
      <c r="H440" s="4" t="str">
        <f t="shared" si="8"/>
        <v/>
      </c>
      <c r="I440" s="15" t="str">
        <f>IFERROR(INDEX(Données!$C$3:$E$26,MATCH(E440,Données!#REF!,0),8)+SUMIFS(F$8:F440,E$8:E440,E440,C$8:C440,"entrée")-SUMIFS(F$8:F440,E$8:E440,E440,C$8:C440,"sortie"),"")</f>
        <v/>
      </c>
    </row>
    <row r="441" spans="7:9" x14ac:dyDescent="0.2">
      <c r="G441" s="5" t="str">
        <f>IFERROR(IF(OR(C441="Entrée",C441="Stock Initial",C441="Ajustement"),INDEX(Données!$C$3:$E$15,MATCH(E441,Données!#REF!,0),6),INDEX(Données!$C$3:$E$15,MATCH(E441,Données!#REF!,0),7)),"")</f>
        <v/>
      </c>
      <c r="H441" s="4" t="str">
        <f t="shared" si="8"/>
        <v/>
      </c>
      <c r="I441" s="15" t="str">
        <f>IFERROR(INDEX(Données!$C$3:$E$26,MATCH(E441,Données!#REF!,0),8)+SUMIFS(F$8:F441,E$8:E441,E441,C$8:C441,"entrée")-SUMIFS(F$8:F441,E$8:E441,E441,C$8:C441,"sortie"),"")</f>
        <v/>
      </c>
    </row>
    <row r="442" spans="7:9" x14ac:dyDescent="0.2">
      <c r="G442" s="5" t="str">
        <f>IFERROR(IF(OR(C442="Entrée",C442="Stock Initial",C442="Ajustement"),INDEX(Données!$C$3:$E$15,MATCH(E442,Données!#REF!,0),6),INDEX(Données!$C$3:$E$15,MATCH(E442,Données!#REF!,0),7)),"")</f>
        <v/>
      </c>
      <c r="H442" s="4" t="str">
        <f t="shared" si="8"/>
        <v/>
      </c>
      <c r="I442" s="15" t="str">
        <f>IFERROR(INDEX(Données!$C$3:$E$26,MATCH(E442,Données!#REF!,0),8)+SUMIFS(F$8:F442,E$8:E442,E442,C$8:C442,"entrée")-SUMIFS(F$8:F442,E$8:E442,E442,C$8:C442,"sortie"),"")</f>
        <v/>
      </c>
    </row>
    <row r="443" spans="7:9" x14ac:dyDescent="0.2">
      <c r="G443" s="5" t="str">
        <f>IFERROR(IF(OR(C443="Entrée",C443="Stock Initial",C443="Ajustement"),INDEX(Données!$C$3:$E$15,MATCH(E443,Données!#REF!,0),6),INDEX(Données!$C$3:$E$15,MATCH(E443,Données!#REF!,0),7)),"")</f>
        <v/>
      </c>
      <c r="H443" s="4" t="str">
        <f t="shared" si="8"/>
        <v/>
      </c>
      <c r="I443" s="15" t="str">
        <f>IFERROR(INDEX(Données!$C$3:$E$26,MATCH(E443,Données!#REF!,0),8)+SUMIFS(F$8:F443,E$8:E443,E443,C$8:C443,"entrée")-SUMIFS(F$8:F443,E$8:E443,E443,C$8:C443,"sortie"),"")</f>
        <v/>
      </c>
    </row>
    <row r="444" spans="7:9" x14ac:dyDescent="0.2">
      <c r="G444" s="5" t="str">
        <f>IFERROR(IF(OR(C444="Entrée",C444="Stock Initial",C444="Ajustement"),INDEX(Données!$C$3:$E$15,MATCH(E444,Données!#REF!,0),6),INDEX(Données!$C$3:$E$15,MATCH(E444,Données!#REF!,0),7)),"")</f>
        <v/>
      </c>
      <c r="H444" s="4" t="str">
        <f t="shared" si="8"/>
        <v/>
      </c>
      <c r="I444" s="15" t="str">
        <f>IFERROR(INDEX(Données!$C$3:$E$26,MATCH(E444,Données!#REF!,0),8)+SUMIFS(F$8:F444,E$8:E444,E444,C$8:C444,"entrée")-SUMIFS(F$8:F444,E$8:E444,E444,C$8:C444,"sortie"),"")</f>
        <v/>
      </c>
    </row>
    <row r="445" spans="7:9" x14ac:dyDescent="0.2">
      <c r="G445" s="5" t="str">
        <f>IFERROR(IF(OR(C445="Entrée",C445="Stock Initial",C445="Ajustement"),INDEX(Données!$C$3:$E$15,MATCH(E445,Données!#REF!,0),6),INDEX(Données!$C$3:$E$15,MATCH(E445,Données!#REF!,0),7)),"")</f>
        <v/>
      </c>
      <c r="H445" s="4" t="str">
        <f t="shared" si="8"/>
        <v/>
      </c>
      <c r="I445" s="15" t="str">
        <f>IFERROR(INDEX(Données!$C$3:$E$26,MATCH(E445,Données!#REF!,0),8)+SUMIFS(F$8:F445,E$8:E445,E445,C$8:C445,"entrée")-SUMIFS(F$8:F445,E$8:E445,E445,C$8:C445,"sortie"),"")</f>
        <v/>
      </c>
    </row>
    <row r="446" spans="7:9" x14ac:dyDescent="0.2">
      <c r="G446" s="5" t="str">
        <f>IFERROR(IF(OR(C446="Entrée",C446="Stock Initial",C446="Ajustement"),INDEX(Données!$C$3:$E$15,MATCH(E446,Données!#REF!,0),6),INDEX(Données!$C$3:$E$15,MATCH(E446,Données!#REF!,0),7)),"")</f>
        <v/>
      </c>
      <c r="H446" s="4" t="str">
        <f t="shared" si="8"/>
        <v/>
      </c>
      <c r="I446" s="15" t="str">
        <f>IFERROR(INDEX(Données!$C$3:$E$26,MATCH(E446,Données!#REF!,0),8)+SUMIFS(F$8:F446,E$8:E446,E446,C$8:C446,"entrée")-SUMIFS(F$8:F446,E$8:E446,E446,C$8:C446,"sortie"),"")</f>
        <v/>
      </c>
    </row>
    <row r="447" spans="7:9" x14ac:dyDescent="0.2">
      <c r="G447" s="5" t="str">
        <f>IFERROR(IF(OR(C447="Entrée",C447="Stock Initial",C447="Ajustement"),INDEX(Données!$C$3:$E$15,MATCH(E447,Données!#REF!,0),6),INDEX(Données!$C$3:$E$15,MATCH(E447,Données!#REF!,0),7)),"")</f>
        <v/>
      </c>
      <c r="H447" s="4" t="str">
        <f t="shared" si="8"/>
        <v/>
      </c>
      <c r="I447" s="15" t="str">
        <f>IFERROR(INDEX(Données!$C$3:$E$26,MATCH(E447,Données!#REF!,0),8)+SUMIFS(F$8:F447,E$8:E447,E447,C$8:C447,"entrée")-SUMIFS(F$8:F447,E$8:E447,E447,C$8:C447,"sortie"),"")</f>
        <v/>
      </c>
    </row>
    <row r="448" spans="7:9" x14ac:dyDescent="0.2">
      <c r="G448" s="5" t="str">
        <f>IFERROR(IF(OR(C448="Entrée",C448="Stock Initial",C448="Ajustement"),INDEX(Données!$C$3:$E$15,MATCH(E448,Données!#REF!,0),6),INDEX(Données!$C$3:$E$15,MATCH(E448,Données!#REF!,0),7)),"")</f>
        <v/>
      </c>
      <c r="H448" s="4" t="str">
        <f t="shared" si="8"/>
        <v/>
      </c>
      <c r="I448" s="15" t="str">
        <f>IFERROR(INDEX(Données!$C$3:$E$26,MATCH(E448,Données!#REF!,0),8)+SUMIFS(F$8:F448,E$8:E448,E448,C$8:C448,"entrée")-SUMIFS(F$8:F448,E$8:E448,E448,C$8:C448,"sortie"),"")</f>
        <v/>
      </c>
    </row>
    <row r="449" spans="7:9" x14ac:dyDescent="0.2">
      <c r="G449" s="5" t="str">
        <f>IFERROR(IF(OR(C449="Entrée",C449="Stock Initial",C449="Ajustement"),INDEX(Données!$C$3:$E$15,MATCH(E449,Données!#REF!,0),6),INDEX(Données!$C$3:$E$15,MATCH(E449,Données!#REF!,0),7)),"")</f>
        <v/>
      </c>
      <c r="H449" s="4" t="str">
        <f t="shared" si="8"/>
        <v/>
      </c>
      <c r="I449" s="15" t="str">
        <f>IFERROR(INDEX(Données!$C$3:$E$26,MATCH(E449,Données!#REF!,0),8)+SUMIFS(F$8:F449,E$8:E449,E449,C$8:C449,"entrée")-SUMIFS(F$8:F449,E$8:E449,E449,C$8:C449,"sortie"),"")</f>
        <v/>
      </c>
    </row>
    <row r="450" spans="7:9" x14ac:dyDescent="0.2">
      <c r="G450" s="5" t="str">
        <f>IFERROR(IF(OR(C450="Entrée",C450="Stock Initial",C450="Ajustement"),INDEX(Données!$C$3:$E$15,MATCH(E450,Données!#REF!,0),6),INDEX(Données!$C$3:$E$15,MATCH(E450,Données!#REF!,0),7)),"")</f>
        <v/>
      </c>
      <c r="H450" s="4" t="str">
        <f t="shared" si="8"/>
        <v/>
      </c>
      <c r="I450" s="15" t="str">
        <f>IFERROR(INDEX(Données!$C$3:$E$26,MATCH(E450,Données!#REF!,0),8)+SUMIFS(F$8:F450,E$8:E450,E450,C$8:C450,"entrée")-SUMIFS(F$8:F450,E$8:E450,E450,C$8:C450,"sortie"),"")</f>
        <v/>
      </c>
    </row>
    <row r="451" spans="7:9" x14ac:dyDescent="0.2">
      <c r="G451" s="5" t="str">
        <f>IFERROR(IF(OR(C451="Entrée",C451="Stock Initial",C451="Ajustement"),INDEX(Données!$C$3:$E$15,MATCH(E451,Données!#REF!,0),6),INDEX(Données!$C$3:$E$15,MATCH(E451,Données!#REF!,0),7)),"")</f>
        <v/>
      </c>
      <c r="H451" s="4" t="str">
        <f t="shared" si="8"/>
        <v/>
      </c>
      <c r="I451" s="15" t="str">
        <f>IFERROR(INDEX(Données!$C$3:$E$26,MATCH(E451,Données!#REF!,0),8)+SUMIFS(F$8:F451,E$8:E451,E451,C$8:C451,"entrée")-SUMIFS(F$8:F451,E$8:E451,E451,C$8:C451,"sortie"),"")</f>
        <v/>
      </c>
    </row>
    <row r="452" spans="7:9" x14ac:dyDescent="0.2">
      <c r="G452" s="5" t="str">
        <f>IFERROR(IF(OR(C452="Entrée",C452="Stock Initial",C452="Ajustement"),INDEX(Données!$C$3:$E$15,MATCH(E452,Données!#REF!,0),6),INDEX(Données!$C$3:$E$15,MATCH(E452,Données!#REF!,0),7)),"")</f>
        <v/>
      </c>
      <c r="H452" s="4" t="str">
        <f t="shared" si="8"/>
        <v/>
      </c>
      <c r="I452" s="15" t="str">
        <f>IFERROR(INDEX(Données!$C$3:$E$26,MATCH(E452,Données!#REF!,0),8)+SUMIFS(F$8:F452,E$8:E452,E452,C$8:C452,"entrée")-SUMIFS(F$8:F452,E$8:E452,E452,C$8:C452,"sortie"),"")</f>
        <v/>
      </c>
    </row>
    <row r="453" spans="7:9" x14ac:dyDescent="0.2">
      <c r="G453" s="5" t="str">
        <f>IFERROR(IF(OR(C453="Entrée",C453="Stock Initial",C453="Ajustement"),INDEX(Données!$C$3:$E$15,MATCH(E453,Données!#REF!,0),6),INDEX(Données!$C$3:$E$15,MATCH(E453,Données!#REF!,0),7)),"")</f>
        <v/>
      </c>
      <c r="H453" s="4" t="str">
        <f t="shared" si="8"/>
        <v/>
      </c>
      <c r="I453" s="15" t="str">
        <f>IFERROR(INDEX(Données!$C$3:$E$26,MATCH(E453,Données!#REF!,0),8)+SUMIFS(F$8:F453,E$8:E453,E453,C$8:C453,"entrée")-SUMIFS(F$8:F453,E$8:E453,E453,C$8:C453,"sortie"),"")</f>
        <v/>
      </c>
    </row>
    <row r="454" spans="7:9" x14ac:dyDescent="0.2">
      <c r="G454" s="5" t="str">
        <f>IFERROR(IF(OR(C454="Entrée",C454="Stock Initial",C454="Ajustement"),INDEX(Données!$C$3:$E$15,MATCH(E454,Données!#REF!,0),6),INDEX(Données!$C$3:$E$15,MATCH(E454,Données!#REF!,0),7)),"")</f>
        <v/>
      </c>
      <c r="H454" s="4" t="str">
        <f t="shared" si="8"/>
        <v/>
      </c>
      <c r="I454" s="15" t="str">
        <f>IFERROR(INDEX(Données!$C$3:$E$26,MATCH(E454,Données!#REF!,0),8)+SUMIFS(F$8:F454,E$8:E454,E454,C$8:C454,"entrée")-SUMIFS(F$8:F454,E$8:E454,E454,C$8:C454,"sortie"),"")</f>
        <v/>
      </c>
    </row>
    <row r="455" spans="7:9" x14ac:dyDescent="0.2">
      <c r="G455" s="5" t="str">
        <f>IFERROR(IF(OR(C455="Entrée",C455="Stock Initial",C455="Ajustement"),INDEX(Données!$C$3:$E$15,MATCH(E455,Données!#REF!,0),6),INDEX(Données!$C$3:$E$15,MATCH(E455,Données!#REF!,0),7)),"")</f>
        <v/>
      </c>
      <c r="H455" s="4" t="str">
        <f t="shared" si="8"/>
        <v/>
      </c>
      <c r="I455" s="15" t="str">
        <f>IFERROR(INDEX(Données!$C$3:$E$26,MATCH(E455,Données!#REF!,0),8)+SUMIFS(F$8:F455,E$8:E455,E455,C$8:C455,"entrée")-SUMIFS(F$8:F455,E$8:E455,E455,C$8:C455,"sortie"),"")</f>
        <v/>
      </c>
    </row>
    <row r="456" spans="7:9" x14ac:dyDescent="0.2">
      <c r="G456" s="5" t="str">
        <f>IFERROR(IF(OR(C456="Entrée",C456="Stock Initial",C456="Ajustement"),INDEX(Données!$C$3:$E$15,MATCH(E456,Données!#REF!,0),6),INDEX(Données!$C$3:$E$15,MATCH(E456,Données!#REF!,0),7)),"")</f>
        <v/>
      </c>
      <c r="H456" s="4" t="str">
        <f t="shared" si="8"/>
        <v/>
      </c>
      <c r="I456" s="15" t="str">
        <f>IFERROR(INDEX(Données!$C$3:$E$26,MATCH(E456,Données!#REF!,0),8)+SUMIFS(F$8:F456,E$8:E456,E456,C$8:C456,"entrée")-SUMIFS(F$8:F456,E$8:E456,E456,C$8:C456,"sortie"),"")</f>
        <v/>
      </c>
    </row>
    <row r="457" spans="7:9" x14ac:dyDescent="0.2">
      <c r="G457" s="5" t="str">
        <f>IFERROR(IF(OR(C457="Entrée",C457="Stock Initial",C457="Ajustement"),INDEX(Données!$C$3:$E$15,MATCH(E457,Données!#REF!,0),6),INDEX(Données!$C$3:$E$15,MATCH(E457,Données!#REF!,0),7)),"")</f>
        <v/>
      </c>
      <c r="H457" s="4" t="str">
        <f t="shared" si="8"/>
        <v/>
      </c>
      <c r="I457" s="15" t="str">
        <f>IFERROR(INDEX(Données!$C$3:$E$26,MATCH(E457,Données!#REF!,0),8)+SUMIFS(F$8:F457,E$8:E457,E457,C$8:C457,"entrée")-SUMIFS(F$8:F457,E$8:E457,E457,C$8:C457,"sortie"),"")</f>
        <v/>
      </c>
    </row>
    <row r="458" spans="7:9" x14ac:dyDescent="0.2">
      <c r="G458" s="5" t="str">
        <f>IFERROR(IF(OR(C458="Entrée",C458="Stock Initial",C458="Ajustement"),INDEX(Données!$C$3:$E$15,MATCH(E458,Données!#REF!,0),6),INDEX(Données!$C$3:$E$15,MATCH(E458,Données!#REF!,0),7)),"")</f>
        <v/>
      </c>
      <c r="H458" s="4" t="str">
        <f t="shared" si="8"/>
        <v/>
      </c>
      <c r="I458" s="15" t="str">
        <f>IFERROR(INDEX(Données!$C$3:$E$26,MATCH(E458,Données!#REF!,0),8)+SUMIFS(F$8:F458,E$8:E458,E458,C$8:C458,"entrée")-SUMIFS(F$8:F458,E$8:E458,E458,C$8:C458,"sortie"),"")</f>
        <v/>
      </c>
    </row>
    <row r="459" spans="7:9" x14ac:dyDescent="0.2">
      <c r="G459" s="5" t="str">
        <f>IFERROR(IF(OR(C459="Entrée",C459="Stock Initial",C459="Ajustement"),INDEX(Données!$C$3:$E$15,MATCH(E459,Données!#REF!,0),6),INDEX(Données!$C$3:$E$15,MATCH(E459,Données!#REF!,0),7)),"")</f>
        <v/>
      </c>
      <c r="H459" s="4" t="str">
        <f t="shared" si="8"/>
        <v/>
      </c>
      <c r="I459" s="15" t="str">
        <f>IFERROR(INDEX(Données!$C$3:$E$26,MATCH(E459,Données!#REF!,0),8)+SUMIFS(F$8:F459,E$8:E459,E459,C$8:C459,"entrée")-SUMIFS(F$8:F459,E$8:E459,E459,C$8:C459,"sortie"),"")</f>
        <v/>
      </c>
    </row>
    <row r="460" spans="7:9" x14ac:dyDescent="0.2">
      <c r="G460" s="5" t="str">
        <f>IFERROR(IF(OR(C460="Entrée",C460="Stock Initial",C460="Ajustement"),INDEX(Données!$C$3:$E$15,MATCH(E460,Données!#REF!,0),6),INDEX(Données!$C$3:$E$15,MATCH(E460,Données!#REF!,0),7)),"")</f>
        <v/>
      </c>
      <c r="H460" s="4" t="str">
        <f t="shared" si="8"/>
        <v/>
      </c>
      <c r="I460" s="15" t="str">
        <f>IFERROR(INDEX(Données!$C$3:$E$26,MATCH(E460,Données!#REF!,0),8)+SUMIFS(F$8:F460,E$8:E460,E460,C$8:C460,"entrée")-SUMIFS(F$8:F460,E$8:E460,E460,C$8:C460,"sortie"),"")</f>
        <v/>
      </c>
    </row>
    <row r="461" spans="7:9" x14ac:dyDescent="0.2">
      <c r="G461" s="5" t="str">
        <f>IFERROR(IF(OR(C461="Entrée",C461="Stock Initial",C461="Ajustement"),INDEX(Données!$C$3:$E$15,MATCH(E461,Données!#REF!,0),6),INDEX(Données!$C$3:$E$15,MATCH(E461,Données!#REF!,0),7)),"")</f>
        <v/>
      </c>
      <c r="H461" s="4" t="str">
        <f t="shared" si="8"/>
        <v/>
      </c>
      <c r="I461" s="15" t="str">
        <f>IFERROR(INDEX(Données!$C$3:$E$26,MATCH(E461,Données!#REF!,0),8)+SUMIFS(F$8:F461,E$8:E461,E461,C$8:C461,"entrée")-SUMIFS(F$8:F461,E$8:E461,E461,C$8:C461,"sortie"),"")</f>
        <v/>
      </c>
    </row>
    <row r="462" spans="7:9" x14ac:dyDescent="0.2">
      <c r="G462" s="5" t="str">
        <f>IFERROR(IF(OR(C462="Entrée",C462="Stock Initial",C462="Ajustement"),INDEX(Données!$C$3:$E$15,MATCH(E462,Données!#REF!,0),6),INDEX(Données!$C$3:$E$15,MATCH(E462,Données!#REF!,0),7)),"")</f>
        <v/>
      </c>
      <c r="H462" s="4" t="str">
        <f t="shared" si="8"/>
        <v/>
      </c>
      <c r="I462" s="15" t="str">
        <f>IFERROR(INDEX(Données!$C$3:$E$26,MATCH(E462,Données!#REF!,0),8)+SUMIFS(F$8:F462,E$8:E462,E462,C$8:C462,"entrée")-SUMIFS(F$8:F462,E$8:E462,E462,C$8:C462,"sortie"),"")</f>
        <v/>
      </c>
    </row>
    <row r="463" spans="7:9" x14ac:dyDescent="0.2">
      <c r="G463" s="5" t="str">
        <f>IFERROR(IF(OR(C463="Entrée",C463="Stock Initial",C463="Ajustement"),INDEX(Données!$C$3:$E$15,MATCH(E463,Données!#REF!,0),6),INDEX(Données!$C$3:$E$15,MATCH(E463,Données!#REF!,0),7)),"")</f>
        <v/>
      </c>
      <c r="H463" s="4" t="str">
        <f t="shared" si="8"/>
        <v/>
      </c>
      <c r="I463" s="15" t="str">
        <f>IFERROR(INDEX(Données!$C$3:$E$26,MATCH(E463,Données!#REF!,0),8)+SUMIFS(F$8:F463,E$8:E463,E463,C$8:C463,"entrée")-SUMIFS(F$8:F463,E$8:E463,E463,C$8:C463,"sortie"),"")</f>
        <v/>
      </c>
    </row>
    <row r="464" spans="7:9" x14ac:dyDescent="0.2">
      <c r="G464" s="5" t="str">
        <f>IFERROR(IF(OR(C464="Entrée",C464="Stock Initial",C464="Ajustement"),INDEX(Données!$C$3:$E$15,MATCH(E464,Données!#REF!,0),6),INDEX(Données!$C$3:$E$15,MATCH(E464,Données!#REF!,0),7)),"")</f>
        <v/>
      </c>
      <c r="H464" s="4" t="str">
        <f t="shared" si="8"/>
        <v/>
      </c>
      <c r="I464" s="15" t="str">
        <f>IFERROR(INDEX(Données!$C$3:$E$26,MATCH(E464,Données!#REF!,0),8)+SUMIFS(F$8:F464,E$8:E464,E464,C$8:C464,"entrée")-SUMIFS(F$8:F464,E$8:E464,E464,C$8:C464,"sortie"),"")</f>
        <v/>
      </c>
    </row>
    <row r="465" spans="7:9" x14ac:dyDescent="0.2">
      <c r="G465" s="5" t="str">
        <f>IFERROR(IF(OR(C465="Entrée",C465="Stock Initial",C465="Ajustement"),INDEX(Données!$C$3:$E$15,MATCH(E465,Données!#REF!,0),6),INDEX(Données!$C$3:$E$15,MATCH(E465,Données!#REF!,0),7)),"")</f>
        <v/>
      </c>
      <c r="H465" s="4" t="str">
        <f t="shared" si="8"/>
        <v/>
      </c>
      <c r="I465" s="15" t="str">
        <f>IFERROR(INDEX(Données!$C$3:$E$26,MATCH(E465,Données!#REF!,0),8)+SUMIFS(F$8:F465,E$8:E465,E465,C$8:C465,"entrée")-SUMIFS(F$8:F465,E$8:E465,E465,C$8:C465,"sortie"),"")</f>
        <v/>
      </c>
    </row>
    <row r="466" spans="7:9" x14ac:dyDescent="0.2">
      <c r="G466" s="5" t="str">
        <f>IFERROR(IF(OR(C466="Entrée",C466="Stock Initial",C466="Ajustement"),INDEX(Données!$C$3:$E$15,MATCH(E466,Données!#REF!,0),6),INDEX(Données!$C$3:$E$15,MATCH(E466,Données!#REF!,0),7)),"")</f>
        <v/>
      </c>
      <c r="H466" s="4" t="str">
        <f t="shared" si="8"/>
        <v/>
      </c>
      <c r="I466" s="15" t="str">
        <f>IFERROR(INDEX(Données!$C$3:$E$26,MATCH(E466,Données!#REF!,0),8)+SUMIFS(F$8:F466,E$8:E466,E466,C$8:C466,"entrée")-SUMIFS(F$8:F466,E$8:E466,E466,C$8:C466,"sortie"),"")</f>
        <v/>
      </c>
    </row>
    <row r="467" spans="7:9" x14ac:dyDescent="0.2">
      <c r="G467" s="5" t="str">
        <f>IFERROR(IF(OR(C467="Entrée",C467="Stock Initial",C467="Ajustement"),INDEX(Données!$C$3:$E$15,MATCH(E467,Données!#REF!,0),6),INDEX(Données!$C$3:$E$15,MATCH(E467,Données!#REF!,0),7)),"")</f>
        <v/>
      </c>
      <c r="H467" s="4" t="str">
        <f t="shared" si="8"/>
        <v/>
      </c>
      <c r="I467" s="15" t="str">
        <f>IFERROR(INDEX(Données!$C$3:$E$26,MATCH(E467,Données!#REF!,0),8)+SUMIFS(F$8:F467,E$8:E467,E467,C$8:C467,"entrée")-SUMIFS(F$8:F467,E$8:E467,E467,C$8:C467,"sortie"),"")</f>
        <v/>
      </c>
    </row>
    <row r="468" spans="7:9" x14ac:dyDescent="0.2">
      <c r="G468" s="5" t="str">
        <f>IFERROR(IF(OR(C468="Entrée",C468="Stock Initial",C468="Ajustement"),INDEX(Données!$C$3:$E$15,MATCH(E468,Données!#REF!,0),6),INDEX(Données!$C$3:$E$15,MATCH(E468,Données!#REF!,0),7)),"")</f>
        <v/>
      </c>
      <c r="H468" s="4" t="str">
        <f t="shared" si="8"/>
        <v/>
      </c>
      <c r="I468" s="15" t="str">
        <f>IFERROR(INDEX(Données!$C$3:$E$26,MATCH(E468,Données!#REF!,0),8)+SUMIFS(F$8:F468,E$8:E468,E468,C$8:C468,"entrée")-SUMIFS(F$8:F468,E$8:E468,E468,C$8:C468,"sortie"),"")</f>
        <v/>
      </c>
    </row>
    <row r="469" spans="7:9" x14ac:dyDescent="0.2">
      <c r="G469" s="5" t="str">
        <f>IFERROR(IF(OR(C469="Entrée",C469="Stock Initial",C469="Ajustement"),INDEX(Données!$C$3:$E$15,MATCH(E469,Données!#REF!,0),6),INDEX(Données!$C$3:$E$15,MATCH(E469,Données!#REF!,0),7)),"")</f>
        <v/>
      </c>
      <c r="H469" s="4" t="str">
        <f t="shared" si="8"/>
        <v/>
      </c>
      <c r="I469" s="15" t="str">
        <f>IFERROR(INDEX(Données!$C$3:$E$26,MATCH(E469,Données!#REF!,0),8)+SUMIFS(F$8:F469,E$8:E469,E469,C$8:C469,"entrée")-SUMIFS(F$8:F469,E$8:E469,E469,C$8:C469,"sortie"),"")</f>
        <v/>
      </c>
    </row>
    <row r="470" spans="7:9" x14ac:dyDescent="0.2">
      <c r="G470" s="5" t="str">
        <f>IFERROR(IF(OR(C470="Entrée",C470="Stock Initial",C470="Ajustement"),INDEX(Données!$C$3:$E$15,MATCH(E470,Données!#REF!,0),6),INDEX(Données!$C$3:$E$15,MATCH(E470,Données!#REF!,0),7)),"")</f>
        <v/>
      </c>
      <c r="H470" s="4" t="str">
        <f t="shared" si="8"/>
        <v/>
      </c>
      <c r="I470" s="15" t="str">
        <f>IFERROR(INDEX(Données!$C$3:$E$26,MATCH(E470,Données!#REF!,0),8)+SUMIFS(F$8:F470,E$8:E470,E470,C$8:C470,"entrée")-SUMIFS(F$8:F470,E$8:E470,E470,C$8:C470,"sortie"),"")</f>
        <v/>
      </c>
    </row>
    <row r="471" spans="7:9" x14ac:dyDescent="0.2">
      <c r="G471" s="5" t="str">
        <f>IFERROR(IF(OR(C471="Entrée",C471="Stock Initial",C471="Ajustement"),INDEX(Données!$C$3:$E$15,MATCH(E471,Données!#REF!,0),6),INDEX(Données!$C$3:$E$15,MATCH(E471,Données!#REF!,0),7)),"")</f>
        <v/>
      </c>
      <c r="H471" s="4" t="str">
        <f t="shared" ref="H471:H534" si="9">IFERROR(G471*F471,"")</f>
        <v/>
      </c>
      <c r="I471" s="15" t="str">
        <f>IFERROR(INDEX(Données!$C$3:$E$26,MATCH(E471,Données!#REF!,0),8)+SUMIFS(F$8:F471,E$8:E471,E471,C$8:C471,"entrée")-SUMIFS(F$8:F471,E$8:E471,E471,C$8:C471,"sortie"),"")</f>
        <v/>
      </c>
    </row>
    <row r="472" spans="7:9" x14ac:dyDescent="0.2">
      <c r="G472" s="5" t="str">
        <f>IFERROR(IF(OR(C472="Entrée",C472="Stock Initial",C472="Ajustement"),INDEX(Données!$C$3:$E$15,MATCH(E472,Données!#REF!,0),6),INDEX(Données!$C$3:$E$15,MATCH(E472,Données!#REF!,0),7)),"")</f>
        <v/>
      </c>
      <c r="H472" s="4" t="str">
        <f t="shared" si="9"/>
        <v/>
      </c>
      <c r="I472" s="15" t="str">
        <f>IFERROR(INDEX(Données!$C$3:$E$26,MATCH(E472,Données!#REF!,0),8)+SUMIFS(F$8:F472,E$8:E472,E472,C$8:C472,"entrée")-SUMIFS(F$8:F472,E$8:E472,E472,C$8:C472,"sortie"),"")</f>
        <v/>
      </c>
    </row>
    <row r="473" spans="7:9" x14ac:dyDescent="0.2">
      <c r="G473" s="5" t="str">
        <f>IFERROR(IF(OR(C473="Entrée",C473="Stock Initial",C473="Ajustement"),INDEX(Données!$C$3:$E$15,MATCH(E473,Données!#REF!,0),6),INDEX(Données!$C$3:$E$15,MATCH(E473,Données!#REF!,0),7)),"")</f>
        <v/>
      </c>
      <c r="H473" s="4" t="str">
        <f t="shared" si="9"/>
        <v/>
      </c>
      <c r="I473" s="15" t="str">
        <f>IFERROR(INDEX(Données!$C$3:$E$26,MATCH(E473,Données!#REF!,0),8)+SUMIFS(F$8:F473,E$8:E473,E473,C$8:C473,"entrée")-SUMIFS(F$8:F473,E$8:E473,E473,C$8:C473,"sortie"),"")</f>
        <v/>
      </c>
    </row>
    <row r="474" spans="7:9" x14ac:dyDescent="0.2">
      <c r="G474" s="5" t="str">
        <f>IFERROR(IF(OR(C474="Entrée",C474="Stock Initial",C474="Ajustement"),INDEX(Données!$C$3:$E$15,MATCH(E474,Données!#REF!,0),6),INDEX(Données!$C$3:$E$15,MATCH(E474,Données!#REF!,0),7)),"")</f>
        <v/>
      </c>
      <c r="H474" s="4" t="str">
        <f t="shared" si="9"/>
        <v/>
      </c>
      <c r="I474" s="15" t="str">
        <f>IFERROR(INDEX(Données!$C$3:$E$26,MATCH(E474,Données!#REF!,0),8)+SUMIFS(F$8:F474,E$8:E474,E474,C$8:C474,"entrée")-SUMIFS(F$8:F474,E$8:E474,E474,C$8:C474,"sortie"),"")</f>
        <v/>
      </c>
    </row>
    <row r="475" spans="7:9" x14ac:dyDescent="0.2">
      <c r="G475" s="5" t="str">
        <f>IFERROR(IF(OR(C475="Entrée",C475="Stock Initial",C475="Ajustement"),INDEX(Données!$C$3:$E$15,MATCH(E475,Données!#REF!,0),6),INDEX(Données!$C$3:$E$15,MATCH(E475,Données!#REF!,0),7)),"")</f>
        <v/>
      </c>
      <c r="H475" s="4" t="str">
        <f t="shared" si="9"/>
        <v/>
      </c>
      <c r="I475" s="15" t="str">
        <f>IFERROR(INDEX(Données!$C$3:$E$26,MATCH(E475,Données!#REF!,0),8)+SUMIFS(F$8:F475,E$8:E475,E475,C$8:C475,"entrée")-SUMIFS(F$8:F475,E$8:E475,E475,C$8:C475,"sortie"),"")</f>
        <v/>
      </c>
    </row>
    <row r="476" spans="7:9" x14ac:dyDescent="0.2">
      <c r="G476" s="5" t="str">
        <f>IFERROR(IF(OR(C476="Entrée",C476="Stock Initial",C476="Ajustement"),INDEX(Données!$C$3:$E$15,MATCH(E476,Données!#REF!,0),6),INDEX(Données!$C$3:$E$15,MATCH(E476,Données!#REF!,0),7)),"")</f>
        <v/>
      </c>
      <c r="H476" s="4" t="str">
        <f t="shared" si="9"/>
        <v/>
      </c>
      <c r="I476" s="15" t="str">
        <f>IFERROR(INDEX(Données!$C$3:$E$26,MATCH(E476,Données!#REF!,0),8)+SUMIFS(F$8:F476,E$8:E476,E476,C$8:C476,"entrée")-SUMIFS(F$8:F476,E$8:E476,E476,C$8:C476,"sortie"),"")</f>
        <v/>
      </c>
    </row>
    <row r="477" spans="7:9" x14ac:dyDescent="0.2">
      <c r="G477" s="5" t="str">
        <f>IFERROR(IF(OR(C477="Entrée",C477="Stock Initial",C477="Ajustement"),INDEX(Données!$C$3:$E$15,MATCH(E477,Données!#REF!,0),6),INDEX(Données!$C$3:$E$15,MATCH(E477,Données!#REF!,0),7)),"")</f>
        <v/>
      </c>
      <c r="H477" s="4" t="str">
        <f t="shared" si="9"/>
        <v/>
      </c>
      <c r="I477" s="15" t="str">
        <f>IFERROR(INDEX(Données!$C$3:$E$26,MATCH(E477,Données!#REF!,0),8)+SUMIFS(F$8:F477,E$8:E477,E477,C$8:C477,"entrée")-SUMIFS(F$8:F477,E$8:E477,E477,C$8:C477,"sortie"),"")</f>
        <v/>
      </c>
    </row>
    <row r="478" spans="7:9" x14ac:dyDescent="0.2">
      <c r="G478" s="5" t="str">
        <f>IFERROR(IF(OR(C478="Entrée",C478="Stock Initial",C478="Ajustement"),INDEX(Données!$C$3:$E$15,MATCH(E478,Données!#REF!,0),6),INDEX(Données!$C$3:$E$15,MATCH(E478,Données!#REF!,0),7)),"")</f>
        <v/>
      </c>
      <c r="H478" s="4" t="str">
        <f t="shared" si="9"/>
        <v/>
      </c>
      <c r="I478" s="15" t="str">
        <f>IFERROR(INDEX(Données!$C$3:$E$26,MATCH(E478,Données!#REF!,0),8)+SUMIFS(F$8:F478,E$8:E478,E478,C$8:C478,"entrée")-SUMIFS(F$8:F478,E$8:E478,E478,C$8:C478,"sortie"),"")</f>
        <v/>
      </c>
    </row>
    <row r="479" spans="7:9" x14ac:dyDescent="0.2">
      <c r="G479" s="5" t="str">
        <f>IFERROR(IF(OR(C479="Entrée",C479="Stock Initial",C479="Ajustement"),INDEX(Données!$C$3:$E$15,MATCH(E479,Données!#REF!,0),6),INDEX(Données!$C$3:$E$15,MATCH(E479,Données!#REF!,0),7)),"")</f>
        <v/>
      </c>
      <c r="H479" s="4" t="str">
        <f t="shared" si="9"/>
        <v/>
      </c>
      <c r="I479" s="15" t="str">
        <f>IFERROR(INDEX(Données!$C$3:$E$26,MATCH(E479,Données!#REF!,0),8)+SUMIFS(F$8:F479,E$8:E479,E479,C$8:C479,"entrée")-SUMIFS(F$8:F479,E$8:E479,E479,C$8:C479,"sortie"),"")</f>
        <v/>
      </c>
    </row>
    <row r="480" spans="7:9" x14ac:dyDescent="0.2">
      <c r="G480" s="5" t="str">
        <f>IFERROR(IF(OR(C480="Entrée",C480="Stock Initial",C480="Ajustement"),INDEX(Données!$C$3:$E$15,MATCH(E480,Données!#REF!,0),6),INDEX(Données!$C$3:$E$15,MATCH(E480,Données!#REF!,0),7)),"")</f>
        <v/>
      </c>
      <c r="H480" s="4" t="str">
        <f t="shared" si="9"/>
        <v/>
      </c>
      <c r="I480" s="15" t="str">
        <f>IFERROR(INDEX(Données!$C$3:$E$26,MATCH(E480,Données!#REF!,0),8)+SUMIFS(F$8:F480,E$8:E480,E480,C$8:C480,"entrée")-SUMIFS(F$8:F480,E$8:E480,E480,C$8:C480,"sortie"),"")</f>
        <v/>
      </c>
    </row>
    <row r="481" spans="7:9" x14ac:dyDescent="0.2">
      <c r="G481" s="5" t="str">
        <f>IFERROR(IF(OR(C481="Entrée",C481="Stock Initial",C481="Ajustement"),INDEX(Données!$C$3:$E$15,MATCH(E481,Données!#REF!,0),6),INDEX(Données!$C$3:$E$15,MATCH(E481,Données!#REF!,0),7)),"")</f>
        <v/>
      </c>
      <c r="H481" s="4" t="str">
        <f t="shared" si="9"/>
        <v/>
      </c>
      <c r="I481" s="15" t="str">
        <f>IFERROR(INDEX(Données!$C$3:$E$26,MATCH(E481,Données!#REF!,0),8)+SUMIFS(F$8:F481,E$8:E481,E481,C$8:C481,"entrée")-SUMIFS(F$8:F481,E$8:E481,E481,C$8:C481,"sortie"),"")</f>
        <v/>
      </c>
    </row>
    <row r="482" spans="7:9" x14ac:dyDescent="0.2">
      <c r="G482" s="5" t="str">
        <f>IFERROR(IF(OR(C482="Entrée",C482="Stock Initial",C482="Ajustement"),INDEX(Données!$C$3:$E$15,MATCH(E482,Données!#REF!,0),6),INDEX(Données!$C$3:$E$15,MATCH(E482,Données!#REF!,0),7)),"")</f>
        <v/>
      </c>
      <c r="H482" s="4" t="str">
        <f t="shared" si="9"/>
        <v/>
      </c>
      <c r="I482" s="15" t="str">
        <f>IFERROR(INDEX(Données!$C$3:$E$26,MATCH(E482,Données!#REF!,0),8)+SUMIFS(F$8:F482,E$8:E482,E482,C$8:C482,"entrée")-SUMIFS(F$8:F482,E$8:E482,E482,C$8:C482,"sortie"),"")</f>
        <v/>
      </c>
    </row>
    <row r="483" spans="7:9" x14ac:dyDescent="0.2">
      <c r="G483" s="5" t="str">
        <f>IFERROR(IF(OR(C483="Entrée",C483="Stock Initial",C483="Ajustement"),INDEX(Données!$C$3:$E$15,MATCH(E483,Données!#REF!,0),6),INDEX(Données!$C$3:$E$15,MATCH(E483,Données!#REF!,0),7)),"")</f>
        <v/>
      </c>
      <c r="H483" s="4" t="str">
        <f t="shared" si="9"/>
        <v/>
      </c>
      <c r="I483" s="15" t="str">
        <f>IFERROR(INDEX(Données!$C$3:$E$26,MATCH(E483,Données!#REF!,0),8)+SUMIFS(F$8:F483,E$8:E483,E483,C$8:C483,"entrée")-SUMIFS(F$8:F483,E$8:E483,E483,C$8:C483,"sortie"),"")</f>
        <v/>
      </c>
    </row>
    <row r="484" spans="7:9" x14ac:dyDescent="0.2">
      <c r="G484" s="5" t="str">
        <f>IFERROR(IF(OR(C484="Entrée",C484="Stock Initial",C484="Ajustement"),INDEX(Données!$C$3:$E$15,MATCH(E484,Données!#REF!,0),6),INDEX(Données!$C$3:$E$15,MATCH(E484,Données!#REF!,0),7)),"")</f>
        <v/>
      </c>
      <c r="H484" s="4" t="str">
        <f t="shared" si="9"/>
        <v/>
      </c>
      <c r="I484" s="15" t="str">
        <f>IFERROR(INDEX(Données!$C$3:$E$26,MATCH(E484,Données!#REF!,0),8)+SUMIFS(F$8:F484,E$8:E484,E484,C$8:C484,"entrée")-SUMIFS(F$8:F484,E$8:E484,E484,C$8:C484,"sortie"),"")</f>
        <v/>
      </c>
    </row>
    <row r="485" spans="7:9" x14ac:dyDescent="0.2">
      <c r="G485" s="5" t="str">
        <f>IFERROR(IF(OR(C485="Entrée",C485="Stock Initial",C485="Ajustement"),INDEX(Données!$C$3:$E$15,MATCH(E485,Données!#REF!,0),6),INDEX(Données!$C$3:$E$15,MATCH(E485,Données!#REF!,0),7)),"")</f>
        <v/>
      </c>
      <c r="H485" s="4" t="str">
        <f t="shared" si="9"/>
        <v/>
      </c>
      <c r="I485" s="15" t="str">
        <f>IFERROR(INDEX(Données!$C$3:$E$26,MATCH(E485,Données!#REF!,0),8)+SUMIFS(F$8:F485,E$8:E485,E485,C$8:C485,"entrée")-SUMIFS(F$8:F485,E$8:E485,E485,C$8:C485,"sortie"),"")</f>
        <v/>
      </c>
    </row>
    <row r="486" spans="7:9" x14ac:dyDescent="0.2">
      <c r="G486" s="5" t="str">
        <f>IFERROR(IF(OR(C486="Entrée",C486="Stock Initial",C486="Ajustement"),INDEX(Données!$C$3:$E$15,MATCH(E486,Données!#REF!,0),6),INDEX(Données!$C$3:$E$15,MATCH(E486,Données!#REF!,0),7)),"")</f>
        <v/>
      </c>
      <c r="H486" s="4" t="str">
        <f t="shared" si="9"/>
        <v/>
      </c>
      <c r="I486" s="15" t="str">
        <f>IFERROR(INDEX(Données!$C$3:$E$26,MATCH(E486,Données!#REF!,0),8)+SUMIFS(F$8:F486,E$8:E486,E486,C$8:C486,"entrée")-SUMIFS(F$8:F486,E$8:E486,E486,C$8:C486,"sortie"),"")</f>
        <v/>
      </c>
    </row>
    <row r="487" spans="7:9" x14ac:dyDescent="0.2">
      <c r="G487" s="5" t="str">
        <f>IFERROR(IF(OR(C487="Entrée",C487="Stock Initial",C487="Ajustement"),INDEX(Données!$C$3:$E$15,MATCH(E487,Données!#REF!,0),6),INDEX(Données!$C$3:$E$15,MATCH(E487,Données!#REF!,0),7)),"")</f>
        <v/>
      </c>
      <c r="H487" s="4" t="str">
        <f t="shared" si="9"/>
        <v/>
      </c>
      <c r="I487" s="15" t="str">
        <f>IFERROR(INDEX(Données!$C$3:$E$26,MATCH(E487,Données!#REF!,0),8)+SUMIFS(F$8:F487,E$8:E487,E487,C$8:C487,"entrée")-SUMIFS(F$8:F487,E$8:E487,E487,C$8:C487,"sortie"),"")</f>
        <v/>
      </c>
    </row>
    <row r="488" spans="7:9" x14ac:dyDescent="0.2">
      <c r="G488" s="5" t="str">
        <f>IFERROR(IF(OR(C488="Entrée",C488="Stock Initial",C488="Ajustement"),INDEX(Données!$C$3:$E$15,MATCH(E488,Données!#REF!,0),6),INDEX(Données!$C$3:$E$15,MATCH(E488,Données!#REF!,0),7)),"")</f>
        <v/>
      </c>
      <c r="H488" s="4" t="str">
        <f t="shared" si="9"/>
        <v/>
      </c>
      <c r="I488" s="15" t="str">
        <f>IFERROR(INDEX(Données!$C$3:$E$26,MATCH(E488,Données!#REF!,0),8)+SUMIFS(F$8:F488,E$8:E488,E488,C$8:C488,"entrée")-SUMIFS(F$8:F488,E$8:E488,E488,C$8:C488,"sortie"),"")</f>
        <v/>
      </c>
    </row>
    <row r="489" spans="7:9" x14ac:dyDescent="0.2">
      <c r="G489" s="5" t="str">
        <f>IFERROR(IF(OR(C489="Entrée",C489="Stock Initial",C489="Ajustement"),INDEX(Données!$C$3:$E$15,MATCH(E489,Données!#REF!,0),6),INDEX(Données!$C$3:$E$15,MATCH(E489,Données!#REF!,0),7)),"")</f>
        <v/>
      </c>
      <c r="H489" s="4" t="str">
        <f t="shared" si="9"/>
        <v/>
      </c>
      <c r="I489" s="15" t="str">
        <f>IFERROR(INDEX(Données!$C$3:$E$26,MATCH(E489,Données!#REF!,0),8)+SUMIFS(F$8:F489,E$8:E489,E489,C$8:C489,"entrée")-SUMIFS(F$8:F489,E$8:E489,E489,C$8:C489,"sortie"),"")</f>
        <v/>
      </c>
    </row>
    <row r="490" spans="7:9" x14ac:dyDescent="0.2">
      <c r="G490" s="5" t="str">
        <f>IFERROR(IF(OR(C490="Entrée",C490="Stock Initial",C490="Ajustement"),INDEX(Données!$C$3:$E$15,MATCH(E490,Données!#REF!,0),6),INDEX(Données!$C$3:$E$15,MATCH(E490,Données!#REF!,0),7)),"")</f>
        <v/>
      </c>
      <c r="H490" s="4" t="str">
        <f t="shared" si="9"/>
        <v/>
      </c>
      <c r="I490" s="15" t="str">
        <f>IFERROR(INDEX(Données!$C$3:$E$26,MATCH(E490,Données!#REF!,0),8)+SUMIFS(F$8:F490,E$8:E490,E490,C$8:C490,"entrée")-SUMIFS(F$8:F490,E$8:E490,E490,C$8:C490,"sortie"),"")</f>
        <v/>
      </c>
    </row>
    <row r="491" spans="7:9" x14ac:dyDescent="0.2">
      <c r="G491" s="5" t="str">
        <f>IFERROR(IF(OR(C491="Entrée",C491="Stock Initial",C491="Ajustement"),INDEX(Données!$C$3:$E$15,MATCH(E491,Données!#REF!,0),6),INDEX(Données!$C$3:$E$15,MATCH(E491,Données!#REF!,0),7)),"")</f>
        <v/>
      </c>
      <c r="H491" s="4" t="str">
        <f t="shared" si="9"/>
        <v/>
      </c>
      <c r="I491" s="15" t="str">
        <f>IFERROR(INDEX(Données!$C$3:$E$26,MATCH(E491,Données!#REF!,0),8)+SUMIFS(F$8:F491,E$8:E491,E491,C$8:C491,"entrée")-SUMIFS(F$8:F491,E$8:E491,E491,C$8:C491,"sortie"),"")</f>
        <v/>
      </c>
    </row>
    <row r="492" spans="7:9" x14ac:dyDescent="0.2">
      <c r="G492" s="5" t="str">
        <f>IFERROR(IF(OR(C492="Entrée",C492="Stock Initial",C492="Ajustement"),INDEX(Données!$C$3:$E$15,MATCH(E492,Données!#REF!,0),6),INDEX(Données!$C$3:$E$15,MATCH(E492,Données!#REF!,0),7)),"")</f>
        <v/>
      </c>
      <c r="H492" s="4" t="str">
        <f t="shared" si="9"/>
        <v/>
      </c>
      <c r="I492" s="15" t="str">
        <f>IFERROR(INDEX(Données!$C$3:$E$26,MATCH(E492,Données!#REF!,0),8)+SUMIFS(F$8:F492,E$8:E492,E492,C$8:C492,"entrée")-SUMIFS(F$8:F492,E$8:E492,E492,C$8:C492,"sortie"),"")</f>
        <v/>
      </c>
    </row>
    <row r="493" spans="7:9" x14ac:dyDescent="0.2">
      <c r="G493" s="5" t="str">
        <f>IFERROR(IF(OR(C493="Entrée",C493="Stock Initial",C493="Ajustement"),INDEX(Données!$C$3:$E$15,MATCH(E493,Données!#REF!,0),6),INDEX(Données!$C$3:$E$15,MATCH(E493,Données!#REF!,0),7)),"")</f>
        <v/>
      </c>
      <c r="H493" s="4" t="str">
        <f t="shared" si="9"/>
        <v/>
      </c>
      <c r="I493" s="15" t="str">
        <f>IFERROR(INDEX(Données!$C$3:$E$26,MATCH(E493,Données!#REF!,0),8)+SUMIFS(F$8:F493,E$8:E493,E493,C$8:C493,"entrée")-SUMIFS(F$8:F493,E$8:E493,E493,C$8:C493,"sortie"),"")</f>
        <v/>
      </c>
    </row>
    <row r="494" spans="7:9" x14ac:dyDescent="0.2">
      <c r="G494" s="5" t="str">
        <f>IFERROR(IF(OR(C494="Entrée",C494="Stock Initial",C494="Ajustement"),INDEX(Données!$C$3:$E$15,MATCH(E494,Données!#REF!,0),6),INDEX(Données!$C$3:$E$15,MATCH(E494,Données!#REF!,0),7)),"")</f>
        <v/>
      </c>
      <c r="H494" s="4" t="str">
        <f t="shared" si="9"/>
        <v/>
      </c>
      <c r="I494" s="15" t="str">
        <f>IFERROR(INDEX(Données!$C$3:$E$26,MATCH(E494,Données!#REF!,0),8)+SUMIFS(F$8:F494,E$8:E494,E494,C$8:C494,"entrée")-SUMIFS(F$8:F494,E$8:E494,E494,C$8:C494,"sortie"),"")</f>
        <v/>
      </c>
    </row>
    <row r="495" spans="7:9" x14ac:dyDescent="0.2">
      <c r="G495" s="5" t="str">
        <f>IFERROR(IF(OR(C495="Entrée",C495="Stock Initial",C495="Ajustement"),INDEX(Données!$C$3:$E$15,MATCH(E495,Données!#REF!,0),6),INDEX(Données!$C$3:$E$15,MATCH(E495,Données!#REF!,0),7)),"")</f>
        <v/>
      </c>
      <c r="H495" s="4" t="str">
        <f t="shared" si="9"/>
        <v/>
      </c>
      <c r="I495" s="15" t="str">
        <f>IFERROR(INDEX(Données!$C$3:$E$26,MATCH(E495,Données!#REF!,0),8)+SUMIFS(F$8:F495,E$8:E495,E495,C$8:C495,"entrée")-SUMIFS(F$8:F495,E$8:E495,E495,C$8:C495,"sortie"),"")</f>
        <v/>
      </c>
    </row>
    <row r="496" spans="7:9" x14ac:dyDescent="0.2">
      <c r="G496" s="5" t="str">
        <f>IFERROR(IF(OR(C496="Entrée",C496="Stock Initial",C496="Ajustement"),INDEX(Données!$C$3:$E$15,MATCH(E496,Données!#REF!,0),6),INDEX(Données!$C$3:$E$15,MATCH(E496,Données!#REF!,0),7)),"")</f>
        <v/>
      </c>
      <c r="H496" s="4" t="str">
        <f t="shared" si="9"/>
        <v/>
      </c>
      <c r="I496" s="15" t="str">
        <f>IFERROR(INDEX(Données!$C$3:$E$26,MATCH(E496,Données!#REF!,0),8)+SUMIFS(F$8:F496,E$8:E496,E496,C$8:C496,"entrée")-SUMIFS(F$8:F496,E$8:E496,E496,C$8:C496,"sortie"),"")</f>
        <v/>
      </c>
    </row>
    <row r="497" spans="7:9" x14ac:dyDescent="0.2">
      <c r="G497" s="5" t="str">
        <f>IFERROR(IF(OR(C497="Entrée",C497="Stock Initial",C497="Ajustement"),INDEX(Données!$C$3:$E$15,MATCH(E497,Données!#REF!,0),6),INDEX(Données!$C$3:$E$15,MATCH(E497,Données!#REF!,0),7)),"")</f>
        <v/>
      </c>
      <c r="H497" s="4" t="str">
        <f t="shared" si="9"/>
        <v/>
      </c>
      <c r="I497" s="15" t="str">
        <f>IFERROR(INDEX(Données!$C$3:$E$26,MATCH(E497,Données!#REF!,0),8)+SUMIFS(F$8:F497,E$8:E497,E497,C$8:C497,"entrée")-SUMIFS(F$8:F497,E$8:E497,E497,C$8:C497,"sortie"),"")</f>
        <v/>
      </c>
    </row>
    <row r="498" spans="7:9" x14ac:dyDescent="0.2">
      <c r="G498" s="5" t="str">
        <f>IFERROR(IF(OR(C498="Entrée",C498="Stock Initial",C498="Ajustement"),INDEX(Données!$C$3:$E$15,MATCH(E498,Données!#REF!,0),6),INDEX(Données!$C$3:$E$15,MATCH(E498,Données!#REF!,0),7)),"")</f>
        <v/>
      </c>
      <c r="H498" s="4" t="str">
        <f t="shared" si="9"/>
        <v/>
      </c>
      <c r="I498" s="15" t="str">
        <f>IFERROR(INDEX(Données!$C$3:$E$26,MATCH(E498,Données!#REF!,0),8)+SUMIFS(F$8:F498,E$8:E498,E498,C$8:C498,"entrée")-SUMIFS(F$8:F498,E$8:E498,E498,C$8:C498,"sortie"),"")</f>
        <v/>
      </c>
    </row>
    <row r="499" spans="7:9" x14ac:dyDescent="0.2">
      <c r="G499" s="5" t="str">
        <f>IFERROR(IF(OR(C499="Entrée",C499="Stock Initial",C499="Ajustement"),INDEX(Données!$C$3:$E$15,MATCH(E499,Données!#REF!,0),6),INDEX(Données!$C$3:$E$15,MATCH(E499,Données!#REF!,0),7)),"")</f>
        <v/>
      </c>
      <c r="H499" s="4" t="str">
        <f t="shared" si="9"/>
        <v/>
      </c>
      <c r="I499" s="15" t="str">
        <f>IFERROR(INDEX(Données!$C$3:$E$26,MATCH(E499,Données!#REF!,0),8)+SUMIFS(F$8:F499,E$8:E499,E499,C$8:C499,"entrée")-SUMIFS(F$8:F499,E$8:E499,E499,C$8:C499,"sortie"),"")</f>
        <v/>
      </c>
    </row>
    <row r="500" spans="7:9" x14ac:dyDescent="0.2">
      <c r="G500" s="5" t="str">
        <f>IFERROR(IF(OR(C500="Entrée",C500="Stock Initial",C500="Ajustement"),INDEX(Données!$C$3:$E$15,MATCH(E500,Données!#REF!,0),6),INDEX(Données!$C$3:$E$15,MATCH(E500,Données!#REF!,0),7)),"")</f>
        <v/>
      </c>
      <c r="H500" s="4" t="str">
        <f t="shared" si="9"/>
        <v/>
      </c>
      <c r="I500" s="15" t="str">
        <f>IFERROR(INDEX(Données!$C$3:$E$26,MATCH(E500,Données!#REF!,0),8)+SUMIFS(F$8:F500,E$8:E500,E500,C$8:C500,"entrée")-SUMIFS(F$8:F500,E$8:E500,E500,C$8:C500,"sortie"),"")</f>
        <v/>
      </c>
    </row>
    <row r="501" spans="7:9" x14ac:dyDescent="0.2">
      <c r="G501" s="5" t="str">
        <f>IFERROR(IF(OR(C501="Entrée",C501="Stock Initial",C501="Ajustement"),INDEX(Données!$C$3:$E$15,MATCH(E501,Données!#REF!,0),6),INDEX(Données!$C$3:$E$15,MATCH(E501,Données!#REF!,0),7)),"")</f>
        <v/>
      </c>
      <c r="H501" s="4" t="str">
        <f t="shared" si="9"/>
        <v/>
      </c>
      <c r="I501" s="15" t="str">
        <f>IFERROR(INDEX(Données!$C$3:$E$26,MATCH(E501,Données!#REF!,0),8)+SUMIFS(F$8:F501,E$8:E501,E501,C$8:C501,"entrée")-SUMIFS(F$8:F501,E$8:E501,E501,C$8:C501,"sortie"),"")</f>
        <v/>
      </c>
    </row>
    <row r="502" spans="7:9" x14ac:dyDescent="0.2">
      <c r="G502" s="5" t="str">
        <f>IFERROR(IF(OR(C502="Entrée",C502="Stock Initial",C502="Ajustement"),INDEX(Données!$C$3:$E$15,MATCH(E502,Données!#REF!,0),6),INDEX(Données!$C$3:$E$15,MATCH(E502,Données!#REF!,0),7)),"")</f>
        <v/>
      </c>
      <c r="H502" s="4" t="str">
        <f t="shared" si="9"/>
        <v/>
      </c>
      <c r="I502" s="15" t="str">
        <f>IFERROR(INDEX(Données!$C$3:$E$26,MATCH(E502,Données!#REF!,0),8)+SUMIFS(F$8:F502,E$8:E502,E502,C$8:C502,"entrée")-SUMIFS(F$8:F502,E$8:E502,E502,C$8:C502,"sortie"),"")</f>
        <v/>
      </c>
    </row>
    <row r="503" spans="7:9" x14ac:dyDescent="0.2">
      <c r="G503" s="5" t="str">
        <f>IFERROR(IF(OR(C503="Entrée",C503="Stock Initial",C503="Ajustement"),INDEX(Données!$C$3:$E$15,MATCH(E503,Données!#REF!,0),6),INDEX(Données!$C$3:$E$15,MATCH(E503,Données!#REF!,0),7)),"")</f>
        <v/>
      </c>
      <c r="H503" s="4" t="str">
        <f t="shared" si="9"/>
        <v/>
      </c>
      <c r="I503" s="15" t="str">
        <f>IFERROR(INDEX(Données!$C$3:$E$26,MATCH(E503,Données!#REF!,0),8)+SUMIFS(F$8:F503,E$8:E503,E503,C$8:C503,"entrée")-SUMIFS(F$8:F503,E$8:E503,E503,C$8:C503,"sortie"),"")</f>
        <v/>
      </c>
    </row>
    <row r="504" spans="7:9" x14ac:dyDescent="0.2">
      <c r="G504" s="5" t="str">
        <f>IFERROR(IF(OR(C504="Entrée",C504="Stock Initial",C504="Ajustement"),INDEX(Données!$C$3:$E$15,MATCH(E504,Données!#REF!,0),6),INDEX(Données!$C$3:$E$15,MATCH(E504,Données!#REF!,0),7)),"")</f>
        <v/>
      </c>
      <c r="H504" s="4" t="str">
        <f t="shared" si="9"/>
        <v/>
      </c>
      <c r="I504" s="15" t="str">
        <f>IFERROR(INDEX(Données!$C$3:$E$26,MATCH(E504,Données!#REF!,0),8)+SUMIFS(F$8:F504,E$8:E504,E504,C$8:C504,"entrée")-SUMIFS(F$8:F504,E$8:E504,E504,C$8:C504,"sortie"),"")</f>
        <v/>
      </c>
    </row>
    <row r="505" spans="7:9" x14ac:dyDescent="0.2">
      <c r="G505" s="5" t="str">
        <f>IFERROR(IF(OR(C505="Entrée",C505="Stock Initial",C505="Ajustement"),INDEX(Données!$C$3:$E$15,MATCH(E505,Données!#REF!,0),6),INDEX(Données!$C$3:$E$15,MATCH(E505,Données!#REF!,0),7)),"")</f>
        <v/>
      </c>
      <c r="H505" s="4" t="str">
        <f t="shared" si="9"/>
        <v/>
      </c>
      <c r="I505" s="15" t="str">
        <f>IFERROR(INDEX(Données!$C$3:$E$26,MATCH(E505,Données!#REF!,0),8)+SUMIFS(F$8:F505,E$8:E505,E505,C$8:C505,"entrée")-SUMIFS(F$8:F505,E$8:E505,E505,C$8:C505,"sortie"),"")</f>
        <v/>
      </c>
    </row>
    <row r="506" spans="7:9" x14ac:dyDescent="0.2">
      <c r="G506" s="5" t="str">
        <f>IFERROR(IF(OR(C506="Entrée",C506="Stock Initial",C506="Ajustement"),INDEX(Données!$C$3:$E$15,MATCH(E506,Données!#REF!,0),6),INDEX(Données!$C$3:$E$15,MATCH(E506,Données!#REF!,0),7)),"")</f>
        <v/>
      </c>
      <c r="H506" s="4" t="str">
        <f t="shared" si="9"/>
        <v/>
      </c>
      <c r="I506" s="15" t="str">
        <f>IFERROR(INDEX(Données!$C$3:$E$26,MATCH(E506,Données!#REF!,0),8)+SUMIFS(F$8:F506,E$8:E506,E506,C$8:C506,"entrée")-SUMIFS(F$8:F506,E$8:E506,E506,C$8:C506,"sortie"),"")</f>
        <v/>
      </c>
    </row>
    <row r="507" spans="7:9" x14ac:dyDescent="0.2">
      <c r="G507" s="5" t="str">
        <f>IFERROR(IF(OR(C507="Entrée",C507="Stock Initial",C507="Ajustement"),INDEX(Données!$C$3:$E$15,MATCH(E507,Données!#REF!,0),6),INDEX(Données!$C$3:$E$15,MATCH(E507,Données!#REF!,0),7)),"")</f>
        <v/>
      </c>
      <c r="H507" s="4" t="str">
        <f t="shared" si="9"/>
        <v/>
      </c>
      <c r="I507" s="15" t="str">
        <f>IFERROR(INDEX(Données!$C$3:$E$26,MATCH(E507,Données!#REF!,0),8)+SUMIFS(F$8:F507,E$8:E507,E507,C$8:C507,"entrée")-SUMIFS(F$8:F507,E$8:E507,E507,C$8:C507,"sortie"),"")</f>
        <v/>
      </c>
    </row>
    <row r="508" spans="7:9" x14ac:dyDescent="0.2">
      <c r="G508" s="5" t="str">
        <f>IFERROR(IF(OR(C508="Entrée",C508="Stock Initial",C508="Ajustement"),INDEX(Données!$C$3:$E$15,MATCH(E508,Données!#REF!,0),6),INDEX(Données!$C$3:$E$15,MATCH(E508,Données!#REF!,0),7)),"")</f>
        <v/>
      </c>
      <c r="H508" s="4" t="str">
        <f t="shared" si="9"/>
        <v/>
      </c>
      <c r="I508" s="15" t="str">
        <f>IFERROR(INDEX(Données!$C$3:$E$26,MATCH(E508,Données!#REF!,0),8)+SUMIFS(F$8:F508,E$8:E508,E508,C$8:C508,"entrée")-SUMIFS(F$8:F508,E$8:E508,E508,C$8:C508,"sortie"),"")</f>
        <v/>
      </c>
    </row>
    <row r="509" spans="7:9" x14ac:dyDescent="0.2">
      <c r="G509" s="5" t="str">
        <f>IFERROR(IF(OR(C509="Entrée",C509="Stock Initial",C509="Ajustement"),INDEX(Données!$C$3:$E$15,MATCH(E509,Données!#REF!,0),6),INDEX(Données!$C$3:$E$15,MATCH(E509,Données!#REF!,0),7)),"")</f>
        <v/>
      </c>
      <c r="H509" s="4" t="str">
        <f t="shared" si="9"/>
        <v/>
      </c>
      <c r="I509" s="15" t="str">
        <f>IFERROR(INDEX(Données!$C$3:$E$26,MATCH(E509,Données!#REF!,0),8)+SUMIFS(F$8:F509,E$8:E509,E509,C$8:C509,"entrée")-SUMIFS(F$8:F509,E$8:E509,E509,C$8:C509,"sortie"),"")</f>
        <v/>
      </c>
    </row>
    <row r="510" spans="7:9" x14ac:dyDescent="0.2">
      <c r="G510" s="5" t="str">
        <f>IFERROR(IF(OR(C510="Entrée",C510="Stock Initial",C510="Ajustement"),INDEX(Données!$C$3:$E$15,MATCH(E510,Données!#REF!,0),6),INDEX(Données!$C$3:$E$15,MATCH(E510,Données!#REF!,0),7)),"")</f>
        <v/>
      </c>
      <c r="H510" s="4" t="str">
        <f t="shared" si="9"/>
        <v/>
      </c>
      <c r="I510" s="15" t="str">
        <f>IFERROR(INDEX(Données!$C$3:$E$26,MATCH(E510,Données!#REF!,0),8)+SUMIFS(F$8:F510,E$8:E510,E510,C$8:C510,"entrée")-SUMIFS(F$8:F510,E$8:E510,E510,C$8:C510,"sortie"),"")</f>
        <v/>
      </c>
    </row>
    <row r="511" spans="7:9" x14ac:dyDescent="0.2">
      <c r="G511" s="5" t="str">
        <f>IFERROR(IF(OR(C511="Entrée",C511="Stock Initial",C511="Ajustement"),INDEX(Données!$C$3:$E$15,MATCH(E511,Données!#REF!,0),6),INDEX(Données!$C$3:$E$15,MATCH(E511,Données!#REF!,0),7)),"")</f>
        <v/>
      </c>
      <c r="H511" s="4" t="str">
        <f t="shared" si="9"/>
        <v/>
      </c>
      <c r="I511" s="15" t="str">
        <f>IFERROR(INDEX(Données!$C$3:$E$26,MATCH(E511,Données!#REF!,0),8)+SUMIFS(F$8:F511,E$8:E511,E511,C$8:C511,"entrée")-SUMIFS(F$8:F511,E$8:E511,E511,C$8:C511,"sortie"),"")</f>
        <v/>
      </c>
    </row>
    <row r="512" spans="7:9" x14ac:dyDescent="0.2">
      <c r="G512" s="5" t="str">
        <f>IFERROR(IF(OR(C512="Entrée",C512="Stock Initial",C512="Ajustement"),INDEX(Données!$C$3:$E$15,MATCH(E512,Données!#REF!,0),6),INDEX(Données!$C$3:$E$15,MATCH(E512,Données!#REF!,0),7)),"")</f>
        <v/>
      </c>
      <c r="H512" s="4" t="str">
        <f t="shared" si="9"/>
        <v/>
      </c>
      <c r="I512" s="15" t="str">
        <f>IFERROR(INDEX(Données!$C$3:$E$26,MATCH(E512,Données!#REF!,0),8)+SUMIFS(F$8:F512,E$8:E512,E512,C$8:C512,"entrée")-SUMIFS(F$8:F512,E$8:E512,E512,C$8:C512,"sortie"),"")</f>
        <v/>
      </c>
    </row>
    <row r="513" spans="7:9" x14ac:dyDescent="0.2">
      <c r="G513" s="5" t="str">
        <f>IFERROR(IF(OR(C513="Entrée",C513="Stock Initial",C513="Ajustement"),INDEX(Données!$C$3:$E$15,MATCH(E513,Données!#REF!,0),6),INDEX(Données!$C$3:$E$15,MATCH(E513,Données!#REF!,0),7)),"")</f>
        <v/>
      </c>
      <c r="H513" s="4" t="str">
        <f t="shared" si="9"/>
        <v/>
      </c>
      <c r="I513" s="15" t="str">
        <f>IFERROR(INDEX(Données!$C$3:$E$26,MATCH(E513,Données!#REF!,0),8)+SUMIFS(F$8:F513,E$8:E513,E513,C$8:C513,"entrée")-SUMIFS(F$8:F513,E$8:E513,E513,C$8:C513,"sortie"),"")</f>
        <v/>
      </c>
    </row>
    <row r="514" spans="7:9" x14ac:dyDescent="0.2">
      <c r="G514" s="5" t="str">
        <f>IFERROR(IF(OR(C514="Entrée",C514="Stock Initial",C514="Ajustement"),INDEX(Données!$C$3:$E$15,MATCH(E514,Données!#REF!,0),6),INDEX(Données!$C$3:$E$15,MATCH(E514,Données!#REF!,0),7)),"")</f>
        <v/>
      </c>
      <c r="H514" s="4" t="str">
        <f t="shared" si="9"/>
        <v/>
      </c>
      <c r="I514" s="15" t="str">
        <f>IFERROR(INDEX(Données!$C$3:$E$26,MATCH(E514,Données!#REF!,0),8)+SUMIFS(F$8:F514,E$8:E514,E514,C$8:C514,"entrée")-SUMIFS(F$8:F514,E$8:E514,E514,C$8:C514,"sortie"),"")</f>
        <v/>
      </c>
    </row>
    <row r="515" spans="7:9" x14ac:dyDescent="0.2">
      <c r="G515" s="5" t="str">
        <f>IFERROR(IF(OR(C515="Entrée",C515="Stock Initial",C515="Ajustement"),INDEX(Données!$C$3:$E$15,MATCH(E515,Données!#REF!,0),6),INDEX(Données!$C$3:$E$15,MATCH(E515,Données!#REF!,0),7)),"")</f>
        <v/>
      </c>
      <c r="H515" s="4" t="str">
        <f t="shared" si="9"/>
        <v/>
      </c>
      <c r="I515" s="15" t="str">
        <f>IFERROR(INDEX(Données!$C$3:$E$26,MATCH(E515,Données!#REF!,0),8)+SUMIFS(F$8:F515,E$8:E515,E515,C$8:C515,"entrée")-SUMIFS(F$8:F515,E$8:E515,E515,C$8:C515,"sortie"),"")</f>
        <v/>
      </c>
    </row>
    <row r="516" spans="7:9" x14ac:dyDescent="0.2">
      <c r="G516" s="5" t="str">
        <f>IFERROR(IF(OR(C516="Entrée",C516="Stock Initial",C516="Ajustement"),INDEX(Données!$C$3:$E$15,MATCH(E516,Données!#REF!,0),6),INDEX(Données!$C$3:$E$15,MATCH(E516,Données!#REF!,0),7)),"")</f>
        <v/>
      </c>
      <c r="H516" s="4" t="str">
        <f t="shared" si="9"/>
        <v/>
      </c>
      <c r="I516" s="15" t="str">
        <f>IFERROR(INDEX(Données!$C$3:$E$26,MATCH(E516,Données!#REF!,0),8)+SUMIFS(F$8:F516,E$8:E516,E516,C$8:C516,"entrée")-SUMIFS(F$8:F516,E$8:E516,E516,C$8:C516,"sortie"),"")</f>
        <v/>
      </c>
    </row>
    <row r="517" spans="7:9" x14ac:dyDescent="0.2">
      <c r="G517" s="5" t="str">
        <f>IFERROR(IF(OR(C517="Entrée",C517="Stock Initial",C517="Ajustement"),INDEX(Données!$C$3:$E$15,MATCH(E517,Données!#REF!,0),6),INDEX(Données!$C$3:$E$15,MATCH(E517,Données!#REF!,0),7)),"")</f>
        <v/>
      </c>
      <c r="H517" s="4" t="str">
        <f t="shared" si="9"/>
        <v/>
      </c>
      <c r="I517" s="15" t="str">
        <f>IFERROR(INDEX(Données!$C$3:$E$26,MATCH(E517,Données!#REF!,0),8)+SUMIFS(F$8:F517,E$8:E517,E517,C$8:C517,"entrée")-SUMIFS(F$8:F517,E$8:E517,E517,C$8:C517,"sortie"),"")</f>
        <v/>
      </c>
    </row>
    <row r="518" spans="7:9" x14ac:dyDescent="0.2">
      <c r="G518" s="5" t="str">
        <f>IFERROR(IF(OR(C518="Entrée",C518="Stock Initial",C518="Ajustement"),INDEX(Données!$C$3:$E$15,MATCH(E518,Données!#REF!,0),6),INDEX(Données!$C$3:$E$15,MATCH(E518,Données!#REF!,0),7)),"")</f>
        <v/>
      </c>
      <c r="H518" s="4" t="str">
        <f t="shared" si="9"/>
        <v/>
      </c>
      <c r="I518" s="15" t="str">
        <f>IFERROR(INDEX(Données!$C$3:$E$26,MATCH(E518,Données!#REF!,0),8)+SUMIFS(F$8:F518,E$8:E518,E518,C$8:C518,"entrée")-SUMIFS(F$8:F518,E$8:E518,E518,C$8:C518,"sortie"),"")</f>
        <v/>
      </c>
    </row>
    <row r="519" spans="7:9" x14ac:dyDescent="0.2">
      <c r="G519" s="5" t="str">
        <f>IFERROR(IF(OR(C519="Entrée",C519="Stock Initial",C519="Ajustement"),INDEX(Données!$C$3:$E$15,MATCH(E519,Données!#REF!,0),6),INDEX(Données!$C$3:$E$15,MATCH(E519,Données!#REF!,0),7)),"")</f>
        <v/>
      </c>
      <c r="H519" s="4" t="str">
        <f t="shared" si="9"/>
        <v/>
      </c>
      <c r="I519" s="15" t="str">
        <f>IFERROR(INDEX(Données!$C$3:$E$26,MATCH(E519,Données!#REF!,0),8)+SUMIFS(F$8:F519,E$8:E519,E519,C$8:C519,"entrée")-SUMIFS(F$8:F519,E$8:E519,E519,C$8:C519,"sortie"),"")</f>
        <v/>
      </c>
    </row>
    <row r="520" spans="7:9" x14ac:dyDescent="0.2">
      <c r="G520" s="5" t="str">
        <f>IFERROR(IF(OR(C520="Entrée",C520="Stock Initial",C520="Ajustement"),INDEX(Données!$C$3:$E$15,MATCH(E520,Données!#REF!,0),6),INDEX(Données!$C$3:$E$15,MATCH(E520,Données!#REF!,0),7)),"")</f>
        <v/>
      </c>
      <c r="H520" s="4" t="str">
        <f t="shared" si="9"/>
        <v/>
      </c>
      <c r="I520" s="15" t="str">
        <f>IFERROR(INDEX(Données!$C$3:$E$26,MATCH(E520,Données!#REF!,0),8)+SUMIFS(F$8:F520,E$8:E520,E520,C$8:C520,"entrée")-SUMIFS(F$8:F520,E$8:E520,E520,C$8:C520,"sortie"),"")</f>
        <v/>
      </c>
    </row>
    <row r="521" spans="7:9" x14ac:dyDescent="0.2">
      <c r="G521" s="5" t="str">
        <f>IFERROR(IF(OR(C521="Entrée",C521="Stock Initial",C521="Ajustement"),INDEX(Données!$C$3:$E$15,MATCH(E521,Données!#REF!,0),6),INDEX(Données!$C$3:$E$15,MATCH(E521,Données!#REF!,0),7)),"")</f>
        <v/>
      </c>
      <c r="H521" s="4" t="str">
        <f t="shared" si="9"/>
        <v/>
      </c>
      <c r="I521" s="15" t="str">
        <f>IFERROR(INDEX(Données!$C$3:$E$26,MATCH(E521,Données!#REF!,0),8)+SUMIFS(F$8:F521,E$8:E521,E521,C$8:C521,"entrée")-SUMIFS(F$8:F521,E$8:E521,E521,C$8:C521,"sortie"),"")</f>
        <v/>
      </c>
    </row>
    <row r="522" spans="7:9" x14ac:dyDescent="0.2">
      <c r="G522" s="5" t="str">
        <f>IFERROR(IF(OR(C522="Entrée",C522="Stock Initial",C522="Ajustement"),INDEX(Données!$C$3:$E$15,MATCH(E522,Données!#REF!,0),6),INDEX(Données!$C$3:$E$15,MATCH(E522,Données!#REF!,0),7)),"")</f>
        <v/>
      </c>
      <c r="H522" s="4" t="str">
        <f t="shared" si="9"/>
        <v/>
      </c>
      <c r="I522" s="15" t="str">
        <f>IFERROR(INDEX(Données!$C$3:$E$26,MATCH(E522,Données!#REF!,0),8)+SUMIFS(F$8:F522,E$8:E522,E522,C$8:C522,"entrée")-SUMIFS(F$8:F522,E$8:E522,E522,C$8:C522,"sortie"),"")</f>
        <v/>
      </c>
    </row>
    <row r="523" spans="7:9" x14ac:dyDescent="0.2">
      <c r="G523" s="5" t="str">
        <f>IFERROR(IF(OR(C523="Entrée",C523="Stock Initial",C523="Ajustement"),INDEX(Données!$C$3:$E$15,MATCH(E523,Données!#REF!,0),6),INDEX(Données!$C$3:$E$15,MATCH(E523,Données!#REF!,0),7)),"")</f>
        <v/>
      </c>
      <c r="H523" s="4" t="str">
        <f t="shared" si="9"/>
        <v/>
      </c>
      <c r="I523" s="15" t="str">
        <f>IFERROR(INDEX(Données!$C$3:$E$26,MATCH(E523,Données!#REF!,0),8)+SUMIFS(F$8:F523,E$8:E523,E523,C$8:C523,"entrée")-SUMIFS(F$8:F523,E$8:E523,E523,C$8:C523,"sortie"),"")</f>
        <v/>
      </c>
    </row>
    <row r="524" spans="7:9" x14ac:dyDescent="0.2">
      <c r="G524" s="5" t="str">
        <f>IFERROR(IF(OR(C524="Entrée",C524="Stock Initial",C524="Ajustement"),INDEX(Données!$C$3:$E$15,MATCH(E524,Données!#REF!,0),6),INDEX(Données!$C$3:$E$15,MATCH(E524,Données!#REF!,0),7)),"")</f>
        <v/>
      </c>
      <c r="H524" s="4" t="str">
        <f t="shared" si="9"/>
        <v/>
      </c>
      <c r="I524" s="15" t="str">
        <f>IFERROR(INDEX(Données!$C$3:$E$26,MATCH(E524,Données!#REF!,0),8)+SUMIFS(F$8:F524,E$8:E524,E524,C$8:C524,"entrée")-SUMIFS(F$8:F524,E$8:E524,E524,C$8:C524,"sortie"),"")</f>
        <v/>
      </c>
    </row>
    <row r="525" spans="7:9" x14ac:dyDescent="0.2">
      <c r="G525" s="5" t="str">
        <f>IFERROR(IF(OR(C525="Entrée",C525="Stock Initial",C525="Ajustement"),INDEX(Données!$C$3:$E$15,MATCH(E525,Données!#REF!,0),6),INDEX(Données!$C$3:$E$15,MATCH(E525,Données!#REF!,0),7)),"")</f>
        <v/>
      </c>
      <c r="H525" s="4" t="str">
        <f t="shared" si="9"/>
        <v/>
      </c>
      <c r="I525" s="15" t="str">
        <f>IFERROR(INDEX(Données!$C$3:$E$26,MATCH(E525,Données!#REF!,0),8)+SUMIFS(F$8:F525,E$8:E525,E525,C$8:C525,"entrée")-SUMIFS(F$8:F525,E$8:E525,E525,C$8:C525,"sortie"),"")</f>
        <v/>
      </c>
    </row>
    <row r="526" spans="7:9" x14ac:dyDescent="0.2">
      <c r="G526" s="5" t="str">
        <f>IFERROR(IF(OR(C526="Entrée",C526="Stock Initial",C526="Ajustement"),INDEX(Données!$C$3:$E$15,MATCH(E526,Données!#REF!,0),6),INDEX(Données!$C$3:$E$15,MATCH(E526,Données!#REF!,0),7)),"")</f>
        <v/>
      </c>
      <c r="H526" s="4" t="str">
        <f t="shared" si="9"/>
        <v/>
      </c>
      <c r="I526" s="15" t="str">
        <f>IFERROR(INDEX(Données!$C$3:$E$26,MATCH(E526,Données!#REF!,0),8)+SUMIFS(F$8:F526,E$8:E526,E526,C$8:C526,"entrée")-SUMIFS(F$8:F526,E$8:E526,E526,C$8:C526,"sortie"),"")</f>
        <v/>
      </c>
    </row>
    <row r="527" spans="7:9" x14ac:dyDescent="0.2">
      <c r="G527" s="5" t="str">
        <f>IFERROR(IF(OR(C527="Entrée",C527="Stock Initial",C527="Ajustement"),INDEX(Données!$C$3:$E$15,MATCH(E527,Données!#REF!,0),6),INDEX(Données!$C$3:$E$15,MATCH(E527,Données!#REF!,0),7)),"")</f>
        <v/>
      </c>
      <c r="H527" s="4" t="str">
        <f t="shared" si="9"/>
        <v/>
      </c>
      <c r="I527" s="15" t="str">
        <f>IFERROR(INDEX(Données!$C$3:$E$26,MATCH(E527,Données!#REF!,0),8)+SUMIFS(F$8:F527,E$8:E527,E527,C$8:C527,"entrée")-SUMIFS(F$8:F527,E$8:E527,E527,C$8:C527,"sortie"),"")</f>
        <v/>
      </c>
    </row>
    <row r="528" spans="7:9" x14ac:dyDescent="0.2">
      <c r="G528" s="5" t="str">
        <f>IFERROR(IF(OR(C528="Entrée",C528="Stock Initial",C528="Ajustement"),INDEX(Données!$C$3:$E$15,MATCH(E528,Données!#REF!,0),6),INDEX(Données!$C$3:$E$15,MATCH(E528,Données!#REF!,0),7)),"")</f>
        <v/>
      </c>
      <c r="H528" s="4" t="str">
        <f t="shared" si="9"/>
        <v/>
      </c>
      <c r="I528" s="15" t="str">
        <f>IFERROR(INDEX(Données!$C$3:$E$26,MATCH(E528,Données!#REF!,0),8)+SUMIFS(F$8:F528,E$8:E528,E528,C$8:C528,"entrée")-SUMIFS(F$8:F528,E$8:E528,E528,C$8:C528,"sortie"),"")</f>
        <v/>
      </c>
    </row>
    <row r="529" spans="7:9" x14ac:dyDescent="0.2">
      <c r="G529" s="5" t="str">
        <f>IFERROR(IF(OR(C529="Entrée",C529="Stock Initial",C529="Ajustement"),INDEX(Données!$C$3:$E$15,MATCH(E529,Données!#REF!,0),6),INDEX(Données!$C$3:$E$15,MATCH(E529,Données!#REF!,0),7)),"")</f>
        <v/>
      </c>
      <c r="H529" s="4" t="str">
        <f t="shared" si="9"/>
        <v/>
      </c>
      <c r="I529" s="15" t="str">
        <f>IFERROR(INDEX(Données!$C$3:$E$26,MATCH(E529,Données!#REF!,0),8)+SUMIFS(F$8:F529,E$8:E529,E529,C$8:C529,"entrée")-SUMIFS(F$8:F529,E$8:E529,E529,C$8:C529,"sortie"),"")</f>
        <v/>
      </c>
    </row>
    <row r="530" spans="7:9" x14ac:dyDescent="0.2">
      <c r="G530" s="5" t="str">
        <f>IFERROR(IF(OR(C530="Entrée",C530="Stock Initial",C530="Ajustement"),INDEX(Données!$C$3:$E$15,MATCH(E530,Données!#REF!,0),6),INDEX(Données!$C$3:$E$15,MATCH(E530,Données!#REF!,0),7)),"")</f>
        <v/>
      </c>
      <c r="H530" s="4" t="str">
        <f t="shared" si="9"/>
        <v/>
      </c>
      <c r="I530" s="15" t="str">
        <f>IFERROR(INDEX(Données!$C$3:$E$26,MATCH(E530,Données!#REF!,0),8)+SUMIFS(F$8:F530,E$8:E530,E530,C$8:C530,"entrée")-SUMIFS(F$8:F530,E$8:E530,E530,C$8:C530,"sortie"),"")</f>
        <v/>
      </c>
    </row>
    <row r="531" spans="7:9" x14ac:dyDescent="0.2">
      <c r="G531" s="5" t="str">
        <f>IFERROR(IF(OR(C531="Entrée",C531="Stock Initial",C531="Ajustement"),INDEX(Données!$C$3:$E$15,MATCH(E531,Données!#REF!,0),6),INDEX(Données!$C$3:$E$15,MATCH(E531,Données!#REF!,0),7)),"")</f>
        <v/>
      </c>
      <c r="H531" s="4" t="str">
        <f t="shared" si="9"/>
        <v/>
      </c>
      <c r="I531" s="15" t="str">
        <f>IFERROR(INDEX(Données!$C$3:$E$26,MATCH(E531,Données!#REF!,0),8)+SUMIFS(F$8:F531,E$8:E531,E531,C$8:C531,"entrée")-SUMIFS(F$8:F531,E$8:E531,E531,C$8:C531,"sortie"),"")</f>
        <v/>
      </c>
    </row>
    <row r="532" spans="7:9" x14ac:dyDescent="0.2">
      <c r="G532" s="5" t="str">
        <f>IFERROR(IF(OR(C532="Entrée",C532="Stock Initial",C532="Ajustement"),INDEX(Données!$C$3:$E$15,MATCH(E532,Données!#REF!,0),6),INDEX(Données!$C$3:$E$15,MATCH(E532,Données!#REF!,0),7)),"")</f>
        <v/>
      </c>
      <c r="H532" s="4" t="str">
        <f t="shared" si="9"/>
        <v/>
      </c>
      <c r="I532" s="15" t="str">
        <f>IFERROR(INDEX(Données!$C$3:$E$26,MATCH(E532,Données!#REF!,0),8)+SUMIFS(F$8:F532,E$8:E532,E532,C$8:C532,"entrée")-SUMIFS(F$8:F532,E$8:E532,E532,C$8:C532,"sortie"),"")</f>
        <v/>
      </c>
    </row>
    <row r="533" spans="7:9" x14ac:dyDescent="0.2">
      <c r="G533" s="5" t="str">
        <f>IFERROR(IF(OR(C533="Entrée",C533="Stock Initial",C533="Ajustement"),INDEX(Données!$C$3:$E$15,MATCH(E533,Données!#REF!,0),6),INDEX(Données!$C$3:$E$15,MATCH(E533,Données!#REF!,0),7)),"")</f>
        <v/>
      </c>
      <c r="H533" s="4" t="str">
        <f t="shared" si="9"/>
        <v/>
      </c>
      <c r="I533" s="15" t="str">
        <f>IFERROR(INDEX(Données!$C$3:$E$26,MATCH(E533,Données!#REF!,0),8)+SUMIFS(F$8:F533,E$8:E533,E533,C$8:C533,"entrée")-SUMIFS(F$8:F533,E$8:E533,E533,C$8:C533,"sortie"),"")</f>
        <v/>
      </c>
    </row>
    <row r="534" spans="7:9" x14ac:dyDescent="0.2">
      <c r="G534" s="5" t="str">
        <f>IFERROR(IF(OR(C534="Entrée",C534="Stock Initial",C534="Ajustement"),INDEX(Données!$C$3:$E$15,MATCH(E534,Données!#REF!,0),6),INDEX(Données!$C$3:$E$15,MATCH(E534,Données!#REF!,0),7)),"")</f>
        <v/>
      </c>
      <c r="H534" s="4" t="str">
        <f t="shared" si="9"/>
        <v/>
      </c>
      <c r="I534" s="15" t="str">
        <f>IFERROR(INDEX(Données!$C$3:$E$26,MATCH(E534,Données!#REF!,0),8)+SUMIFS(F$8:F534,E$8:E534,E534,C$8:C534,"entrée")-SUMIFS(F$8:F534,E$8:E534,E534,C$8:C534,"sortie"),"")</f>
        <v/>
      </c>
    </row>
    <row r="535" spans="7:9" x14ac:dyDescent="0.2">
      <c r="G535" s="5" t="str">
        <f>IFERROR(IF(OR(C535="Entrée",C535="Stock Initial",C535="Ajustement"),INDEX(Données!$C$3:$E$15,MATCH(E535,Données!#REF!,0),6),INDEX(Données!$C$3:$E$15,MATCH(E535,Données!#REF!,0),7)),"")</f>
        <v/>
      </c>
      <c r="H535" s="4" t="str">
        <f t="shared" ref="H535:H598" si="10">IFERROR(G535*F535,"")</f>
        <v/>
      </c>
      <c r="I535" s="15" t="str">
        <f>IFERROR(INDEX(Données!$C$3:$E$26,MATCH(E535,Données!#REF!,0),8)+SUMIFS(F$8:F535,E$8:E535,E535,C$8:C535,"entrée")-SUMIFS(F$8:F535,E$8:E535,E535,C$8:C535,"sortie"),"")</f>
        <v/>
      </c>
    </row>
    <row r="536" spans="7:9" x14ac:dyDescent="0.2">
      <c r="G536" s="5" t="str">
        <f>IFERROR(IF(OR(C536="Entrée",C536="Stock Initial",C536="Ajustement"),INDEX(Données!$C$3:$E$15,MATCH(E536,Données!#REF!,0),6),INDEX(Données!$C$3:$E$15,MATCH(E536,Données!#REF!,0),7)),"")</f>
        <v/>
      </c>
      <c r="H536" s="4" t="str">
        <f t="shared" si="10"/>
        <v/>
      </c>
      <c r="I536" s="15" t="str">
        <f>IFERROR(INDEX(Données!$C$3:$E$26,MATCH(E536,Données!#REF!,0),8)+SUMIFS(F$8:F536,E$8:E536,E536,C$8:C536,"entrée")-SUMIFS(F$8:F536,E$8:E536,E536,C$8:C536,"sortie"),"")</f>
        <v/>
      </c>
    </row>
    <row r="537" spans="7:9" x14ac:dyDescent="0.2">
      <c r="G537" s="5" t="str">
        <f>IFERROR(IF(OR(C537="Entrée",C537="Stock Initial",C537="Ajustement"),INDEX(Données!$C$3:$E$15,MATCH(E537,Données!#REF!,0),6),INDEX(Données!$C$3:$E$15,MATCH(E537,Données!#REF!,0),7)),"")</f>
        <v/>
      </c>
      <c r="H537" s="4" t="str">
        <f t="shared" si="10"/>
        <v/>
      </c>
      <c r="I537" s="15" t="str">
        <f>IFERROR(INDEX(Données!$C$3:$E$26,MATCH(E537,Données!#REF!,0),8)+SUMIFS(F$8:F537,E$8:E537,E537,C$8:C537,"entrée")-SUMIFS(F$8:F537,E$8:E537,E537,C$8:C537,"sortie"),"")</f>
        <v/>
      </c>
    </row>
    <row r="538" spans="7:9" x14ac:dyDescent="0.2">
      <c r="G538" s="5" t="str">
        <f>IFERROR(IF(OR(C538="Entrée",C538="Stock Initial",C538="Ajustement"),INDEX(Données!$C$3:$E$15,MATCH(E538,Données!#REF!,0),6),INDEX(Données!$C$3:$E$15,MATCH(E538,Données!#REF!,0),7)),"")</f>
        <v/>
      </c>
      <c r="H538" s="4" t="str">
        <f t="shared" si="10"/>
        <v/>
      </c>
      <c r="I538" s="15" t="str">
        <f>IFERROR(INDEX(Données!$C$3:$E$26,MATCH(E538,Données!#REF!,0),8)+SUMIFS(F$8:F538,E$8:E538,E538,C$8:C538,"entrée")-SUMIFS(F$8:F538,E$8:E538,E538,C$8:C538,"sortie"),"")</f>
        <v/>
      </c>
    </row>
    <row r="539" spans="7:9" x14ac:dyDescent="0.2">
      <c r="G539" s="5" t="str">
        <f>IFERROR(IF(OR(C539="Entrée",C539="Stock Initial",C539="Ajustement"),INDEX(Données!$C$3:$E$15,MATCH(E539,Données!#REF!,0),6),INDEX(Données!$C$3:$E$15,MATCH(E539,Données!#REF!,0),7)),"")</f>
        <v/>
      </c>
      <c r="H539" s="4" t="str">
        <f t="shared" si="10"/>
        <v/>
      </c>
      <c r="I539" s="15" t="str">
        <f>IFERROR(INDEX(Données!$C$3:$E$26,MATCH(E539,Données!#REF!,0),8)+SUMIFS(F$8:F539,E$8:E539,E539,C$8:C539,"entrée")-SUMIFS(F$8:F539,E$8:E539,E539,C$8:C539,"sortie"),"")</f>
        <v/>
      </c>
    </row>
    <row r="540" spans="7:9" x14ac:dyDescent="0.2">
      <c r="G540" s="5" t="str">
        <f>IFERROR(IF(OR(C540="Entrée",C540="Stock Initial",C540="Ajustement"),INDEX(Données!$C$3:$E$15,MATCH(E540,Données!#REF!,0),6),INDEX(Données!$C$3:$E$15,MATCH(E540,Données!#REF!,0),7)),"")</f>
        <v/>
      </c>
      <c r="H540" s="4" t="str">
        <f t="shared" si="10"/>
        <v/>
      </c>
      <c r="I540" s="15" t="str">
        <f>IFERROR(INDEX(Données!$C$3:$E$26,MATCH(E540,Données!#REF!,0),8)+SUMIFS(F$8:F540,E$8:E540,E540,C$8:C540,"entrée")-SUMIFS(F$8:F540,E$8:E540,E540,C$8:C540,"sortie"),"")</f>
        <v/>
      </c>
    </row>
    <row r="541" spans="7:9" x14ac:dyDescent="0.2">
      <c r="G541" s="5" t="str">
        <f>IFERROR(IF(OR(C541="Entrée",C541="Stock Initial",C541="Ajustement"),INDEX(Données!$C$3:$E$15,MATCH(E541,Données!#REF!,0),6),INDEX(Données!$C$3:$E$15,MATCH(E541,Données!#REF!,0),7)),"")</f>
        <v/>
      </c>
      <c r="H541" s="4" t="str">
        <f t="shared" si="10"/>
        <v/>
      </c>
      <c r="I541" s="15" t="str">
        <f>IFERROR(INDEX(Données!$C$3:$E$26,MATCH(E541,Données!#REF!,0),8)+SUMIFS(F$8:F541,E$8:E541,E541,C$8:C541,"entrée")-SUMIFS(F$8:F541,E$8:E541,E541,C$8:C541,"sortie"),"")</f>
        <v/>
      </c>
    </row>
    <row r="542" spans="7:9" x14ac:dyDescent="0.2">
      <c r="G542" s="5" t="str">
        <f>IFERROR(IF(OR(C542="Entrée",C542="Stock Initial",C542="Ajustement"),INDEX(Données!$C$3:$E$15,MATCH(E542,Données!#REF!,0),6),INDEX(Données!$C$3:$E$15,MATCH(E542,Données!#REF!,0),7)),"")</f>
        <v/>
      </c>
      <c r="H542" s="4" t="str">
        <f t="shared" si="10"/>
        <v/>
      </c>
      <c r="I542" s="15" t="str">
        <f>IFERROR(INDEX(Données!$C$3:$E$26,MATCH(E542,Données!#REF!,0),8)+SUMIFS(F$8:F542,E$8:E542,E542,C$8:C542,"entrée")-SUMIFS(F$8:F542,E$8:E542,E542,C$8:C542,"sortie"),"")</f>
        <v/>
      </c>
    </row>
    <row r="543" spans="7:9" x14ac:dyDescent="0.2">
      <c r="G543" s="5" t="str">
        <f>IFERROR(IF(OR(C543="Entrée",C543="Stock Initial",C543="Ajustement"),INDEX(Données!$C$3:$E$15,MATCH(E543,Données!#REF!,0),6),INDEX(Données!$C$3:$E$15,MATCH(E543,Données!#REF!,0),7)),"")</f>
        <v/>
      </c>
      <c r="H543" s="4" t="str">
        <f t="shared" si="10"/>
        <v/>
      </c>
      <c r="I543" s="15" t="str">
        <f>IFERROR(INDEX(Données!$C$3:$E$26,MATCH(E543,Données!#REF!,0),8)+SUMIFS(F$8:F543,E$8:E543,E543,C$8:C543,"entrée")-SUMIFS(F$8:F543,E$8:E543,E543,C$8:C543,"sortie"),"")</f>
        <v/>
      </c>
    </row>
    <row r="544" spans="7:9" x14ac:dyDescent="0.2">
      <c r="G544" s="5" t="str">
        <f>IFERROR(IF(OR(C544="Entrée",C544="Stock Initial",C544="Ajustement"),INDEX(Données!$C$3:$E$15,MATCH(E544,Données!#REF!,0),6),INDEX(Données!$C$3:$E$15,MATCH(E544,Données!#REF!,0),7)),"")</f>
        <v/>
      </c>
      <c r="H544" s="4" t="str">
        <f t="shared" si="10"/>
        <v/>
      </c>
      <c r="I544" s="15" t="str">
        <f>IFERROR(INDEX(Données!$C$3:$E$26,MATCH(E544,Données!#REF!,0),8)+SUMIFS(F$8:F544,E$8:E544,E544,C$8:C544,"entrée")-SUMIFS(F$8:F544,E$8:E544,E544,C$8:C544,"sortie"),"")</f>
        <v/>
      </c>
    </row>
    <row r="545" spans="7:9" x14ac:dyDescent="0.2">
      <c r="G545" s="5" t="str">
        <f>IFERROR(IF(OR(C545="Entrée",C545="Stock Initial",C545="Ajustement"),INDEX(Données!$C$3:$E$15,MATCH(E545,Données!#REF!,0),6),INDEX(Données!$C$3:$E$15,MATCH(E545,Données!#REF!,0),7)),"")</f>
        <v/>
      </c>
      <c r="H545" s="4" t="str">
        <f t="shared" si="10"/>
        <v/>
      </c>
      <c r="I545" s="15" t="str">
        <f>IFERROR(INDEX(Données!$C$3:$E$26,MATCH(E545,Données!#REF!,0),8)+SUMIFS(F$8:F545,E$8:E545,E545,C$8:C545,"entrée")-SUMIFS(F$8:F545,E$8:E545,E545,C$8:C545,"sortie"),"")</f>
        <v/>
      </c>
    </row>
    <row r="546" spans="7:9" x14ac:dyDescent="0.2">
      <c r="G546" s="5" t="str">
        <f>IFERROR(IF(OR(C546="Entrée",C546="Stock Initial",C546="Ajustement"),INDEX(Données!$C$3:$E$15,MATCH(E546,Données!#REF!,0),6),INDEX(Données!$C$3:$E$15,MATCH(E546,Données!#REF!,0),7)),"")</f>
        <v/>
      </c>
      <c r="H546" s="4" t="str">
        <f t="shared" si="10"/>
        <v/>
      </c>
      <c r="I546" s="15" t="str">
        <f>IFERROR(INDEX(Données!$C$3:$E$26,MATCH(E546,Données!#REF!,0),8)+SUMIFS(F$8:F546,E$8:E546,E546,C$8:C546,"entrée")-SUMIFS(F$8:F546,E$8:E546,E546,C$8:C546,"sortie"),"")</f>
        <v/>
      </c>
    </row>
    <row r="547" spans="7:9" x14ac:dyDescent="0.2">
      <c r="G547" s="5" t="str">
        <f>IFERROR(IF(OR(C547="Entrée",C547="Stock Initial",C547="Ajustement"),INDEX(Données!$C$3:$E$15,MATCH(E547,Données!#REF!,0),6),INDEX(Données!$C$3:$E$15,MATCH(E547,Données!#REF!,0),7)),"")</f>
        <v/>
      </c>
      <c r="H547" s="4" t="str">
        <f t="shared" si="10"/>
        <v/>
      </c>
      <c r="I547" s="15" t="str">
        <f>IFERROR(INDEX(Données!$C$3:$E$26,MATCH(E547,Données!#REF!,0),8)+SUMIFS(F$8:F547,E$8:E547,E547,C$8:C547,"entrée")-SUMIFS(F$8:F547,E$8:E547,E547,C$8:C547,"sortie"),"")</f>
        <v/>
      </c>
    </row>
    <row r="548" spans="7:9" x14ac:dyDescent="0.2">
      <c r="G548" s="5" t="str">
        <f>IFERROR(IF(OR(C548="Entrée",C548="Stock Initial",C548="Ajustement"),INDEX(Données!$C$3:$E$15,MATCH(E548,Données!#REF!,0),6),INDEX(Données!$C$3:$E$15,MATCH(E548,Données!#REF!,0),7)),"")</f>
        <v/>
      </c>
      <c r="H548" s="4" t="str">
        <f t="shared" si="10"/>
        <v/>
      </c>
      <c r="I548" s="15" t="str">
        <f>IFERROR(INDEX(Données!$C$3:$E$26,MATCH(E548,Données!#REF!,0),8)+SUMIFS(F$8:F548,E$8:E548,E548,C$8:C548,"entrée")-SUMIFS(F$8:F548,E$8:E548,E548,C$8:C548,"sortie"),"")</f>
        <v/>
      </c>
    </row>
    <row r="549" spans="7:9" x14ac:dyDescent="0.2">
      <c r="G549" s="5" t="str">
        <f>IFERROR(IF(OR(C549="Entrée",C549="Stock Initial",C549="Ajustement"),INDEX(Données!$C$3:$E$15,MATCH(E549,Données!#REF!,0),6),INDEX(Données!$C$3:$E$15,MATCH(E549,Données!#REF!,0),7)),"")</f>
        <v/>
      </c>
      <c r="H549" s="4" t="str">
        <f t="shared" si="10"/>
        <v/>
      </c>
      <c r="I549" s="15" t="str">
        <f>IFERROR(INDEX(Données!$C$3:$E$26,MATCH(E549,Données!#REF!,0),8)+SUMIFS(F$8:F549,E$8:E549,E549,C$8:C549,"entrée")-SUMIFS(F$8:F549,E$8:E549,E549,C$8:C549,"sortie"),"")</f>
        <v/>
      </c>
    </row>
    <row r="550" spans="7:9" x14ac:dyDescent="0.2">
      <c r="G550" s="5" t="str">
        <f>IFERROR(IF(OR(C550="Entrée",C550="Stock Initial",C550="Ajustement"),INDEX(Données!$C$3:$E$15,MATCH(E550,Données!#REF!,0),6),INDEX(Données!$C$3:$E$15,MATCH(E550,Données!#REF!,0),7)),"")</f>
        <v/>
      </c>
      <c r="H550" s="4" t="str">
        <f t="shared" si="10"/>
        <v/>
      </c>
      <c r="I550" s="15" t="str">
        <f>IFERROR(INDEX(Données!$C$3:$E$26,MATCH(E550,Données!#REF!,0),8)+SUMIFS(F$8:F550,E$8:E550,E550,C$8:C550,"entrée")-SUMIFS(F$8:F550,E$8:E550,E550,C$8:C550,"sortie"),"")</f>
        <v/>
      </c>
    </row>
    <row r="551" spans="7:9" x14ac:dyDescent="0.2">
      <c r="G551" s="5" t="str">
        <f>IFERROR(IF(OR(C551="Entrée",C551="Stock Initial",C551="Ajustement"),INDEX(Données!$C$3:$E$15,MATCH(E551,Données!#REF!,0),6),INDEX(Données!$C$3:$E$15,MATCH(E551,Données!#REF!,0),7)),"")</f>
        <v/>
      </c>
      <c r="H551" s="4" t="str">
        <f t="shared" si="10"/>
        <v/>
      </c>
      <c r="I551" s="15" t="str">
        <f>IFERROR(INDEX(Données!$C$3:$E$26,MATCH(E551,Données!#REF!,0),8)+SUMIFS(F$8:F551,E$8:E551,E551,C$8:C551,"entrée")-SUMIFS(F$8:F551,E$8:E551,E551,C$8:C551,"sortie"),"")</f>
        <v/>
      </c>
    </row>
    <row r="552" spans="7:9" x14ac:dyDescent="0.2">
      <c r="G552" s="5" t="str">
        <f>IFERROR(IF(OR(C552="Entrée",C552="Stock Initial",C552="Ajustement"),INDEX(Données!$C$3:$E$15,MATCH(E552,Données!#REF!,0),6),INDEX(Données!$C$3:$E$15,MATCH(E552,Données!#REF!,0),7)),"")</f>
        <v/>
      </c>
      <c r="H552" s="4" t="str">
        <f t="shared" si="10"/>
        <v/>
      </c>
      <c r="I552" s="15" t="str">
        <f>IFERROR(INDEX(Données!$C$3:$E$26,MATCH(E552,Données!#REF!,0),8)+SUMIFS(F$8:F552,E$8:E552,E552,C$8:C552,"entrée")-SUMIFS(F$8:F552,E$8:E552,E552,C$8:C552,"sortie"),"")</f>
        <v/>
      </c>
    </row>
    <row r="553" spans="7:9" x14ac:dyDescent="0.2">
      <c r="G553" s="5" t="str">
        <f>IFERROR(IF(OR(C553="Entrée",C553="Stock Initial",C553="Ajustement"),INDEX(Données!$C$3:$E$15,MATCH(E553,Données!#REF!,0),6),INDEX(Données!$C$3:$E$15,MATCH(E553,Données!#REF!,0),7)),"")</f>
        <v/>
      </c>
      <c r="H553" s="4" t="str">
        <f t="shared" si="10"/>
        <v/>
      </c>
      <c r="I553" s="15" t="str">
        <f>IFERROR(INDEX(Données!$C$3:$E$26,MATCH(E553,Données!#REF!,0),8)+SUMIFS(F$8:F553,E$8:E553,E553,C$8:C553,"entrée")-SUMIFS(F$8:F553,E$8:E553,E553,C$8:C553,"sortie"),"")</f>
        <v/>
      </c>
    </row>
    <row r="554" spans="7:9" x14ac:dyDescent="0.2">
      <c r="G554" s="5" t="str">
        <f>IFERROR(IF(OR(C554="Entrée",C554="Stock Initial",C554="Ajustement"),INDEX(Données!$C$3:$E$15,MATCH(E554,Données!#REF!,0),6),INDEX(Données!$C$3:$E$15,MATCH(E554,Données!#REF!,0),7)),"")</f>
        <v/>
      </c>
      <c r="H554" s="4" t="str">
        <f t="shared" si="10"/>
        <v/>
      </c>
      <c r="I554" s="15" t="str">
        <f>IFERROR(INDEX(Données!$C$3:$E$26,MATCH(E554,Données!#REF!,0),8)+SUMIFS(F$8:F554,E$8:E554,E554,C$8:C554,"entrée")-SUMIFS(F$8:F554,E$8:E554,E554,C$8:C554,"sortie"),"")</f>
        <v/>
      </c>
    </row>
    <row r="555" spans="7:9" x14ac:dyDescent="0.2">
      <c r="G555" s="5" t="str">
        <f>IFERROR(IF(OR(C555="Entrée",C555="Stock Initial",C555="Ajustement"),INDEX(Données!$C$3:$E$15,MATCH(E555,Données!#REF!,0),6),INDEX(Données!$C$3:$E$15,MATCH(E555,Données!#REF!,0),7)),"")</f>
        <v/>
      </c>
      <c r="H555" s="4" t="str">
        <f t="shared" si="10"/>
        <v/>
      </c>
      <c r="I555" s="15" t="str">
        <f>IFERROR(INDEX(Données!$C$3:$E$26,MATCH(E555,Données!#REF!,0),8)+SUMIFS(F$8:F555,E$8:E555,E555,C$8:C555,"entrée")-SUMIFS(F$8:F555,E$8:E555,E555,C$8:C555,"sortie"),"")</f>
        <v/>
      </c>
    </row>
    <row r="556" spans="7:9" x14ac:dyDescent="0.2">
      <c r="G556" s="5" t="str">
        <f>IFERROR(IF(OR(C556="Entrée",C556="Stock Initial",C556="Ajustement"),INDEX(Données!$C$3:$E$15,MATCH(E556,Données!#REF!,0),6),INDEX(Données!$C$3:$E$15,MATCH(E556,Données!#REF!,0),7)),"")</f>
        <v/>
      </c>
      <c r="H556" s="4" t="str">
        <f t="shared" si="10"/>
        <v/>
      </c>
      <c r="I556" s="15" t="str">
        <f>IFERROR(INDEX(Données!$C$3:$E$26,MATCH(E556,Données!#REF!,0),8)+SUMIFS(F$8:F556,E$8:E556,E556,C$8:C556,"entrée")-SUMIFS(F$8:F556,E$8:E556,E556,C$8:C556,"sortie"),"")</f>
        <v/>
      </c>
    </row>
    <row r="557" spans="7:9" x14ac:dyDescent="0.2">
      <c r="G557" s="5" t="str">
        <f>IFERROR(IF(OR(C557="Entrée",C557="Stock Initial",C557="Ajustement"),INDEX(Données!$C$3:$E$15,MATCH(E557,Données!#REF!,0),6),INDEX(Données!$C$3:$E$15,MATCH(E557,Données!#REF!,0),7)),"")</f>
        <v/>
      </c>
      <c r="H557" s="4" t="str">
        <f t="shared" si="10"/>
        <v/>
      </c>
      <c r="I557" s="15" t="str">
        <f>IFERROR(INDEX(Données!$C$3:$E$26,MATCH(E557,Données!#REF!,0),8)+SUMIFS(F$8:F557,E$8:E557,E557,C$8:C557,"entrée")-SUMIFS(F$8:F557,E$8:E557,E557,C$8:C557,"sortie"),"")</f>
        <v/>
      </c>
    </row>
    <row r="558" spans="7:9" x14ac:dyDescent="0.2">
      <c r="G558" s="5" t="str">
        <f>IFERROR(IF(OR(C558="Entrée",C558="Stock Initial",C558="Ajustement"),INDEX(Données!$C$3:$E$15,MATCH(E558,Données!#REF!,0),6),INDEX(Données!$C$3:$E$15,MATCH(E558,Données!#REF!,0),7)),"")</f>
        <v/>
      </c>
      <c r="H558" s="4" t="str">
        <f t="shared" si="10"/>
        <v/>
      </c>
      <c r="I558" s="15" t="str">
        <f>IFERROR(INDEX(Données!$C$3:$E$26,MATCH(E558,Données!#REF!,0),8)+SUMIFS(F$8:F558,E$8:E558,E558,C$8:C558,"entrée")-SUMIFS(F$8:F558,E$8:E558,E558,C$8:C558,"sortie"),"")</f>
        <v/>
      </c>
    </row>
    <row r="559" spans="7:9" x14ac:dyDescent="0.2">
      <c r="G559" s="5" t="str">
        <f>IFERROR(IF(OR(C559="Entrée",C559="Stock Initial",C559="Ajustement"),INDEX(Données!$C$3:$E$15,MATCH(E559,Données!#REF!,0),6),INDEX(Données!$C$3:$E$15,MATCH(E559,Données!#REF!,0),7)),"")</f>
        <v/>
      </c>
      <c r="H559" s="4" t="str">
        <f t="shared" si="10"/>
        <v/>
      </c>
      <c r="I559" s="15" t="str">
        <f>IFERROR(INDEX(Données!$C$3:$E$26,MATCH(E559,Données!#REF!,0),8)+SUMIFS(F$8:F559,E$8:E559,E559,C$8:C559,"entrée")-SUMIFS(F$8:F559,E$8:E559,E559,C$8:C559,"sortie"),"")</f>
        <v/>
      </c>
    </row>
    <row r="560" spans="7:9" x14ac:dyDescent="0.2">
      <c r="G560" s="5" t="str">
        <f>IFERROR(IF(OR(C560="Entrée",C560="Stock Initial",C560="Ajustement"),INDEX(Données!$C$3:$E$15,MATCH(E560,Données!#REF!,0),6),INDEX(Données!$C$3:$E$15,MATCH(E560,Données!#REF!,0),7)),"")</f>
        <v/>
      </c>
      <c r="H560" s="4" t="str">
        <f t="shared" si="10"/>
        <v/>
      </c>
      <c r="I560" s="15" t="str">
        <f>IFERROR(INDEX(Données!$C$3:$E$26,MATCH(E560,Données!#REF!,0),8)+SUMIFS(F$8:F560,E$8:E560,E560,C$8:C560,"entrée")-SUMIFS(F$8:F560,E$8:E560,E560,C$8:C560,"sortie"),"")</f>
        <v/>
      </c>
    </row>
    <row r="561" spans="7:9" x14ac:dyDescent="0.2">
      <c r="G561" s="5" t="str">
        <f>IFERROR(IF(OR(C561="Entrée",C561="Stock Initial",C561="Ajustement"),INDEX(Données!$C$3:$E$15,MATCH(E561,Données!#REF!,0),6),INDEX(Données!$C$3:$E$15,MATCH(E561,Données!#REF!,0),7)),"")</f>
        <v/>
      </c>
      <c r="H561" s="4" t="str">
        <f t="shared" si="10"/>
        <v/>
      </c>
      <c r="I561" s="15" t="str">
        <f>IFERROR(INDEX(Données!$C$3:$E$26,MATCH(E561,Données!#REF!,0),8)+SUMIFS(F$8:F561,E$8:E561,E561,C$8:C561,"entrée")-SUMIFS(F$8:F561,E$8:E561,E561,C$8:C561,"sortie"),"")</f>
        <v/>
      </c>
    </row>
    <row r="562" spans="7:9" x14ac:dyDescent="0.2">
      <c r="G562" s="5" t="str">
        <f>IFERROR(IF(OR(C562="Entrée",C562="Stock Initial",C562="Ajustement"),INDEX(Données!$C$3:$E$15,MATCH(E562,Données!#REF!,0),6),INDEX(Données!$C$3:$E$15,MATCH(E562,Données!#REF!,0),7)),"")</f>
        <v/>
      </c>
      <c r="H562" s="4" t="str">
        <f t="shared" si="10"/>
        <v/>
      </c>
      <c r="I562" s="15" t="str">
        <f>IFERROR(INDEX(Données!$C$3:$E$26,MATCH(E562,Données!#REF!,0),8)+SUMIFS(F$8:F562,E$8:E562,E562,C$8:C562,"entrée")-SUMIFS(F$8:F562,E$8:E562,E562,C$8:C562,"sortie"),"")</f>
        <v/>
      </c>
    </row>
    <row r="563" spans="7:9" x14ac:dyDescent="0.2">
      <c r="G563" s="5" t="str">
        <f>IFERROR(IF(OR(C563="Entrée",C563="Stock Initial",C563="Ajustement"),INDEX(Données!$C$3:$E$15,MATCH(E563,Données!#REF!,0),6),INDEX(Données!$C$3:$E$15,MATCH(E563,Données!#REF!,0),7)),"")</f>
        <v/>
      </c>
      <c r="H563" s="4" t="str">
        <f t="shared" si="10"/>
        <v/>
      </c>
      <c r="I563" s="15" t="str">
        <f>IFERROR(INDEX(Données!$C$3:$E$26,MATCH(E563,Données!#REF!,0),8)+SUMIFS(F$8:F563,E$8:E563,E563,C$8:C563,"entrée")-SUMIFS(F$8:F563,E$8:E563,E563,C$8:C563,"sortie"),"")</f>
        <v/>
      </c>
    </row>
    <row r="564" spans="7:9" x14ac:dyDescent="0.2">
      <c r="G564" s="5" t="str">
        <f>IFERROR(IF(OR(C564="Entrée",C564="Stock Initial",C564="Ajustement"),INDEX(Données!$C$3:$E$15,MATCH(E564,Données!#REF!,0),6),INDEX(Données!$C$3:$E$15,MATCH(E564,Données!#REF!,0),7)),"")</f>
        <v/>
      </c>
      <c r="H564" s="4" t="str">
        <f t="shared" si="10"/>
        <v/>
      </c>
      <c r="I564" s="15" t="str">
        <f>IFERROR(INDEX(Données!$C$3:$E$26,MATCH(E564,Données!#REF!,0),8)+SUMIFS(F$8:F564,E$8:E564,E564,C$8:C564,"entrée")-SUMIFS(F$8:F564,E$8:E564,E564,C$8:C564,"sortie"),"")</f>
        <v/>
      </c>
    </row>
    <row r="565" spans="7:9" x14ac:dyDescent="0.2">
      <c r="G565" s="5" t="str">
        <f>IFERROR(IF(OR(C565="Entrée",C565="Stock Initial",C565="Ajustement"),INDEX(Données!$C$3:$E$15,MATCH(E565,Données!#REF!,0),6),INDEX(Données!$C$3:$E$15,MATCH(E565,Données!#REF!,0),7)),"")</f>
        <v/>
      </c>
      <c r="H565" s="4" t="str">
        <f t="shared" si="10"/>
        <v/>
      </c>
      <c r="I565" s="15" t="str">
        <f>IFERROR(INDEX(Données!$C$3:$E$26,MATCH(E565,Données!#REF!,0),8)+SUMIFS(F$8:F565,E$8:E565,E565,C$8:C565,"entrée")-SUMIFS(F$8:F565,E$8:E565,E565,C$8:C565,"sortie"),"")</f>
        <v/>
      </c>
    </row>
    <row r="566" spans="7:9" x14ac:dyDescent="0.2">
      <c r="G566" s="5" t="str">
        <f>IFERROR(IF(OR(C566="Entrée",C566="Stock Initial",C566="Ajustement"),INDEX(Données!$C$3:$E$15,MATCH(E566,Données!#REF!,0),6),INDEX(Données!$C$3:$E$15,MATCH(E566,Données!#REF!,0),7)),"")</f>
        <v/>
      </c>
      <c r="H566" s="4" t="str">
        <f t="shared" si="10"/>
        <v/>
      </c>
      <c r="I566" s="15" t="str">
        <f>IFERROR(INDEX(Données!$C$3:$E$26,MATCH(E566,Données!#REF!,0),8)+SUMIFS(F$8:F566,E$8:E566,E566,C$8:C566,"entrée")-SUMIFS(F$8:F566,E$8:E566,E566,C$8:C566,"sortie"),"")</f>
        <v/>
      </c>
    </row>
    <row r="567" spans="7:9" x14ac:dyDescent="0.2">
      <c r="G567" s="5" t="str">
        <f>IFERROR(IF(OR(C567="Entrée",C567="Stock Initial",C567="Ajustement"),INDEX(Données!$C$3:$E$15,MATCH(E567,Données!#REF!,0),6),INDEX(Données!$C$3:$E$15,MATCH(E567,Données!#REF!,0),7)),"")</f>
        <v/>
      </c>
      <c r="H567" s="4" t="str">
        <f t="shared" si="10"/>
        <v/>
      </c>
      <c r="I567" s="15" t="str">
        <f>IFERROR(INDEX(Données!$C$3:$E$26,MATCH(E567,Données!#REF!,0),8)+SUMIFS(F$8:F567,E$8:E567,E567,C$8:C567,"entrée")-SUMIFS(F$8:F567,E$8:E567,E567,C$8:C567,"sortie"),"")</f>
        <v/>
      </c>
    </row>
    <row r="568" spans="7:9" x14ac:dyDescent="0.2">
      <c r="G568" s="5" t="str">
        <f>IFERROR(IF(OR(C568="Entrée",C568="Stock Initial",C568="Ajustement"),INDEX(Données!$C$3:$E$15,MATCH(E568,Données!#REF!,0),6),INDEX(Données!$C$3:$E$15,MATCH(E568,Données!#REF!,0),7)),"")</f>
        <v/>
      </c>
      <c r="H568" s="4" t="str">
        <f t="shared" si="10"/>
        <v/>
      </c>
      <c r="I568" s="15" t="str">
        <f>IFERROR(INDEX(Données!$C$3:$E$26,MATCH(E568,Données!#REF!,0),8)+SUMIFS(F$8:F568,E$8:E568,E568,C$8:C568,"entrée")-SUMIFS(F$8:F568,E$8:E568,E568,C$8:C568,"sortie"),"")</f>
        <v/>
      </c>
    </row>
    <row r="569" spans="7:9" x14ac:dyDescent="0.2">
      <c r="G569" s="5" t="str">
        <f>IFERROR(IF(OR(C569="Entrée",C569="Stock Initial",C569="Ajustement"),INDEX(Données!$C$3:$E$15,MATCH(E569,Données!#REF!,0),6),INDEX(Données!$C$3:$E$15,MATCH(E569,Données!#REF!,0),7)),"")</f>
        <v/>
      </c>
      <c r="H569" s="4" t="str">
        <f t="shared" si="10"/>
        <v/>
      </c>
      <c r="I569" s="15" t="str">
        <f>IFERROR(INDEX(Données!$C$3:$E$26,MATCH(E569,Données!#REF!,0),8)+SUMIFS(F$8:F569,E$8:E569,E569,C$8:C569,"entrée")-SUMIFS(F$8:F569,E$8:E569,E569,C$8:C569,"sortie"),"")</f>
        <v/>
      </c>
    </row>
    <row r="570" spans="7:9" x14ac:dyDescent="0.2">
      <c r="G570" s="5" t="str">
        <f>IFERROR(IF(OR(C570="Entrée",C570="Stock Initial",C570="Ajustement"),INDEX(Données!$C$3:$E$15,MATCH(E570,Données!#REF!,0),6),INDEX(Données!$C$3:$E$15,MATCH(E570,Données!#REF!,0),7)),"")</f>
        <v/>
      </c>
      <c r="H570" s="4" t="str">
        <f t="shared" si="10"/>
        <v/>
      </c>
      <c r="I570" s="15" t="str">
        <f>IFERROR(INDEX(Données!$C$3:$E$26,MATCH(E570,Données!#REF!,0),8)+SUMIFS(F$8:F570,E$8:E570,E570,C$8:C570,"entrée")-SUMIFS(F$8:F570,E$8:E570,E570,C$8:C570,"sortie"),"")</f>
        <v/>
      </c>
    </row>
    <row r="571" spans="7:9" x14ac:dyDescent="0.2">
      <c r="G571" s="5" t="str">
        <f>IFERROR(IF(OR(C571="Entrée",C571="Stock Initial",C571="Ajustement"),INDEX(Données!$C$3:$E$15,MATCH(E571,Données!#REF!,0),6),INDEX(Données!$C$3:$E$15,MATCH(E571,Données!#REF!,0),7)),"")</f>
        <v/>
      </c>
      <c r="H571" s="4" t="str">
        <f t="shared" si="10"/>
        <v/>
      </c>
      <c r="I571" s="15" t="str">
        <f>IFERROR(INDEX(Données!$C$3:$E$26,MATCH(E571,Données!#REF!,0),8)+SUMIFS(F$8:F571,E$8:E571,E571,C$8:C571,"entrée")-SUMIFS(F$8:F571,E$8:E571,E571,C$8:C571,"sortie"),"")</f>
        <v/>
      </c>
    </row>
    <row r="572" spans="7:9" x14ac:dyDescent="0.2">
      <c r="G572" s="5" t="str">
        <f>IFERROR(IF(OR(C572="Entrée",C572="Stock Initial",C572="Ajustement"),INDEX(Données!$C$3:$E$15,MATCH(E572,Données!#REF!,0),6),INDEX(Données!$C$3:$E$15,MATCH(E572,Données!#REF!,0),7)),"")</f>
        <v/>
      </c>
      <c r="H572" s="4" t="str">
        <f t="shared" si="10"/>
        <v/>
      </c>
      <c r="I572" s="15" t="str">
        <f>IFERROR(INDEX(Données!$C$3:$E$26,MATCH(E572,Données!#REF!,0),8)+SUMIFS(F$8:F572,E$8:E572,E572,C$8:C572,"entrée")-SUMIFS(F$8:F572,E$8:E572,E572,C$8:C572,"sortie"),"")</f>
        <v/>
      </c>
    </row>
    <row r="573" spans="7:9" x14ac:dyDescent="0.2">
      <c r="G573" s="5" t="str">
        <f>IFERROR(IF(OR(C573="Entrée",C573="Stock Initial",C573="Ajustement"),INDEX(Données!$C$3:$E$15,MATCH(E573,Données!#REF!,0),6),INDEX(Données!$C$3:$E$15,MATCH(E573,Données!#REF!,0),7)),"")</f>
        <v/>
      </c>
      <c r="H573" s="4" t="str">
        <f t="shared" si="10"/>
        <v/>
      </c>
      <c r="I573" s="15" t="str">
        <f>IFERROR(INDEX(Données!$C$3:$E$26,MATCH(E573,Données!#REF!,0),8)+SUMIFS(F$8:F573,E$8:E573,E573,C$8:C573,"entrée")-SUMIFS(F$8:F573,E$8:E573,E573,C$8:C573,"sortie"),"")</f>
        <v/>
      </c>
    </row>
    <row r="574" spans="7:9" x14ac:dyDescent="0.2">
      <c r="G574" s="5" t="str">
        <f>IFERROR(IF(OR(C574="Entrée",C574="Stock Initial",C574="Ajustement"),INDEX(Données!$C$3:$E$15,MATCH(E574,Données!#REF!,0),6),INDEX(Données!$C$3:$E$15,MATCH(E574,Données!#REF!,0),7)),"")</f>
        <v/>
      </c>
      <c r="H574" s="4" t="str">
        <f t="shared" si="10"/>
        <v/>
      </c>
      <c r="I574" s="15" t="str">
        <f>IFERROR(INDEX(Données!$C$3:$E$26,MATCH(E574,Données!#REF!,0),8)+SUMIFS(F$8:F574,E$8:E574,E574,C$8:C574,"entrée")-SUMIFS(F$8:F574,E$8:E574,E574,C$8:C574,"sortie"),"")</f>
        <v/>
      </c>
    </row>
    <row r="575" spans="7:9" x14ac:dyDescent="0.2">
      <c r="G575" s="5" t="str">
        <f>IFERROR(IF(OR(C575="Entrée",C575="Stock Initial",C575="Ajustement"),INDEX(Données!$C$3:$E$15,MATCH(E575,Données!#REF!,0),6),INDEX(Données!$C$3:$E$15,MATCH(E575,Données!#REF!,0),7)),"")</f>
        <v/>
      </c>
      <c r="H575" s="4" t="str">
        <f t="shared" si="10"/>
        <v/>
      </c>
      <c r="I575" s="15" t="str">
        <f>IFERROR(INDEX(Données!$C$3:$E$26,MATCH(E575,Données!#REF!,0),8)+SUMIFS(F$8:F575,E$8:E575,E575,C$8:C575,"entrée")-SUMIFS(F$8:F575,E$8:E575,E575,C$8:C575,"sortie"),"")</f>
        <v/>
      </c>
    </row>
    <row r="576" spans="7:9" x14ac:dyDescent="0.2">
      <c r="G576" s="5" t="str">
        <f>IFERROR(IF(OR(C576="Entrée",C576="Stock Initial",C576="Ajustement"),INDEX(Données!$C$3:$E$15,MATCH(E576,Données!#REF!,0),6),INDEX(Données!$C$3:$E$15,MATCH(E576,Données!#REF!,0),7)),"")</f>
        <v/>
      </c>
      <c r="H576" s="4" t="str">
        <f t="shared" si="10"/>
        <v/>
      </c>
      <c r="I576" s="15" t="str">
        <f>IFERROR(INDEX(Données!$C$3:$E$26,MATCH(E576,Données!#REF!,0),8)+SUMIFS(F$8:F576,E$8:E576,E576,C$8:C576,"entrée")-SUMIFS(F$8:F576,E$8:E576,E576,C$8:C576,"sortie"),"")</f>
        <v/>
      </c>
    </row>
    <row r="577" spans="7:9" x14ac:dyDescent="0.2">
      <c r="G577" s="5" t="str">
        <f>IFERROR(IF(OR(C577="Entrée",C577="Stock Initial",C577="Ajustement"),INDEX(Données!$C$3:$E$15,MATCH(E577,Données!#REF!,0),6),INDEX(Données!$C$3:$E$15,MATCH(E577,Données!#REF!,0),7)),"")</f>
        <v/>
      </c>
      <c r="H577" s="4" t="str">
        <f t="shared" si="10"/>
        <v/>
      </c>
      <c r="I577" s="15" t="str">
        <f>IFERROR(INDEX(Données!$C$3:$E$26,MATCH(E577,Données!#REF!,0),8)+SUMIFS(F$8:F577,E$8:E577,E577,C$8:C577,"entrée")-SUMIFS(F$8:F577,E$8:E577,E577,C$8:C577,"sortie"),"")</f>
        <v/>
      </c>
    </row>
    <row r="578" spans="7:9" x14ac:dyDescent="0.2">
      <c r="G578" s="5" t="str">
        <f>IFERROR(IF(OR(C578="Entrée",C578="Stock Initial",C578="Ajustement"),INDEX(Données!$C$3:$E$15,MATCH(E578,Données!#REF!,0),6),INDEX(Données!$C$3:$E$15,MATCH(E578,Données!#REF!,0),7)),"")</f>
        <v/>
      </c>
      <c r="H578" s="4" t="str">
        <f t="shared" si="10"/>
        <v/>
      </c>
      <c r="I578" s="15" t="str">
        <f>IFERROR(INDEX(Données!$C$3:$E$26,MATCH(E578,Données!#REF!,0),8)+SUMIFS(F$8:F578,E$8:E578,E578,C$8:C578,"entrée")-SUMIFS(F$8:F578,E$8:E578,E578,C$8:C578,"sortie"),"")</f>
        <v/>
      </c>
    </row>
    <row r="579" spans="7:9" x14ac:dyDescent="0.2">
      <c r="G579" s="5" t="str">
        <f>IFERROR(IF(OR(C579="Entrée",C579="Stock Initial",C579="Ajustement"),INDEX(Données!$C$3:$E$15,MATCH(E579,Données!#REF!,0),6),INDEX(Données!$C$3:$E$15,MATCH(E579,Données!#REF!,0),7)),"")</f>
        <v/>
      </c>
      <c r="H579" s="4" t="str">
        <f t="shared" si="10"/>
        <v/>
      </c>
      <c r="I579" s="15" t="str">
        <f>IFERROR(INDEX(Données!$C$3:$E$26,MATCH(E579,Données!#REF!,0),8)+SUMIFS(F$8:F579,E$8:E579,E579,C$8:C579,"entrée")-SUMIFS(F$8:F579,E$8:E579,E579,C$8:C579,"sortie"),"")</f>
        <v/>
      </c>
    </row>
    <row r="580" spans="7:9" x14ac:dyDescent="0.2">
      <c r="G580" s="5" t="str">
        <f>IFERROR(IF(OR(C580="Entrée",C580="Stock Initial",C580="Ajustement"),INDEX(Données!$C$3:$E$15,MATCH(E580,Données!#REF!,0),6),INDEX(Données!$C$3:$E$15,MATCH(E580,Données!#REF!,0),7)),"")</f>
        <v/>
      </c>
      <c r="H580" s="4" t="str">
        <f t="shared" si="10"/>
        <v/>
      </c>
      <c r="I580" s="15" t="str">
        <f>IFERROR(INDEX(Données!$C$3:$E$26,MATCH(E580,Données!#REF!,0),8)+SUMIFS(F$8:F580,E$8:E580,E580,C$8:C580,"entrée")-SUMIFS(F$8:F580,E$8:E580,E580,C$8:C580,"sortie"),"")</f>
        <v/>
      </c>
    </row>
    <row r="581" spans="7:9" x14ac:dyDescent="0.2">
      <c r="G581" s="5" t="str">
        <f>IFERROR(IF(OR(C581="Entrée",C581="Stock Initial",C581="Ajustement"),INDEX(Données!$C$3:$E$15,MATCH(E581,Données!#REF!,0),6),INDEX(Données!$C$3:$E$15,MATCH(E581,Données!#REF!,0),7)),"")</f>
        <v/>
      </c>
      <c r="H581" s="4" t="str">
        <f t="shared" si="10"/>
        <v/>
      </c>
      <c r="I581" s="15" t="str">
        <f>IFERROR(INDEX(Données!$C$3:$E$26,MATCH(E581,Données!#REF!,0),8)+SUMIFS(F$8:F581,E$8:E581,E581,C$8:C581,"entrée")-SUMIFS(F$8:F581,E$8:E581,E581,C$8:C581,"sortie"),"")</f>
        <v/>
      </c>
    </row>
    <row r="582" spans="7:9" x14ac:dyDescent="0.2">
      <c r="G582" s="5" t="str">
        <f>IFERROR(IF(OR(C582="Entrée",C582="Stock Initial",C582="Ajustement"),INDEX(Données!$C$3:$E$15,MATCH(E582,Données!#REF!,0),6),INDEX(Données!$C$3:$E$15,MATCH(E582,Données!#REF!,0),7)),"")</f>
        <v/>
      </c>
      <c r="H582" s="4" t="str">
        <f t="shared" si="10"/>
        <v/>
      </c>
      <c r="I582" s="15" t="str">
        <f>IFERROR(INDEX(Données!$C$3:$E$26,MATCH(E582,Données!#REF!,0),8)+SUMIFS(F$8:F582,E$8:E582,E582,C$8:C582,"entrée")-SUMIFS(F$8:F582,E$8:E582,E582,C$8:C582,"sortie"),"")</f>
        <v/>
      </c>
    </row>
    <row r="583" spans="7:9" x14ac:dyDescent="0.2">
      <c r="G583" s="5" t="str">
        <f>IFERROR(IF(OR(C583="Entrée",C583="Stock Initial",C583="Ajustement"),INDEX(Données!$C$3:$E$15,MATCH(E583,Données!#REF!,0),6),INDEX(Données!$C$3:$E$15,MATCH(E583,Données!#REF!,0),7)),"")</f>
        <v/>
      </c>
      <c r="H583" s="4" t="str">
        <f t="shared" si="10"/>
        <v/>
      </c>
      <c r="I583" s="15" t="str">
        <f>IFERROR(INDEX(Données!$C$3:$E$26,MATCH(E583,Données!#REF!,0),8)+SUMIFS(F$8:F583,E$8:E583,E583,C$8:C583,"entrée")-SUMIFS(F$8:F583,E$8:E583,E583,C$8:C583,"sortie"),"")</f>
        <v/>
      </c>
    </row>
    <row r="584" spans="7:9" x14ac:dyDescent="0.2">
      <c r="G584" s="5" t="str">
        <f>IFERROR(IF(OR(C584="Entrée",C584="Stock Initial",C584="Ajustement"),INDEX(Données!$C$3:$E$15,MATCH(E584,Données!#REF!,0),6),INDEX(Données!$C$3:$E$15,MATCH(E584,Données!#REF!,0),7)),"")</f>
        <v/>
      </c>
      <c r="H584" s="4" t="str">
        <f t="shared" si="10"/>
        <v/>
      </c>
      <c r="I584" s="15" t="str">
        <f>IFERROR(INDEX(Données!$C$3:$E$26,MATCH(E584,Données!#REF!,0),8)+SUMIFS(F$8:F584,E$8:E584,E584,C$8:C584,"entrée")-SUMIFS(F$8:F584,E$8:E584,E584,C$8:C584,"sortie"),"")</f>
        <v/>
      </c>
    </row>
    <row r="585" spans="7:9" x14ac:dyDescent="0.2">
      <c r="G585" s="5" t="str">
        <f>IFERROR(IF(OR(C585="Entrée",C585="Stock Initial",C585="Ajustement"),INDEX(Données!$C$3:$E$15,MATCH(E585,Données!#REF!,0),6),INDEX(Données!$C$3:$E$15,MATCH(E585,Données!#REF!,0),7)),"")</f>
        <v/>
      </c>
      <c r="H585" s="4" t="str">
        <f t="shared" si="10"/>
        <v/>
      </c>
      <c r="I585" s="15" t="str">
        <f>IFERROR(INDEX(Données!$C$3:$E$26,MATCH(E585,Données!#REF!,0),8)+SUMIFS(F$8:F585,E$8:E585,E585,C$8:C585,"entrée")-SUMIFS(F$8:F585,E$8:E585,E585,C$8:C585,"sortie"),"")</f>
        <v/>
      </c>
    </row>
    <row r="586" spans="7:9" x14ac:dyDescent="0.2">
      <c r="G586" s="5" t="str">
        <f>IFERROR(IF(OR(C586="Entrée",C586="Stock Initial",C586="Ajustement"),INDEX(Données!$C$3:$E$15,MATCH(E586,Données!#REF!,0),6),INDEX(Données!$C$3:$E$15,MATCH(E586,Données!#REF!,0),7)),"")</f>
        <v/>
      </c>
      <c r="H586" s="4" t="str">
        <f t="shared" si="10"/>
        <v/>
      </c>
      <c r="I586" s="15" t="str">
        <f>IFERROR(INDEX(Données!$C$3:$E$26,MATCH(E586,Données!#REF!,0),8)+SUMIFS(F$8:F586,E$8:E586,E586,C$8:C586,"entrée")-SUMIFS(F$8:F586,E$8:E586,E586,C$8:C586,"sortie"),"")</f>
        <v/>
      </c>
    </row>
    <row r="587" spans="7:9" x14ac:dyDescent="0.2">
      <c r="G587" s="5" t="str">
        <f>IFERROR(IF(OR(C587="Entrée",C587="Stock Initial",C587="Ajustement"),INDEX(Données!$C$3:$E$15,MATCH(E587,Données!#REF!,0),6),INDEX(Données!$C$3:$E$15,MATCH(E587,Données!#REF!,0),7)),"")</f>
        <v/>
      </c>
      <c r="H587" s="4" t="str">
        <f t="shared" si="10"/>
        <v/>
      </c>
      <c r="I587" s="15" t="str">
        <f>IFERROR(INDEX(Données!$C$3:$E$26,MATCH(E587,Données!#REF!,0),8)+SUMIFS(F$8:F587,E$8:E587,E587,C$8:C587,"entrée")-SUMIFS(F$8:F587,E$8:E587,E587,C$8:C587,"sortie"),"")</f>
        <v/>
      </c>
    </row>
    <row r="588" spans="7:9" x14ac:dyDescent="0.2">
      <c r="G588" s="5" t="str">
        <f>IFERROR(IF(OR(C588="Entrée",C588="Stock Initial",C588="Ajustement"),INDEX(Données!$C$3:$E$15,MATCH(E588,Données!#REF!,0),6),INDEX(Données!$C$3:$E$15,MATCH(E588,Données!#REF!,0),7)),"")</f>
        <v/>
      </c>
      <c r="H588" s="4" t="str">
        <f t="shared" si="10"/>
        <v/>
      </c>
      <c r="I588" s="15" t="str">
        <f>IFERROR(INDEX(Données!$C$3:$E$26,MATCH(E588,Données!#REF!,0),8)+SUMIFS(F$8:F588,E$8:E588,E588,C$8:C588,"entrée")-SUMIFS(F$8:F588,E$8:E588,E588,C$8:C588,"sortie"),"")</f>
        <v/>
      </c>
    </row>
    <row r="589" spans="7:9" x14ac:dyDescent="0.2">
      <c r="G589" s="5" t="str">
        <f>IFERROR(IF(OR(C589="Entrée",C589="Stock Initial",C589="Ajustement"),INDEX(Données!$C$3:$E$15,MATCH(E589,Données!#REF!,0),6),INDEX(Données!$C$3:$E$15,MATCH(E589,Données!#REF!,0),7)),"")</f>
        <v/>
      </c>
      <c r="H589" s="4" t="str">
        <f t="shared" si="10"/>
        <v/>
      </c>
      <c r="I589" s="15" t="str">
        <f>IFERROR(INDEX(Données!$C$3:$E$26,MATCH(E589,Données!#REF!,0),8)+SUMIFS(F$8:F589,E$8:E589,E589,C$8:C589,"entrée")-SUMIFS(F$8:F589,E$8:E589,E589,C$8:C589,"sortie"),"")</f>
        <v/>
      </c>
    </row>
    <row r="590" spans="7:9" x14ac:dyDescent="0.2">
      <c r="G590" s="5" t="str">
        <f>IFERROR(IF(OR(C590="Entrée",C590="Stock Initial",C590="Ajustement"),INDEX(Données!$C$3:$E$15,MATCH(E590,Données!#REF!,0),6),INDEX(Données!$C$3:$E$15,MATCH(E590,Données!#REF!,0),7)),"")</f>
        <v/>
      </c>
      <c r="H590" s="4" t="str">
        <f t="shared" si="10"/>
        <v/>
      </c>
      <c r="I590" s="15" t="str">
        <f>IFERROR(INDEX(Données!$C$3:$E$26,MATCH(E590,Données!#REF!,0),8)+SUMIFS(F$8:F590,E$8:E590,E590,C$8:C590,"entrée")-SUMIFS(F$8:F590,E$8:E590,E590,C$8:C590,"sortie"),"")</f>
        <v/>
      </c>
    </row>
    <row r="591" spans="7:9" x14ac:dyDescent="0.2">
      <c r="G591" s="5" t="str">
        <f>IFERROR(IF(OR(C591="Entrée",C591="Stock Initial",C591="Ajustement"),INDEX(Données!$C$3:$E$15,MATCH(E591,Données!#REF!,0),6),INDEX(Données!$C$3:$E$15,MATCH(E591,Données!#REF!,0),7)),"")</f>
        <v/>
      </c>
      <c r="H591" s="4" t="str">
        <f t="shared" si="10"/>
        <v/>
      </c>
      <c r="I591" s="15" t="str">
        <f>IFERROR(INDEX(Données!$C$3:$E$26,MATCH(E591,Données!#REF!,0),8)+SUMIFS(F$8:F591,E$8:E591,E591,C$8:C591,"entrée")-SUMIFS(F$8:F591,E$8:E591,E591,C$8:C591,"sortie"),"")</f>
        <v/>
      </c>
    </row>
    <row r="592" spans="7:9" x14ac:dyDescent="0.2">
      <c r="G592" s="5" t="str">
        <f>IFERROR(IF(OR(C592="Entrée",C592="Stock Initial",C592="Ajustement"),INDEX(Données!$C$3:$E$15,MATCH(E592,Données!#REF!,0),6),INDEX(Données!$C$3:$E$15,MATCH(E592,Données!#REF!,0),7)),"")</f>
        <v/>
      </c>
      <c r="H592" s="4" t="str">
        <f t="shared" si="10"/>
        <v/>
      </c>
      <c r="I592" s="15" t="str">
        <f>IFERROR(INDEX(Données!$C$3:$E$26,MATCH(E592,Données!#REF!,0),8)+SUMIFS(F$8:F592,E$8:E592,E592,C$8:C592,"entrée")-SUMIFS(F$8:F592,E$8:E592,E592,C$8:C592,"sortie"),"")</f>
        <v/>
      </c>
    </row>
    <row r="593" spans="7:9" x14ac:dyDescent="0.2">
      <c r="G593" s="5" t="str">
        <f>IFERROR(IF(OR(C593="Entrée",C593="Stock Initial",C593="Ajustement"),INDEX(Données!$C$3:$E$15,MATCH(E593,Données!#REF!,0),6),INDEX(Données!$C$3:$E$15,MATCH(E593,Données!#REF!,0),7)),"")</f>
        <v/>
      </c>
      <c r="H593" s="4" t="str">
        <f t="shared" si="10"/>
        <v/>
      </c>
      <c r="I593" s="15" t="str">
        <f>IFERROR(INDEX(Données!$C$3:$E$26,MATCH(E593,Données!#REF!,0),8)+SUMIFS(F$8:F593,E$8:E593,E593,C$8:C593,"entrée")-SUMIFS(F$8:F593,E$8:E593,E593,C$8:C593,"sortie"),"")</f>
        <v/>
      </c>
    </row>
    <row r="594" spans="7:9" x14ac:dyDescent="0.2">
      <c r="G594" s="5" t="str">
        <f>IFERROR(IF(OR(C594="Entrée",C594="Stock Initial",C594="Ajustement"),INDEX(Données!$C$3:$E$15,MATCH(E594,Données!#REF!,0),6),INDEX(Données!$C$3:$E$15,MATCH(E594,Données!#REF!,0),7)),"")</f>
        <v/>
      </c>
      <c r="H594" s="4" t="str">
        <f t="shared" si="10"/>
        <v/>
      </c>
      <c r="I594" s="15" t="str">
        <f>IFERROR(INDEX(Données!$C$3:$E$26,MATCH(E594,Données!#REF!,0),8)+SUMIFS(F$8:F594,E$8:E594,E594,C$8:C594,"entrée")-SUMIFS(F$8:F594,E$8:E594,E594,C$8:C594,"sortie"),"")</f>
        <v/>
      </c>
    </row>
    <row r="595" spans="7:9" x14ac:dyDescent="0.2">
      <c r="G595" s="5" t="str">
        <f>IFERROR(IF(OR(C595="Entrée",C595="Stock Initial",C595="Ajustement"),INDEX(Données!$C$3:$E$15,MATCH(E595,Données!#REF!,0),6),INDEX(Données!$C$3:$E$15,MATCH(E595,Données!#REF!,0),7)),"")</f>
        <v/>
      </c>
      <c r="H595" s="4" t="str">
        <f t="shared" si="10"/>
        <v/>
      </c>
      <c r="I595" s="15" t="str">
        <f>IFERROR(INDEX(Données!$C$3:$E$26,MATCH(E595,Données!#REF!,0),8)+SUMIFS(F$8:F595,E$8:E595,E595,C$8:C595,"entrée")-SUMIFS(F$8:F595,E$8:E595,E595,C$8:C595,"sortie"),"")</f>
        <v/>
      </c>
    </row>
    <row r="596" spans="7:9" x14ac:dyDescent="0.2">
      <c r="G596" s="5" t="str">
        <f>IFERROR(IF(OR(C596="Entrée",C596="Stock Initial",C596="Ajustement"),INDEX(Données!$C$3:$E$15,MATCH(E596,Données!#REF!,0),6),INDEX(Données!$C$3:$E$15,MATCH(E596,Données!#REF!,0),7)),"")</f>
        <v/>
      </c>
      <c r="H596" s="4" t="str">
        <f t="shared" si="10"/>
        <v/>
      </c>
      <c r="I596" s="15" t="str">
        <f>IFERROR(INDEX(Données!$C$3:$E$26,MATCH(E596,Données!#REF!,0),8)+SUMIFS(F$8:F596,E$8:E596,E596,C$8:C596,"entrée")-SUMIFS(F$8:F596,E$8:E596,E596,C$8:C596,"sortie"),"")</f>
        <v/>
      </c>
    </row>
    <row r="597" spans="7:9" x14ac:dyDescent="0.2">
      <c r="G597" s="5" t="str">
        <f>IFERROR(IF(OR(C597="Entrée",C597="Stock Initial",C597="Ajustement"),INDEX(Données!$C$3:$E$15,MATCH(E597,Données!#REF!,0),6),INDEX(Données!$C$3:$E$15,MATCH(E597,Données!#REF!,0),7)),"")</f>
        <v/>
      </c>
      <c r="H597" s="4" t="str">
        <f t="shared" si="10"/>
        <v/>
      </c>
      <c r="I597" s="15" t="str">
        <f>IFERROR(INDEX(Données!$C$3:$E$26,MATCH(E597,Données!#REF!,0),8)+SUMIFS(F$8:F597,E$8:E597,E597,C$8:C597,"entrée")-SUMIFS(F$8:F597,E$8:E597,E597,C$8:C597,"sortie"),"")</f>
        <v/>
      </c>
    </row>
    <row r="598" spans="7:9" x14ac:dyDescent="0.2">
      <c r="G598" s="5" t="str">
        <f>IFERROR(IF(OR(C598="Entrée",C598="Stock Initial",C598="Ajustement"),INDEX(Données!$C$3:$E$15,MATCH(E598,Données!#REF!,0),6),INDEX(Données!$C$3:$E$15,MATCH(E598,Données!#REF!,0),7)),"")</f>
        <v/>
      </c>
      <c r="H598" s="4" t="str">
        <f t="shared" si="10"/>
        <v/>
      </c>
      <c r="I598" s="15" t="str">
        <f>IFERROR(INDEX(Données!$C$3:$E$26,MATCH(E598,Données!#REF!,0),8)+SUMIFS(F$8:F598,E$8:E598,E598,C$8:C598,"entrée")-SUMIFS(F$8:F598,E$8:E598,E598,C$8:C598,"sortie"),"")</f>
        <v/>
      </c>
    </row>
    <row r="599" spans="7:9" x14ac:dyDescent="0.2">
      <c r="G599" s="5" t="str">
        <f>IFERROR(IF(OR(C599="Entrée",C599="Stock Initial",C599="Ajustement"),INDEX(Données!$C$3:$E$15,MATCH(E599,Données!#REF!,0),6),INDEX(Données!$C$3:$E$15,MATCH(E599,Données!#REF!,0),7)),"")</f>
        <v/>
      </c>
      <c r="H599" s="4" t="str">
        <f t="shared" ref="H599:H662" si="11">IFERROR(G599*F599,"")</f>
        <v/>
      </c>
      <c r="I599" s="15" t="str">
        <f>IFERROR(INDEX(Données!$C$3:$E$26,MATCH(E599,Données!#REF!,0),8)+SUMIFS(F$8:F599,E$8:E599,E599,C$8:C599,"entrée")-SUMIFS(F$8:F599,E$8:E599,E599,C$8:C599,"sortie"),"")</f>
        <v/>
      </c>
    </row>
    <row r="600" spans="7:9" x14ac:dyDescent="0.2">
      <c r="G600" s="5" t="str">
        <f>IFERROR(IF(OR(C600="Entrée",C600="Stock Initial",C600="Ajustement"),INDEX(Données!$C$3:$E$15,MATCH(E600,Données!#REF!,0),6),INDEX(Données!$C$3:$E$15,MATCH(E600,Données!#REF!,0),7)),"")</f>
        <v/>
      </c>
      <c r="H600" s="4" t="str">
        <f t="shared" si="11"/>
        <v/>
      </c>
      <c r="I600" s="15" t="str">
        <f>IFERROR(INDEX(Données!$C$3:$E$26,MATCH(E600,Données!#REF!,0),8)+SUMIFS(F$8:F600,E$8:E600,E600,C$8:C600,"entrée")-SUMIFS(F$8:F600,E$8:E600,E600,C$8:C600,"sortie"),"")</f>
        <v/>
      </c>
    </row>
    <row r="601" spans="7:9" x14ac:dyDescent="0.2">
      <c r="G601" s="5" t="str">
        <f>IFERROR(IF(OR(C601="Entrée",C601="Stock Initial",C601="Ajustement"),INDEX(Données!$C$3:$E$15,MATCH(E601,Données!#REF!,0),6),INDEX(Données!$C$3:$E$15,MATCH(E601,Données!#REF!,0),7)),"")</f>
        <v/>
      </c>
      <c r="H601" s="4" t="str">
        <f t="shared" si="11"/>
        <v/>
      </c>
      <c r="I601" s="15" t="str">
        <f>IFERROR(INDEX(Données!$C$3:$E$26,MATCH(E601,Données!#REF!,0),8)+SUMIFS(F$8:F601,E$8:E601,E601,C$8:C601,"entrée")-SUMIFS(F$8:F601,E$8:E601,E601,C$8:C601,"sortie"),"")</f>
        <v/>
      </c>
    </row>
    <row r="602" spans="7:9" x14ac:dyDescent="0.2">
      <c r="G602" s="5" t="str">
        <f>IFERROR(IF(OR(C602="Entrée",C602="Stock Initial",C602="Ajustement"),INDEX(Données!$C$3:$E$15,MATCH(E602,Données!#REF!,0),6),INDEX(Données!$C$3:$E$15,MATCH(E602,Données!#REF!,0),7)),"")</f>
        <v/>
      </c>
      <c r="H602" s="4" t="str">
        <f t="shared" si="11"/>
        <v/>
      </c>
      <c r="I602" s="15" t="str">
        <f>IFERROR(INDEX(Données!$C$3:$E$26,MATCH(E602,Données!#REF!,0),8)+SUMIFS(F$8:F602,E$8:E602,E602,C$8:C602,"entrée")-SUMIFS(F$8:F602,E$8:E602,E602,C$8:C602,"sortie"),"")</f>
        <v/>
      </c>
    </row>
    <row r="603" spans="7:9" x14ac:dyDescent="0.2">
      <c r="G603" s="5" t="str">
        <f>IFERROR(IF(OR(C603="Entrée",C603="Stock Initial",C603="Ajustement"),INDEX(Données!$C$3:$E$15,MATCH(E603,Données!#REF!,0),6),INDEX(Données!$C$3:$E$15,MATCH(E603,Données!#REF!,0),7)),"")</f>
        <v/>
      </c>
      <c r="H603" s="4" t="str">
        <f t="shared" si="11"/>
        <v/>
      </c>
      <c r="I603" s="15" t="str">
        <f>IFERROR(INDEX(Données!$C$3:$E$26,MATCH(E603,Données!#REF!,0),8)+SUMIFS(F$8:F603,E$8:E603,E603,C$8:C603,"entrée")-SUMIFS(F$8:F603,E$8:E603,E603,C$8:C603,"sortie"),"")</f>
        <v/>
      </c>
    </row>
    <row r="604" spans="7:9" x14ac:dyDescent="0.2">
      <c r="G604" s="5" t="str">
        <f>IFERROR(IF(OR(C604="Entrée",C604="Stock Initial",C604="Ajustement"),INDEX(Données!$C$3:$E$15,MATCH(E604,Données!#REF!,0),6),INDEX(Données!$C$3:$E$15,MATCH(E604,Données!#REF!,0),7)),"")</f>
        <v/>
      </c>
      <c r="H604" s="4" t="str">
        <f t="shared" si="11"/>
        <v/>
      </c>
      <c r="I604" s="15" t="str">
        <f>IFERROR(INDEX(Données!$C$3:$E$26,MATCH(E604,Données!#REF!,0),8)+SUMIFS(F$8:F604,E$8:E604,E604,C$8:C604,"entrée")-SUMIFS(F$8:F604,E$8:E604,E604,C$8:C604,"sortie"),"")</f>
        <v/>
      </c>
    </row>
    <row r="605" spans="7:9" x14ac:dyDescent="0.2">
      <c r="G605" s="5" t="str">
        <f>IFERROR(IF(OR(C605="Entrée",C605="Stock Initial",C605="Ajustement"),INDEX(Données!$C$3:$E$15,MATCH(E605,Données!#REF!,0),6),INDEX(Données!$C$3:$E$15,MATCH(E605,Données!#REF!,0),7)),"")</f>
        <v/>
      </c>
      <c r="H605" s="4" t="str">
        <f t="shared" si="11"/>
        <v/>
      </c>
      <c r="I605" s="15" t="str">
        <f>IFERROR(INDEX(Données!$C$3:$E$26,MATCH(E605,Données!#REF!,0),8)+SUMIFS(F$8:F605,E$8:E605,E605,C$8:C605,"entrée")-SUMIFS(F$8:F605,E$8:E605,E605,C$8:C605,"sortie"),"")</f>
        <v/>
      </c>
    </row>
    <row r="606" spans="7:9" x14ac:dyDescent="0.2">
      <c r="G606" s="5" t="str">
        <f>IFERROR(IF(OR(C606="Entrée",C606="Stock Initial",C606="Ajustement"),INDEX(Données!$C$3:$E$15,MATCH(E606,Données!#REF!,0),6),INDEX(Données!$C$3:$E$15,MATCH(E606,Données!#REF!,0),7)),"")</f>
        <v/>
      </c>
      <c r="H606" s="4" t="str">
        <f t="shared" si="11"/>
        <v/>
      </c>
      <c r="I606" s="15" t="str">
        <f>IFERROR(INDEX(Données!$C$3:$E$26,MATCH(E606,Données!#REF!,0),8)+SUMIFS(F$8:F606,E$8:E606,E606,C$8:C606,"entrée")-SUMIFS(F$8:F606,E$8:E606,E606,C$8:C606,"sortie"),"")</f>
        <v/>
      </c>
    </row>
    <row r="607" spans="7:9" x14ac:dyDescent="0.2">
      <c r="G607" s="5" t="str">
        <f>IFERROR(IF(OR(C607="Entrée",C607="Stock Initial",C607="Ajustement"),INDEX(Données!$C$3:$E$15,MATCH(E607,Données!#REF!,0),6),INDEX(Données!$C$3:$E$15,MATCH(E607,Données!#REF!,0),7)),"")</f>
        <v/>
      </c>
      <c r="H607" s="4" t="str">
        <f t="shared" si="11"/>
        <v/>
      </c>
      <c r="I607" s="15" t="str">
        <f>IFERROR(INDEX(Données!$C$3:$E$26,MATCH(E607,Données!#REF!,0),8)+SUMIFS(F$8:F607,E$8:E607,E607,C$8:C607,"entrée")-SUMIFS(F$8:F607,E$8:E607,E607,C$8:C607,"sortie"),"")</f>
        <v/>
      </c>
    </row>
    <row r="608" spans="7:9" x14ac:dyDescent="0.2">
      <c r="G608" s="5" t="str">
        <f>IFERROR(IF(OR(C608="Entrée",C608="Stock Initial",C608="Ajustement"),INDEX(Données!$C$3:$E$15,MATCH(E608,Données!#REF!,0),6),INDEX(Données!$C$3:$E$15,MATCH(E608,Données!#REF!,0),7)),"")</f>
        <v/>
      </c>
      <c r="H608" s="4" t="str">
        <f t="shared" si="11"/>
        <v/>
      </c>
      <c r="I608" s="15" t="str">
        <f>IFERROR(INDEX(Données!$C$3:$E$26,MATCH(E608,Données!#REF!,0),8)+SUMIFS(F$8:F608,E$8:E608,E608,C$8:C608,"entrée")-SUMIFS(F$8:F608,E$8:E608,E608,C$8:C608,"sortie"),"")</f>
        <v/>
      </c>
    </row>
    <row r="609" spans="7:9" x14ac:dyDescent="0.2">
      <c r="G609" s="5" t="str">
        <f>IFERROR(IF(OR(C609="Entrée",C609="Stock Initial",C609="Ajustement"),INDEX(Données!$C$3:$E$15,MATCH(E609,Données!#REF!,0),6),INDEX(Données!$C$3:$E$15,MATCH(E609,Données!#REF!,0),7)),"")</f>
        <v/>
      </c>
      <c r="H609" s="4" t="str">
        <f t="shared" si="11"/>
        <v/>
      </c>
      <c r="I609" s="15" t="str">
        <f>IFERROR(INDEX(Données!$C$3:$E$26,MATCH(E609,Données!#REF!,0),8)+SUMIFS(F$8:F609,E$8:E609,E609,C$8:C609,"entrée")-SUMIFS(F$8:F609,E$8:E609,E609,C$8:C609,"sortie"),"")</f>
        <v/>
      </c>
    </row>
    <row r="610" spans="7:9" x14ac:dyDescent="0.2">
      <c r="G610" s="5" t="str">
        <f>IFERROR(IF(OR(C610="Entrée",C610="Stock Initial",C610="Ajustement"),INDEX(Données!$C$3:$E$15,MATCH(E610,Données!#REF!,0),6),INDEX(Données!$C$3:$E$15,MATCH(E610,Données!#REF!,0),7)),"")</f>
        <v/>
      </c>
      <c r="H610" s="4" t="str">
        <f t="shared" si="11"/>
        <v/>
      </c>
      <c r="I610" s="15" t="str">
        <f>IFERROR(INDEX(Données!$C$3:$E$26,MATCH(E610,Données!#REF!,0),8)+SUMIFS(F$8:F610,E$8:E610,E610,C$8:C610,"entrée")-SUMIFS(F$8:F610,E$8:E610,E610,C$8:C610,"sortie"),"")</f>
        <v/>
      </c>
    </row>
    <row r="611" spans="7:9" x14ac:dyDescent="0.2">
      <c r="G611" s="5" t="str">
        <f>IFERROR(IF(OR(C611="Entrée",C611="Stock Initial",C611="Ajustement"),INDEX(Données!$C$3:$E$15,MATCH(E611,Données!#REF!,0),6),INDEX(Données!$C$3:$E$15,MATCH(E611,Données!#REF!,0),7)),"")</f>
        <v/>
      </c>
      <c r="H611" s="4" t="str">
        <f t="shared" si="11"/>
        <v/>
      </c>
      <c r="I611" s="15" t="str">
        <f>IFERROR(INDEX(Données!$C$3:$E$26,MATCH(E611,Données!#REF!,0),8)+SUMIFS(F$8:F611,E$8:E611,E611,C$8:C611,"entrée")-SUMIFS(F$8:F611,E$8:E611,E611,C$8:C611,"sortie"),"")</f>
        <v/>
      </c>
    </row>
    <row r="612" spans="7:9" x14ac:dyDescent="0.2">
      <c r="G612" s="5" t="str">
        <f>IFERROR(IF(OR(C612="Entrée",C612="Stock Initial",C612="Ajustement"),INDEX(Données!$C$3:$E$15,MATCH(E612,Données!#REF!,0),6),INDEX(Données!$C$3:$E$15,MATCH(E612,Données!#REF!,0),7)),"")</f>
        <v/>
      </c>
      <c r="H612" s="4" t="str">
        <f t="shared" si="11"/>
        <v/>
      </c>
      <c r="I612" s="15" t="str">
        <f>IFERROR(INDEX(Données!$C$3:$E$26,MATCH(E612,Données!#REF!,0),8)+SUMIFS(F$8:F612,E$8:E612,E612,C$8:C612,"entrée")-SUMIFS(F$8:F612,E$8:E612,E612,C$8:C612,"sortie"),"")</f>
        <v/>
      </c>
    </row>
    <row r="613" spans="7:9" x14ac:dyDescent="0.2">
      <c r="G613" s="5" t="str">
        <f>IFERROR(IF(OR(C613="Entrée",C613="Stock Initial",C613="Ajustement"),INDEX(Données!$C$3:$E$15,MATCH(E613,Données!#REF!,0),6),INDEX(Données!$C$3:$E$15,MATCH(E613,Données!#REF!,0),7)),"")</f>
        <v/>
      </c>
      <c r="H613" s="4" t="str">
        <f t="shared" si="11"/>
        <v/>
      </c>
      <c r="I613" s="15" t="str">
        <f>IFERROR(INDEX(Données!$C$3:$E$26,MATCH(E613,Données!#REF!,0),8)+SUMIFS(F$8:F613,E$8:E613,E613,C$8:C613,"entrée")-SUMIFS(F$8:F613,E$8:E613,E613,C$8:C613,"sortie"),"")</f>
        <v/>
      </c>
    </row>
    <row r="614" spans="7:9" x14ac:dyDescent="0.2">
      <c r="G614" s="5" t="str">
        <f>IFERROR(IF(OR(C614="Entrée",C614="Stock Initial",C614="Ajustement"),INDEX(Données!$C$3:$E$15,MATCH(E614,Données!#REF!,0),6),INDEX(Données!$C$3:$E$15,MATCH(E614,Données!#REF!,0),7)),"")</f>
        <v/>
      </c>
      <c r="H614" s="4" t="str">
        <f t="shared" si="11"/>
        <v/>
      </c>
      <c r="I614" s="15" t="str">
        <f>IFERROR(INDEX(Données!$C$3:$E$26,MATCH(E614,Données!#REF!,0),8)+SUMIFS(F$8:F614,E$8:E614,E614,C$8:C614,"entrée")-SUMIFS(F$8:F614,E$8:E614,E614,C$8:C614,"sortie"),"")</f>
        <v/>
      </c>
    </row>
    <row r="615" spans="7:9" x14ac:dyDescent="0.2">
      <c r="G615" s="5" t="str">
        <f>IFERROR(IF(OR(C615="Entrée",C615="Stock Initial",C615="Ajustement"),INDEX(Données!$C$3:$E$15,MATCH(E615,Données!#REF!,0),6),INDEX(Données!$C$3:$E$15,MATCH(E615,Données!#REF!,0),7)),"")</f>
        <v/>
      </c>
      <c r="H615" s="4" t="str">
        <f t="shared" si="11"/>
        <v/>
      </c>
      <c r="I615" s="15" t="str">
        <f>IFERROR(INDEX(Données!$C$3:$E$26,MATCH(E615,Données!#REF!,0),8)+SUMIFS(F$8:F615,E$8:E615,E615,C$8:C615,"entrée")-SUMIFS(F$8:F615,E$8:E615,E615,C$8:C615,"sortie"),"")</f>
        <v/>
      </c>
    </row>
    <row r="616" spans="7:9" x14ac:dyDescent="0.2">
      <c r="G616" s="5" t="str">
        <f>IFERROR(IF(OR(C616="Entrée",C616="Stock Initial",C616="Ajustement"),INDEX(Données!$C$3:$E$15,MATCH(E616,Données!#REF!,0),6),INDEX(Données!$C$3:$E$15,MATCH(E616,Données!#REF!,0),7)),"")</f>
        <v/>
      </c>
      <c r="H616" s="4" t="str">
        <f t="shared" si="11"/>
        <v/>
      </c>
      <c r="I616" s="15" t="str">
        <f>IFERROR(INDEX(Données!$C$3:$E$26,MATCH(E616,Données!#REF!,0),8)+SUMIFS(F$8:F616,E$8:E616,E616,C$8:C616,"entrée")-SUMIFS(F$8:F616,E$8:E616,E616,C$8:C616,"sortie"),"")</f>
        <v/>
      </c>
    </row>
    <row r="617" spans="7:9" x14ac:dyDescent="0.2">
      <c r="G617" s="5" t="str">
        <f>IFERROR(IF(OR(C617="Entrée",C617="Stock Initial",C617="Ajustement"),INDEX(Données!$C$3:$E$15,MATCH(E617,Données!#REF!,0),6),INDEX(Données!$C$3:$E$15,MATCH(E617,Données!#REF!,0),7)),"")</f>
        <v/>
      </c>
      <c r="H617" s="4" t="str">
        <f t="shared" si="11"/>
        <v/>
      </c>
      <c r="I617" s="15" t="str">
        <f>IFERROR(INDEX(Données!$C$3:$E$26,MATCH(E617,Données!#REF!,0),8)+SUMIFS(F$8:F617,E$8:E617,E617,C$8:C617,"entrée")-SUMIFS(F$8:F617,E$8:E617,E617,C$8:C617,"sortie"),"")</f>
        <v/>
      </c>
    </row>
    <row r="618" spans="7:9" x14ac:dyDescent="0.2">
      <c r="G618" s="5" t="str">
        <f>IFERROR(IF(OR(C618="Entrée",C618="Stock Initial",C618="Ajustement"),INDEX(Données!$C$3:$E$15,MATCH(E618,Données!#REF!,0),6),INDEX(Données!$C$3:$E$15,MATCH(E618,Données!#REF!,0),7)),"")</f>
        <v/>
      </c>
      <c r="H618" s="4" t="str">
        <f t="shared" si="11"/>
        <v/>
      </c>
      <c r="I618" s="15" t="str">
        <f>IFERROR(INDEX(Données!$C$3:$E$26,MATCH(E618,Données!#REF!,0),8)+SUMIFS(F$8:F618,E$8:E618,E618,C$8:C618,"entrée")-SUMIFS(F$8:F618,E$8:E618,E618,C$8:C618,"sortie"),"")</f>
        <v/>
      </c>
    </row>
    <row r="619" spans="7:9" x14ac:dyDescent="0.2">
      <c r="G619" s="5" t="str">
        <f>IFERROR(IF(OR(C619="Entrée",C619="Stock Initial",C619="Ajustement"),INDEX(Données!$C$3:$E$15,MATCH(E619,Données!#REF!,0),6),INDEX(Données!$C$3:$E$15,MATCH(E619,Données!#REF!,0),7)),"")</f>
        <v/>
      </c>
      <c r="H619" s="4" t="str">
        <f t="shared" si="11"/>
        <v/>
      </c>
      <c r="I619" s="15" t="str">
        <f>IFERROR(INDEX(Données!$C$3:$E$26,MATCH(E619,Données!#REF!,0),8)+SUMIFS(F$8:F619,E$8:E619,E619,C$8:C619,"entrée")-SUMIFS(F$8:F619,E$8:E619,E619,C$8:C619,"sortie"),"")</f>
        <v/>
      </c>
    </row>
    <row r="620" spans="7:9" x14ac:dyDescent="0.2">
      <c r="G620" s="5" t="str">
        <f>IFERROR(IF(OR(C620="Entrée",C620="Stock Initial",C620="Ajustement"),INDEX(Données!$C$3:$E$15,MATCH(E620,Données!#REF!,0),6),INDEX(Données!$C$3:$E$15,MATCH(E620,Données!#REF!,0),7)),"")</f>
        <v/>
      </c>
      <c r="H620" s="4" t="str">
        <f t="shared" si="11"/>
        <v/>
      </c>
      <c r="I620" s="15" t="str">
        <f>IFERROR(INDEX(Données!$C$3:$E$26,MATCH(E620,Données!#REF!,0),8)+SUMIFS(F$8:F620,E$8:E620,E620,C$8:C620,"entrée")-SUMIFS(F$8:F620,E$8:E620,E620,C$8:C620,"sortie"),"")</f>
        <v/>
      </c>
    </row>
    <row r="621" spans="7:9" x14ac:dyDescent="0.2">
      <c r="G621" s="5" t="str">
        <f>IFERROR(IF(OR(C621="Entrée",C621="Stock Initial",C621="Ajustement"),INDEX(Données!$C$3:$E$15,MATCH(E621,Données!#REF!,0),6),INDEX(Données!$C$3:$E$15,MATCH(E621,Données!#REF!,0),7)),"")</f>
        <v/>
      </c>
      <c r="H621" s="4" t="str">
        <f t="shared" si="11"/>
        <v/>
      </c>
      <c r="I621" s="15" t="str">
        <f>IFERROR(INDEX(Données!$C$3:$E$26,MATCH(E621,Données!#REF!,0),8)+SUMIFS(F$8:F621,E$8:E621,E621,C$8:C621,"entrée")-SUMIFS(F$8:F621,E$8:E621,E621,C$8:C621,"sortie"),"")</f>
        <v/>
      </c>
    </row>
    <row r="622" spans="7:9" x14ac:dyDescent="0.2">
      <c r="G622" s="5" t="str">
        <f>IFERROR(IF(OR(C622="Entrée",C622="Stock Initial",C622="Ajustement"),INDEX(Données!$C$3:$E$15,MATCH(E622,Données!#REF!,0),6),INDEX(Données!$C$3:$E$15,MATCH(E622,Données!#REF!,0),7)),"")</f>
        <v/>
      </c>
      <c r="H622" s="4" t="str">
        <f t="shared" si="11"/>
        <v/>
      </c>
      <c r="I622" s="15" t="str">
        <f>IFERROR(INDEX(Données!$C$3:$E$26,MATCH(E622,Données!#REF!,0),8)+SUMIFS(F$8:F622,E$8:E622,E622,C$8:C622,"entrée")-SUMIFS(F$8:F622,E$8:E622,E622,C$8:C622,"sortie"),"")</f>
        <v/>
      </c>
    </row>
    <row r="623" spans="7:9" x14ac:dyDescent="0.2">
      <c r="G623" s="5" t="str">
        <f>IFERROR(IF(OR(C623="Entrée",C623="Stock Initial",C623="Ajustement"),INDEX(Données!$C$3:$E$15,MATCH(E623,Données!#REF!,0),6),INDEX(Données!$C$3:$E$15,MATCH(E623,Données!#REF!,0),7)),"")</f>
        <v/>
      </c>
      <c r="H623" s="4" t="str">
        <f t="shared" si="11"/>
        <v/>
      </c>
      <c r="I623" s="15" t="str">
        <f>IFERROR(INDEX(Données!$C$3:$E$26,MATCH(E623,Données!#REF!,0),8)+SUMIFS(F$8:F623,E$8:E623,E623,C$8:C623,"entrée")-SUMIFS(F$8:F623,E$8:E623,E623,C$8:C623,"sortie"),"")</f>
        <v/>
      </c>
    </row>
    <row r="624" spans="7:9" x14ac:dyDescent="0.2">
      <c r="G624" s="5" t="str">
        <f>IFERROR(IF(OR(C624="Entrée",C624="Stock Initial",C624="Ajustement"),INDEX(Données!$C$3:$E$15,MATCH(E624,Données!#REF!,0),6),INDEX(Données!$C$3:$E$15,MATCH(E624,Données!#REF!,0),7)),"")</f>
        <v/>
      </c>
      <c r="H624" s="4" t="str">
        <f t="shared" si="11"/>
        <v/>
      </c>
      <c r="I624" s="15" t="str">
        <f>IFERROR(INDEX(Données!$C$3:$E$26,MATCH(E624,Données!#REF!,0),8)+SUMIFS(F$8:F624,E$8:E624,E624,C$8:C624,"entrée")-SUMIFS(F$8:F624,E$8:E624,E624,C$8:C624,"sortie"),"")</f>
        <v/>
      </c>
    </row>
    <row r="625" spans="7:9" x14ac:dyDescent="0.2">
      <c r="G625" s="5" t="str">
        <f>IFERROR(IF(OR(C625="Entrée",C625="Stock Initial",C625="Ajustement"),INDEX(Données!$C$3:$E$15,MATCH(E625,Données!#REF!,0),6),INDEX(Données!$C$3:$E$15,MATCH(E625,Données!#REF!,0),7)),"")</f>
        <v/>
      </c>
      <c r="H625" s="4" t="str">
        <f t="shared" si="11"/>
        <v/>
      </c>
      <c r="I625" s="15" t="str">
        <f>IFERROR(INDEX(Données!$C$3:$E$26,MATCH(E625,Données!#REF!,0),8)+SUMIFS(F$8:F625,E$8:E625,E625,C$8:C625,"entrée")-SUMIFS(F$8:F625,E$8:E625,E625,C$8:C625,"sortie"),"")</f>
        <v/>
      </c>
    </row>
    <row r="626" spans="7:9" x14ac:dyDescent="0.2">
      <c r="G626" s="5" t="str">
        <f>IFERROR(IF(OR(C626="Entrée",C626="Stock Initial",C626="Ajustement"),INDEX(Données!$C$3:$E$15,MATCH(E626,Données!#REF!,0),6),INDEX(Données!$C$3:$E$15,MATCH(E626,Données!#REF!,0),7)),"")</f>
        <v/>
      </c>
      <c r="H626" s="4" t="str">
        <f t="shared" si="11"/>
        <v/>
      </c>
      <c r="I626" s="15" t="str">
        <f>IFERROR(INDEX(Données!$C$3:$E$26,MATCH(E626,Données!#REF!,0),8)+SUMIFS(F$8:F626,E$8:E626,E626,C$8:C626,"entrée")-SUMIFS(F$8:F626,E$8:E626,E626,C$8:C626,"sortie"),"")</f>
        <v/>
      </c>
    </row>
    <row r="627" spans="7:9" x14ac:dyDescent="0.2">
      <c r="G627" s="5" t="str">
        <f>IFERROR(IF(OR(C627="Entrée",C627="Stock Initial",C627="Ajustement"),INDEX(Données!$C$3:$E$15,MATCH(E627,Données!#REF!,0),6),INDEX(Données!$C$3:$E$15,MATCH(E627,Données!#REF!,0),7)),"")</f>
        <v/>
      </c>
      <c r="H627" s="4" t="str">
        <f t="shared" si="11"/>
        <v/>
      </c>
      <c r="I627" s="15" t="str">
        <f>IFERROR(INDEX(Données!$C$3:$E$26,MATCH(E627,Données!#REF!,0),8)+SUMIFS(F$8:F627,E$8:E627,E627,C$8:C627,"entrée")-SUMIFS(F$8:F627,E$8:E627,E627,C$8:C627,"sortie"),"")</f>
        <v/>
      </c>
    </row>
    <row r="628" spans="7:9" x14ac:dyDescent="0.2">
      <c r="G628" s="5" t="str">
        <f>IFERROR(IF(OR(C628="Entrée",C628="Stock Initial",C628="Ajustement"),INDEX(Données!$C$3:$E$15,MATCH(E628,Données!#REF!,0),6),INDEX(Données!$C$3:$E$15,MATCH(E628,Données!#REF!,0),7)),"")</f>
        <v/>
      </c>
      <c r="H628" s="4" t="str">
        <f t="shared" si="11"/>
        <v/>
      </c>
      <c r="I628" s="15" t="str">
        <f>IFERROR(INDEX(Données!$C$3:$E$26,MATCH(E628,Données!#REF!,0),8)+SUMIFS(F$8:F628,E$8:E628,E628,C$8:C628,"entrée")-SUMIFS(F$8:F628,E$8:E628,E628,C$8:C628,"sortie"),"")</f>
        <v/>
      </c>
    </row>
    <row r="629" spans="7:9" x14ac:dyDescent="0.2">
      <c r="G629" s="5" t="str">
        <f>IFERROR(IF(OR(C629="Entrée",C629="Stock Initial",C629="Ajustement"),INDEX(Données!$C$3:$E$15,MATCH(E629,Données!#REF!,0),6),INDEX(Données!$C$3:$E$15,MATCH(E629,Données!#REF!,0),7)),"")</f>
        <v/>
      </c>
      <c r="H629" s="4" t="str">
        <f t="shared" si="11"/>
        <v/>
      </c>
      <c r="I629" s="15" t="str">
        <f>IFERROR(INDEX(Données!$C$3:$E$26,MATCH(E629,Données!#REF!,0),8)+SUMIFS(F$8:F629,E$8:E629,E629,C$8:C629,"entrée")-SUMIFS(F$8:F629,E$8:E629,E629,C$8:C629,"sortie"),"")</f>
        <v/>
      </c>
    </row>
    <row r="630" spans="7:9" x14ac:dyDescent="0.2">
      <c r="G630" s="5" t="str">
        <f>IFERROR(IF(OR(C630="Entrée",C630="Stock Initial",C630="Ajustement"),INDEX(Données!$C$3:$E$15,MATCH(E630,Données!#REF!,0),6),INDEX(Données!$C$3:$E$15,MATCH(E630,Données!#REF!,0),7)),"")</f>
        <v/>
      </c>
      <c r="H630" s="4" t="str">
        <f t="shared" si="11"/>
        <v/>
      </c>
      <c r="I630" s="15" t="str">
        <f>IFERROR(INDEX(Données!$C$3:$E$26,MATCH(E630,Données!#REF!,0),8)+SUMIFS(F$8:F630,E$8:E630,E630,C$8:C630,"entrée")-SUMIFS(F$8:F630,E$8:E630,E630,C$8:C630,"sortie"),"")</f>
        <v/>
      </c>
    </row>
    <row r="631" spans="7:9" x14ac:dyDescent="0.2">
      <c r="G631" s="5" t="str">
        <f>IFERROR(IF(OR(C631="Entrée",C631="Stock Initial",C631="Ajustement"),INDEX(Données!$C$3:$E$15,MATCH(E631,Données!#REF!,0),6),INDEX(Données!$C$3:$E$15,MATCH(E631,Données!#REF!,0),7)),"")</f>
        <v/>
      </c>
      <c r="H631" s="4" t="str">
        <f t="shared" si="11"/>
        <v/>
      </c>
      <c r="I631" s="15" t="str">
        <f>IFERROR(INDEX(Données!$C$3:$E$26,MATCH(E631,Données!#REF!,0),8)+SUMIFS(F$8:F631,E$8:E631,E631,C$8:C631,"entrée")-SUMIFS(F$8:F631,E$8:E631,E631,C$8:C631,"sortie"),"")</f>
        <v/>
      </c>
    </row>
    <row r="632" spans="7:9" x14ac:dyDescent="0.2">
      <c r="G632" s="5" t="str">
        <f>IFERROR(IF(OR(C632="Entrée",C632="Stock Initial",C632="Ajustement"),INDEX(Données!$C$3:$E$15,MATCH(E632,Données!#REF!,0),6),INDEX(Données!$C$3:$E$15,MATCH(E632,Données!#REF!,0),7)),"")</f>
        <v/>
      </c>
      <c r="H632" s="4" t="str">
        <f t="shared" si="11"/>
        <v/>
      </c>
      <c r="I632" s="15" t="str">
        <f>IFERROR(INDEX(Données!$C$3:$E$26,MATCH(E632,Données!#REF!,0),8)+SUMIFS(F$8:F632,E$8:E632,E632,C$8:C632,"entrée")-SUMIFS(F$8:F632,E$8:E632,E632,C$8:C632,"sortie"),"")</f>
        <v/>
      </c>
    </row>
    <row r="633" spans="7:9" x14ac:dyDescent="0.2">
      <c r="G633" s="5" t="str">
        <f>IFERROR(IF(OR(C633="Entrée",C633="Stock Initial",C633="Ajustement"),INDEX(Données!$C$3:$E$15,MATCH(E633,Données!#REF!,0),6),INDEX(Données!$C$3:$E$15,MATCH(E633,Données!#REF!,0),7)),"")</f>
        <v/>
      </c>
      <c r="H633" s="4" t="str">
        <f t="shared" si="11"/>
        <v/>
      </c>
      <c r="I633" s="15" t="str">
        <f>IFERROR(INDEX(Données!$C$3:$E$26,MATCH(E633,Données!#REF!,0),8)+SUMIFS(F$8:F633,E$8:E633,E633,C$8:C633,"entrée")-SUMIFS(F$8:F633,E$8:E633,E633,C$8:C633,"sortie"),"")</f>
        <v/>
      </c>
    </row>
    <row r="634" spans="7:9" x14ac:dyDescent="0.2">
      <c r="G634" s="5" t="str">
        <f>IFERROR(IF(OR(C634="Entrée",C634="Stock Initial",C634="Ajustement"),INDEX(Données!$C$3:$E$15,MATCH(E634,Données!#REF!,0),6),INDEX(Données!$C$3:$E$15,MATCH(E634,Données!#REF!,0),7)),"")</f>
        <v/>
      </c>
      <c r="H634" s="4" t="str">
        <f t="shared" si="11"/>
        <v/>
      </c>
      <c r="I634" s="15" t="str">
        <f>IFERROR(INDEX(Données!$C$3:$E$26,MATCH(E634,Données!#REF!,0),8)+SUMIFS(F$8:F634,E$8:E634,E634,C$8:C634,"entrée")-SUMIFS(F$8:F634,E$8:E634,E634,C$8:C634,"sortie"),"")</f>
        <v/>
      </c>
    </row>
    <row r="635" spans="7:9" x14ac:dyDescent="0.2">
      <c r="G635" s="5" t="str">
        <f>IFERROR(IF(OR(C635="Entrée",C635="Stock Initial",C635="Ajustement"),INDEX(Données!$C$3:$E$15,MATCH(E635,Données!#REF!,0),6),INDEX(Données!$C$3:$E$15,MATCH(E635,Données!#REF!,0),7)),"")</f>
        <v/>
      </c>
      <c r="H635" s="4" t="str">
        <f t="shared" si="11"/>
        <v/>
      </c>
      <c r="I635" s="15" t="str">
        <f>IFERROR(INDEX(Données!$C$3:$E$26,MATCH(E635,Données!#REF!,0),8)+SUMIFS(F$8:F635,E$8:E635,E635,C$8:C635,"entrée")-SUMIFS(F$8:F635,E$8:E635,E635,C$8:C635,"sortie"),"")</f>
        <v/>
      </c>
    </row>
    <row r="636" spans="7:9" x14ac:dyDescent="0.2">
      <c r="G636" s="5" t="str">
        <f>IFERROR(IF(OR(C636="Entrée",C636="Stock Initial",C636="Ajustement"),INDEX(Données!$C$3:$E$15,MATCH(E636,Données!#REF!,0),6),INDEX(Données!$C$3:$E$15,MATCH(E636,Données!#REF!,0),7)),"")</f>
        <v/>
      </c>
      <c r="H636" s="4" t="str">
        <f t="shared" si="11"/>
        <v/>
      </c>
      <c r="I636" s="15" t="str">
        <f>IFERROR(INDEX(Données!$C$3:$E$26,MATCH(E636,Données!#REF!,0),8)+SUMIFS(F$8:F636,E$8:E636,E636,C$8:C636,"entrée")-SUMIFS(F$8:F636,E$8:E636,E636,C$8:C636,"sortie"),"")</f>
        <v/>
      </c>
    </row>
    <row r="637" spans="7:9" x14ac:dyDescent="0.2">
      <c r="G637" s="5" t="str">
        <f>IFERROR(IF(OR(C637="Entrée",C637="Stock Initial",C637="Ajustement"),INDEX(Données!$C$3:$E$15,MATCH(E637,Données!#REF!,0),6),INDEX(Données!$C$3:$E$15,MATCH(E637,Données!#REF!,0),7)),"")</f>
        <v/>
      </c>
      <c r="H637" s="4" t="str">
        <f t="shared" si="11"/>
        <v/>
      </c>
      <c r="I637" s="15" t="str">
        <f>IFERROR(INDEX(Données!$C$3:$E$26,MATCH(E637,Données!#REF!,0),8)+SUMIFS(F$8:F637,E$8:E637,E637,C$8:C637,"entrée")-SUMIFS(F$8:F637,E$8:E637,E637,C$8:C637,"sortie"),"")</f>
        <v/>
      </c>
    </row>
    <row r="638" spans="7:9" x14ac:dyDescent="0.2">
      <c r="G638" s="5" t="str">
        <f>IFERROR(IF(OR(C638="Entrée",C638="Stock Initial",C638="Ajustement"),INDEX(Données!$C$3:$E$15,MATCH(E638,Données!#REF!,0),6),INDEX(Données!$C$3:$E$15,MATCH(E638,Données!#REF!,0),7)),"")</f>
        <v/>
      </c>
      <c r="H638" s="4" t="str">
        <f t="shared" si="11"/>
        <v/>
      </c>
      <c r="I638" s="15" t="str">
        <f>IFERROR(INDEX(Données!$C$3:$E$26,MATCH(E638,Données!#REF!,0),8)+SUMIFS(F$8:F638,E$8:E638,E638,C$8:C638,"entrée")-SUMIFS(F$8:F638,E$8:E638,E638,C$8:C638,"sortie"),"")</f>
        <v/>
      </c>
    </row>
    <row r="639" spans="7:9" x14ac:dyDescent="0.2">
      <c r="G639" s="5" t="str">
        <f>IFERROR(IF(OR(C639="Entrée",C639="Stock Initial",C639="Ajustement"),INDEX(Données!$C$3:$E$15,MATCH(E639,Données!#REF!,0),6),INDEX(Données!$C$3:$E$15,MATCH(E639,Données!#REF!,0),7)),"")</f>
        <v/>
      </c>
      <c r="H639" s="4" t="str">
        <f t="shared" si="11"/>
        <v/>
      </c>
      <c r="I639" s="15" t="str">
        <f>IFERROR(INDEX(Données!$C$3:$E$26,MATCH(E639,Données!#REF!,0),8)+SUMIFS(F$8:F639,E$8:E639,E639,C$8:C639,"entrée")-SUMIFS(F$8:F639,E$8:E639,E639,C$8:C639,"sortie"),"")</f>
        <v/>
      </c>
    </row>
    <row r="640" spans="7:9" x14ac:dyDescent="0.2">
      <c r="G640" s="5" t="str">
        <f>IFERROR(IF(OR(C640="Entrée",C640="Stock Initial",C640="Ajustement"),INDEX(Données!$C$3:$E$15,MATCH(E640,Données!#REF!,0),6),INDEX(Données!$C$3:$E$15,MATCH(E640,Données!#REF!,0),7)),"")</f>
        <v/>
      </c>
      <c r="H640" s="4" t="str">
        <f t="shared" si="11"/>
        <v/>
      </c>
      <c r="I640" s="15" t="str">
        <f>IFERROR(INDEX(Données!$C$3:$E$26,MATCH(E640,Données!#REF!,0),8)+SUMIFS(F$8:F640,E$8:E640,E640,C$8:C640,"entrée")-SUMIFS(F$8:F640,E$8:E640,E640,C$8:C640,"sortie"),"")</f>
        <v/>
      </c>
    </row>
    <row r="641" spans="7:9" x14ac:dyDescent="0.2">
      <c r="G641" s="5" t="str">
        <f>IFERROR(IF(OR(C641="Entrée",C641="Stock Initial",C641="Ajustement"),INDEX(Données!$C$3:$E$15,MATCH(E641,Données!#REF!,0),6),INDEX(Données!$C$3:$E$15,MATCH(E641,Données!#REF!,0),7)),"")</f>
        <v/>
      </c>
      <c r="H641" s="4" t="str">
        <f t="shared" si="11"/>
        <v/>
      </c>
      <c r="I641" s="15" t="str">
        <f>IFERROR(INDEX(Données!$C$3:$E$26,MATCH(E641,Données!#REF!,0),8)+SUMIFS(F$8:F641,E$8:E641,E641,C$8:C641,"entrée")-SUMIFS(F$8:F641,E$8:E641,E641,C$8:C641,"sortie"),"")</f>
        <v/>
      </c>
    </row>
    <row r="642" spans="7:9" x14ac:dyDescent="0.2">
      <c r="G642" s="5" t="str">
        <f>IFERROR(IF(OR(C642="Entrée",C642="Stock Initial",C642="Ajustement"),INDEX(Données!$C$3:$E$15,MATCH(E642,Données!#REF!,0),6),INDEX(Données!$C$3:$E$15,MATCH(E642,Données!#REF!,0),7)),"")</f>
        <v/>
      </c>
      <c r="H642" s="4" t="str">
        <f t="shared" si="11"/>
        <v/>
      </c>
      <c r="I642" s="15" t="str">
        <f>IFERROR(INDEX(Données!$C$3:$E$26,MATCH(E642,Données!#REF!,0),8)+SUMIFS(F$8:F642,E$8:E642,E642,C$8:C642,"entrée")-SUMIFS(F$8:F642,E$8:E642,E642,C$8:C642,"sortie"),"")</f>
        <v/>
      </c>
    </row>
    <row r="643" spans="7:9" x14ac:dyDescent="0.2">
      <c r="G643" s="5" t="str">
        <f>IFERROR(IF(OR(C643="Entrée",C643="Stock Initial",C643="Ajustement"),INDEX(Données!$C$3:$E$15,MATCH(E643,Données!#REF!,0),6),INDEX(Données!$C$3:$E$15,MATCH(E643,Données!#REF!,0),7)),"")</f>
        <v/>
      </c>
      <c r="H643" s="4" t="str">
        <f t="shared" si="11"/>
        <v/>
      </c>
      <c r="I643" s="15" t="str">
        <f>IFERROR(INDEX(Données!$C$3:$E$26,MATCH(E643,Données!#REF!,0),8)+SUMIFS(F$8:F643,E$8:E643,E643,C$8:C643,"entrée")-SUMIFS(F$8:F643,E$8:E643,E643,C$8:C643,"sortie"),"")</f>
        <v/>
      </c>
    </row>
    <row r="644" spans="7:9" x14ac:dyDescent="0.2">
      <c r="G644" s="5" t="str">
        <f>IFERROR(IF(OR(C644="Entrée",C644="Stock Initial",C644="Ajustement"),INDEX(Données!$C$3:$E$15,MATCH(E644,Données!#REF!,0),6),INDEX(Données!$C$3:$E$15,MATCH(E644,Données!#REF!,0),7)),"")</f>
        <v/>
      </c>
      <c r="H644" s="4" t="str">
        <f t="shared" si="11"/>
        <v/>
      </c>
      <c r="I644" s="15" t="str">
        <f>IFERROR(INDEX(Données!$C$3:$E$26,MATCH(E644,Données!#REF!,0),8)+SUMIFS(F$8:F644,E$8:E644,E644,C$8:C644,"entrée")-SUMIFS(F$8:F644,E$8:E644,E644,C$8:C644,"sortie"),"")</f>
        <v/>
      </c>
    </row>
    <row r="645" spans="7:9" x14ac:dyDescent="0.2">
      <c r="G645" s="5" t="str">
        <f>IFERROR(IF(OR(C645="Entrée",C645="Stock Initial",C645="Ajustement"),INDEX(Données!$C$3:$E$15,MATCH(E645,Données!#REF!,0),6),INDEX(Données!$C$3:$E$15,MATCH(E645,Données!#REF!,0),7)),"")</f>
        <v/>
      </c>
      <c r="H645" s="4" t="str">
        <f t="shared" si="11"/>
        <v/>
      </c>
      <c r="I645" s="15" t="str">
        <f>IFERROR(INDEX(Données!$C$3:$E$26,MATCH(E645,Données!#REF!,0),8)+SUMIFS(F$8:F645,E$8:E645,E645,C$8:C645,"entrée")-SUMIFS(F$8:F645,E$8:E645,E645,C$8:C645,"sortie"),"")</f>
        <v/>
      </c>
    </row>
    <row r="646" spans="7:9" x14ac:dyDescent="0.2">
      <c r="G646" s="5" t="str">
        <f>IFERROR(IF(OR(C646="Entrée",C646="Stock Initial",C646="Ajustement"),INDEX(Données!$C$3:$E$15,MATCH(E646,Données!#REF!,0),6),INDEX(Données!$C$3:$E$15,MATCH(E646,Données!#REF!,0),7)),"")</f>
        <v/>
      </c>
      <c r="H646" s="4" t="str">
        <f t="shared" si="11"/>
        <v/>
      </c>
      <c r="I646" s="15" t="str">
        <f>IFERROR(INDEX(Données!$C$3:$E$26,MATCH(E646,Données!#REF!,0),8)+SUMIFS(F$8:F646,E$8:E646,E646,C$8:C646,"entrée")-SUMIFS(F$8:F646,E$8:E646,E646,C$8:C646,"sortie"),"")</f>
        <v/>
      </c>
    </row>
    <row r="647" spans="7:9" x14ac:dyDescent="0.2">
      <c r="G647" s="5" t="str">
        <f>IFERROR(IF(OR(C647="Entrée",C647="Stock Initial",C647="Ajustement"),INDEX(Données!$C$3:$E$15,MATCH(E647,Données!#REF!,0),6),INDEX(Données!$C$3:$E$15,MATCH(E647,Données!#REF!,0),7)),"")</f>
        <v/>
      </c>
      <c r="H647" s="4" t="str">
        <f t="shared" si="11"/>
        <v/>
      </c>
      <c r="I647" s="15" t="str">
        <f>IFERROR(INDEX(Données!$C$3:$E$26,MATCH(E647,Données!#REF!,0),8)+SUMIFS(F$8:F647,E$8:E647,E647,C$8:C647,"entrée")-SUMIFS(F$8:F647,E$8:E647,E647,C$8:C647,"sortie"),"")</f>
        <v/>
      </c>
    </row>
    <row r="648" spans="7:9" x14ac:dyDescent="0.2">
      <c r="G648" s="5" t="str">
        <f>IFERROR(IF(OR(C648="Entrée",C648="Stock Initial",C648="Ajustement"),INDEX(Données!$C$3:$E$15,MATCH(E648,Données!#REF!,0),6),INDEX(Données!$C$3:$E$15,MATCH(E648,Données!#REF!,0),7)),"")</f>
        <v/>
      </c>
      <c r="H648" s="4" t="str">
        <f t="shared" si="11"/>
        <v/>
      </c>
      <c r="I648" s="15" t="str">
        <f>IFERROR(INDEX(Données!$C$3:$E$26,MATCH(E648,Données!#REF!,0),8)+SUMIFS(F$8:F648,E$8:E648,E648,C$8:C648,"entrée")-SUMIFS(F$8:F648,E$8:E648,E648,C$8:C648,"sortie"),"")</f>
        <v/>
      </c>
    </row>
    <row r="649" spans="7:9" x14ac:dyDescent="0.2">
      <c r="G649" s="5" t="str">
        <f>IFERROR(IF(OR(C649="Entrée",C649="Stock Initial",C649="Ajustement"),INDEX(Données!$C$3:$E$15,MATCH(E649,Données!#REF!,0),6),INDEX(Données!$C$3:$E$15,MATCH(E649,Données!#REF!,0),7)),"")</f>
        <v/>
      </c>
      <c r="H649" s="4" t="str">
        <f t="shared" si="11"/>
        <v/>
      </c>
      <c r="I649" s="15" t="str">
        <f>IFERROR(INDEX(Données!$C$3:$E$26,MATCH(E649,Données!#REF!,0),8)+SUMIFS(F$8:F649,E$8:E649,E649,C$8:C649,"entrée")-SUMIFS(F$8:F649,E$8:E649,E649,C$8:C649,"sortie"),"")</f>
        <v/>
      </c>
    </row>
    <row r="650" spans="7:9" x14ac:dyDescent="0.2">
      <c r="G650" s="5" t="str">
        <f>IFERROR(IF(OR(C650="Entrée",C650="Stock Initial",C650="Ajustement"),INDEX(Données!$C$3:$E$15,MATCH(E650,Données!#REF!,0),6),INDEX(Données!$C$3:$E$15,MATCH(E650,Données!#REF!,0),7)),"")</f>
        <v/>
      </c>
      <c r="H650" s="4" t="str">
        <f t="shared" si="11"/>
        <v/>
      </c>
      <c r="I650" s="15" t="str">
        <f>IFERROR(INDEX(Données!$C$3:$E$26,MATCH(E650,Données!#REF!,0),8)+SUMIFS(F$8:F650,E$8:E650,E650,C$8:C650,"entrée")-SUMIFS(F$8:F650,E$8:E650,E650,C$8:C650,"sortie"),"")</f>
        <v/>
      </c>
    </row>
    <row r="651" spans="7:9" x14ac:dyDescent="0.2">
      <c r="G651" s="5" t="str">
        <f>IFERROR(IF(OR(C651="Entrée",C651="Stock Initial",C651="Ajustement"),INDEX(Données!$C$3:$E$15,MATCH(E651,Données!#REF!,0),6),INDEX(Données!$C$3:$E$15,MATCH(E651,Données!#REF!,0),7)),"")</f>
        <v/>
      </c>
      <c r="H651" s="4" t="str">
        <f t="shared" si="11"/>
        <v/>
      </c>
      <c r="I651" s="15" t="str">
        <f>IFERROR(INDEX(Données!$C$3:$E$26,MATCH(E651,Données!#REF!,0),8)+SUMIFS(F$8:F651,E$8:E651,E651,C$8:C651,"entrée")-SUMIFS(F$8:F651,E$8:E651,E651,C$8:C651,"sortie"),"")</f>
        <v/>
      </c>
    </row>
    <row r="652" spans="7:9" x14ac:dyDescent="0.2">
      <c r="G652" s="5" t="str">
        <f>IFERROR(IF(OR(C652="Entrée",C652="Stock Initial",C652="Ajustement"),INDEX(Données!$C$3:$E$15,MATCH(E652,Données!#REF!,0),6),INDEX(Données!$C$3:$E$15,MATCH(E652,Données!#REF!,0),7)),"")</f>
        <v/>
      </c>
      <c r="H652" s="4" t="str">
        <f t="shared" si="11"/>
        <v/>
      </c>
      <c r="I652" s="15" t="str">
        <f>IFERROR(INDEX(Données!$C$3:$E$26,MATCH(E652,Données!#REF!,0),8)+SUMIFS(F$8:F652,E$8:E652,E652,C$8:C652,"entrée")-SUMIFS(F$8:F652,E$8:E652,E652,C$8:C652,"sortie"),"")</f>
        <v/>
      </c>
    </row>
    <row r="653" spans="7:9" x14ac:dyDescent="0.2">
      <c r="G653" s="5" t="str">
        <f>IFERROR(IF(OR(C653="Entrée",C653="Stock Initial",C653="Ajustement"),INDEX(Données!$C$3:$E$15,MATCH(E653,Données!#REF!,0),6),INDEX(Données!$C$3:$E$15,MATCH(E653,Données!#REF!,0),7)),"")</f>
        <v/>
      </c>
      <c r="H653" s="4" t="str">
        <f t="shared" si="11"/>
        <v/>
      </c>
      <c r="I653" s="15" t="str">
        <f>IFERROR(INDEX(Données!$C$3:$E$26,MATCH(E653,Données!#REF!,0),8)+SUMIFS(F$8:F653,E$8:E653,E653,C$8:C653,"entrée")-SUMIFS(F$8:F653,E$8:E653,E653,C$8:C653,"sortie"),"")</f>
        <v/>
      </c>
    </row>
    <row r="654" spans="7:9" x14ac:dyDescent="0.2">
      <c r="G654" s="5" t="str">
        <f>IFERROR(IF(OR(C654="Entrée",C654="Stock Initial",C654="Ajustement"),INDEX(Données!$C$3:$E$15,MATCH(E654,Données!#REF!,0),6),INDEX(Données!$C$3:$E$15,MATCH(E654,Données!#REF!,0),7)),"")</f>
        <v/>
      </c>
      <c r="H654" s="4" t="str">
        <f t="shared" si="11"/>
        <v/>
      </c>
      <c r="I654" s="15" t="str">
        <f>IFERROR(INDEX(Données!$C$3:$E$26,MATCH(E654,Données!#REF!,0),8)+SUMIFS(F$8:F654,E$8:E654,E654,C$8:C654,"entrée")-SUMIFS(F$8:F654,E$8:E654,E654,C$8:C654,"sortie"),"")</f>
        <v/>
      </c>
    </row>
    <row r="655" spans="7:9" x14ac:dyDescent="0.2">
      <c r="G655" s="5" t="str">
        <f>IFERROR(IF(OR(C655="Entrée",C655="Stock Initial",C655="Ajustement"),INDEX(Données!$C$3:$E$15,MATCH(E655,Données!#REF!,0),6),INDEX(Données!$C$3:$E$15,MATCH(E655,Données!#REF!,0),7)),"")</f>
        <v/>
      </c>
      <c r="H655" s="4" t="str">
        <f t="shared" si="11"/>
        <v/>
      </c>
      <c r="I655" s="15" t="str">
        <f>IFERROR(INDEX(Données!$C$3:$E$26,MATCH(E655,Données!#REF!,0),8)+SUMIFS(F$8:F655,E$8:E655,E655,C$8:C655,"entrée")-SUMIFS(F$8:F655,E$8:E655,E655,C$8:C655,"sortie"),"")</f>
        <v/>
      </c>
    </row>
    <row r="656" spans="7:9" x14ac:dyDescent="0.2">
      <c r="G656" s="5" t="str">
        <f>IFERROR(IF(OR(C656="Entrée",C656="Stock Initial",C656="Ajustement"),INDEX(Données!$C$3:$E$15,MATCH(E656,Données!#REF!,0),6),INDEX(Données!$C$3:$E$15,MATCH(E656,Données!#REF!,0),7)),"")</f>
        <v/>
      </c>
      <c r="H656" s="4" t="str">
        <f t="shared" si="11"/>
        <v/>
      </c>
      <c r="I656" s="15" t="str">
        <f>IFERROR(INDEX(Données!$C$3:$E$26,MATCH(E656,Données!#REF!,0),8)+SUMIFS(F$8:F656,E$8:E656,E656,C$8:C656,"entrée")-SUMIFS(F$8:F656,E$8:E656,E656,C$8:C656,"sortie"),"")</f>
        <v/>
      </c>
    </row>
    <row r="657" spans="7:9" x14ac:dyDescent="0.2">
      <c r="G657" s="5" t="str">
        <f>IFERROR(IF(OR(C657="Entrée",C657="Stock Initial",C657="Ajustement"),INDEX(Données!$C$3:$E$15,MATCH(E657,Données!#REF!,0),6),INDEX(Données!$C$3:$E$15,MATCH(E657,Données!#REF!,0),7)),"")</f>
        <v/>
      </c>
      <c r="H657" s="4" t="str">
        <f t="shared" si="11"/>
        <v/>
      </c>
      <c r="I657" s="15" t="str">
        <f>IFERROR(INDEX(Données!$C$3:$E$26,MATCH(E657,Données!#REF!,0),8)+SUMIFS(F$8:F657,E$8:E657,E657,C$8:C657,"entrée")-SUMIFS(F$8:F657,E$8:E657,E657,C$8:C657,"sortie"),"")</f>
        <v/>
      </c>
    </row>
    <row r="658" spans="7:9" x14ac:dyDescent="0.2">
      <c r="G658" s="5" t="str">
        <f>IFERROR(IF(OR(C658="Entrée",C658="Stock Initial",C658="Ajustement"),INDEX(Données!$C$3:$E$15,MATCH(E658,Données!#REF!,0),6),INDEX(Données!$C$3:$E$15,MATCH(E658,Données!#REF!,0),7)),"")</f>
        <v/>
      </c>
      <c r="H658" s="4" t="str">
        <f t="shared" si="11"/>
        <v/>
      </c>
      <c r="I658" s="15" t="str">
        <f>IFERROR(INDEX(Données!$C$3:$E$26,MATCH(E658,Données!#REF!,0),8)+SUMIFS(F$8:F658,E$8:E658,E658,C$8:C658,"entrée")-SUMIFS(F$8:F658,E$8:E658,E658,C$8:C658,"sortie"),"")</f>
        <v/>
      </c>
    </row>
    <row r="659" spans="7:9" x14ac:dyDescent="0.2">
      <c r="G659" s="5" t="str">
        <f>IFERROR(IF(OR(C659="Entrée",C659="Stock Initial",C659="Ajustement"),INDEX(Données!$C$3:$E$15,MATCH(E659,Données!#REF!,0),6),INDEX(Données!$C$3:$E$15,MATCH(E659,Données!#REF!,0),7)),"")</f>
        <v/>
      </c>
      <c r="H659" s="4" t="str">
        <f t="shared" si="11"/>
        <v/>
      </c>
      <c r="I659" s="15" t="str">
        <f>IFERROR(INDEX(Données!$C$3:$E$26,MATCH(E659,Données!#REF!,0),8)+SUMIFS(F$8:F659,E$8:E659,E659,C$8:C659,"entrée")-SUMIFS(F$8:F659,E$8:E659,E659,C$8:C659,"sortie"),"")</f>
        <v/>
      </c>
    </row>
    <row r="660" spans="7:9" x14ac:dyDescent="0.2">
      <c r="G660" s="5" t="str">
        <f>IFERROR(IF(OR(C660="Entrée",C660="Stock Initial",C660="Ajustement"),INDEX(Données!$C$3:$E$15,MATCH(E660,Données!#REF!,0),6),INDEX(Données!$C$3:$E$15,MATCH(E660,Données!#REF!,0),7)),"")</f>
        <v/>
      </c>
      <c r="H660" s="4" t="str">
        <f t="shared" si="11"/>
        <v/>
      </c>
      <c r="I660" s="15" t="str">
        <f>IFERROR(INDEX(Données!$C$3:$E$26,MATCH(E660,Données!#REF!,0),8)+SUMIFS(F$8:F660,E$8:E660,E660,C$8:C660,"entrée")-SUMIFS(F$8:F660,E$8:E660,E660,C$8:C660,"sortie"),"")</f>
        <v/>
      </c>
    </row>
    <row r="661" spans="7:9" x14ac:dyDescent="0.2">
      <c r="G661" s="5" t="str">
        <f>IFERROR(IF(OR(C661="Entrée",C661="Stock Initial",C661="Ajustement"),INDEX(Données!$C$3:$E$15,MATCH(E661,Données!#REF!,0),6),INDEX(Données!$C$3:$E$15,MATCH(E661,Données!#REF!,0),7)),"")</f>
        <v/>
      </c>
      <c r="H661" s="4" t="str">
        <f t="shared" si="11"/>
        <v/>
      </c>
      <c r="I661" s="15" t="str">
        <f>IFERROR(INDEX(Données!$C$3:$E$26,MATCH(E661,Données!#REF!,0),8)+SUMIFS(F$8:F661,E$8:E661,E661,C$8:C661,"entrée")-SUMIFS(F$8:F661,E$8:E661,E661,C$8:C661,"sortie"),"")</f>
        <v/>
      </c>
    </row>
    <row r="662" spans="7:9" x14ac:dyDescent="0.2">
      <c r="G662" s="5" t="str">
        <f>IFERROR(IF(OR(C662="Entrée",C662="Stock Initial",C662="Ajustement"),INDEX(Données!$C$3:$E$15,MATCH(E662,Données!#REF!,0),6),INDEX(Données!$C$3:$E$15,MATCH(E662,Données!#REF!,0),7)),"")</f>
        <v/>
      </c>
      <c r="H662" s="4" t="str">
        <f t="shared" si="11"/>
        <v/>
      </c>
      <c r="I662" s="15" t="str">
        <f>IFERROR(INDEX(Données!$C$3:$E$26,MATCH(E662,Données!#REF!,0),8)+SUMIFS(F$8:F662,E$8:E662,E662,C$8:C662,"entrée")-SUMIFS(F$8:F662,E$8:E662,E662,C$8:C662,"sortie"),"")</f>
        <v/>
      </c>
    </row>
    <row r="663" spans="7:9" x14ac:dyDescent="0.2">
      <c r="G663" s="5" t="str">
        <f>IFERROR(IF(OR(C663="Entrée",C663="Stock Initial",C663="Ajustement"),INDEX(Données!$C$3:$E$15,MATCH(E663,Données!#REF!,0),6),INDEX(Données!$C$3:$E$15,MATCH(E663,Données!#REF!,0),7)),"")</f>
        <v/>
      </c>
      <c r="H663" s="4" t="str">
        <f t="shared" ref="H663:H726" si="12">IFERROR(G663*F663,"")</f>
        <v/>
      </c>
      <c r="I663" s="15" t="str">
        <f>IFERROR(INDEX(Données!$C$3:$E$26,MATCH(E663,Données!#REF!,0),8)+SUMIFS(F$8:F663,E$8:E663,E663,C$8:C663,"entrée")-SUMIFS(F$8:F663,E$8:E663,E663,C$8:C663,"sortie"),"")</f>
        <v/>
      </c>
    </row>
    <row r="664" spans="7:9" x14ac:dyDescent="0.2">
      <c r="G664" s="5" t="str">
        <f>IFERROR(IF(OR(C664="Entrée",C664="Stock Initial",C664="Ajustement"),INDEX(Données!$C$3:$E$15,MATCH(E664,Données!#REF!,0),6),INDEX(Données!$C$3:$E$15,MATCH(E664,Données!#REF!,0),7)),"")</f>
        <v/>
      </c>
      <c r="H664" s="4" t="str">
        <f t="shared" si="12"/>
        <v/>
      </c>
      <c r="I664" s="15" t="str">
        <f>IFERROR(INDEX(Données!$C$3:$E$26,MATCH(E664,Données!#REF!,0),8)+SUMIFS(F$8:F664,E$8:E664,E664,C$8:C664,"entrée")-SUMIFS(F$8:F664,E$8:E664,E664,C$8:C664,"sortie"),"")</f>
        <v/>
      </c>
    </row>
    <row r="665" spans="7:9" x14ac:dyDescent="0.2">
      <c r="G665" s="5" t="str">
        <f>IFERROR(IF(OR(C665="Entrée",C665="Stock Initial",C665="Ajustement"),INDEX(Données!$C$3:$E$15,MATCH(E665,Données!#REF!,0),6),INDEX(Données!$C$3:$E$15,MATCH(E665,Données!#REF!,0),7)),"")</f>
        <v/>
      </c>
      <c r="H665" s="4" t="str">
        <f t="shared" si="12"/>
        <v/>
      </c>
      <c r="I665" s="15" t="str">
        <f>IFERROR(INDEX(Données!$C$3:$E$26,MATCH(E665,Données!#REF!,0),8)+SUMIFS(F$8:F665,E$8:E665,E665,C$8:C665,"entrée")-SUMIFS(F$8:F665,E$8:E665,E665,C$8:C665,"sortie"),"")</f>
        <v/>
      </c>
    </row>
    <row r="666" spans="7:9" x14ac:dyDescent="0.2">
      <c r="G666" s="5" t="str">
        <f>IFERROR(IF(OR(C666="Entrée",C666="Stock Initial",C666="Ajustement"),INDEX(Données!$C$3:$E$15,MATCH(E666,Données!#REF!,0),6),INDEX(Données!$C$3:$E$15,MATCH(E666,Données!#REF!,0),7)),"")</f>
        <v/>
      </c>
      <c r="H666" s="4" t="str">
        <f t="shared" si="12"/>
        <v/>
      </c>
      <c r="I666" s="15" t="str">
        <f>IFERROR(INDEX(Données!$C$3:$E$26,MATCH(E666,Données!#REF!,0),8)+SUMIFS(F$8:F666,E$8:E666,E666,C$8:C666,"entrée")-SUMIFS(F$8:F666,E$8:E666,E666,C$8:C666,"sortie"),"")</f>
        <v/>
      </c>
    </row>
    <row r="667" spans="7:9" x14ac:dyDescent="0.2">
      <c r="G667" s="5" t="str">
        <f>IFERROR(IF(OR(C667="Entrée",C667="Stock Initial",C667="Ajustement"),INDEX(Données!$C$3:$E$15,MATCH(E667,Données!#REF!,0),6),INDEX(Données!$C$3:$E$15,MATCH(E667,Données!#REF!,0),7)),"")</f>
        <v/>
      </c>
      <c r="H667" s="4" t="str">
        <f t="shared" si="12"/>
        <v/>
      </c>
      <c r="I667" s="15" t="str">
        <f>IFERROR(INDEX(Données!$C$3:$E$26,MATCH(E667,Données!#REF!,0),8)+SUMIFS(F$8:F667,E$8:E667,E667,C$8:C667,"entrée")-SUMIFS(F$8:F667,E$8:E667,E667,C$8:C667,"sortie"),"")</f>
        <v/>
      </c>
    </row>
    <row r="668" spans="7:9" x14ac:dyDescent="0.2">
      <c r="G668" s="5" t="str">
        <f>IFERROR(IF(OR(C668="Entrée",C668="Stock Initial",C668="Ajustement"),INDEX(Données!$C$3:$E$15,MATCH(E668,Données!#REF!,0),6),INDEX(Données!$C$3:$E$15,MATCH(E668,Données!#REF!,0),7)),"")</f>
        <v/>
      </c>
      <c r="H668" s="4" t="str">
        <f t="shared" si="12"/>
        <v/>
      </c>
      <c r="I668" s="15" t="str">
        <f>IFERROR(INDEX(Données!$C$3:$E$26,MATCH(E668,Données!#REF!,0),8)+SUMIFS(F$8:F668,E$8:E668,E668,C$8:C668,"entrée")-SUMIFS(F$8:F668,E$8:E668,E668,C$8:C668,"sortie"),"")</f>
        <v/>
      </c>
    </row>
    <row r="669" spans="7:9" x14ac:dyDescent="0.2">
      <c r="G669" s="5" t="str">
        <f>IFERROR(IF(OR(C669="Entrée",C669="Stock Initial",C669="Ajustement"),INDEX(Données!$C$3:$E$15,MATCH(E669,Données!#REF!,0),6),INDEX(Données!$C$3:$E$15,MATCH(E669,Données!#REF!,0),7)),"")</f>
        <v/>
      </c>
      <c r="H669" s="4" t="str">
        <f t="shared" si="12"/>
        <v/>
      </c>
      <c r="I669" s="15" t="str">
        <f>IFERROR(INDEX(Données!$C$3:$E$26,MATCH(E669,Données!#REF!,0),8)+SUMIFS(F$8:F669,E$8:E669,E669,C$8:C669,"entrée")-SUMIFS(F$8:F669,E$8:E669,E669,C$8:C669,"sortie"),"")</f>
        <v/>
      </c>
    </row>
    <row r="670" spans="7:9" x14ac:dyDescent="0.2">
      <c r="G670" s="5" t="str">
        <f>IFERROR(IF(OR(C670="Entrée",C670="Stock Initial",C670="Ajustement"),INDEX(Données!$C$3:$E$15,MATCH(E670,Données!#REF!,0),6),INDEX(Données!$C$3:$E$15,MATCH(E670,Données!#REF!,0),7)),"")</f>
        <v/>
      </c>
      <c r="H670" s="4" t="str">
        <f t="shared" si="12"/>
        <v/>
      </c>
      <c r="I670" s="15" t="str">
        <f>IFERROR(INDEX(Données!$C$3:$E$26,MATCH(E670,Données!#REF!,0),8)+SUMIFS(F$8:F670,E$8:E670,E670,C$8:C670,"entrée")-SUMIFS(F$8:F670,E$8:E670,E670,C$8:C670,"sortie"),"")</f>
        <v/>
      </c>
    </row>
    <row r="671" spans="7:9" x14ac:dyDescent="0.2">
      <c r="G671" s="5" t="str">
        <f>IFERROR(IF(OR(C671="Entrée",C671="Stock Initial",C671="Ajustement"),INDEX(Données!$C$3:$E$15,MATCH(E671,Données!#REF!,0),6),INDEX(Données!$C$3:$E$15,MATCH(E671,Données!#REF!,0),7)),"")</f>
        <v/>
      </c>
      <c r="H671" s="4" t="str">
        <f t="shared" si="12"/>
        <v/>
      </c>
      <c r="I671" s="15" t="str">
        <f>IFERROR(INDEX(Données!$C$3:$E$26,MATCH(E671,Données!#REF!,0),8)+SUMIFS(F$8:F671,E$8:E671,E671,C$8:C671,"entrée")-SUMIFS(F$8:F671,E$8:E671,E671,C$8:C671,"sortie"),"")</f>
        <v/>
      </c>
    </row>
    <row r="672" spans="7:9" x14ac:dyDescent="0.2">
      <c r="G672" s="5" t="str">
        <f>IFERROR(IF(OR(C672="Entrée",C672="Stock Initial",C672="Ajustement"),INDEX(Données!$C$3:$E$15,MATCH(E672,Données!#REF!,0),6),INDEX(Données!$C$3:$E$15,MATCH(E672,Données!#REF!,0),7)),"")</f>
        <v/>
      </c>
      <c r="H672" s="4" t="str">
        <f t="shared" si="12"/>
        <v/>
      </c>
      <c r="I672" s="15" t="str">
        <f>IFERROR(INDEX(Données!$C$3:$E$26,MATCH(E672,Données!#REF!,0),8)+SUMIFS(F$8:F672,E$8:E672,E672,C$8:C672,"entrée")-SUMIFS(F$8:F672,E$8:E672,E672,C$8:C672,"sortie"),"")</f>
        <v/>
      </c>
    </row>
    <row r="673" spans="7:9" x14ac:dyDescent="0.2">
      <c r="G673" s="5" t="str">
        <f>IFERROR(IF(OR(C673="Entrée",C673="Stock Initial",C673="Ajustement"),INDEX(Données!$C$3:$E$15,MATCH(E673,Données!#REF!,0),6),INDEX(Données!$C$3:$E$15,MATCH(E673,Données!#REF!,0),7)),"")</f>
        <v/>
      </c>
      <c r="H673" s="4" t="str">
        <f t="shared" si="12"/>
        <v/>
      </c>
      <c r="I673" s="15" t="str">
        <f>IFERROR(INDEX(Données!$C$3:$E$26,MATCH(E673,Données!#REF!,0),8)+SUMIFS(F$8:F673,E$8:E673,E673,C$8:C673,"entrée")-SUMIFS(F$8:F673,E$8:E673,E673,C$8:C673,"sortie"),"")</f>
        <v/>
      </c>
    </row>
    <row r="674" spans="7:9" x14ac:dyDescent="0.2">
      <c r="G674" s="5" t="str">
        <f>IFERROR(IF(OR(C674="Entrée",C674="Stock Initial",C674="Ajustement"),INDEX(Données!$C$3:$E$15,MATCH(E674,Données!#REF!,0),6),INDEX(Données!$C$3:$E$15,MATCH(E674,Données!#REF!,0),7)),"")</f>
        <v/>
      </c>
      <c r="H674" s="4" t="str">
        <f t="shared" si="12"/>
        <v/>
      </c>
      <c r="I674" s="15" t="str">
        <f>IFERROR(INDEX(Données!$C$3:$E$26,MATCH(E674,Données!#REF!,0),8)+SUMIFS(F$8:F674,E$8:E674,E674,C$8:C674,"entrée")-SUMIFS(F$8:F674,E$8:E674,E674,C$8:C674,"sortie"),"")</f>
        <v/>
      </c>
    </row>
    <row r="675" spans="7:9" x14ac:dyDescent="0.2">
      <c r="G675" s="5" t="str">
        <f>IFERROR(IF(OR(C675="Entrée",C675="Stock Initial",C675="Ajustement"),INDEX(Données!$C$3:$E$15,MATCH(E675,Données!#REF!,0),6),INDEX(Données!$C$3:$E$15,MATCH(E675,Données!#REF!,0),7)),"")</f>
        <v/>
      </c>
      <c r="H675" s="4" t="str">
        <f t="shared" si="12"/>
        <v/>
      </c>
      <c r="I675" s="15" t="str">
        <f>IFERROR(INDEX(Données!$C$3:$E$26,MATCH(E675,Données!#REF!,0),8)+SUMIFS(F$8:F675,E$8:E675,E675,C$8:C675,"entrée")-SUMIFS(F$8:F675,E$8:E675,E675,C$8:C675,"sortie"),"")</f>
        <v/>
      </c>
    </row>
    <row r="676" spans="7:9" x14ac:dyDescent="0.2">
      <c r="G676" s="5" t="str">
        <f>IFERROR(IF(OR(C676="Entrée",C676="Stock Initial",C676="Ajustement"),INDEX(Données!$C$3:$E$15,MATCH(E676,Données!#REF!,0),6),INDEX(Données!$C$3:$E$15,MATCH(E676,Données!#REF!,0),7)),"")</f>
        <v/>
      </c>
      <c r="H676" s="4" t="str">
        <f t="shared" si="12"/>
        <v/>
      </c>
      <c r="I676" s="15" t="str">
        <f>IFERROR(INDEX(Données!$C$3:$E$26,MATCH(E676,Données!#REF!,0),8)+SUMIFS(F$8:F676,E$8:E676,E676,C$8:C676,"entrée")-SUMIFS(F$8:F676,E$8:E676,E676,C$8:C676,"sortie"),"")</f>
        <v/>
      </c>
    </row>
    <row r="677" spans="7:9" x14ac:dyDescent="0.2">
      <c r="G677" s="5" t="str">
        <f>IFERROR(IF(OR(C677="Entrée",C677="Stock Initial",C677="Ajustement"),INDEX(Données!$C$3:$E$15,MATCH(E677,Données!#REF!,0),6),INDEX(Données!$C$3:$E$15,MATCH(E677,Données!#REF!,0),7)),"")</f>
        <v/>
      </c>
      <c r="H677" s="4" t="str">
        <f t="shared" si="12"/>
        <v/>
      </c>
      <c r="I677" s="15" t="str">
        <f>IFERROR(INDEX(Données!$C$3:$E$26,MATCH(E677,Données!#REF!,0),8)+SUMIFS(F$8:F677,E$8:E677,E677,C$8:C677,"entrée")-SUMIFS(F$8:F677,E$8:E677,E677,C$8:C677,"sortie"),"")</f>
        <v/>
      </c>
    </row>
    <row r="678" spans="7:9" x14ac:dyDescent="0.2">
      <c r="G678" s="5" t="str">
        <f>IFERROR(IF(OR(C678="Entrée",C678="Stock Initial",C678="Ajustement"),INDEX(Données!$C$3:$E$15,MATCH(E678,Données!#REF!,0),6),INDEX(Données!$C$3:$E$15,MATCH(E678,Données!#REF!,0),7)),"")</f>
        <v/>
      </c>
      <c r="H678" s="4" t="str">
        <f t="shared" si="12"/>
        <v/>
      </c>
      <c r="I678" s="15" t="str">
        <f>IFERROR(INDEX(Données!$C$3:$E$26,MATCH(E678,Données!#REF!,0),8)+SUMIFS(F$8:F678,E$8:E678,E678,C$8:C678,"entrée")-SUMIFS(F$8:F678,E$8:E678,E678,C$8:C678,"sortie"),"")</f>
        <v/>
      </c>
    </row>
    <row r="679" spans="7:9" x14ac:dyDescent="0.2">
      <c r="G679" s="5" t="str">
        <f>IFERROR(IF(OR(C679="Entrée",C679="Stock Initial",C679="Ajustement"),INDEX(Données!$C$3:$E$15,MATCH(E679,Données!#REF!,0),6),INDEX(Données!$C$3:$E$15,MATCH(E679,Données!#REF!,0),7)),"")</f>
        <v/>
      </c>
      <c r="H679" s="4" t="str">
        <f t="shared" si="12"/>
        <v/>
      </c>
      <c r="I679" s="15" t="str">
        <f>IFERROR(INDEX(Données!$C$3:$E$26,MATCH(E679,Données!#REF!,0),8)+SUMIFS(F$8:F679,E$8:E679,E679,C$8:C679,"entrée")-SUMIFS(F$8:F679,E$8:E679,E679,C$8:C679,"sortie"),"")</f>
        <v/>
      </c>
    </row>
    <row r="680" spans="7:9" x14ac:dyDescent="0.2">
      <c r="G680" s="5" t="str">
        <f>IFERROR(IF(OR(C680="Entrée",C680="Stock Initial",C680="Ajustement"),INDEX(Données!$C$3:$E$15,MATCH(E680,Données!#REF!,0),6),INDEX(Données!$C$3:$E$15,MATCH(E680,Données!#REF!,0),7)),"")</f>
        <v/>
      </c>
      <c r="H680" s="4" t="str">
        <f t="shared" si="12"/>
        <v/>
      </c>
      <c r="I680" s="15" t="str">
        <f>IFERROR(INDEX(Données!$C$3:$E$26,MATCH(E680,Données!#REF!,0),8)+SUMIFS(F$8:F680,E$8:E680,E680,C$8:C680,"entrée")-SUMIFS(F$8:F680,E$8:E680,E680,C$8:C680,"sortie"),"")</f>
        <v/>
      </c>
    </row>
    <row r="681" spans="7:9" x14ac:dyDescent="0.2">
      <c r="G681" s="5" t="str">
        <f>IFERROR(IF(OR(C681="Entrée",C681="Stock Initial",C681="Ajustement"),INDEX(Données!$C$3:$E$15,MATCH(E681,Données!#REF!,0),6),INDEX(Données!$C$3:$E$15,MATCH(E681,Données!#REF!,0),7)),"")</f>
        <v/>
      </c>
      <c r="H681" s="4" t="str">
        <f t="shared" si="12"/>
        <v/>
      </c>
      <c r="I681" s="15" t="str">
        <f>IFERROR(INDEX(Données!$C$3:$E$26,MATCH(E681,Données!#REF!,0),8)+SUMIFS(F$8:F681,E$8:E681,E681,C$8:C681,"entrée")-SUMIFS(F$8:F681,E$8:E681,E681,C$8:C681,"sortie"),"")</f>
        <v/>
      </c>
    </row>
    <row r="682" spans="7:9" x14ac:dyDescent="0.2">
      <c r="G682" s="5" t="str">
        <f>IFERROR(IF(OR(C682="Entrée",C682="Stock Initial",C682="Ajustement"),INDEX(Données!$C$3:$E$15,MATCH(E682,Données!#REF!,0),6),INDEX(Données!$C$3:$E$15,MATCH(E682,Données!#REF!,0),7)),"")</f>
        <v/>
      </c>
      <c r="H682" s="4" t="str">
        <f t="shared" si="12"/>
        <v/>
      </c>
      <c r="I682" s="15" t="str">
        <f>IFERROR(INDEX(Données!$C$3:$E$26,MATCH(E682,Données!#REF!,0),8)+SUMIFS(F$8:F682,E$8:E682,E682,C$8:C682,"entrée")-SUMIFS(F$8:F682,E$8:E682,E682,C$8:C682,"sortie"),"")</f>
        <v/>
      </c>
    </row>
    <row r="683" spans="7:9" x14ac:dyDescent="0.2">
      <c r="G683" s="5" t="str">
        <f>IFERROR(IF(OR(C683="Entrée",C683="Stock Initial",C683="Ajustement"),INDEX(Données!$C$3:$E$15,MATCH(E683,Données!#REF!,0),6),INDEX(Données!$C$3:$E$15,MATCH(E683,Données!#REF!,0),7)),"")</f>
        <v/>
      </c>
      <c r="H683" s="4" t="str">
        <f t="shared" si="12"/>
        <v/>
      </c>
      <c r="I683" s="15" t="str">
        <f>IFERROR(INDEX(Données!$C$3:$E$26,MATCH(E683,Données!#REF!,0),8)+SUMIFS(F$8:F683,E$8:E683,E683,C$8:C683,"entrée")-SUMIFS(F$8:F683,E$8:E683,E683,C$8:C683,"sortie"),"")</f>
        <v/>
      </c>
    </row>
    <row r="684" spans="7:9" x14ac:dyDescent="0.2">
      <c r="G684" s="5" t="str">
        <f>IFERROR(IF(OR(C684="Entrée",C684="Stock Initial",C684="Ajustement"),INDEX(Données!$C$3:$E$15,MATCH(E684,Données!#REF!,0),6),INDEX(Données!$C$3:$E$15,MATCH(E684,Données!#REF!,0),7)),"")</f>
        <v/>
      </c>
      <c r="H684" s="4" t="str">
        <f t="shared" si="12"/>
        <v/>
      </c>
      <c r="I684" s="15" t="str">
        <f>IFERROR(INDEX(Données!$C$3:$E$26,MATCH(E684,Données!#REF!,0),8)+SUMIFS(F$8:F684,E$8:E684,E684,C$8:C684,"entrée")-SUMIFS(F$8:F684,E$8:E684,E684,C$8:C684,"sortie"),"")</f>
        <v/>
      </c>
    </row>
    <row r="685" spans="7:9" x14ac:dyDescent="0.2">
      <c r="G685" s="5" t="str">
        <f>IFERROR(IF(OR(C685="Entrée",C685="Stock Initial",C685="Ajustement"),INDEX(Données!$C$3:$E$15,MATCH(E685,Données!#REF!,0),6),INDEX(Données!$C$3:$E$15,MATCH(E685,Données!#REF!,0),7)),"")</f>
        <v/>
      </c>
      <c r="H685" s="4" t="str">
        <f t="shared" si="12"/>
        <v/>
      </c>
      <c r="I685" s="15" t="str">
        <f>IFERROR(INDEX(Données!$C$3:$E$26,MATCH(E685,Données!#REF!,0),8)+SUMIFS(F$8:F685,E$8:E685,E685,C$8:C685,"entrée")-SUMIFS(F$8:F685,E$8:E685,E685,C$8:C685,"sortie"),"")</f>
        <v/>
      </c>
    </row>
    <row r="686" spans="7:9" x14ac:dyDescent="0.2">
      <c r="G686" s="5" t="str">
        <f>IFERROR(IF(OR(C686="Entrée",C686="Stock Initial",C686="Ajustement"),INDEX(Données!$C$3:$E$15,MATCH(E686,Données!#REF!,0),6),INDEX(Données!$C$3:$E$15,MATCH(E686,Données!#REF!,0),7)),"")</f>
        <v/>
      </c>
      <c r="H686" s="4" t="str">
        <f t="shared" si="12"/>
        <v/>
      </c>
      <c r="I686" s="15" t="str">
        <f>IFERROR(INDEX(Données!$C$3:$E$26,MATCH(E686,Données!#REF!,0),8)+SUMIFS(F$8:F686,E$8:E686,E686,C$8:C686,"entrée")-SUMIFS(F$8:F686,E$8:E686,E686,C$8:C686,"sortie"),"")</f>
        <v/>
      </c>
    </row>
    <row r="687" spans="7:9" x14ac:dyDescent="0.2">
      <c r="G687" s="5" t="str">
        <f>IFERROR(IF(OR(C687="Entrée",C687="Stock Initial",C687="Ajustement"),INDEX(Données!$C$3:$E$15,MATCH(E687,Données!#REF!,0),6),INDEX(Données!$C$3:$E$15,MATCH(E687,Données!#REF!,0),7)),"")</f>
        <v/>
      </c>
      <c r="H687" s="4" t="str">
        <f t="shared" si="12"/>
        <v/>
      </c>
      <c r="I687" s="15" t="str">
        <f>IFERROR(INDEX(Données!$C$3:$E$26,MATCH(E687,Données!#REF!,0),8)+SUMIFS(F$8:F687,E$8:E687,E687,C$8:C687,"entrée")-SUMIFS(F$8:F687,E$8:E687,E687,C$8:C687,"sortie"),"")</f>
        <v/>
      </c>
    </row>
    <row r="688" spans="7:9" x14ac:dyDescent="0.2">
      <c r="G688" s="5" t="str">
        <f>IFERROR(IF(OR(C688="Entrée",C688="Stock Initial",C688="Ajustement"),INDEX(Données!$C$3:$E$15,MATCH(E688,Données!#REF!,0),6),INDEX(Données!$C$3:$E$15,MATCH(E688,Données!#REF!,0),7)),"")</f>
        <v/>
      </c>
      <c r="H688" s="4" t="str">
        <f t="shared" si="12"/>
        <v/>
      </c>
      <c r="I688" s="15" t="str">
        <f>IFERROR(INDEX(Données!$C$3:$E$26,MATCH(E688,Données!#REF!,0),8)+SUMIFS(F$8:F688,E$8:E688,E688,C$8:C688,"entrée")-SUMIFS(F$8:F688,E$8:E688,E688,C$8:C688,"sortie"),"")</f>
        <v/>
      </c>
    </row>
    <row r="689" spans="7:9" x14ac:dyDescent="0.2">
      <c r="G689" s="5" t="str">
        <f>IFERROR(IF(OR(C689="Entrée",C689="Stock Initial",C689="Ajustement"),INDEX(Données!$C$3:$E$15,MATCH(E689,Données!#REF!,0),6),INDEX(Données!$C$3:$E$15,MATCH(E689,Données!#REF!,0),7)),"")</f>
        <v/>
      </c>
      <c r="H689" s="4" t="str">
        <f t="shared" si="12"/>
        <v/>
      </c>
      <c r="I689" s="15" t="str">
        <f>IFERROR(INDEX(Données!$C$3:$E$26,MATCH(E689,Données!#REF!,0),8)+SUMIFS(F$8:F689,E$8:E689,E689,C$8:C689,"entrée")-SUMIFS(F$8:F689,E$8:E689,E689,C$8:C689,"sortie"),"")</f>
        <v/>
      </c>
    </row>
    <row r="690" spans="7:9" x14ac:dyDescent="0.2">
      <c r="G690" s="5" t="str">
        <f>IFERROR(IF(OR(C690="Entrée",C690="Stock Initial",C690="Ajustement"),INDEX(Données!$C$3:$E$15,MATCH(E690,Données!#REF!,0),6),INDEX(Données!$C$3:$E$15,MATCH(E690,Données!#REF!,0),7)),"")</f>
        <v/>
      </c>
      <c r="H690" s="4" t="str">
        <f t="shared" si="12"/>
        <v/>
      </c>
      <c r="I690" s="15" t="str">
        <f>IFERROR(INDEX(Données!$C$3:$E$26,MATCH(E690,Données!#REF!,0),8)+SUMIFS(F$8:F690,E$8:E690,E690,C$8:C690,"entrée")-SUMIFS(F$8:F690,E$8:E690,E690,C$8:C690,"sortie"),"")</f>
        <v/>
      </c>
    </row>
    <row r="691" spans="7:9" x14ac:dyDescent="0.2">
      <c r="G691" s="5" t="str">
        <f>IFERROR(IF(OR(C691="Entrée",C691="Stock Initial",C691="Ajustement"),INDEX(Données!$C$3:$E$15,MATCH(E691,Données!#REF!,0),6),INDEX(Données!$C$3:$E$15,MATCH(E691,Données!#REF!,0),7)),"")</f>
        <v/>
      </c>
      <c r="H691" s="4" t="str">
        <f t="shared" si="12"/>
        <v/>
      </c>
      <c r="I691" s="15" t="str">
        <f>IFERROR(INDEX(Données!$C$3:$E$26,MATCH(E691,Données!#REF!,0),8)+SUMIFS(F$8:F691,E$8:E691,E691,C$8:C691,"entrée")-SUMIFS(F$8:F691,E$8:E691,E691,C$8:C691,"sortie"),"")</f>
        <v/>
      </c>
    </row>
    <row r="692" spans="7:9" x14ac:dyDescent="0.2">
      <c r="G692" s="5" t="str">
        <f>IFERROR(IF(OR(C692="Entrée",C692="Stock Initial",C692="Ajustement"),INDEX(Données!$C$3:$E$15,MATCH(E692,Données!#REF!,0),6),INDEX(Données!$C$3:$E$15,MATCH(E692,Données!#REF!,0),7)),"")</f>
        <v/>
      </c>
      <c r="H692" s="4" t="str">
        <f t="shared" si="12"/>
        <v/>
      </c>
      <c r="I692" s="15" t="str">
        <f>IFERROR(INDEX(Données!$C$3:$E$26,MATCH(E692,Données!#REF!,0),8)+SUMIFS(F$8:F692,E$8:E692,E692,C$8:C692,"entrée")-SUMIFS(F$8:F692,E$8:E692,E692,C$8:C692,"sortie"),"")</f>
        <v/>
      </c>
    </row>
    <row r="693" spans="7:9" x14ac:dyDescent="0.2">
      <c r="G693" s="5" t="str">
        <f>IFERROR(IF(OR(C693="Entrée",C693="Stock Initial",C693="Ajustement"),INDEX(Données!$C$3:$E$15,MATCH(E693,Données!#REF!,0),6),INDEX(Données!$C$3:$E$15,MATCH(E693,Données!#REF!,0),7)),"")</f>
        <v/>
      </c>
      <c r="H693" s="4" t="str">
        <f t="shared" si="12"/>
        <v/>
      </c>
      <c r="I693" s="15" t="str">
        <f>IFERROR(INDEX(Données!$C$3:$E$26,MATCH(E693,Données!#REF!,0),8)+SUMIFS(F$8:F693,E$8:E693,E693,C$8:C693,"entrée")-SUMIFS(F$8:F693,E$8:E693,E693,C$8:C693,"sortie"),"")</f>
        <v/>
      </c>
    </row>
    <row r="694" spans="7:9" x14ac:dyDescent="0.2">
      <c r="G694" s="5" t="str">
        <f>IFERROR(IF(OR(C694="Entrée",C694="Stock Initial",C694="Ajustement"),INDEX(Données!$C$3:$E$15,MATCH(E694,Données!#REF!,0),6),INDEX(Données!$C$3:$E$15,MATCH(E694,Données!#REF!,0),7)),"")</f>
        <v/>
      </c>
      <c r="H694" s="4" t="str">
        <f t="shared" si="12"/>
        <v/>
      </c>
      <c r="I694" s="15" t="str">
        <f>IFERROR(INDEX(Données!$C$3:$E$26,MATCH(E694,Données!#REF!,0),8)+SUMIFS(F$8:F694,E$8:E694,E694,C$8:C694,"entrée")-SUMIFS(F$8:F694,E$8:E694,E694,C$8:C694,"sortie"),"")</f>
        <v/>
      </c>
    </row>
    <row r="695" spans="7:9" x14ac:dyDescent="0.2">
      <c r="G695" s="5" t="str">
        <f>IFERROR(IF(OR(C695="Entrée",C695="Stock Initial",C695="Ajustement"),INDEX(Données!$C$3:$E$15,MATCH(E695,Données!#REF!,0),6),INDEX(Données!$C$3:$E$15,MATCH(E695,Données!#REF!,0),7)),"")</f>
        <v/>
      </c>
      <c r="H695" s="4" t="str">
        <f t="shared" si="12"/>
        <v/>
      </c>
      <c r="I695" s="15" t="str">
        <f>IFERROR(INDEX(Données!$C$3:$E$26,MATCH(E695,Données!#REF!,0),8)+SUMIFS(F$8:F695,E$8:E695,E695,C$8:C695,"entrée")-SUMIFS(F$8:F695,E$8:E695,E695,C$8:C695,"sortie"),"")</f>
        <v/>
      </c>
    </row>
    <row r="696" spans="7:9" x14ac:dyDescent="0.2">
      <c r="G696" s="5" t="str">
        <f>IFERROR(IF(OR(C696="Entrée",C696="Stock Initial",C696="Ajustement"),INDEX(Données!$C$3:$E$15,MATCH(E696,Données!#REF!,0),6),INDEX(Données!$C$3:$E$15,MATCH(E696,Données!#REF!,0),7)),"")</f>
        <v/>
      </c>
      <c r="H696" s="4" t="str">
        <f t="shared" si="12"/>
        <v/>
      </c>
      <c r="I696" s="15" t="str">
        <f>IFERROR(INDEX(Données!$C$3:$E$26,MATCH(E696,Données!#REF!,0),8)+SUMIFS(F$8:F696,E$8:E696,E696,C$8:C696,"entrée")-SUMIFS(F$8:F696,E$8:E696,E696,C$8:C696,"sortie"),"")</f>
        <v/>
      </c>
    </row>
    <row r="697" spans="7:9" x14ac:dyDescent="0.2">
      <c r="G697" s="5" t="str">
        <f>IFERROR(IF(OR(C697="Entrée",C697="Stock Initial",C697="Ajustement"),INDEX(Données!$C$3:$E$15,MATCH(E697,Données!#REF!,0),6),INDEX(Données!$C$3:$E$15,MATCH(E697,Données!#REF!,0),7)),"")</f>
        <v/>
      </c>
      <c r="H697" s="4" t="str">
        <f t="shared" si="12"/>
        <v/>
      </c>
      <c r="I697" s="15" t="str">
        <f>IFERROR(INDEX(Données!$C$3:$E$26,MATCH(E697,Données!#REF!,0),8)+SUMIFS(F$8:F697,E$8:E697,E697,C$8:C697,"entrée")-SUMIFS(F$8:F697,E$8:E697,E697,C$8:C697,"sortie"),"")</f>
        <v/>
      </c>
    </row>
    <row r="698" spans="7:9" x14ac:dyDescent="0.2">
      <c r="G698" s="5" t="str">
        <f>IFERROR(IF(OR(C698="Entrée",C698="Stock Initial",C698="Ajustement"),INDEX(Données!$C$3:$E$15,MATCH(E698,Données!#REF!,0),6),INDEX(Données!$C$3:$E$15,MATCH(E698,Données!#REF!,0),7)),"")</f>
        <v/>
      </c>
      <c r="H698" s="4" t="str">
        <f t="shared" si="12"/>
        <v/>
      </c>
      <c r="I698" s="15" t="str">
        <f>IFERROR(INDEX(Données!$C$3:$E$26,MATCH(E698,Données!#REF!,0),8)+SUMIFS(F$8:F698,E$8:E698,E698,C$8:C698,"entrée")-SUMIFS(F$8:F698,E$8:E698,E698,C$8:C698,"sortie"),"")</f>
        <v/>
      </c>
    </row>
    <row r="699" spans="7:9" x14ac:dyDescent="0.2">
      <c r="G699" s="5" t="str">
        <f>IFERROR(IF(OR(C699="Entrée",C699="Stock Initial",C699="Ajustement"),INDEX(Données!$C$3:$E$15,MATCH(E699,Données!#REF!,0),6),INDEX(Données!$C$3:$E$15,MATCH(E699,Données!#REF!,0),7)),"")</f>
        <v/>
      </c>
      <c r="H699" s="4" t="str">
        <f t="shared" si="12"/>
        <v/>
      </c>
      <c r="I699" s="15" t="str">
        <f>IFERROR(INDEX(Données!$C$3:$E$26,MATCH(E699,Données!#REF!,0),8)+SUMIFS(F$8:F699,E$8:E699,E699,C$8:C699,"entrée")-SUMIFS(F$8:F699,E$8:E699,E699,C$8:C699,"sortie"),"")</f>
        <v/>
      </c>
    </row>
    <row r="700" spans="7:9" x14ac:dyDescent="0.2">
      <c r="G700" s="5" t="str">
        <f>IFERROR(IF(OR(C700="Entrée",C700="Stock Initial",C700="Ajustement"),INDEX(Données!$C$3:$E$15,MATCH(E700,Données!#REF!,0),6),INDEX(Données!$C$3:$E$15,MATCH(E700,Données!#REF!,0),7)),"")</f>
        <v/>
      </c>
      <c r="H700" s="4" t="str">
        <f t="shared" si="12"/>
        <v/>
      </c>
      <c r="I700" s="15" t="str">
        <f>IFERROR(INDEX(Données!$C$3:$E$26,MATCH(E700,Données!#REF!,0),8)+SUMIFS(F$8:F700,E$8:E700,E700,C$8:C700,"entrée")-SUMIFS(F$8:F700,E$8:E700,E700,C$8:C700,"sortie"),"")</f>
        <v/>
      </c>
    </row>
    <row r="701" spans="7:9" x14ac:dyDescent="0.2">
      <c r="G701" s="5" t="str">
        <f>IFERROR(IF(OR(C701="Entrée",C701="Stock Initial",C701="Ajustement"),INDEX(Données!$C$3:$E$15,MATCH(E701,Données!#REF!,0),6),INDEX(Données!$C$3:$E$15,MATCH(E701,Données!#REF!,0),7)),"")</f>
        <v/>
      </c>
      <c r="H701" s="4" t="str">
        <f t="shared" si="12"/>
        <v/>
      </c>
      <c r="I701" s="15" t="str">
        <f>IFERROR(INDEX(Données!$C$3:$E$26,MATCH(E701,Données!#REF!,0),8)+SUMIFS(F$8:F701,E$8:E701,E701,C$8:C701,"entrée")-SUMIFS(F$8:F701,E$8:E701,E701,C$8:C701,"sortie"),"")</f>
        <v/>
      </c>
    </row>
    <row r="702" spans="7:9" x14ac:dyDescent="0.2">
      <c r="G702" s="5" t="str">
        <f>IFERROR(IF(OR(C702="Entrée",C702="Stock Initial",C702="Ajustement"),INDEX(Données!$C$3:$E$15,MATCH(E702,Données!#REF!,0),6),INDEX(Données!$C$3:$E$15,MATCH(E702,Données!#REF!,0),7)),"")</f>
        <v/>
      </c>
      <c r="H702" s="4" t="str">
        <f t="shared" si="12"/>
        <v/>
      </c>
      <c r="I702" s="15" t="str">
        <f>IFERROR(INDEX(Données!$C$3:$E$26,MATCH(E702,Données!#REF!,0),8)+SUMIFS(F$8:F702,E$8:E702,E702,C$8:C702,"entrée")-SUMIFS(F$8:F702,E$8:E702,E702,C$8:C702,"sortie"),"")</f>
        <v/>
      </c>
    </row>
    <row r="703" spans="7:9" x14ac:dyDescent="0.2">
      <c r="G703" s="5" t="str">
        <f>IFERROR(IF(OR(C703="Entrée",C703="Stock Initial",C703="Ajustement"),INDEX(Données!$C$3:$E$15,MATCH(E703,Données!#REF!,0),6),INDEX(Données!$C$3:$E$15,MATCH(E703,Données!#REF!,0),7)),"")</f>
        <v/>
      </c>
      <c r="H703" s="4" t="str">
        <f t="shared" si="12"/>
        <v/>
      </c>
      <c r="I703" s="15" t="str">
        <f>IFERROR(INDEX(Données!$C$3:$E$26,MATCH(E703,Données!#REF!,0),8)+SUMIFS(F$8:F703,E$8:E703,E703,C$8:C703,"entrée")-SUMIFS(F$8:F703,E$8:E703,E703,C$8:C703,"sortie"),"")</f>
        <v/>
      </c>
    </row>
    <row r="704" spans="7:9" x14ac:dyDescent="0.2">
      <c r="G704" s="5" t="str">
        <f>IFERROR(IF(OR(C704="Entrée",C704="Stock Initial",C704="Ajustement"),INDEX(Données!$C$3:$E$15,MATCH(E704,Données!#REF!,0),6),INDEX(Données!$C$3:$E$15,MATCH(E704,Données!#REF!,0),7)),"")</f>
        <v/>
      </c>
      <c r="H704" s="4" t="str">
        <f t="shared" si="12"/>
        <v/>
      </c>
      <c r="I704" s="15" t="str">
        <f>IFERROR(INDEX(Données!$C$3:$E$26,MATCH(E704,Données!#REF!,0),8)+SUMIFS(F$8:F704,E$8:E704,E704,C$8:C704,"entrée")-SUMIFS(F$8:F704,E$8:E704,E704,C$8:C704,"sortie"),"")</f>
        <v/>
      </c>
    </row>
    <row r="705" spans="7:9" x14ac:dyDescent="0.2">
      <c r="G705" s="5" t="str">
        <f>IFERROR(IF(OR(C705="Entrée",C705="Stock Initial",C705="Ajustement"),INDEX(Données!$C$3:$E$15,MATCH(E705,Données!#REF!,0),6),INDEX(Données!$C$3:$E$15,MATCH(E705,Données!#REF!,0),7)),"")</f>
        <v/>
      </c>
      <c r="H705" s="4" t="str">
        <f t="shared" si="12"/>
        <v/>
      </c>
      <c r="I705" s="15" t="str">
        <f>IFERROR(INDEX(Données!$C$3:$E$26,MATCH(E705,Données!#REF!,0),8)+SUMIFS(F$8:F705,E$8:E705,E705,C$8:C705,"entrée")-SUMIFS(F$8:F705,E$8:E705,E705,C$8:C705,"sortie"),"")</f>
        <v/>
      </c>
    </row>
    <row r="706" spans="7:9" x14ac:dyDescent="0.2">
      <c r="G706" s="5" t="str">
        <f>IFERROR(IF(OR(C706="Entrée",C706="Stock Initial",C706="Ajustement"),INDEX(Données!$C$3:$E$15,MATCH(E706,Données!#REF!,0),6),INDEX(Données!$C$3:$E$15,MATCH(E706,Données!#REF!,0),7)),"")</f>
        <v/>
      </c>
      <c r="H706" s="4" t="str">
        <f t="shared" si="12"/>
        <v/>
      </c>
      <c r="I706" s="15" t="str">
        <f>IFERROR(INDEX(Données!$C$3:$E$26,MATCH(E706,Données!#REF!,0),8)+SUMIFS(F$8:F706,E$8:E706,E706,C$8:C706,"entrée")-SUMIFS(F$8:F706,E$8:E706,E706,C$8:C706,"sortie"),"")</f>
        <v/>
      </c>
    </row>
    <row r="707" spans="7:9" x14ac:dyDescent="0.2">
      <c r="G707" s="5" t="str">
        <f>IFERROR(IF(OR(C707="Entrée",C707="Stock Initial",C707="Ajustement"),INDEX(Données!$C$3:$E$15,MATCH(E707,Données!#REF!,0),6),INDEX(Données!$C$3:$E$15,MATCH(E707,Données!#REF!,0),7)),"")</f>
        <v/>
      </c>
      <c r="H707" s="4" t="str">
        <f t="shared" si="12"/>
        <v/>
      </c>
      <c r="I707" s="15" t="str">
        <f>IFERROR(INDEX(Données!$C$3:$E$26,MATCH(E707,Données!#REF!,0),8)+SUMIFS(F$8:F707,E$8:E707,E707,C$8:C707,"entrée")-SUMIFS(F$8:F707,E$8:E707,E707,C$8:C707,"sortie"),"")</f>
        <v/>
      </c>
    </row>
    <row r="708" spans="7:9" x14ac:dyDescent="0.2">
      <c r="G708" s="5" t="str">
        <f>IFERROR(IF(OR(C708="Entrée",C708="Stock Initial",C708="Ajustement"),INDEX(Données!$C$3:$E$15,MATCH(E708,Données!#REF!,0),6),INDEX(Données!$C$3:$E$15,MATCH(E708,Données!#REF!,0),7)),"")</f>
        <v/>
      </c>
      <c r="H708" s="4" t="str">
        <f t="shared" si="12"/>
        <v/>
      </c>
      <c r="I708" s="15" t="str">
        <f>IFERROR(INDEX(Données!$C$3:$E$26,MATCH(E708,Données!#REF!,0),8)+SUMIFS(F$8:F708,E$8:E708,E708,C$8:C708,"entrée")-SUMIFS(F$8:F708,E$8:E708,E708,C$8:C708,"sortie"),"")</f>
        <v/>
      </c>
    </row>
    <row r="709" spans="7:9" x14ac:dyDescent="0.2">
      <c r="G709" s="5" t="str">
        <f>IFERROR(IF(OR(C709="Entrée",C709="Stock Initial",C709="Ajustement"),INDEX(Données!$C$3:$E$15,MATCH(E709,Données!#REF!,0),6),INDEX(Données!$C$3:$E$15,MATCH(E709,Données!#REF!,0),7)),"")</f>
        <v/>
      </c>
      <c r="H709" s="4" t="str">
        <f t="shared" si="12"/>
        <v/>
      </c>
      <c r="I709" s="15" t="str">
        <f>IFERROR(INDEX(Données!$C$3:$E$26,MATCH(E709,Données!#REF!,0),8)+SUMIFS(F$8:F709,E$8:E709,E709,C$8:C709,"entrée")-SUMIFS(F$8:F709,E$8:E709,E709,C$8:C709,"sortie"),"")</f>
        <v/>
      </c>
    </row>
    <row r="710" spans="7:9" x14ac:dyDescent="0.2">
      <c r="G710" s="5" t="str">
        <f>IFERROR(IF(OR(C710="Entrée",C710="Stock Initial",C710="Ajustement"),INDEX(Données!$C$3:$E$15,MATCH(E710,Données!#REF!,0),6),INDEX(Données!$C$3:$E$15,MATCH(E710,Données!#REF!,0),7)),"")</f>
        <v/>
      </c>
      <c r="H710" s="4" t="str">
        <f t="shared" si="12"/>
        <v/>
      </c>
      <c r="I710" s="15" t="str">
        <f>IFERROR(INDEX(Données!$C$3:$E$26,MATCH(E710,Données!#REF!,0),8)+SUMIFS(F$8:F710,E$8:E710,E710,C$8:C710,"entrée")-SUMIFS(F$8:F710,E$8:E710,E710,C$8:C710,"sortie"),"")</f>
        <v/>
      </c>
    </row>
    <row r="711" spans="7:9" x14ac:dyDescent="0.2">
      <c r="G711" s="5" t="str">
        <f>IFERROR(IF(OR(C711="Entrée",C711="Stock Initial",C711="Ajustement"),INDEX(Données!$C$3:$E$15,MATCH(E711,Données!#REF!,0),6),INDEX(Données!$C$3:$E$15,MATCH(E711,Données!#REF!,0),7)),"")</f>
        <v/>
      </c>
      <c r="H711" s="4" t="str">
        <f t="shared" si="12"/>
        <v/>
      </c>
      <c r="I711" s="15" t="str">
        <f>IFERROR(INDEX(Données!$C$3:$E$26,MATCH(E711,Données!#REF!,0),8)+SUMIFS(F$8:F711,E$8:E711,E711,C$8:C711,"entrée")-SUMIFS(F$8:F711,E$8:E711,E711,C$8:C711,"sortie"),"")</f>
        <v/>
      </c>
    </row>
    <row r="712" spans="7:9" x14ac:dyDescent="0.2">
      <c r="G712" s="5" t="str">
        <f>IFERROR(IF(OR(C712="Entrée",C712="Stock Initial",C712="Ajustement"),INDEX(Données!$C$3:$E$15,MATCH(E712,Données!#REF!,0),6),INDEX(Données!$C$3:$E$15,MATCH(E712,Données!#REF!,0),7)),"")</f>
        <v/>
      </c>
      <c r="H712" s="4" t="str">
        <f t="shared" si="12"/>
        <v/>
      </c>
      <c r="I712" s="15" t="str">
        <f>IFERROR(INDEX(Données!$C$3:$E$26,MATCH(E712,Données!#REF!,0),8)+SUMIFS(F$8:F712,E$8:E712,E712,C$8:C712,"entrée")-SUMIFS(F$8:F712,E$8:E712,E712,C$8:C712,"sortie"),"")</f>
        <v/>
      </c>
    </row>
    <row r="713" spans="7:9" x14ac:dyDescent="0.2">
      <c r="G713" s="5" t="str">
        <f>IFERROR(IF(OR(C713="Entrée",C713="Stock Initial",C713="Ajustement"),INDEX(Données!$C$3:$E$15,MATCH(E713,Données!#REF!,0),6),INDEX(Données!$C$3:$E$15,MATCH(E713,Données!#REF!,0),7)),"")</f>
        <v/>
      </c>
      <c r="H713" s="4" t="str">
        <f t="shared" si="12"/>
        <v/>
      </c>
      <c r="I713" s="15" t="str">
        <f>IFERROR(INDEX(Données!$C$3:$E$26,MATCH(E713,Données!#REF!,0),8)+SUMIFS(F$8:F713,E$8:E713,E713,C$8:C713,"entrée")-SUMIFS(F$8:F713,E$8:E713,E713,C$8:C713,"sortie"),"")</f>
        <v/>
      </c>
    </row>
    <row r="714" spans="7:9" x14ac:dyDescent="0.2">
      <c r="G714" s="5" t="str">
        <f>IFERROR(IF(OR(C714="Entrée",C714="Stock Initial",C714="Ajustement"),INDEX(Données!$C$3:$E$15,MATCH(E714,Données!#REF!,0),6),INDEX(Données!$C$3:$E$15,MATCH(E714,Données!#REF!,0),7)),"")</f>
        <v/>
      </c>
      <c r="H714" s="4" t="str">
        <f t="shared" si="12"/>
        <v/>
      </c>
      <c r="I714" s="15" t="str">
        <f>IFERROR(INDEX(Données!$C$3:$E$26,MATCH(E714,Données!#REF!,0),8)+SUMIFS(F$8:F714,E$8:E714,E714,C$8:C714,"entrée")-SUMIFS(F$8:F714,E$8:E714,E714,C$8:C714,"sortie"),"")</f>
        <v/>
      </c>
    </row>
    <row r="715" spans="7:9" x14ac:dyDescent="0.2">
      <c r="G715" s="5" t="str">
        <f>IFERROR(IF(OR(C715="Entrée",C715="Stock Initial",C715="Ajustement"),INDEX(Données!$C$3:$E$15,MATCH(E715,Données!#REF!,0),6),INDEX(Données!$C$3:$E$15,MATCH(E715,Données!#REF!,0),7)),"")</f>
        <v/>
      </c>
      <c r="H715" s="4" t="str">
        <f t="shared" si="12"/>
        <v/>
      </c>
      <c r="I715" s="15" t="str">
        <f>IFERROR(INDEX(Données!$C$3:$E$26,MATCH(E715,Données!#REF!,0),8)+SUMIFS(F$8:F715,E$8:E715,E715,C$8:C715,"entrée")-SUMIFS(F$8:F715,E$8:E715,E715,C$8:C715,"sortie"),"")</f>
        <v/>
      </c>
    </row>
    <row r="716" spans="7:9" x14ac:dyDescent="0.2">
      <c r="G716" s="5" t="str">
        <f>IFERROR(IF(OR(C716="Entrée",C716="Stock Initial",C716="Ajustement"),INDEX(Données!$C$3:$E$15,MATCH(E716,Données!#REF!,0),6),INDEX(Données!$C$3:$E$15,MATCH(E716,Données!#REF!,0),7)),"")</f>
        <v/>
      </c>
      <c r="H716" s="4" t="str">
        <f t="shared" si="12"/>
        <v/>
      </c>
      <c r="I716" s="15" t="str">
        <f>IFERROR(INDEX(Données!$C$3:$E$26,MATCH(E716,Données!#REF!,0),8)+SUMIFS(F$8:F716,E$8:E716,E716,C$8:C716,"entrée")-SUMIFS(F$8:F716,E$8:E716,E716,C$8:C716,"sortie"),"")</f>
        <v/>
      </c>
    </row>
    <row r="717" spans="7:9" x14ac:dyDescent="0.2">
      <c r="G717" s="5" t="str">
        <f>IFERROR(IF(OR(C717="Entrée",C717="Stock Initial",C717="Ajustement"),INDEX(Données!$C$3:$E$15,MATCH(E717,Données!#REF!,0),6),INDEX(Données!$C$3:$E$15,MATCH(E717,Données!#REF!,0),7)),"")</f>
        <v/>
      </c>
      <c r="H717" s="4" t="str">
        <f t="shared" si="12"/>
        <v/>
      </c>
      <c r="I717" s="15" t="str">
        <f>IFERROR(INDEX(Données!$C$3:$E$26,MATCH(E717,Données!#REF!,0),8)+SUMIFS(F$8:F717,E$8:E717,E717,C$8:C717,"entrée")-SUMIFS(F$8:F717,E$8:E717,E717,C$8:C717,"sortie"),"")</f>
        <v/>
      </c>
    </row>
    <row r="718" spans="7:9" x14ac:dyDescent="0.2">
      <c r="G718" s="5" t="str">
        <f>IFERROR(IF(OR(C718="Entrée",C718="Stock Initial",C718="Ajustement"),INDEX(Données!$C$3:$E$15,MATCH(E718,Données!#REF!,0),6),INDEX(Données!$C$3:$E$15,MATCH(E718,Données!#REF!,0),7)),"")</f>
        <v/>
      </c>
      <c r="H718" s="4" t="str">
        <f t="shared" si="12"/>
        <v/>
      </c>
      <c r="I718" s="15" t="str">
        <f>IFERROR(INDEX(Données!$C$3:$E$26,MATCH(E718,Données!#REF!,0),8)+SUMIFS(F$8:F718,E$8:E718,E718,C$8:C718,"entrée")-SUMIFS(F$8:F718,E$8:E718,E718,C$8:C718,"sortie"),"")</f>
        <v/>
      </c>
    </row>
    <row r="719" spans="7:9" x14ac:dyDescent="0.2">
      <c r="G719" s="5" t="str">
        <f>IFERROR(IF(OR(C719="Entrée",C719="Stock Initial",C719="Ajustement"),INDEX(Données!$C$3:$E$15,MATCH(E719,Données!#REF!,0),6),INDEX(Données!$C$3:$E$15,MATCH(E719,Données!#REF!,0),7)),"")</f>
        <v/>
      </c>
      <c r="H719" s="4" t="str">
        <f t="shared" si="12"/>
        <v/>
      </c>
      <c r="I719" s="15" t="str">
        <f>IFERROR(INDEX(Données!$C$3:$E$26,MATCH(E719,Données!#REF!,0),8)+SUMIFS(F$8:F719,E$8:E719,E719,C$8:C719,"entrée")-SUMIFS(F$8:F719,E$8:E719,E719,C$8:C719,"sortie"),"")</f>
        <v/>
      </c>
    </row>
    <row r="720" spans="7:9" x14ac:dyDescent="0.2">
      <c r="G720" s="5" t="str">
        <f>IFERROR(IF(OR(C720="Entrée",C720="Stock Initial",C720="Ajustement"),INDEX(Données!$C$3:$E$15,MATCH(E720,Données!#REF!,0),6),INDEX(Données!$C$3:$E$15,MATCH(E720,Données!#REF!,0),7)),"")</f>
        <v/>
      </c>
      <c r="H720" s="4" t="str">
        <f t="shared" si="12"/>
        <v/>
      </c>
      <c r="I720" s="15" t="str">
        <f>IFERROR(INDEX(Données!$C$3:$E$26,MATCH(E720,Données!#REF!,0),8)+SUMIFS(F$8:F720,E$8:E720,E720,C$8:C720,"entrée")-SUMIFS(F$8:F720,E$8:E720,E720,C$8:C720,"sortie"),"")</f>
        <v/>
      </c>
    </row>
    <row r="721" spans="7:9" x14ac:dyDescent="0.2">
      <c r="G721" s="5" t="str">
        <f>IFERROR(IF(OR(C721="Entrée",C721="Stock Initial",C721="Ajustement"),INDEX(Données!$C$3:$E$15,MATCH(E721,Données!#REF!,0),6),INDEX(Données!$C$3:$E$15,MATCH(E721,Données!#REF!,0),7)),"")</f>
        <v/>
      </c>
      <c r="H721" s="4" t="str">
        <f t="shared" si="12"/>
        <v/>
      </c>
      <c r="I721" s="15" t="str">
        <f>IFERROR(INDEX(Données!$C$3:$E$26,MATCH(E721,Données!#REF!,0),8)+SUMIFS(F$8:F721,E$8:E721,E721,C$8:C721,"entrée")-SUMIFS(F$8:F721,E$8:E721,E721,C$8:C721,"sortie"),"")</f>
        <v/>
      </c>
    </row>
    <row r="722" spans="7:9" x14ac:dyDescent="0.2">
      <c r="G722" s="5" t="str">
        <f>IFERROR(IF(OR(C722="Entrée",C722="Stock Initial",C722="Ajustement"),INDEX(Données!$C$3:$E$15,MATCH(E722,Données!#REF!,0),6),INDEX(Données!$C$3:$E$15,MATCH(E722,Données!#REF!,0),7)),"")</f>
        <v/>
      </c>
      <c r="H722" s="4" t="str">
        <f t="shared" si="12"/>
        <v/>
      </c>
      <c r="I722" s="15" t="str">
        <f>IFERROR(INDEX(Données!$C$3:$E$26,MATCH(E722,Données!#REF!,0),8)+SUMIFS(F$8:F722,E$8:E722,E722,C$8:C722,"entrée")-SUMIFS(F$8:F722,E$8:E722,E722,C$8:C722,"sortie"),"")</f>
        <v/>
      </c>
    </row>
    <row r="723" spans="7:9" x14ac:dyDescent="0.2">
      <c r="G723" s="5" t="str">
        <f>IFERROR(IF(OR(C723="Entrée",C723="Stock Initial",C723="Ajustement"),INDEX(Données!$C$3:$E$15,MATCH(E723,Données!#REF!,0),6),INDEX(Données!$C$3:$E$15,MATCH(E723,Données!#REF!,0),7)),"")</f>
        <v/>
      </c>
      <c r="H723" s="4" t="str">
        <f t="shared" si="12"/>
        <v/>
      </c>
      <c r="I723" s="15" t="str">
        <f>IFERROR(INDEX(Données!$C$3:$E$26,MATCH(E723,Données!#REF!,0),8)+SUMIFS(F$8:F723,E$8:E723,E723,C$8:C723,"entrée")-SUMIFS(F$8:F723,E$8:E723,E723,C$8:C723,"sortie"),"")</f>
        <v/>
      </c>
    </row>
    <row r="724" spans="7:9" x14ac:dyDescent="0.2">
      <c r="G724" s="5" t="str">
        <f>IFERROR(IF(OR(C724="Entrée",C724="Stock Initial",C724="Ajustement"),INDEX(Données!$C$3:$E$15,MATCH(E724,Données!#REF!,0),6),INDEX(Données!$C$3:$E$15,MATCH(E724,Données!#REF!,0),7)),"")</f>
        <v/>
      </c>
      <c r="H724" s="4" t="str">
        <f t="shared" si="12"/>
        <v/>
      </c>
      <c r="I724" s="15" t="str">
        <f>IFERROR(INDEX(Données!$C$3:$E$26,MATCH(E724,Données!#REF!,0),8)+SUMIFS(F$8:F724,E$8:E724,E724,C$8:C724,"entrée")-SUMIFS(F$8:F724,E$8:E724,E724,C$8:C724,"sortie"),"")</f>
        <v/>
      </c>
    </row>
    <row r="725" spans="7:9" x14ac:dyDescent="0.2">
      <c r="G725" s="5" t="str">
        <f>IFERROR(IF(OR(C725="Entrée",C725="Stock Initial",C725="Ajustement"),INDEX(Données!$C$3:$E$15,MATCH(E725,Données!#REF!,0),6),INDEX(Données!$C$3:$E$15,MATCH(E725,Données!#REF!,0),7)),"")</f>
        <v/>
      </c>
      <c r="H725" s="4" t="str">
        <f t="shared" si="12"/>
        <v/>
      </c>
      <c r="I725" s="15" t="str">
        <f>IFERROR(INDEX(Données!$C$3:$E$26,MATCH(E725,Données!#REF!,0),8)+SUMIFS(F$8:F725,E$8:E725,E725,C$8:C725,"entrée")-SUMIFS(F$8:F725,E$8:E725,E725,C$8:C725,"sortie"),"")</f>
        <v/>
      </c>
    </row>
    <row r="726" spans="7:9" x14ac:dyDescent="0.2">
      <c r="G726" s="5" t="str">
        <f>IFERROR(IF(OR(C726="Entrée",C726="Stock Initial",C726="Ajustement"),INDEX(Données!$C$3:$E$15,MATCH(E726,Données!#REF!,0),6),INDEX(Données!$C$3:$E$15,MATCH(E726,Données!#REF!,0),7)),"")</f>
        <v/>
      </c>
      <c r="H726" s="4" t="str">
        <f t="shared" si="12"/>
        <v/>
      </c>
      <c r="I726" s="15" t="str">
        <f>IFERROR(INDEX(Données!$C$3:$E$26,MATCH(E726,Données!#REF!,0),8)+SUMIFS(F$8:F726,E$8:E726,E726,C$8:C726,"entrée")-SUMIFS(F$8:F726,E$8:E726,E726,C$8:C726,"sortie"),"")</f>
        <v/>
      </c>
    </row>
    <row r="727" spans="7:9" x14ac:dyDescent="0.2">
      <c r="G727" s="5" t="str">
        <f>IFERROR(IF(OR(C727="Entrée",C727="Stock Initial",C727="Ajustement"),INDEX(Données!$C$3:$E$15,MATCH(E727,Données!#REF!,0),6),INDEX(Données!$C$3:$E$15,MATCH(E727,Données!#REF!,0),7)),"")</f>
        <v/>
      </c>
      <c r="H727" s="4" t="str">
        <f t="shared" ref="H727:H790" si="13">IFERROR(G727*F727,"")</f>
        <v/>
      </c>
      <c r="I727" s="15" t="str">
        <f>IFERROR(INDEX(Données!$C$3:$E$26,MATCH(E727,Données!#REF!,0),8)+SUMIFS(F$8:F727,E$8:E727,E727,C$8:C727,"entrée")-SUMIFS(F$8:F727,E$8:E727,E727,C$8:C727,"sortie"),"")</f>
        <v/>
      </c>
    </row>
    <row r="728" spans="7:9" x14ac:dyDescent="0.2">
      <c r="G728" s="5" t="str">
        <f>IFERROR(IF(OR(C728="Entrée",C728="Stock Initial",C728="Ajustement"),INDEX(Données!$C$3:$E$15,MATCH(E728,Données!#REF!,0),6),INDEX(Données!$C$3:$E$15,MATCH(E728,Données!#REF!,0),7)),"")</f>
        <v/>
      </c>
      <c r="H728" s="4" t="str">
        <f t="shared" si="13"/>
        <v/>
      </c>
      <c r="I728" s="15" t="str">
        <f>IFERROR(INDEX(Données!$C$3:$E$26,MATCH(E728,Données!#REF!,0),8)+SUMIFS(F$8:F728,E$8:E728,E728,C$8:C728,"entrée")-SUMIFS(F$8:F728,E$8:E728,E728,C$8:C728,"sortie"),"")</f>
        <v/>
      </c>
    </row>
    <row r="729" spans="7:9" x14ac:dyDescent="0.2">
      <c r="G729" s="5" t="str">
        <f>IFERROR(IF(OR(C729="Entrée",C729="Stock Initial",C729="Ajustement"),INDEX(Données!$C$3:$E$15,MATCH(E729,Données!#REF!,0),6),INDEX(Données!$C$3:$E$15,MATCH(E729,Données!#REF!,0),7)),"")</f>
        <v/>
      </c>
      <c r="H729" s="4" t="str">
        <f t="shared" si="13"/>
        <v/>
      </c>
      <c r="I729" s="15" t="str">
        <f>IFERROR(INDEX(Données!$C$3:$E$26,MATCH(E729,Données!#REF!,0),8)+SUMIFS(F$8:F729,E$8:E729,E729,C$8:C729,"entrée")-SUMIFS(F$8:F729,E$8:E729,E729,C$8:C729,"sortie"),"")</f>
        <v/>
      </c>
    </row>
    <row r="730" spans="7:9" x14ac:dyDescent="0.2">
      <c r="G730" s="5" t="str">
        <f>IFERROR(IF(OR(C730="Entrée",C730="Stock Initial",C730="Ajustement"),INDEX(Données!$C$3:$E$15,MATCH(E730,Données!#REF!,0),6),INDEX(Données!$C$3:$E$15,MATCH(E730,Données!#REF!,0),7)),"")</f>
        <v/>
      </c>
      <c r="H730" s="4" t="str">
        <f t="shared" si="13"/>
        <v/>
      </c>
      <c r="I730" s="15" t="str">
        <f>IFERROR(INDEX(Données!$C$3:$E$26,MATCH(E730,Données!#REF!,0),8)+SUMIFS(F$8:F730,E$8:E730,E730,C$8:C730,"entrée")-SUMIFS(F$8:F730,E$8:E730,E730,C$8:C730,"sortie"),"")</f>
        <v/>
      </c>
    </row>
    <row r="731" spans="7:9" x14ac:dyDescent="0.2">
      <c r="G731" s="5" t="str">
        <f>IFERROR(IF(OR(C731="Entrée",C731="Stock Initial",C731="Ajustement"),INDEX(Données!$C$3:$E$15,MATCH(E731,Données!#REF!,0),6),INDEX(Données!$C$3:$E$15,MATCH(E731,Données!#REF!,0),7)),"")</f>
        <v/>
      </c>
      <c r="H731" s="4" t="str">
        <f t="shared" si="13"/>
        <v/>
      </c>
      <c r="I731" s="15" t="str">
        <f>IFERROR(INDEX(Données!$C$3:$E$26,MATCH(E731,Données!#REF!,0),8)+SUMIFS(F$8:F731,E$8:E731,E731,C$8:C731,"entrée")-SUMIFS(F$8:F731,E$8:E731,E731,C$8:C731,"sortie"),"")</f>
        <v/>
      </c>
    </row>
    <row r="732" spans="7:9" x14ac:dyDescent="0.2">
      <c r="G732" s="5" t="str">
        <f>IFERROR(IF(OR(C732="Entrée",C732="Stock Initial",C732="Ajustement"),INDEX(Données!$C$3:$E$15,MATCH(E732,Données!#REF!,0),6),INDEX(Données!$C$3:$E$15,MATCH(E732,Données!#REF!,0),7)),"")</f>
        <v/>
      </c>
      <c r="H732" s="4" t="str">
        <f t="shared" si="13"/>
        <v/>
      </c>
      <c r="I732" s="15" t="str">
        <f>IFERROR(INDEX(Données!$C$3:$E$26,MATCH(E732,Données!#REF!,0),8)+SUMIFS(F$8:F732,E$8:E732,E732,C$8:C732,"entrée")-SUMIFS(F$8:F732,E$8:E732,E732,C$8:C732,"sortie"),"")</f>
        <v/>
      </c>
    </row>
    <row r="733" spans="7:9" x14ac:dyDescent="0.2">
      <c r="G733" s="5" t="str">
        <f>IFERROR(IF(OR(C733="Entrée",C733="Stock Initial",C733="Ajustement"),INDEX(Données!$C$3:$E$15,MATCH(E733,Données!#REF!,0),6),INDEX(Données!$C$3:$E$15,MATCH(E733,Données!#REF!,0),7)),"")</f>
        <v/>
      </c>
      <c r="H733" s="4" t="str">
        <f t="shared" si="13"/>
        <v/>
      </c>
      <c r="I733" s="15" t="str">
        <f>IFERROR(INDEX(Données!$C$3:$E$26,MATCH(E733,Données!#REF!,0),8)+SUMIFS(F$8:F733,E$8:E733,E733,C$8:C733,"entrée")-SUMIFS(F$8:F733,E$8:E733,E733,C$8:C733,"sortie"),"")</f>
        <v/>
      </c>
    </row>
    <row r="734" spans="7:9" x14ac:dyDescent="0.2">
      <c r="G734" s="5" t="str">
        <f>IFERROR(IF(OR(C734="Entrée",C734="Stock Initial",C734="Ajustement"),INDEX(Données!$C$3:$E$15,MATCH(E734,Données!#REF!,0),6),INDEX(Données!$C$3:$E$15,MATCH(E734,Données!#REF!,0),7)),"")</f>
        <v/>
      </c>
      <c r="H734" s="4" t="str">
        <f t="shared" si="13"/>
        <v/>
      </c>
      <c r="I734" s="15" t="str">
        <f>IFERROR(INDEX(Données!$C$3:$E$26,MATCH(E734,Données!#REF!,0),8)+SUMIFS(F$8:F734,E$8:E734,E734,C$8:C734,"entrée")-SUMIFS(F$8:F734,E$8:E734,E734,C$8:C734,"sortie"),"")</f>
        <v/>
      </c>
    </row>
    <row r="735" spans="7:9" x14ac:dyDescent="0.2">
      <c r="G735" s="5" t="str">
        <f>IFERROR(IF(OR(C735="Entrée",C735="Stock Initial",C735="Ajustement"),INDEX(Données!$C$3:$E$15,MATCH(E735,Données!#REF!,0),6),INDEX(Données!$C$3:$E$15,MATCH(E735,Données!#REF!,0),7)),"")</f>
        <v/>
      </c>
      <c r="H735" s="4" t="str">
        <f t="shared" si="13"/>
        <v/>
      </c>
      <c r="I735" s="15" t="str">
        <f>IFERROR(INDEX(Données!$C$3:$E$26,MATCH(E735,Données!#REF!,0),8)+SUMIFS(F$8:F735,E$8:E735,E735,C$8:C735,"entrée")-SUMIFS(F$8:F735,E$8:E735,E735,C$8:C735,"sortie"),"")</f>
        <v/>
      </c>
    </row>
    <row r="736" spans="7:9" x14ac:dyDescent="0.2">
      <c r="G736" s="5" t="str">
        <f>IFERROR(IF(OR(C736="Entrée",C736="Stock Initial",C736="Ajustement"),INDEX(Données!$C$3:$E$15,MATCH(E736,Données!#REF!,0),6),INDEX(Données!$C$3:$E$15,MATCH(E736,Données!#REF!,0),7)),"")</f>
        <v/>
      </c>
      <c r="H736" s="4" t="str">
        <f t="shared" si="13"/>
        <v/>
      </c>
      <c r="I736" s="15" t="str">
        <f>IFERROR(INDEX(Données!$C$3:$E$26,MATCH(E736,Données!#REF!,0),8)+SUMIFS(F$8:F736,E$8:E736,E736,C$8:C736,"entrée")-SUMIFS(F$8:F736,E$8:E736,E736,C$8:C736,"sortie"),"")</f>
        <v/>
      </c>
    </row>
    <row r="737" spans="7:9" x14ac:dyDescent="0.2">
      <c r="G737" s="5" t="str">
        <f>IFERROR(IF(OR(C737="Entrée",C737="Stock Initial",C737="Ajustement"),INDEX(Données!$C$3:$E$15,MATCH(E737,Données!#REF!,0),6),INDEX(Données!$C$3:$E$15,MATCH(E737,Données!#REF!,0),7)),"")</f>
        <v/>
      </c>
      <c r="H737" s="4" t="str">
        <f t="shared" si="13"/>
        <v/>
      </c>
      <c r="I737" s="15" t="str">
        <f>IFERROR(INDEX(Données!$C$3:$E$26,MATCH(E737,Données!#REF!,0),8)+SUMIFS(F$8:F737,E$8:E737,E737,C$8:C737,"entrée")-SUMIFS(F$8:F737,E$8:E737,E737,C$8:C737,"sortie"),"")</f>
        <v/>
      </c>
    </row>
    <row r="738" spans="7:9" x14ac:dyDescent="0.2">
      <c r="G738" s="5" t="str">
        <f>IFERROR(IF(OR(C738="Entrée",C738="Stock Initial",C738="Ajustement"),INDEX(Données!$C$3:$E$15,MATCH(E738,Données!#REF!,0),6),INDEX(Données!$C$3:$E$15,MATCH(E738,Données!#REF!,0),7)),"")</f>
        <v/>
      </c>
      <c r="H738" s="4" t="str">
        <f t="shared" si="13"/>
        <v/>
      </c>
      <c r="I738" s="15" t="str">
        <f>IFERROR(INDEX(Données!$C$3:$E$26,MATCH(E738,Données!#REF!,0),8)+SUMIFS(F$8:F738,E$8:E738,E738,C$8:C738,"entrée")-SUMIFS(F$8:F738,E$8:E738,E738,C$8:C738,"sortie"),"")</f>
        <v/>
      </c>
    </row>
    <row r="739" spans="7:9" x14ac:dyDescent="0.2">
      <c r="G739" s="5" t="str">
        <f>IFERROR(IF(OR(C739="Entrée",C739="Stock Initial",C739="Ajustement"),INDEX(Données!$C$3:$E$15,MATCH(E739,Données!#REF!,0),6),INDEX(Données!$C$3:$E$15,MATCH(E739,Données!#REF!,0),7)),"")</f>
        <v/>
      </c>
      <c r="H739" s="4" t="str">
        <f t="shared" si="13"/>
        <v/>
      </c>
      <c r="I739" s="15" t="str">
        <f>IFERROR(INDEX(Données!$C$3:$E$26,MATCH(E739,Données!#REF!,0),8)+SUMIFS(F$8:F739,E$8:E739,E739,C$8:C739,"entrée")-SUMIFS(F$8:F739,E$8:E739,E739,C$8:C739,"sortie"),"")</f>
        <v/>
      </c>
    </row>
    <row r="740" spans="7:9" x14ac:dyDescent="0.2">
      <c r="G740" s="5" t="str">
        <f>IFERROR(IF(OR(C740="Entrée",C740="Stock Initial",C740="Ajustement"),INDEX(Données!$C$3:$E$15,MATCH(E740,Données!#REF!,0),6),INDEX(Données!$C$3:$E$15,MATCH(E740,Données!#REF!,0),7)),"")</f>
        <v/>
      </c>
      <c r="H740" s="4" t="str">
        <f t="shared" si="13"/>
        <v/>
      </c>
      <c r="I740" s="15" t="str">
        <f>IFERROR(INDEX(Données!$C$3:$E$26,MATCH(E740,Données!#REF!,0),8)+SUMIFS(F$8:F740,E$8:E740,E740,C$8:C740,"entrée")-SUMIFS(F$8:F740,E$8:E740,E740,C$8:C740,"sortie"),"")</f>
        <v/>
      </c>
    </row>
    <row r="741" spans="7:9" x14ac:dyDescent="0.2">
      <c r="G741" s="5" t="str">
        <f>IFERROR(IF(OR(C741="Entrée",C741="Stock Initial",C741="Ajustement"),INDEX(Données!$C$3:$E$15,MATCH(E741,Données!#REF!,0),6),INDEX(Données!$C$3:$E$15,MATCH(E741,Données!#REF!,0),7)),"")</f>
        <v/>
      </c>
      <c r="H741" s="4" t="str">
        <f t="shared" si="13"/>
        <v/>
      </c>
      <c r="I741" s="15" t="str">
        <f>IFERROR(INDEX(Données!$C$3:$E$26,MATCH(E741,Données!#REF!,0),8)+SUMIFS(F$8:F741,E$8:E741,E741,C$8:C741,"entrée")-SUMIFS(F$8:F741,E$8:E741,E741,C$8:C741,"sortie"),"")</f>
        <v/>
      </c>
    </row>
    <row r="742" spans="7:9" x14ac:dyDescent="0.2">
      <c r="G742" s="5" t="str">
        <f>IFERROR(IF(OR(C742="Entrée",C742="Stock Initial",C742="Ajustement"),INDEX(Données!$C$3:$E$15,MATCH(E742,Données!#REF!,0),6),INDEX(Données!$C$3:$E$15,MATCH(E742,Données!#REF!,0),7)),"")</f>
        <v/>
      </c>
      <c r="H742" s="4" t="str">
        <f t="shared" si="13"/>
        <v/>
      </c>
      <c r="I742" s="15" t="str">
        <f>IFERROR(INDEX(Données!$C$3:$E$26,MATCH(E742,Données!#REF!,0),8)+SUMIFS(F$8:F742,E$8:E742,E742,C$8:C742,"entrée")-SUMIFS(F$8:F742,E$8:E742,E742,C$8:C742,"sortie"),"")</f>
        <v/>
      </c>
    </row>
    <row r="743" spans="7:9" x14ac:dyDescent="0.2">
      <c r="G743" s="5" t="str">
        <f>IFERROR(IF(OR(C743="Entrée",C743="Stock Initial",C743="Ajustement"),INDEX(Données!$C$3:$E$15,MATCH(E743,Données!#REF!,0),6),INDEX(Données!$C$3:$E$15,MATCH(E743,Données!#REF!,0),7)),"")</f>
        <v/>
      </c>
      <c r="H743" s="4" t="str">
        <f t="shared" si="13"/>
        <v/>
      </c>
      <c r="I743" s="15" t="str">
        <f>IFERROR(INDEX(Données!$C$3:$E$26,MATCH(E743,Données!#REF!,0),8)+SUMIFS(F$8:F743,E$8:E743,E743,C$8:C743,"entrée")-SUMIFS(F$8:F743,E$8:E743,E743,C$8:C743,"sortie"),"")</f>
        <v/>
      </c>
    </row>
    <row r="744" spans="7:9" x14ac:dyDescent="0.2">
      <c r="G744" s="5" t="str">
        <f>IFERROR(IF(OR(C744="Entrée",C744="Stock Initial",C744="Ajustement"),INDEX(Données!$C$3:$E$15,MATCH(E744,Données!#REF!,0),6),INDEX(Données!$C$3:$E$15,MATCH(E744,Données!#REF!,0),7)),"")</f>
        <v/>
      </c>
      <c r="H744" s="4" t="str">
        <f t="shared" si="13"/>
        <v/>
      </c>
      <c r="I744" s="15" t="str">
        <f>IFERROR(INDEX(Données!$C$3:$E$26,MATCH(E744,Données!#REF!,0),8)+SUMIFS(F$8:F744,E$8:E744,E744,C$8:C744,"entrée")-SUMIFS(F$8:F744,E$8:E744,E744,C$8:C744,"sortie"),"")</f>
        <v/>
      </c>
    </row>
    <row r="745" spans="7:9" x14ac:dyDescent="0.2">
      <c r="G745" s="5" t="str">
        <f>IFERROR(IF(OR(C745="Entrée",C745="Stock Initial",C745="Ajustement"),INDEX(Données!$C$3:$E$15,MATCH(E745,Données!#REF!,0),6),INDEX(Données!$C$3:$E$15,MATCH(E745,Données!#REF!,0),7)),"")</f>
        <v/>
      </c>
      <c r="H745" s="4" t="str">
        <f t="shared" si="13"/>
        <v/>
      </c>
      <c r="I745" s="15" t="str">
        <f>IFERROR(INDEX(Données!$C$3:$E$26,MATCH(E745,Données!#REF!,0),8)+SUMIFS(F$8:F745,E$8:E745,E745,C$8:C745,"entrée")-SUMIFS(F$8:F745,E$8:E745,E745,C$8:C745,"sortie"),"")</f>
        <v/>
      </c>
    </row>
    <row r="746" spans="7:9" x14ac:dyDescent="0.2">
      <c r="G746" s="5" t="str">
        <f>IFERROR(IF(OR(C746="Entrée",C746="Stock Initial",C746="Ajustement"),INDEX(Données!$C$3:$E$15,MATCH(E746,Données!#REF!,0),6),INDEX(Données!$C$3:$E$15,MATCH(E746,Données!#REF!,0),7)),"")</f>
        <v/>
      </c>
      <c r="H746" s="4" t="str">
        <f t="shared" si="13"/>
        <v/>
      </c>
      <c r="I746" s="15" t="str">
        <f>IFERROR(INDEX(Données!$C$3:$E$26,MATCH(E746,Données!#REF!,0),8)+SUMIFS(F$8:F746,E$8:E746,E746,C$8:C746,"entrée")-SUMIFS(F$8:F746,E$8:E746,E746,C$8:C746,"sortie"),"")</f>
        <v/>
      </c>
    </row>
    <row r="747" spans="7:9" x14ac:dyDescent="0.2">
      <c r="G747" s="5" t="str">
        <f>IFERROR(IF(OR(C747="Entrée",C747="Stock Initial",C747="Ajustement"),INDEX(Données!$C$3:$E$15,MATCH(E747,Données!#REF!,0),6),INDEX(Données!$C$3:$E$15,MATCH(E747,Données!#REF!,0),7)),"")</f>
        <v/>
      </c>
      <c r="H747" s="4" t="str">
        <f t="shared" si="13"/>
        <v/>
      </c>
      <c r="I747" s="15" t="str">
        <f>IFERROR(INDEX(Données!$C$3:$E$26,MATCH(E747,Données!#REF!,0),8)+SUMIFS(F$8:F747,E$8:E747,E747,C$8:C747,"entrée")-SUMIFS(F$8:F747,E$8:E747,E747,C$8:C747,"sortie"),"")</f>
        <v/>
      </c>
    </row>
    <row r="748" spans="7:9" x14ac:dyDescent="0.2">
      <c r="G748" s="5" t="str">
        <f>IFERROR(IF(OR(C748="Entrée",C748="Stock Initial",C748="Ajustement"),INDEX(Données!$C$3:$E$15,MATCH(E748,Données!#REF!,0),6),INDEX(Données!$C$3:$E$15,MATCH(E748,Données!#REF!,0),7)),"")</f>
        <v/>
      </c>
      <c r="H748" s="4" t="str">
        <f t="shared" si="13"/>
        <v/>
      </c>
      <c r="I748" s="15" t="str">
        <f>IFERROR(INDEX(Données!$C$3:$E$26,MATCH(E748,Données!#REF!,0),8)+SUMIFS(F$8:F748,E$8:E748,E748,C$8:C748,"entrée")-SUMIFS(F$8:F748,E$8:E748,E748,C$8:C748,"sortie"),"")</f>
        <v/>
      </c>
    </row>
    <row r="749" spans="7:9" x14ac:dyDescent="0.2">
      <c r="G749" s="5" t="str">
        <f>IFERROR(IF(OR(C749="Entrée",C749="Stock Initial",C749="Ajustement"),INDEX(Données!$C$3:$E$15,MATCH(E749,Données!#REF!,0),6),INDEX(Données!$C$3:$E$15,MATCH(E749,Données!#REF!,0),7)),"")</f>
        <v/>
      </c>
      <c r="H749" s="4" t="str">
        <f t="shared" si="13"/>
        <v/>
      </c>
      <c r="I749" s="15" t="str">
        <f>IFERROR(INDEX(Données!$C$3:$E$26,MATCH(E749,Données!#REF!,0),8)+SUMIFS(F$8:F749,E$8:E749,E749,C$8:C749,"entrée")-SUMIFS(F$8:F749,E$8:E749,E749,C$8:C749,"sortie"),"")</f>
        <v/>
      </c>
    </row>
    <row r="750" spans="7:9" x14ac:dyDescent="0.2">
      <c r="G750" s="5" t="str">
        <f>IFERROR(IF(OR(C750="Entrée",C750="Stock Initial",C750="Ajustement"),INDEX(Données!$C$3:$E$15,MATCH(E750,Données!#REF!,0),6),INDEX(Données!$C$3:$E$15,MATCH(E750,Données!#REF!,0),7)),"")</f>
        <v/>
      </c>
      <c r="H750" s="4" t="str">
        <f t="shared" si="13"/>
        <v/>
      </c>
      <c r="I750" s="15" t="str">
        <f>IFERROR(INDEX(Données!$C$3:$E$26,MATCH(E750,Données!#REF!,0),8)+SUMIFS(F$8:F750,E$8:E750,E750,C$8:C750,"entrée")-SUMIFS(F$8:F750,E$8:E750,E750,C$8:C750,"sortie"),"")</f>
        <v/>
      </c>
    </row>
    <row r="751" spans="7:9" x14ac:dyDescent="0.2">
      <c r="G751" s="5" t="str">
        <f>IFERROR(IF(OR(C751="Entrée",C751="Stock Initial",C751="Ajustement"),INDEX(Données!$C$3:$E$15,MATCH(E751,Données!#REF!,0),6),INDEX(Données!$C$3:$E$15,MATCH(E751,Données!#REF!,0),7)),"")</f>
        <v/>
      </c>
      <c r="H751" s="4" t="str">
        <f t="shared" si="13"/>
        <v/>
      </c>
      <c r="I751" s="15" t="str">
        <f>IFERROR(INDEX(Données!$C$3:$E$26,MATCH(E751,Données!#REF!,0),8)+SUMIFS(F$8:F751,E$8:E751,E751,C$8:C751,"entrée")-SUMIFS(F$8:F751,E$8:E751,E751,C$8:C751,"sortie"),"")</f>
        <v/>
      </c>
    </row>
    <row r="752" spans="7:9" x14ac:dyDescent="0.2">
      <c r="G752" s="5" t="str">
        <f>IFERROR(IF(OR(C752="Entrée",C752="Stock Initial",C752="Ajustement"),INDEX(Données!$C$3:$E$15,MATCH(E752,Données!#REF!,0),6),INDEX(Données!$C$3:$E$15,MATCH(E752,Données!#REF!,0),7)),"")</f>
        <v/>
      </c>
      <c r="H752" s="4" t="str">
        <f t="shared" si="13"/>
        <v/>
      </c>
      <c r="I752" s="15" t="str">
        <f>IFERROR(INDEX(Données!$C$3:$E$26,MATCH(E752,Données!#REF!,0),8)+SUMIFS(F$8:F752,E$8:E752,E752,C$8:C752,"entrée")-SUMIFS(F$8:F752,E$8:E752,E752,C$8:C752,"sortie"),"")</f>
        <v/>
      </c>
    </row>
    <row r="753" spans="7:9" x14ac:dyDescent="0.2">
      <c r="G753" s="5" t="str">
        <f>IFERROR(IF(OR(C753="Entrée",C753="Stock Initial",C753="Ajustement"),INDEX(Données!$C$3:$E$15,MATCH(E753,Données!#REF!,0),6),INDEX(Données!$C$3:$E$15,MATCH(E753,Données!#REF!,0),7)),"")</f>
        <v/>
      </c>
      <c r="H753" s="4" t="str">
        <f t="shared" si="13"/>
        <v/>
      </c>
      <c r="I753" s="15" t="str">
        <f>IFERROR(INDEX(Données!$C$3:$E$26,MATCH(E753,Données!#REF!,0),8)+SUMIFS(F$8:F753,E$8:E753,E753,C$8:C753,"entrée")-SUMIFS(F$8:F753,E$8:E753,E753,C$8:C753,"sortie"),"")</f>
        <v/>
      </c>
    </row>
    <row r="754" spans="7:9" x14ac:dyDescent="0.2">
      <c r="G754" s="5" t="str">
        <f>IFERROR(IF(OR(C754="Entrée",C754="Stock Initial",C754="Ajustement"),INDEX(Données!$C$3:$E$15,MATCH(E754,Données!#REF!,0),6),INDEX(Données!$C$3:$E$15,MATCH(E754,Données!#REF!,0),7)),"")</f>
        <v/>
      </c>
      <c r="H754" s="4" t="str">
        <f t="shared" si="13"/>
        <v/>
      </c>
      <c r="I754" s="15" t="str">
        <f>IFERROR(INDEX(Données!$C$3:$E$26,MATCH(E754,Données!#REF!,0),8)+SUMIFS(F$8:F754,E$8:E754,E754,C$8:C754,"entrée")-SUMIFS(F$8:F754,E$8:E754,E754,C$8:C754,"sortie"),"")</f>
        <v/>
      </c>
    </row>
    <row r="755" spans="7:9" x14ac:dyDescent="0.2">
      <c r="G755" s="5" t="str">
        <f>IFERROR(IF(OR(C755="Entrée",C755="Stock Initial",C755="Ajustement"),INDEX(Données!$C$3:$E$15,MATCH(E755,Données!#REF!,0),6),INDEX(Données!$C$3:$E$15,MATCH(E755,Données!#REF!,0),7)),"")</f>
        <v/>
      </c>
      <c r="H755" s="4" t="str">
        <f t="shared" si="13"/>
        <v/>
      </c>
      <c r="I755" s="15" t="str">
        <f>IFERROR(INDEX(Données!$C$3:$E$26,MATCH(E755,Données!#REF!,0),8)+SUMIFS(F$8:F755,E$8:E755,E755,C$8:C755,"entrée")-SUMIFS(F$8:F755,E$8:E755,E755,C$8:C755,"sortie"),"")</f>
        <v/>
      </c>
    </row>
    <row r="756" spans="7:9" x14ac:dyDescent="0.2">
      <c r="G756" s="5" t="str">
        <f>IFERROR(IF(OR(C756="Entrée",C756="Stock Initial",C756="Ajustement"),INDEX(Données!$C$3:$E$15,MATCH(E756,Données!#REF!,0),6),INDEX(Données!$C$3:$E$15,MATCH(E756,Données!#REF!,0),7)),"")</f>
        <v/>
      </c>
      <c r="H756" s="4" t="str">
        <f t="shared" si="13"/>
        <v/>
      </c>
      <c r="I756" s="15" t="str">
        <f>IFERROR(INDEX(Données!$C$3:$E$26,MATCH(E756,Données!#REF!,0),8)+SUMIFS(F$8:F756,E$8:E756,E756,C$8:C756,"entrée")-SUMIFS(F$8:F756,E$8:E756,E756,C$8:C756,"sortie"),"")</f>
        <v/>
      </c>
    </row>
    <row r="757" spans="7:9" x14ac:dyDescent="0.2">
      <c r="G757" s="5" t="str">
        <f>IFERROR(IF(OR(C757="Entrée",C757="Stock Initial",C757="Ajustement"),INDEX(Données!$C$3:$E$15,MATCH(E757,Données!#REF!,0),6),INDEX(Données!$C$3:$E$15,MATCH(E757,Données!#REF!,0),7)),"")</f>
        <v/>
      </c>
      <c r="H757" s="4" t="str">
        <f t="shared" si="13"/>
        <v/>
      </c>
      <c r="I757" s="15" t="str">
        <f>IFERROR(INDEX(Données!$C$3:$E$26,MATCH(E757,Données!#REF!,0),8)+SUMIFS(F$8:F757,E$8:E757,E757,C$8:C757,"entrée")-SUMIFS(F$8:F757,E$8:E757,E757,C$8:C757,"sortie"),"")</f>
        <v/>
      </c>
    </row>
    <row r="758" spans="7:9" x14ac:dyDescent="0.2">
      <c r="G758" s="5" t="str">
        <f>IFERROR(IF(OR(C758="Entrée",C758="Stock Initial",C758="Ajustement"),INDEX(Données!$C$3:$E$15,MATCH(E758,Données!#REF!,0),6),INDEX(Données!$C$3:$E$15,MATCH(E758,Données!#REF!,0),7)),"")</f>
        <v/>
      </c>
      <c r="H758" s="4" t="str">
        <f t="shared" si="13"/>
        <v/>
      </c>
      <c r="I758" s="15" t="str">
        <f>IFERROR(INDEX(Données!$C$3:$E$26,MATCH(E758,Données!#REF!,0),8)+SUMIFS(F$8:F758,E$8:E758,E758,C$8:C758,"entrée")-SUMIFS(F$8:F758,E$8:E758,E758,C$8:C758,"sortie"),"")</f>
        <v/>
      </c>
    </row>
    <row r="759" spans="7:9" x14ac:dyDescent="0.2">
      <c r="G759" s="5" t="str">
        <f>IFERROR(IF(OR(C759="Entrée",C759="Stock Initial",C759="Ajustement"),INDEX(Données!$C$3:$E$15,MATCH(E759,Données!#REF!,0),6),INDEX(Données!$C$3:$E$15,MATCH(E759,Données!#REF!,0),7)),"")</f>
        <v/>
      </c>
      <c r="H759" s="4" t="str">
        <f t="shared" si="13"/>
        <v/>
      </c>
      <c r="I759" s="15" t="str">
        <f>IFERROR(INDEX(Données!$C$3:$E$26,MATCH(E759,Données!#REF!,0),8)+SUMIFS(F$8:F759,E$8:E759,E759,C$8:C759,"entrée")-SUMIFS(F$8:F759,E$8:E759,E759,C$8:C759,"sortie"),"")</f>
        <v/>
      </c>
    </row>
    <row r="760" spans="7:9" x14ac:dyDescent="0.2">
      <c r="G760" s="5" t="str">
        <f>IFERROR(IF(OR(C760="Entrée",C760="Stock Initial",C760="Ajustement"),INDEX(Données!$C$3:$E$15,MATCH(E760,Données!#REF!,0),6),INDEX(Données!$C$3:$E$15,MATCH(E760,Données!#REF!,0),7)),"")</f>
        <v/>
      </c>
      <c r="H760" s="4" t="str">
        <f t="shared" si="13"/>
        <v/>
      </c>
      <c r="I760" s="15" t="str">
        <f>IFERROR(INDEX(Données!$C$3:$E$26,MATCH(E760,Données!#REF!,0),8)+SUMIFS(F$8:F760,E$8:E760,E760,C$8:C760,"entrée")-SUMIFS(F$8:F760,E$8:E760,E760,C$8:C760,"sortie"),"")</f>
        <v/>
      </c>
    </row>
    <row r="761" spans="7:9" x14ac:dyDescent="0.2">
      <c r="G761" s="5" t="str">
        <f>IFERROR(IF(OR(C761="Entrée",C761="Stock Initial",C761="Ajustement"),INDEX(Données!$C$3:$E$15,MATCH(E761,Données!#REF!,0),6),INDEX(Données!$C$3:$E$15,MATCH(E761,Données!#REF!,0),7)),"")</f>
        <v/>
      </c>
      <c r="H761" s="4" t="str">
        <f t="shared" si="13"/>
        <v/>
      </c>
      <c r="I761" s="15" t="str">
        <f>IFERROR(INDEX(Données!$C$3:$E$26,MATCH(E761,Données!#REF!,0),8)+SUMIFS(F$8:F761,E$8:E761,E761,C$8:C761,"entrée")-SUMIFS(F$8:F761,E$8:E761,E761,C$8:C761,"sortie"),"")</f>
        <v/>
      </c>
    </row>
    <row r="762" spans="7:9" x14ac:dyDescent="0.2">
      <c r="G762" s="5" t="str">
        <f>IFERROR(IF(OR(C762="Entrée",C762="Stock Initial",C762="Ajustement"),INDEX(Données!$C$3:$E$15,MATCH(E762,Données!#REF!,0),6),INDEX(Données!$C$3:$E$15,MATCH(E762,Données!#REF!,0),7)),"")</f>
        <v/>
      </c>
      <c r="H762" s="4" t="str">
        <f t="shared" si="13"/>
        <v/>
      </c>
      <c r="I762" s="15" t="str">
        <f>IFERROR(INDEX(Données!$C$3:$E$26,MATCH(E762,Données!#REF!,0),8)+SUMIFS(F$8:F762,E$8:E762,E762,C$8:C762,"entrée")-SUMIFS(F$8:F762,E$8:E762,E762,C$8:C762,"sortie"),"")</f>
        <v/>
      </c>
    </row>
    <row r="763" spans="7:9" x14ac:dyDescent="0.2">
      <c r="G763" s="5" t="str">
        <f>IFERROR(IF(OR(C763="Entrée",C763="Stock Initial",C763="Ajustement"),INDEX(Données!$C$3:$E$15,MATCH(E763,Données!#REF!,0),6),INDEX(Données!$C$3:$E$15,MATCH(E763,Données!#REF!,0),7)),"")</f>
        <v/>
      </c>
      <c r="H763" s="4" t="str">
        <f t="shared" si="13"/>
        <v/>
      </c>
      <c r="I763" s="15" t="str">
        <f>IFERROR(INDEX(Données!$C$3:$E$26,MATCH(E763,Données!#REF!,0),8)+SUMIFS(F$8:F763,E$8:E763,E763,C$8:C763,"entrée")-SUMIFS(F$8:F763,E$8:E763,E763,C$8:C763,"sortie"),"")</f>
        <v/>
      </c>
    </row>
    <row r="764" spans="7:9" x14ac:dyDescent="0.2">
      <c r="G764" s="5" t="str">
        <f>IFERROR(IF(OR(C764="Entrée",C764="Stock Initial",C764="Ajustement"),INDEX(Données!$C$3:$E$15,MATCH(E764,Données!#REF!,0),6),INDEX(Données!$C$3:$E$15,MATCH(E764,Données!#REF!,0),7)),"")</f>
        <v/>
      </c>
      <c r="H764" s="4" t="str">
        <f t="shared" si="13"/>
        <v/>
      </c>
      <c r="I764" s="15" t="str">
        <f>IFERROR(INDEX(Données!$C$3:$E$26,MATCH(E764,Données!#REF!,0),8)+SUMIFS(F$8:F764,E$8:E764,E764,C$8:C764,"entrée")-SUMIFS(F$8:F764,E$8:E764,E764,C$8:C764,"sortie"),"")</f>
        <v/>
      </c>
    </row>
    <row r="765" spans="7:9" x14ac:dyDescent="0.2">
      <c r="G765" s="5" t="str">
        <f>IFERROR(IF(OR(C765="Entrée",C765="Stock Initial",C765="Ajustement"),INDEX(Données!$C$3:$E$15,MATCH(E765,Données!#REF!,0),6),INDEX(Données!$C$3:$E$15,MATCH(E765,Données!#REF!,0),7)),"")</f>
        <v/>
      </c>
      <c r="H765" s="4" t="str">
        <f t="shared" si="13"/>
        <v/>
      </c>
      <c r="I765" s="15" t="str">
        <f>IFERROR(INDEX(Données!$C$3:$E$26,MATCH(E765,Données!#REF!,0),8)+SUMIFS(F$8:F765,E$8:E765,E765,C$8:C765,"entrée")-SUMIFS(F$8:F765,E$8:E765,E765,C$8:C765,"sortie"),"")</f>
        <v/>
      </c>
    </row>
    <row r="766" spans="7:9" x14ac:dyDescent="0.2">
      <c r="G766" s="5" t="str">
        <f>IFERROR(IF(OR(C766="Entrée",C766="Stock Initial",C766="Ajustement"),INDEX(Données!$C$3:$E$15,MATCH(E766,Données!#REF!,0),6),INDEX(Données!$C$3:$E$15,MATCH(E766,Données!#REF!,0),7)),"")</f>
        <v/>
      </c>
      <c r="H766" s="4" t="str">
        <f t="shared" si="13"/>
        <v/>
      </c>
      <c r="I766" s="15" t="str">
        <f>IFERROR(INDEX(Données!$C$3:$E$26,MATCH(E766,Données!#REF!,0),8)+SUMIFS(F$8:F766,E$8:E766,E766,C$8:C766,"entrée")-SUMIFS(F$8:F766,E$8:E766,E766,C$8:C766,"sortie"),"")</f>
        <v/>
      </c>
    </row>
    <row r="767" spans="7:9" x14ac:dyDescent="0.2">
      <c r="G767" s="5" t="str">
        <f>IFERROR(IF(OR(C767="Entrée",C767="Stock Initial",C767="Ajustement"),INDEX(Données!$C$3:$E$15,MATCH(E767,Données!#REF!,0),6),INDEX(Données!$C$3:$E$15,MATCH(E767,Données!#REF!,0),7)),"")</f>
        <v/>
      </c>
      <c r="H767" s="4" t="str">
        <f t="shared" si="13"/>
        <v/>
      </c>
      <c r="I767" s="15" t="str">
        <f>IFERROR(INDEX(Données!$C$3:$E$26,MATCH(E767,Données!#REF!,0),8)+SUMIFS(F$8:F767,E$8:E767,E767,C$8:C767,"entrée")-SUMIFS(F$8:F767,E$8:E767,E767,C$8:C767,"sortie"),"")</f>
        <v/>
      </c>
    </row>
    <row r="768" spans="7:9" x14ac:dyDescent="0.2">
      <c r="G768" s="5" t="str">
        <f>IFERROR(IF(OR(C768="Entrée",C768="Stock Initial",C768="Ajustement"),INDEX(Données!$C$3:$E$15,MATCH(E768,Données!#REF!,0),6),INDEX(Données!$C$3:$E$15,MATCH(E768,Données!#REF!,0),7)),"")</f>
        <v/>
      </c>
      <c r="H768" s="4" t="str">
        <f t="shared" si="13"/>
        <v/>
      </c>
      <c r="I768" s="15" t="str">
        <f>IFERROR(INDEX(Données!$C$3:$E$26,MATCH(E768,Données!#REF!,0),8)+SUMIFS(F$8:F768,E$8:E768,E768,C$8:C768,"entrée")-SUMIFS(F$8:F768,E$8:E768,E768,C$8:C768,"sortie"),"")</f>
        <v/>
      </c>
    </row>
    <row r="769" spans="7:9" x14ac:dyDescent="0.2">
      <c r="G769" s="5" t="str">
        <f>IFERROR(IF(OR(C769="Entrée",C769="Stock Initial",C769="Ajustement"),INDEX(Données!$C$3:$E$15,MATCH(E769,Données!#REF!,0),6),INDEX(Données!$C$3:$E$15,MATCH(E769,Données!#REF!,0),7)),"")</f>
        <v/>
      </c>
      <c r="H769" s="4" t="str">
        <f t="shared" si="13"/>
        <v/>
      </c>
      <c r="I769" s="15" t="str">
        <f>IFERROR(INDEX(Données!$C$3:$E$26,MATCH(E769,Données!#REF!,0),8)+SUMIFS(F$8:F769,E$8:E769,E769,C$8:C769,"entrée")-SUMIFS(F$8:F769,E$8:E769,E769,C$8:C769,"sortie"),"")</f>
        <v/>
      </c>
    </row>
    <row r="770" spans="7:9" x14ac:dyDescent="0.2">
      <c r="G770" s="5" t="str">
        <f>IFERROR(IF(OR(C770="Entrée",C770="Stock Initial",C770="Ajustement"),INDEX(Données!$C$3:$E$15,MATCH(E770,Données!#REF!,0),6),INDEX(Données!$C$3:$E$15,MATCH(E770,Données!#REF!,0),7)),"")</f>
        <v/>
      </c>
      <c r="H770" s="4" t="str">
        <f t="shared" si="13"/>
        <v/>
      </c>
      <c r="I770" s="15" t="str">
        <f>IFERROR(INDEX(Données!$C$3:$E$26,MATCH(E770,Données!#REF!,0),8)+SUMIFS(F$8:F770,E$8:E770,E770,C$8:C770,"entrée")-SUMIFS(F$8:F770,E$8:E770,E770,C$8:C770,"sortie"),"")</f>
        <v/>
      </c>
    </row>
    <row r="771" spans="7:9" x14ac:dyDescent="0.2">
      <c r="G771" s="5" t="str">
        <f>IFERROR(IF(OR(C771="Entrée",C771="Stock Initial",C771="Ajustement"),INDEX(Données!$C$3:$E$15,MATCH(E771,Données!#REF!,0),6),INDEX(Données!$C$3:$E$15,MATCH(E771,Données!#REF!,0),7)),"")</f>
        <v/>
      </c>
      <c r="H771" s="4" t="str">
        <f t="shared" si="13"/>
        <v/>
      </c>
      <c r="I771" s="15" t="str">
        <f>IFERROR(INDEX(Données!$C$3:$E$26,MATCH(E771,Données!#REF!,0),8)+SUMIFS(F$8:F771,E$8:E771,E771,C$8:C771,"entrée")-SUMIFS(F$8:F771,E$8:E771,E771,C$8:C771,"sortie"),"")</f>
        <v/>
      </c>
    </row>
    <row r="772" spans="7:9" x14ac:dyDescent="0.2">
      <c r="G772" s="5" t="str">
        <f>IFERROR(IF(OR(C772="Entrée",C772="Stock Initial",C772="Ajustement"),INDEX(Données!$C$3:$E$15,MATCH(E772,Données!#REF!,0),6),INDEX(Données!$C$3:$E$15,MATCH(E772,Données!#REF!,0),7)),"")</f>
        <v/>
      </c>
      <c r="H772" s="4" t="str">
        <f t="shared" si="13"/>
        <v/>
      </c>
      <c r="I772" s="15" t="str">
        <f>IFERROR(INDEX(Données!$C$3:$E$26,MATCH(E772,Données!#REF!,0),8)+SUMIFS(F$8:F772,E$8:E772,E772,C$8:C772,"entrée")-SUMIFS(F$8:F772,E$8:E772,E772,C$8:C772,"sortie"),"")</f>
        <v/>
      </c>
    </row>
    <row r="773" spans="7:9" x14ac:dyDescent="0.2">
      <c r="G773" s="5" t="str">
        <f>IFERROR(IF(OR(C773="Entrée",C773="Stock Initial",C773="Ajustement"),INDEX(Données!$C$3:$E$15,MATCH(E773,Données!#REF!,0),6),INDEX(Données!$C$3:$E$15,MATCH(E773,Données!#REF!,0),7)),"")</f>
        <v/>
      </c>
      <c r="H773" s="4" t="str">
        <f t="shared" si="13"/>
        <v/>
      </c>
      <c r="I773" s="15" t="str">
        <f>IFERROR(INDEX(Données!$C$3:$E$26,MATCH(E773,Données!#REF!,0),8)+SUMIFS(F$8:F773,E$8:E773,E773,C$8:C773,"entrée")-SUMIFS(F$8:F773,E$8:E773,E773,C$8:C773,"sortie"),"")</f>
        <v/>
      </c>
    </row>
    <row r="774" spans="7:9" x14ac:dyDescent="0.2">
      <c r="G774" s="5" t="str">
        <f>IFERROR(IF(OR(C774="Entrée",C774="Stock Initial",C774="Ajustement"),INDEX(Données!$C$3:$E$15,MATCH(E774,Données!#REF!,0),6),INDEX(Données!$C$3:$E$15,MATCH(E774,Données!#REF!,0),7)),"")</f>
        <v/>
      </c>
      <c r="H774" s="4" t="str">
        <f t="shared" si="13"/>
        <v/>
      </c>
      <c r="I774" s="15" t="str">
        <f>IFERROR(INDEX(Données!$C$3:$E$26,MATCH(E774,Données!#REF!,0),8)+SUMIFS(F$8:F774,E$8:E774,E774,C$8:C774,"entrée")-SUMIFS(F$8:F774,E$8:E774,E774,C$8:C774,"sortie"),"")</f>
        <v/>
      </c>
    </row>
    <row r="775" spans="7:9" x14ac:dyDescent="0.2">
      <c r="G775" s="5" t="str">
        <f>IFERROR(IF(OR(C775="Entrée",C775="Stock Initial",C775="Ajustement"),INDEX(Données!$C$3:$E$15,MATCH(E775,Données!#REF!,0),6),INDEX(Données!$C$3:$E$15,MATCH(E775,Données!#REF!,0),7)),"")</f>
        <v/>
      </c>
      <c r="H775" s="4" t="str">
        <f t="shared" si="13"/>
        <v/>
      </c>
      <c r="I775" s="15" t="str">
        <f>IFERROR(INDEX(Données!$C$3:$E$26,MATCH(E775,Données!#REF!,0),8)+SUMIFS(F$8:F775,E$8:E775,E775,C$8:C775,"entrée")-SUMIFS(F$8:F775,E$8:E775,E775,C$8:C775,"sortie"),"")</f>
        <v/>
      </c>
    </row>
    <row r="776" spans="7:9" x14ac:dyDescent="0.2">
      <c r="G776" s="5" t="str">
        <f>IFERROR(IF(OR(C776="Entrée",C776="Stock Initial",C776="Ajustement"),INDEX(Données!$C$3:$E$15,MATCH(E776,Données!#REF!,0),6),INDEX(Données!$C$3:$E$15,MATCH(E776,Données!#REF!,0),7)),"")</f>
        <v/>
      </c>
      <c r="H776" s="4" t="str">
        <f t="shared" si="13"/>
        <v/>
      </c>
      <c r="I776" s="15" t="str">
        <f>IFERROR(INDEX(Données!$C$3:$E$26,MATCH(E776,Données!#REF!,0),8)+SUMIFS(F$8:F776,E$8:E776,E776,C$8:C776,"entrée")-SUMIFS(F$8:F776,E$8:E776,E776,C$8:C776,"sortie"),"")</f>
        <v/>
      </c>
    </row>
    <row r="777" spans="7:9" x14ac:dyDescent="0.2">
      <c r="G777" s="5" t="str">
        <f>IFERROR(IF(OR(C777="Entrée",C777="Stock Initial",C777="Ajustement"),INDEX(Données!$C$3:$E$15,MATCH(E777,Données!#REF!,0),6),INDEX(Données!$C$3:$E$15,MATCH(E777,Données!#REF!,0),7)),"")</f>
        <v/>
      </c>
      <c r="H777" s="4" t="str">
        <f t="shared" si="13"/>
        <v/>
      </c>
      <c r="I777" s="15" t="str">
        <f>IFERROR(INDEX(Données!$C$3:$E$26,MATCH(E777,Données!#REF!,0),8)+SUMIFS(F$8:F777,E$8:E777,E777,C$8:C777,"entrée")-SUMIFS(F$8:F777,E$8:E777,E777,C$8:C777,"sortie"),"")</f>
        <v/>
      </c>
    </row>
    <row r="778" spans="7:9" x14ac:dyDescent="0.2">
      <c r="G778" s="5" t="str">
        <f>IFERROR(IF(OR(C778="Entrée",C778="Stock Initial",C778="Ajustement"),INDEX(Données!$C$3:$E$15,MATCH(E778,Données!#REF!,0),6),INDEX(Données!$C$3:$E$15,MATCH(E778,Données!#REF!,0),7)),"")</f>
        <v/>
      </c>
      <c r="H778" s="4" t="str">
        <f t="shared" si="13"/>
        <v/>
      </c>
      <c r="I778" s="15" t="str">
        <f>IFERROR(INDEX(Données!$C$3:$E$26,MATCH(E778,Données!#REF!,0),8)+SUMIFS(F$8:F778,E$8:E778,E778,C$8:C778,"entrée")-SUMIFS(F$8:F778,E$8:E778,E778,C$8:C778,"sortie"),"")</f>
        <v/>
      </c>
    </row>
    <row r="779" spans="7:9" x14ac:dyDescent="0.2">
      <c r="G779" s="5" t="str">
        <f>IFERROR(IF(OR(C779="Entrée",C779="Stock Initial",C779="Ajustement"),INDEX(Données!$C$3:$E$15,MATCH(E779,Données!#REF!,0),6),INDEX(Données!$C$3:$E$15,MATCH(E779,Données!#REF!,0),7)),"")</f>
        <v/>
      </c>
      <c r="H779" s="4" t="str">
        <f t="shared" si="13"/>
        <v/>
      </c>
      <c r="I779" s="15" t="str">
        <f>IFERROR(INDEX(Données!$C$3:$E$26,MATCH(E779,Données!#REF!,0),8)+SUMIFS(F$8:F779,E$8:E779,E779,C$8:C779,"entrée")-SUMIFS(F$8:F779,E$8:E779,E779,C$8:C779,"sortie"),"")</f>
        <v/>
      </c>
    </row>
    <row r="780" spans="7:9" x14ac:dyDescent="0.2">
      <c r="G780" s="5" t="str">
        <f>IFERROR(IF(OR(C780="Entrée",C780="Stock Initial",C780="Ajustement"),INDEX(Données!$C$3:$E$15,MATCH(E780,Données!#REF!,0),6),INDEX(Données!$C$3:$E$15,MATCH(E780,Données!#REF!,0),7)),"")</f>
        <v/>
      </c>
      <c r="H780" s="4" t="str">
        <f t="shared" si="13"/>
        <v/>
      </c>
      <c r="I780" s="15" t="str">
        <f>IFERROR(INDEX(Données!$C$3:$E$26,MATCH(E780,Données!#REF!,0),8)+SUMIFS(F$8:F780,E$8:E780,E780,C$8:C780,"entrée")-SUMIFS(F$8:F780,E$8:E780,E780,C$8:C780,"sortie"),"")</f>
        <v/>
      </c>
    </row>
    <row r="781" spans="7:9" x14ac:dyDescent="0.2">
      <c r="G781" s="5" t="str">
        <f>IFERROR(IF(OR(C781="Entrée",C781="Stock Initial",C781="Ajustement"),INDEX(Données!$C$3:$E$15,MATCH(E781,Données!#REF!,0),6),INDEX(Données!$C$3:$E$15,MATCH(E781,Données!#REF!,0),7)),"")</f>
        <v/>
      </c>
      <c r="H781" s="4" t="str">
        <f t="shared" si="13"/>
        <v/>
      </c>
      <c r="I781" s="15" t="str">
        <f>IFERROR(INDEX(Données!$C$3:$E$26,MATCH(E781,Données!#REF!,0),8)+SUMIFS(F$8:F781,E$8:E781,E781,C$8:C781,"entrée")-SUMIFS(F$8:F781,E$8:E781,E781,C$8:C781,"sortie"),"")</f>
        <v/>
      </c>
    </row>
    <row r="782" spans="7:9" x14ac:dyDescent="0.2">
      <c r="G782" s="5" t="str">
        <f>IFERROR(IF(OR(C782="Entrée",C782="Stock Initial",C782="Ajustement"),INDEX(Données!$C$3:$E$15,MATCH(E782,Données!#REF!,0),6),INDEX(Données!$C$3:$E$15,MATCH(E782,Données!#REF!,0),7)),"")</f>
        <v/>
      </c>
      <c r="H782" s="4" t="str">
        <f t="shared" si="13"/>
        <v/>
      </c>
      <c r="I782" s="15" t="str">
        <f>IFERROR(INDEX(Données!$C$3:$E$26,MATCH(E782,Données!#REF!,0),8)+SUMIFS(F$8:F782,E$8:E782,E782,C$8:C782,"entrée")-SUMIFS(F$8:F782,E$8:E782,E782,C$8:C782,"sortie"),"")</f>
        <v/>
      </c>
    </row>
    <row r="783" spans="7:9" x14ac:dyDescent="0.2">
      <c r="G783" s="5" t="str">
        <f>IFERROR(IF(OR(C783="Entrée",C783="Stock Initial",C783="Ajustement"),INDEX(Données!$C$3:$E$15,MATCH(E783,Données!#REF!,0),6),INDEX(Données!$C$3:$E$15,MATCH(E783,Données!#REF!,0),7)),"")</f>
        <v/>
      </c>
      <c r="H783" s="4" t="str">
        <f t="shared" si="13"/>
        <v/>
      </c>
      <c r="I783" s="15" t="str">
        <f>IFERROR(INDEX(Données!$C$3:$E$26,MATCH(E783,Données!#REF!,0),8)+SUMIFS(F$8:F783,E$8:E783,E783,C$8:C783,"entrée")-SUMIFS(F$8:F783,E$8:E783,E783,C$8:C783,"sortie"),"")</f>
        <v/>
      </c>
    </row>
    <row r="784" spans="7:9" x14ac:dyDescent="0.2">
      <c r="G784" s="5" t="str">
        <f>IFERROR(IF(OR(C784="Entrée",C784="Stock Initial",C784="Ajustement"),INDEX(Données!$C$3:$E$15,MATCH(E784,Données!#REF!,0),6),INDEX(Données!$C$3:$E$15,MATCH(E784,Données!#REF!,0),7)),"")</f>
        <v/>
      </c>
      <c r="H784" s="4" t="str">
        <f t="shared" si="13"/>
        <v/>
      </c>
      <c r="I784" s="15" t="str">
        <f>IFERROR(INDEX(Données!$C$3:$E$26,MATCH(E784,Données!#REF!,0),8)+SUMIFS(F$8:F784,E$8:E784,E784,C$8:C784,"entrée")-SUMIFS(F$8:F784,E$8:E784,E784,C$8:C784,"sortie"),"")</f>
        <v/>
      </c>
    </row>
    <row r="785" spans="7:9" x14ac:dyDescent="0.2">
      <c r="G785" s="5" t="str">
        <f>IFERROR(IF(OR(C785="Entrée",C785="Stock Initial",C785="Ajustement"),INDEX(Données!$C$3:$E$15,MATCH(E785,Données!#REF!,0),6),INDEX(Données!$C$3:$E$15,MATCH(E785,Données!#REF!,0),7)),"")</f>
        <v/>
      </c>
      <c r="H785" s="4" t="str">
        <f t="shared" si="13"/>
        <v/>
      </c>
      <c r="I785" s="15" t="str">
        <f>IFERROR(INDEX(Données!$C$3:$E$26,MATCH(E785,Données!#REF!,0),8)+SUMIFS(F$8:F785,E$8:E785,E785,C$8:C785,"entrée")-SUMIFS(F$8:F785,E$8:E785,E785,C$8:C785,"sortie"),"")</f>
        <v/>
      </c>
    </row>
    <row r="786" spans="7:9" x14ac:dyDescent="0.2">
      <c r="G786" s="5" t="str">
        <f>IFERROR(IF(OR(C786="Entrée",C786="Stock Initial",C786="Ajustement"),INDEX(Données!$C$3:$E$15,MATCH(E786,Données!#REF!,0),6),INDEX(Données!$C$3:$E$15,MATCH(E786,Données!#REF!,0),7)),"")</f>
        <v/>
      </c>
      <c r="H786" s="4" t="str">
        <f t="shared" si="13"/>
        <v/>
      </c>
      <c r="I786" s="15" t="str">
        <f>IFERROR(INDEX(Données!$C$3:$E$26,MATCH(E786,Données!#REF!,0),8)+SUMIFS(F$8:F786,E$8:E786,E786,C$8:C786,"entrée")-SUMIFS(F$8:F786,E$8:E786,E786,C$8:C786,"sortie"),"")</f>
        <v/>
      </c>
    </row>
    <row r="787" spans="7:9" x14ac:dyDescent="0.2">
      <c r="G787" s="5" t="str">
        <f>IFERROR(IF(OR(C787="Entrée",C787="Stock Initial",C787="Ajustement"),INDEX(Données!$C$3:$E$15,MATCH(E787,Données!#REF!,0),6),INDEX(Données!$C$3:$E$15,MATCH(E787,Données!#REF!,0),7)),"")</f>
        <v/>
      </c>
      <c r="H787" s="4" t="str">
        <f t="shared" si="13"/>
        <v/>
      </c>
      <c r="I787" s="15" t="str">
        <f>IFERROR(INDEX(Données!$C$3:$E$26,MATCH(E787,Données!#REF!,0),8)+SUMIFS(F$8:F787,E$8:E787,E787,C$8:C787,"entrée")-SUMIFS(F$8:F787,E$8:E787,E787,C$8:C787,"sortie"),"")</f>
        <v/>
      </c>
    </row>
    <row r="788" spans="7:9" x14ac:dyDescent="0.2">
      <c r="G788" s="5" t="str">
        <f>IFERROR(IF(OR(C788="Entrée",C788="Stock Initial",C788="Ajustement"),INDEX(Données!$C$3:$E$15,MATCH(E788,Données!#REF!,0),6),INDEX(Données!$C$3:$E$15,MATCH(E788,Données!#REF!,0),7)),"")</f>
        <v/>
      </c>
      <c r="H788" s="4" t="str">
        <f t="shared" si="13"/>
        <v/>
      </c>
      <c r="I788" s="15" t="str">
        <f>IFERROR(INDEX(Données!$C$3:$E$26,MATCH(E788,Données!#REF!,0),8)+SUMIFS(F$8:F788,E$8:E788,E788,C$8:C788,"entrée")-SUMIFS(F$8:F788,E$8:E788,E788,C$8:C788,"sortie"),"")</f>
        <v/>
      </c>
    </row>
    <row r="789" spans="7:9" x14ac:dyDescent="0.2">
      <c r="G789" s="5" t="str">
        <f>IFERROR(IF(OR(C789="Entrée",C789="Stock Initial",C789="Ajustement"),INDEX(Données!$C$3:$E$15,MATCH(E789,Données!#REF!,0),6),INDEX(Données!$C$3:$E$15,MATCH(E789,Données!#REF!,0),7)),"")</f>
        <v/>
      </c>
      <c r="H789" s="4" t="str">
        <f t="shared" si="13"/>
        <v/>
      </c>
      <c r="I789" s="15" t="str">
        <f>IFERROR(INDEX(Données!$C$3:$E$26,MATCH(E789,Données!#REF!,0),8)+SUMIFS(F$8:F789,E$8:E789,E789,C$8:C789,"entrée")-SUMIFS(F$8:F789,E$8:E789,E789,C$8:C789,"sortie"),"")</f>
        <v/>
      </c>
    </row>
    <row r="790" spans="7:9" x14ac:dyDescent="0.2">
      <c r="G790" s="5" t="str">
        <f>IFERROR(IF(OR(C790="Entrée",C790="Stock Initial",C790="Ajustement"),INDEX(Données!$C$3:$E$15,MATCH(E790,Données!#REF!,0),6),INDEX(Données!$C$3:$E$15,MATCH(E790,Données!#REF!,0),7)),"")</f>
        <v/>
      </c>
      <c r="H790" s="4" t="str">
        <f t="shared" si="13"/>
        <v/>
      </c>
      <c r="I790" s="15" t="str">
        <f>IFERROR(INDEX(Données!$C$3:$E$26,MATCH(E790,Données!#REF!,0),8)+SUMIFS(F$8:F790,E$8:E790,E790,C$8:C790,"entrée")-SUMIFS(F$8:F790,E$8:E790,E790,C$8:C790,"sortie"),"")</f>
        <v/>
      </c>
    </row>
    <row r="791" spans="7:9" x14ac:dyDescent="0.2">
      <c r="G791" s="5" t="str">
        <f>IFERROR(IF(OR(C791="Entrée",C791="Stock Initial",C791="Ajustement"),INDEX(Données!$C$3:$E$15,MATCH(E791,Données!#REF!,0),6),INDEX(Données!$C$3:$E$15,MATCH(E791,Données!#REF!,0),7)),"")</f>
        <v/>
      </c>
      <c r="H791" s="4" t="str">
        <f t="shared" ref="H791:H854" si="14">IFERROR(G791*F791,"")</f>
        <v/>
      </c>
      <c r="I791" s="15" t="str">
        <f>IFERROR(INDEX(Données!$C$3:$E$26,MATCH(E791,Données!#REF!,0),8)+SUMIFS(F$8:F791,E$8:E791,E791,C$8:C791,"entrée")-SUMIFS(F$8:F791,E$8:E791,E791,C$8:C791,"sortie"),"")</f>
        <v/>
      </c>
    </row>
    <row r="792" spans="7:9" x14ac:dyDescent="0.2">
      <c r="G792" s="5" t="str">
        <f>IFERROR(IF(OR(C792="Entrée",C792="Stock Initial",C792="Ajustement"),INDEX(Données!$C$3:$E$15,MATCH(E792,Données!#REF!,0),6),INDEX(Données!$C$3:$E$15,MATCH(E792,Données!#REF!,0),7)),"")</f>
        <v/>
      </c>
      <c r="H792" s="4" t="str">
        <f t="shared" si="14"/>
        <v/>
      </c>
      <c r="I792" s="15" t="str">
        <f>IFERROR(INDEX(Données!$C$3:$E$26,MATCH(E792,Données!#REF!,0),8)+SUMIFS(F$8:F792,E$8:E792,E792,C$8:C792,"entrée")-SUMIFS(F$8:F792,E$8:E792,E792,C$8:C792,"sortie"),"")</f>
        <v/>
      </c>
    </row>
    <row r="793" spans="7:9" x14ac:dyDescent="0.2">
      <c r="G793" s="5" t="str">
        <f>IFERROR(IF(OR(C793="Entrée",C793="Stock Initial",C793="Ajustement"),INDEX(Données!$C$3:$E$15,MATCH(E793,Données!#REF!,0),6),INDEX(Données!$C$3:$E$15,MATCH(E793,Données!#REF!,0),7)),"")</f>
        <v/>
      </c>
      <c r="H793" s="4" t="str">
        <f t="shared" si="14"/>
        <v/>
      </c>
      <c r="I793" s="15" t="str">
        <f>IFERROR(INDEX(Données!$C$3:$E$26,MATCH(E793,Données!#REF!,0),8)+SUMIFS(F$8:F793,E$8:E793,E793,C$8:C793,"entrée")-SUMIFS(F$8:F793,E$8:E793,E793,C$8:C793,"sortie"),"")</f>
        <v/>
      </c>
    </row>
    <row r="794" spans="7:9" x14ac:dyDescent="0.2">
      <c r="G794" s="5" t="str">
        <f>IFERROR(IF(OR(C794="Entrée",C794="Stock Initial",C794="Ajustement"),INDEX(Données!$C$3:$E$15,MATCH(E794,Données!#REF!,0),6),INDEX(Données!$C$3:$E$15,MATCH(E794,Données!#REF!,0),7)),"")</f>
        <v/>
      </c>
      <c r="H794" s="4" t="str">
        <f t="shared" si="14"/>
        <v/>
      </c>
      <c r="I794" s="15" t="str">
        <f>IFERROR(INDEX(Données!$C$3:$E$26,MATCH(E794,Données!#REF!,0),8)+SUMIFS(F$8:F794,E$8:E794,E794,C$8:C794,"entrée")-SUMIFS(F$8:F794,E$8:E794,E794,C$8:C794,"sortie"),"")</f>
        <v/>
      </c>
    </row>
    <row r="795" spans="7:9" x14ac:dyDescent="0.2">
      <c r="G795" s="5" t="str">
        <f>IFERROR(IF(OR(C795="Entrée",C795="Stock Initial",C795="Ajustement"),INDEX(Données!$C$3:$E$15,MATCH(E795,Données!#REF!,0),6),INDEX(Données!$C$3:$E$15,MATCH(E795,Données!#REF!,0),7)),"")</f>
        <v/>
      </c>
      <c r="H795" s="4" t="str">
        <f t="shared" si="14"/>
        <v/>
      </c>
      <c r="I795" s="15" t="str">
        <f>IFERROR(INDEX(Données!$C$3:$E$26,MATCH(E795,Données!#REF!,0),8)+SUMIFS(F$8:F795,E$8:E795,E795,C$8:C795,"entrée")-SUMIFS(F$8:F795,E$8:E795,E795,C$8:C795,"sortie"),"")</f>
        <v/>
      </c>
    </row>
    <row r="796" spans="7:9" x14ac:dyDescent="0.2">
      <c r="G796" s="5" t="str">
        <f>IFERROR(IF(OR(C796="Entrée",C796="Stock Initial",C796="Ajustement"),INDEX(Données!$C$3:$E$15,MATCH(E796,Données!#REF!,0),6),INDEX(Données!$C$3:$E$15,MATCH(E796,Données!#REF!,0),7)),"")</f>
        <v/>
      </c>
      <c r="H796" s="4" t="str">
        <f t="shared" si="14"/>
        <v/>
      </c>
      <c r="I796" s="15" t="str">
        <f>IFERROR(INDEX(Données!$C$3:$E$26,MATCH(E796,Données!#REF!,0),8)+SUMIFS(F$8:F796,E$8:E796,E796,C$8:C796,"entrée")-SUMIFS(F$8:F796,E$8:E796,E796,C$8:C796,"sortie"),"")</f>
        <v/>
      </c>
    </row>
    <row r="797" spans="7:9" x14ac:dyDescent="0.2">
      <c r="G797" s="5" t="str">
        <f>IFERROR(IF(OR(C797="Entrée",C797="Stock Initial",C797="Ajustement"),INDEX(Données!$C$3:$E$15,MATCH(E797,Données!#REF!,0),6),INDEX(Données!$C$3:$E$15,MATCH(E797,Données!#REF!,0),7)),"")</f>
        <v/>
      </c>
      <c r="H797" s="4" t="str">
        <f t="shared" si="14"/>
        <v/>
      </c>
      <c r="I797" s="15" t="str">
        <f>IFERROR(INDEX(Données!$C$3:$E$26,MATCH(E797,Données!#REF!,0),8)+SUMIFS(F$8:F797,E$8:E797,E797,C$8:C797,"entrée")-SUMIFS(F$8:F797,E$8:E797,E797,C$8:C797,"sortie"),"")</f>
        <v/>
      </c>
    </row>
    <row r="798" spans="7:9" x14ac:dyDescent="0.2">
      <c r="G798" s="5" t="str">
        <f>IFERROR(IF(OR(C798="Entrée",C798="Stock Initial",C798="Ajustement"),INDEX(Données!$C$3:$E$15,MATCH(E798,Données!#REF!,0),6),INDEX(Données!$C$3:$E$15,MATCH(E798,Données!#REF!,0),7)),"")</f>
        <v/>
      </c>
      <c r="H798" s="4" t="str">
        <f t="shared" si="14"/>
        <v/>
      </c>
      <c r="I798" s="15" t="str">
        <f>IFERROR(INDEX(Données!$C$3:$E$26,MATCH(E798,Données!#REF!,0),8)+SUMIFS(F$8:F798,E$8:E798,E798,C$8:C798,"entrée")-SUMIFS(F$8:F798,E$8:E798,E798,C$8:C798,"sortie"),"")</f>
        <v/>
      </c>
    </row>
    <row r="799" spans="7:9" x14ac:dyDescent="0.2">
      <c r="G799" s="5" t="str">
        <f>IFERROR(IF(OR(C799="Entrée",C799="Stock Initial",C799="Ajustement"),INDEX(Données!$C$3:$E$15,MATCH(E799,Données!#REF!,0),6),INDEX(Données!$C$3:$E$15,MATCH(E799,Données!#REF!,0),7)),"")</f>
        <v/>
      </c>
      <c r="H799" s="4" t="str">
        <f t="shared" si="14"/>
        <v/>
      </c>
      <c r="I799" s="15" t="str">
        <f>IFERROR(INDEX(Données!$C$3:$E$26,MATCH(E799,Données!#REF!,0),8)+SUMIFS(F$8:F799,E$8:E799,E799,C$8:C799,"entrée")-SUMIFS(F$8:F799,E$8:E799,E799,C$8:C799,"sortie"),"")</f>
        <v/>
      </c>
    </row>
    <row r="800" spans="7:9" x14ac:dyDescent="0.2">
      <c r="G800" s="5" t="str">
        <f>IFERROR(IF(OR(C800="Entrée",C800="Stock Initial",C800="Ajustement"),INDEX(Données!$C$3:$E$15,MATCH(E800,Données!#REF!,0),6),INDEX(Données!$C$3:$E$15,MATCH(E800,Données!#REF!,0),7)),"")</f>
        <v/>
      </c>
      <c r="H800" s="4" t="str">
        <f t="shared" si="14"/>
        <v/>
      </c>
      <c r="I800" s="15" t="str">
        <f>IFERROR(INDEX(Données!$C$3:$E$26,MATCH(E800,Données!#REF!,0),8)+SUMIFS(F$8:F800,E$8:E800,E800,C$8:C800,"entrée")-SUMIFS(F$8:F800,E$8:E800,E800,C$8:C800,"sortie"),"")</f>
        <v/>
      </c>
    </row>
    <row r="801" spans="7:9" x14ac:dyDescent="0.2">
      <c r="G801" s="5" t="str">
        <f>IFERROR(IF(OR(C801="Entrée",C801="Stock Initial",C801="Ajustement"),INDEX(Données!$C$3:$E$15,MATCH(E801,Données!#REF!,0),6),INDEX(Données!$C$3:$E$15,MATCH(E801,Données!#REF!,0),7)),"")</f>
        <v/>
      </c>
      <c r="H801" s="4" t="str">
        <f t="shared" si="14"/>
        <v/>
      </c>
      <c r="I801" s="15" t="str">
        <f>IFERROR(INDEX(Données!$C$3:$E$26,MATCH(E801,Données!#REF!,0),8)+SUMIFS(F$8:F801,E$8:E801,E801,C$8:C801,"entrée")-SUMIFS(F$8:F801,E$8:E801,E801,C$8:C801,"sortie"),"")</f>
        <v/>
      </c>
    </row>
    <row r="802" spans="7:9" x14ac:dyDescent="0.2">
      <c r="G802" s="5" t="str">
        <f>IFERROR(IF(OR(C802="Entrée",C802="Stock Initial",C802="Ajustement"),INDEX(Données!$C$3:$E$15,MATCH(E802,Données!#REF!,0),6),INDEX(Données!$C$3:$E$15,MATCH(E802,Données!#REF!,0),7)),"")</f>
        <v/>
      </c>
      <c r="H802" s="4" t="str">
        <f t="shared" si="14"/>
        <v/>
      </c>
      <c r="I802" s="15" t="str">
        <f>IFERROR(INDEX(Données!$C$3:$E$26,MATCH(E802,Données!#REF!,0),8)+SUMIFS(F$8:F802,E$8:E802,E802,C$8:C802,"entrée")-SUMIFS(F$8:F802,E$8:E802,E802,C$8:C802,"sortie"),"")</f>
        <v/>
      </c>
    </row>
    <row r="803" spans="7:9" x14ac:dyDescent="0.2">
      <c r="G803" s="5" t="str">
        <f>IFERROR(IF(OR(C803="Entrée",C803="Stock Initial",C803="Ajustement"),INDEX(Données!$C$3:$E$15,MATCH(E803,Données!#REF!,0),6),INDEX(Données!$C$3:$E$15,MATCH(E803,Données!#REF!,0),7)),"")</f>
        <v/>
      </c>
      <c r="H803" s="4" t="str">
        <f t="shared" si="14"/>
        <v/>
      </c>
      <c r="I803" s="15" t="str">
        <f>IFERROR(INDEX(Données!$C$3:$E$26,MATCH(E803,Données!#REF!,0),8)+SUMIFS(F$8:F803,E$8:E803,E803,C$8:C803,"entrée")-SUMIFS(F$8:F803,E$8:E803,E803,C$8:C803,"sortie"),"")</f>
        <v/>
      </c>
    </row>
    <row r="804" spans="7:9" x14ac:dyDescent="0.2">
      <c r="G804" s="5" t="str">
        <f>IFERROR(IF(OR(C804="Entrée",C804="Stock Initial",C804="Ajustement"),INDEX(Données!$C$3:$E$15,MATCH(E804,Données!#REF!,0),6),INDEX(Données!$C$3:$E$15,MATCH(E804,Données!#REF!,0),7)),"")</f>
        <v/>
      </c>
      <c r="H804" s="4" t="str">
        <f t="shared" si="14"/>
        <v/>
      </c>
      <c r="I804" s="15" t="str">
        <f>IFERROR(INDEX(Données!$C$3:$E$26,MATCH(E804,Données!#REF!,0),8)+SUMIFS(F$8:F804,E$8:E804,E804,C$8:C804,"entrée")-SUMIFS(F$8:F804,E$8:E804,E804,C$8:C804,"sortie"),"")</f>
        <v/>
      </c>
    </row>
    <row r="805" spans="7:9" x14ac:dyDescent="0.2">
      <c r="G805" s="5" t="str">
        <f>IFERROR(IF(OR(C805="Entrée",C805="Stock Initial",C805="Ajustement"),INDEX(Données!$C$3:$E$15,MATCH(E805,Données!#REF!,0),6),INDEX(Données!$C$3:$E$15,MATCH(E805,Données!#REF!,0),7)),"")</f>
        <v/>
      </c>
      <c r="H805" s="4" t="str">
        <f t="shared" si="14"/>
        <v/>
      </c>
      <c r="I805" s="15" t="str">
        <f>IFERROR(INDEX(Données!$C$3:$E$26,MATCH(E805,Données!#REF!,0),8)+SUMIFS(F$8:F805,E$8:E805,E805,C$8:C805,"entrée")-SUMIFS(F$8:F805,E$8:E805,E805,C$8:C805,"sortie"),"")</f>
        <v/>
      </c>
    </row>
    <row r="806" spans="7:9" x14ac:dyDescent="0.2">
      <c r="G806" s="5" t="str">
        <f>IFERROR(IF(OR(C806="Entrée",C806="Stock Initial",C806="Ajustement"),INDEX(Données!$C$3:$E$15,MATCH(E806,Données!#REF!,0),6),INDEX(Données!$C$3:$E$15,MATCH(E806,Données!#REF!,0),7)),"")</f>
        <v/>
      </c>
      <c r="H806" s="4" t="str">
        <f t="shared" si="14"/>
        <v/>
      </c>
      <c r="I806" s="15" t="str">
        <f>IFERROR(INDEX(Données!$C$3:$E$26,MATCH(E806,Données!#REF!,0),8)+SUMIFS(F$8:F806,E$8:E806,E806,C$8:C806,"entrée")-SUMIFS(F$8:F806,E$8:E806,E806,C$8:C806,"sortie"),"")</f>
        <v/>
      </c>
    </row>
    <row r="807" spans="7:9" x14ac:dyDescent="0.2">
      <c r="G807" s="5" t="str">
        <f>IFERROR(IF(OR(C807="Entrée",C807="Stock Initial",C807="Ajustement"),INDEX(Données!$C$3:$E$15,MATCH(E807,Données!#REF!,0),6),INDEX(Données!$C$3:$E$15,MATCH(E807,Données!#REF!,0),7)),"")</f>
        <v/>
      </c>
      <c r="H807" s="4" t="str">
        <f t="shared" si="14"/>
        <v/>
      </c>
      <c r="I807" s="15" t="str">
        <f>IFERROR(INDEX(Données!$C$3:$E$26,MATCH(E807,Données!#REF!,0),8)+SUMIFS(F$8:F807,E$8:E807,E807,C$8:C807,"entrée")-SUMIFS(F$8:F807,E$8:E807,E807,C$8:C807,"sortie"),"")</f>
        <v/>
      </c>
    </row>
    <row r="808" spans="7:9" x14ac:dyDescent="0.2">
      <c r="G808" s="5" t="str">
        <f>IFERROR(IF(OR(C808="Entrée",C808="Stock Initial",C808="Ajustement"),INDEX(Données!$C$3:$E$15,MATCH(E808,Données!#REF!,0),6),INDEX(Données!$C$3:$E$15,MATCH(E808,Données!#REF!,0),7)),"")</f>
        <v/>
      </c>
      <c r="H808" s="4" t="str">
        <f t="shared" si="14"/>
        <v/>
      </c>
      <c r="I808" s="15" t="str">
        <f>IFERROR(INDEX(Données!$C$3:$E$26,MATCH(E808,Données!#REF!,0),8)+SUMIFS(F$8:F808,E$8:E808,E808,C$8:C808,"entrée")-SUMIFS(F$8:F808,E$8:E808,E808,C$8:C808,"sortie"),"")</f>
        <v/>
      </c>
    </row>
    <row r="809" spans="7:9" x14ac:dyDescent="0.2">
      <c r="G809" s="5" t="str">
        <f>IFERROR(IF(OR(C809="Entrée",C809="Stock Initial",C809="Ajustement"),INDEX(Données!$C$3:$E$15,MATCH(E809,Données!#REF!,0),6),INDEX(Données!$C$3:$E$15,MATCH(E809,Données!#REF!,0),7)),"")</f>
        <v/>
      </c>
      <c r="H809" s="4" t="str">
        <f t="shared" si="14"/>
        <v/>
      </c>
      <c r="I809" s="15" t="str">
        <f>IFERROR(INDEX(Données!$C$3:$E$26,MATCH(E809,Données!#REF!,0),8)+SUMIFS(F$8:F809,E$8:E809,E809,C$8:C809,"entrée")-SUMIFS(F$8:F809,E$8:E809,E809,C$8:C809,"sortie"),"")</f>
        <v/>
      </c>
    </row>
    <row r="810" spans="7:9" x14ac:dyDescent="0.2">
      <c r="G810" s="5" t="str">
        <f>IFERROR(IF(OR(C810="Entrée",C810="Stock Initial",C810="Ajustement"),INDEX(Données!$C$3:$E$15,MATCH(E810,Données!#REF!,0),6),INDEX(Données!$C$3:$E$15,MATCH(E810,Données!#REF!,0),7)),"")</f>
        <v/>
      </c>
      <c r="H810" s="4" t="str">
        <f t="shared" si="14"/>
        <v/>
      </c>
      <c r="I810" s="15" t="str">
        <f>IFERROR(INDEX(Données!$C$3:$E$26,MATCH(E810,Données!#REF!,0),8)+SUMIFS(F$8:F810,E$8:E810,E810,C$8:C810,"entrée")-SUMIFS(F$8:F810,E$8:E810,E810,C$8:C810,"sortie"),"")</f>
        <v/>
      </c>
    </row>
    <row r="811" spans="7:9" x14ac:dyDescent="0.2">
      <c r="G811" s="5" t="str">
        <f>IFERROR(IF(OR(C811="Entrée",C811="Stock Initial",C811="Ajustement"),INDEX(Données!$C$3:$E$15,MATCH(E811,Données!#REF!,0),6),INDEX(Données!$C$3:$E$15,MATCH(E811,Données!#REF!,0),7)),"")</f>
        <v/>
      </c>
      <c r="H811" s="4" t="str">
        <f t="shared" si="14"/>
        <v/>
      </c>
      <c r="I811" s="15" t="str">
        <f>IFERROR(INDEX(Données!$C$3:$E$26,MATCH(E811,Données!#REF!,0),8)+SUMIFS(F$8:F811,E$8:E811,E811,C$8:C811,"entrée")-SUMIFS(F$8:F811,E$8:E811,E811,C$8:C811,"sortie"),"")</f>
        <v/>
      </c>
    </row>
    <row r="812" spans="7:9" x14ac:dyDescent="0.2">
      <c r="G812" s="5" t="str">
        <f>IFERROR(IF(OR(C812="Entrée",C812="Stock Initial",C812="Ajustement"),INDEX(Données!$C$3:$E$15,MATCH(E812,Données!#REF!,0),6),INDEX(Données!$C$3:$E$15,MATCH(E812,Données!#REF!,0),7)),"")</f>
        <v/>
      </c>
      <c r="H812" s="4" t="str">
        <f t="shared" si="14"/>
        <v/>
      </c>
      <c r="I812" s="15" t="str">
        <f>IFERROR(INDEX(Données!$C$3:$E$26,MATCH(E812,Données!#REF!,0),8)+SUMIFS(F$8:F812,E$8:E812,E812,C$8:C812,"entrée")-SUMIFS(F$8:F812,E$8:E812,E812,C$8:C812,"sortie"),"")</f>
        <v/>
      </c>
    </row>
    <row r="813" spans="7:9" x14ac:dyDescent="0.2">
      <c r="G813" s="5" t="str">
        <f>IFERROR(IF(OR(C813="Entrée",C813="Stock Initial",C813="Ajustement"),INDEX(Données!$C$3:$E$15,MATCH(E813,Données!#REF!,0),6),INDEX(Données!$C$3:$E$15,MATCH(E813,Données!#REF!,0),7)),"")</f>
        <v/>
      </c>
      <c r="H813" s="4" t="str">
        <f t="shared" si="14"/>
        <v/>
      </c>
      <c r="I813" s="15" t="str">
        <f>IFERROR(INDEX(Données!$C$3:$E$26,MATCH(E813,Données!#REF!,0),8)+SUMIFS(F$8:F813,E$8:E813,E813,C$8:C813,"entrée")-SUMIFS(F$8:F813,E$8:E813,E813,C$8:C813,"sortie"),"")</f>
        <v/>
      </c>
    </row>
    <row r="814" spans="7:9" x14ac:dyDescent="0.2">
      <c r="G814" s="5" t="str">
        <f>IFERROR(IF(OR(C814="Entrée",C814="Stock Initial",C814="Ajustement"),INDEX(Données!$C$3:$E$15,MATCH(E814,Données!#REF!,0),6),INDEX(Données!$C$3:$E$15,MATCH(E814,Données!#REF!,0),7)),"")</f>
        <v/>
      </c>
      <c r="H814" s="4" t="str">
        <f t="shared" si="14"/>
        <v/>
      </c>
      <c r="I814" s="15" t="str">
        <f>IFERROR(INDEX(Données!$C$3:$E$26,MATCH(E814,Données!#REF!,0),8)+SUMIFS(F$8:F814,E$8:E814,E814,C$8:C814,"entrée")-SUMIFS(F$8:F814,E$8:E814,E814,C$8:C814,"sortie"),"")</f>
        <v/>
      </c>
    </row>
    <row r="815" spans="7:9" x14ac:dyDescent="0.2">
      <c r="G815" s="5" t="str">
        <f>IFERROR(IF(OR(C815="Entrée",C815="Stock Initial",C815="Ajustement"),INDEX(Données!$C$3:$E$15,MATCH(E815,Données!#REF!,0),6),INDEX(Données!$C$3:$E$15,MATCH(E815,Données!#REF!,0),7)),"")</f>
        <v/>
      </c>
      <c r="H815" s="4" t="str">
        <f t="shared" si="14"/>
        <v/>
      </c>
      <c r="I815" s="15" t="str">
        <f>IFERROR(INDEX(Données!$C$3:$E$26,MATCH(E815,Données!#REF!,0),8)+SUMIFS(F$8:F815,E$8:E815,E815,C$8:C815,"entrée")-SUMIFS(F$8:F815,E$8:E815,E815,C$8:C815,"sortie"),"")</f>
        <v/>
      </c>
    </row>
    <row r="816" spans="7:9" x14ac:dyDescent="0.2">
      <c r="G816" s="5" t="str">
        <f>IFERROR(IF(OR(C816="Entrée",C816="Stock Initial",C816="Ajustement"),INDEX(Données!$C$3:$E$15,MATCH(E816,Données!#REF!,0),6),INDEX(Données!$C$3:$E$15,MATCH(E816,Données!#REF!,0),7)),"")</f>
        <v/>
      </c>
      <c r="H816" s="4" t="str">
        <f t="shared" si="14"/>
        <v/>
      </c>
      <c r="I816" s="15" t="str">
        <f>IFERROR(INDEX(Données!$C$3:$E$26,MATCH(E816,Données!#REF!,0),8)+SUMIFS(F$8:F816,E$8:E816,E816,C$8:C816,"entrée")-SUMIFS(F$8:F816,E$8:E816,E816,C$8:C816,"sortie"),"")</f>
        <v/>
      </c>
    </row>
    <row r="817" spans="7:9" x14ac:dyDescent="0.2">
      <c r="G817" s="5" t="str">
        <f>IFERROR(IF(OR(C817="Entrée",C817="Stock Initial",C817="Ajustement"),INDEX(Données!$C$3:$E$15,MATCH(E817,Données!#REF!,0),6),INDEX(Données!$C$3:$E$15,MATCH(E817,Données!#REF!,0),7)),"")</f>
        <v/>
      </c>
      <c r="H817" s="4" t="str">
        <f t="shared" si="14"/>
        <v/>
      </c>
      <c r="I817" s="15" t="str">
        <f>IFERROR(INDEX(Données!$C$3:$E$26,MATCH(E817,Données!#REF!,0),8)+SUMIFS(F$8:F817,E$8:E817,E817,C$8:C817,"entrée")-SUMIFS(F$8:F817,E$8:E817,E817,C$8:C817,"sortie"),"")</f>
        <v/>
      </c>
    </row>
    <row r="818" spans="7:9" x14ac:dyDescent="0.2">
      <c r="G818" s="5" t="str">
        <f>IFERROR(IF(OR(C818="Entrée",C818="Stock Initial",C818="Ajustement"),INDEX(Données!$C$3:$E$15,MATCH(E818,Données!#REF!,0),6),INDEX(Données!$C$3:$E$15,MATCH(E818,Données!#REF!,0),7)),"")</f>
        <v/>
      </c>
      <c r="H818" s="4" t="str">
        <f t="shared" si="14"/>
        <v/>
      </c>
      <c r="I818" s="15" t="str">
        <f>IFERROR(INDEX(Données!$C$3:$E$26,MATCH(E818,Données!#REF!,0),8)+SUMIFS(F$8:F818,E$8:E818,E818,C$8:C818,"entrée")-SUMIFS(F$8:F818,E$8:E818,E818,C$8:C818,"sortie"),"")</f>
        <v/>
      </c>
    </row>
    <row r="819" spans="7:9" x14ac:dyDescent="0.2">
      <c r="G819" s="5" t="str">
        <f>IFERROR(IF(OR(C819="Entrée",C819="Stock Initial",C819="Ajustement"),INDEX(Données!$C$3:$E$15,MATCH(E819,Données!#REF!,0),6),INDEX(Données!$C$3:$E$15,MATCH(E819,Données!#REF!,0),7)),"")</f>
        <v/>
      </c>
      <c r="H819" s="4" t="str">
        <f t="shared" si="14"/>
        <v/>
      </c>
      <c r="I819" s="15" t="str">
        <f>IFERROR(INDEX(Données!$C$3:$E$26,MATCH(E819,Données!#REF!,0),8)+SUMIFS(F$8:F819,E$8:E819,E819,C$8:C819,"entrée")-SUMIFS(F$8:F819,E$8:E819,E819,C$8:C819,"sortie"),"")</f>
        <v/>
      </c>
    </row>
    <row r="820" spans="7:9" x14ac:dyDescent="0.2">
      <c r="G820" s="5" t="str">
        <f>IFERROR(IF(OR(C820="Entrée",C820="Stock Initial",C820="Ajustement"),INDEX(Données!$C$3:$E$15,MATCH(E820,Données!#REF!,0),6),INDEX(Données!$C$3:$E$15,MATCH(E820,Données!#REF!,0),7)),"")</f>
        <v/>
      </c>
      <c r="H820" s="4" t="str">
        <f t="shared" si="14"/>
        <v/>
      </c>
      <c r="I820" s="15" t="str">
        <f>IFERROR(INDEX(Données!$C$3:$E$26,MATCH(E820,Données!#REF!,0),8)+SUMIFS(F$8:F820,E$8:E820,E820,C$8:C820,"entrée")-SUMIFS(F$8:F820,E$8:E820,E820,C$8:C820,"sortie"),"")</f>
        <v/>
      </c>
    </row>
    <row r="821" spans="7:9" x14ac:dyDescent="0.2">
      <c r="G821" s="5" t="str">
        <f>IFERROR(IF(OR(C821="Entrée",C821="Stock Initial",C821="Ajustement"),INDEX(Données!$C$3:$E$15,MATCH(E821,Données!#REF!,0),6),INDEX(Données!$C$3:$E$15,MATCH(E821,Données!#REF!,0),7)),"")</f>
        <v/>
      </c>
      <c r="H821" s="4" t="str">
        <f t="shared" si="14"/>
        <v/>
      </c>
      <c r="I821" s="15" t="str">
        <f>IFERROR(INDEX(Données!$C$3:$E$26,MATCH(E821,Données!#REF!,0),8)+SUMIFS(F$8:F821,E$8:E821,E821,C$8:C821,"entrée")-SUMIFS(F$8:F821,E$8:E821,E821,C$8:C821,"sortie"),"")</f>
        <v/>
      </c>
    </row>
    <row r="822" spans="7:9" x14ac:dyDescent="0.2">
      <c r="G822" s="5" t="str">
        <f>IFERROR(IF(OR(C822="Entrée",C822="Stock Initial",C822="Ajustement"),INDEX(Données!$C$3:$E$15,MATCH(E822,Données!#REF!,0),6),INDEX(Données!$C$3:$E$15,MATCH(E822,Données!#REF!,0),7)),"")</f>
        <v/>
      </c>
      <c r="H822" s="4" t="str">
        <f t="shared" si="14"/>
        <v/>
      </c>
      <c r="I822" s="15" t="str">
        <f>IFERROR(INDEX(Données!$C$3:$E$26,MATCH(E822,Données!#REF!,0),8)+SUMIFS(F$8:F822,E$8:E822,E822,C$8:C822,"entrée")-SUMIFS(F$8:F822,E$8:E822,E822,C$8:C822,"sortie"),"")</f>
        <v/>
      </c>
    </row>
    <row r="823" spans="7:9" x14ac:dyDescent="0.2">
      <c r="G823" s="5" t="str">
        <f>IFERROR(IF(OR(C823="Entrée",C823="Stock Initial",C823="Ajustement"),INDEX(Données!$C$3:$E$15,MATCH(E823,Données!#REF!,0),6),INDEX(Données!$C$3:$E$15,MATCH(E823,Données!#REF!,0),7)),"")</f>
        <v/>
      </c>
      <c r="H823" s="4" t="str">
        <f t="shared" si="14"/>
        <v/>
      </c>
      <c r="I823" s="15" t="str">
        <f>IFERROR(INDEX(Données!$C$3:$E$26,MATCH(E823,Données!#REF!,0),8)+SUMIFS(F$8:F823,E$8:E823,E823,C$8:C823,"entrée")-SUMIFS(F$8:F823,E$8:E823,E823,C$8:C823,"sortie"),"")</f>
        <v/>
      </c>
    </row>
    <row r="824" spans="7:9" x14ac:dyDescent="0.2">
      <c r="G824" s="5" t="str">
        <f>IFERROR(IF(OR(C824="Entrée",C824="Stock Initial",C824="Ajustement"),INDEX(Données!$C$3:$E$15,MATCH(E824,Données!#REF!,0),6),INDEX(Données!$C$3:$E$15,MATCH(E824,Données!#REF!,0),7)),"")</f>
        <v/>
      </c>
      <c r="H824" s="4" t="str">
        <f t="shared" si="14"/>
        <v/>
      </c>
      <c r="I824" s="15" t="str">
        <f>IFERROR(INDEX(Données!$C$3:$E$26,MATCH(E824,Données!#REF!,0),8)+SUMIFS(F$8:F824,E$8:E824,E824,C$8:C824,"entrée")-SUMIFS(F$8:F824,E$8:E824,E824,C$8:C824,"sortie"),"")</f>
        <v/>
      </c>
    </row>
    <row r="825" spans="7:9" x14ac:dyDescent="0.2">
      <c r="G825" s="5" t="str">
        <f>IFERROR(IF(OR(C825="Entrée",C825="Stock Initial",C825="Ajustement"),INDEX(Données!$C$3:$E$15,MATCH(E825,Données!#REF!,0),6),INDEX(Données!$C$3:$E$15,MATCH(E825,Données!#REF!,0),7)),"")</f>
        <v/>
      </c>
      <c r="H825" s="4" t="str">
        <f t="shared" si="14"/>
        <v/>
      </c>
      <c r="I825" s="15" t="str">
        <f>IFERROR(INDEX(Données!$C$3:$E$26,MATCH(E825,Données!#REF!,0),8)+SUMIFS(F$8:F825,E$8:E825,E825,C$8:C825,"entrée")-SUMIFS(F$8:F825,E$8:E825,E825,C$8:C825,"sortie"),"")</f>
        <v/>
      </c>
    </row>
    <row r="826" spans="7:9" x14ac:dyDescent="0.2">
      <c r="G826" s="5" t="str">
        <f>IFERROR(IF(OR(C826="Entrée",C826="Stock Initial",C826="Ajustement"),INDEX(Données!$C$3:$E$15,MATCH(E826,Données!#REF!,0),6),INDEX(Données!$C$3:$E$15,MATCH(E826,Données!#REF!,0),7)),"")</f>
        <v/>
      </c>
      <c r="H826" s="4" t="str">
        <f t="shared" si="14"/>
        <v/>
      </c>
      <c r="I826" s="15" t="str">
        <f>IFERROR(INDEX(Données!$C$3:$E$26,MATCH(E826,Données!#REF!,0),8)+SUMIFS(F$8:F826,E$8:E826,E826,C$8:C826,"entrée")-SUMIFS(F$8:F826,E$8:E826,E826,C$8:C826,"sortie"),"")</f>
        <v/>
      </c>
    </row>
    <row r="827" spans="7:9" x14ac:dyDescent="0.2">
      <c r="G827" s="5" t="str">
        <f>IFERROR(IF(OR(C827="Entrée",C827="Stock Initial",C827="Ajustement"),INDEX(Données!$C$3:$E$15,MATCH(E827,Données!#REF!,0),6),INDEX(Données!$C$3:$E$15,MATCH(E827,Données!#REF!,0),7)),"")</f>
        <v/>
      </c>
      <c r="H827" s="4" t="str">
        <f t="shared" si="14"/>
        <v/>
      </c>
      <c r="I827" s="15" t="str">
        <f>IFERROR(INDEX(Données!$C$3:$E$26,MATCH(E827,Données!#REF!,0),8)+SUMIFS(F$8:F827,E$8:E827,E827,C$8:C827,"entrée")-SUMIFS(F$8:F827,E$8:E827,E827,C$8:C827,"sortie"),"")</f>
        <v/>
      </c>
    </row>
    <row r="828" spans="7:9" x14ac:dyDescent="0.2">
      <c r="G828" s="5" t="str">
        <f>IFERROR(IF(OR(C828="Entrée",C828="Stock Initial",C828="Ajustement"),INDEX(Données!$C$3:$E$15,MATCH(E828,Données!#REF!,0),6),INDEX(Données!$C$3:$E$15,MATCH(E828,Données!#REF!,0),7)),"")</f>
        <v/>
      </c>
      <c r="H828" s="4" t="str">
        <f t="shared" si="14"/>
        <v/>
      </c>
      <c r="I828" s="15" t="str">
        <f>IFERROR(INDEX(Données!$C$3:$E$26,MATCH(E828,Données!#REF!,0),8)+SUMIFS(F$8:F828,E$8:E828,E828,C$8:C828,"entrée")-SUMIFS(F$8:F828,E$8:E828,E828,C$8:C828,"sortie"),"")</f>
        <v/>
      </c>
    </row>
    <row r="829" spans="7:9" x14ac:dyDescent="0.2">
      <c r="G829" s="5" t="str">
        <f>IFERROR(IF(OR(C829="Entrée",C829="Stock Initial",C829="Ajustement"),INDEX(Données!$C$3:$E$15,MATCH(E829,Données!#REF!,0),6),INDEX(Données!$C$3:$E$15,MATCH(E829,Données!#REF!,0),7)),"")</f>
        <v/>
      </c>
      <c r="H829" s="4" t="str">
        <f t="shared" si="14"/>
        <v/>
      </c>
      <c r="I829" s="15" t="str">
        <f>IFERROR(INDEX(Données!$C$3:$E$26,MATCH(E829,Données!#REF!,0),8)+SUMIFS(F$8:F829,E$8:E829,E829,C$8:C829,"entrée")-SUMIFS(F$8:F829,E$8:E829,E829,C$8:C829,"sortie"),"")</f>
        <v/>
      </c>
    </row>
    <row r="830" spans="7:9" x14ac:dyDescent="0.2">
      <c r="G830" s="5" t="str">
        <f>IFERROR(IF(OR(C830="Entrée",C830="Stock Initial",C830="Ajustement"),INDEX(Données!$C$3:$E$15,MATCH(E830,Données!#REF!,0),6),INDEX(Données!$C$3:$E$15,MATCH(E830,Données!#REF!,0),7)),"")</f>
        <v/>
      </c>
      <c r="H830" s="4" t="str">
        <f t="shared" si="14"/>
        <v/>
      </c>
      <c r="I830" s="15" t="str">
        <f>IFERROR(INDEX(Données!$C$3:$E$26,MATCH(E830,Données!#REF!,0),8)+SUMIFS(F$8:F830,E$8:E830,E830,C$8:C830,"entrée")-SUMIFS(F$8:F830,E$8:E830,E830,C$8:C830,"sortie"),"")</f>
        <v/>
      </c>
    </row>
    <row r="831" spans="7:9" x14ac:dyDescent="0.2">
      <c r="G831" s="5" t="str">
        <f>IFERROR(IF(OR(C831="Entrée",C831="Stock Initial",C831="Ajustement"),INDEX(Données!$C$3:$E$15,MATCH(E831,Données!#REF!,0),6),INDEX(Données!$C$3:$E$15,MATCH(E831,Données!#REF!,0),7)),"")</f>
        <v/>
      </c>
      <c r="H831" s="4" t="str">
        <f t="shared" si="14"/>
        <v/>
      </c>
      <c r="I831" s="15" t="str">
        <f>IFERROR(INDEX(Données!$C$3:$E$26,MATCH(E831,Données!#REF!,0),8)+SUMIFS(F$8:F831,E$8:E831,E831,C$8:C831,"entrée")-SUMIFS(F$8:F831,E$8:E831,E831,C$8:C831,"sortie"),"")</f>
        <v/>
      </c>
    </row>
    <row r="832" spans="7:9" x14ac:dyDescent="0.2">
      <c r="G832" s="5" t="str">
        <f>IFERROR(IF(OR(C832="Entrée",C832="Stock Initial",C832="Ajustement"),INDEX(Données!$C$3:$E$15,MATCH(E832,Données!#REF!,0),6),INDEX(Données!$C$3:$E$15,MATCH(E832,Données!#REF!,0),7)),"")</f>
        <v/>
      </c>
      <c r="H832" s="4" t="str">
        <f t="shared" si="14"/>
        <v/>
      </c>
      <c r="I832" s="15" t="str">
        <f>IFERROR(INDEX(Données!$C$3:$E$26,MATCH(E832,Données!#REF!,0),8)+SUMIFS(F$8:F832,E$8:E832,E832,C$8:C832,"entrée")-SUMIFS(F$8:F832,E$8:E832,E832,C$8:C832,"sortie"),"")</f>
        <v/>
      </c>
    </row>
    <row r="833" spans="7:9" x14ac:dyDescent="0.2">
      <c r="G833" s="5" t="str">
        <f>IFERROR(IF(OR(C833="Entrée",C833="Stock Initial",C833="Ajustement"),INDEX(Données!$C$3:$E$15,MATCH(E833,Données!#REF!,0),6),INDEX(Données!$C$3:$E$15,MATCH(E833,Données!#REF!,0),7)),"")</f>
        <v/>
      </c>
      <c r="H833" s="4" t="str">
        <f t="shared" si="14"/>
        <v/>
      </c>
      <c r="I833" s="15" t="str">
        <f>IFERROR(INDEX(Données!$C$3:$E$26,MATCH(E833,Données!#REF!,0),8)+SUMIFS(F$8:F833,E$8:E833,E833,C$8:C833,"entrée")-SUMIFS(F$8:F833,E$8:E833,E833,C$8:C833,"sortie"),"")</f>
        <v/>
      </c>
    </row>
    <row r="834" spans="7:9" x14ac:dyDescent="0.2">
      <c r="G834" s="5" t="str">
        <f>IFERROR(IF(OR(C834="Entrée",C834="Stock Initial",C834="Ajustement"),INDEX(Données!$C$3:$E$15,MATCH(E834,Données!#REF!,0),6),INDEX(Données!$C$3:$E$15,MATCH(E834,Données!#REF!,0),7)),"")</f>
        <v/>
      </c>
      <c r="H834" s="4" t="str">
        <f t="shared" si="14"/>
        <v/>
      </c>
      <c r="I834" s="15" t="str">
        <f>IFERROR(INDEX(Données!$C$3:$E$26,MATCH(E834,Données!#REF!,0),8)+SUMIFS(F$8:F834,E$8:E834,E834,C$8:C834,"entrée")-SUMIFS(F$8:F834,E$8:E834,E834,C$8:C834,"sortie"),"")</f>
        <v/>
      </c>
    </row>
    <row r="835" spans="7:9" x14ac:dyDescent="0.2">
      <c r="G835" s="5" t="str">
        <f>IFERROR(IF(OR(C835="Entrée",C835="Stock Initial",C835="Ajustement"),INDEX(Données!$C$3:$E$15,MATCH(E835,Données!#REF!,0),6),INDEX(Données!$C$3:$E$15,MATCH(E835,Données!#REF!,0),7)),"")</f>
        <v/>
      </c>
      <c r="H835" s="4" t="str">
        <f t="shared" si="14"/>
        <v/>
      </c>
      <c r="I835" s="15" t="str">
        <f>IFERROR(INDEX(Données!$C$3:$E$26,MATCH(E835,Données!#REF!,0),8)+SUMIFS(F$8:F835,E$8:E835,E835,C$8:C835,"entrée")-SUMIFS(F$8:F835,E$8:E835,E835,C$8:C835,"sortie"),"")</f>
        <v/>
      </c>
    </row>
    <row r="836" spans="7:9" x14ac:dyDescent="0.2">
      <c r="G836" s="5" t="str">
        <f>IFERROR(IF(OR(C836="Entrée",C836="Stock Initial",C836="Ajustement"),INDEX(Données!$C$3:$E$15,MATCH(E836,Données!#REF!,0),6),INDEX(Données!$C$3:$E$15,MATCH(E836,Données!#REF!,0),7)),"")</f>
        <v/>
      </c>
      <c r="H836" s="4" t="str">
        <f t="shared" si="14"/>
        <v/>
      </c>
      <c r="I836" s="15" t="str">
        <f>IFERROR(INDEX(Données!$C$3:$E$26,MATCH(E836,Données!#REF!,0),8)+SUMIFS(F$8:F836,E$8:E836,E836,C$8:C836,"entrée")-SUMIFS(F$8:F836,E$8:E836,E836,C$8:C836,"sortie"),"")</f>
        <v/>
      </c>
    </row>
    <row r="837" spans="7:9" x14ac:dyDescent="0.2">
      <c r="G837" s="5" t="str">
        <f>IFERROR(IF(OR(C837="Entrée",C837="Stock Initial",C837="Ajustement"),INDEX(Données!$C$3:$E$15,MATCH(E837,Données!#REF!,0),6),INDEX(Données!$C$3:$E$15,MATCH(E837,Données!#REF!,0),7)),"")</f>
        <v/>
      </c>
      <c r="H837" s="4" t="str">
        <f t="shared" si="14"/>
        <v/>
      </c>
      <c r="I837" s="15" t="str">
        <f>IFERROR(INDEX(Données!$C$3:$E$26,MATCH(E837,Données!#REF!,0),8)+SUMIFS(F$8:F837,E$8:E837,E837,C$8:C837,"entrée")-SUMIFS(F$8:F837,E$8:E837,E837,C$8:C837,"sortie"),"")</f>
        <v/>
      </c>
    </row>
    <row r="838" spans="7:9" x14ac:dyDescent="0.2">
      <c r="G838" s="5" t="str">
        <f>IFERROR(IF(OR(C838="Entrée",C838="Stock Initial",C838="Ajustement"),INDEX(Données!$C$3:$E$15,MATCH(E838,Données!#REF!,0),6),INDEX(Données!$C$3:$E$15,MATCH(E838,Données!#REF!,0),7)),"")</f>
        <v/>
      </c>
      <c r="H838" s="4" t="str">
        <f t="shared" si="14"/>
        <v/>
      </c>
      <c r="I838" s="15" t="str">
        <f>IFERROR(INDEX(Données!$C$3:$E$26,MATCH(E838,Données!#REF!,0),8)+SUMIFS(F$8:F838,E$8:E838,E838,C$8:C838,"entrée")-SUMIFS(F$8:F838,E$8:E838,E838,C$8:C838,"sortie"),"")</f>
        <v/>
      </c>
    </row>
    <row r="839" spans="7:9" x14ac:dyDescent="0.2">
      <c r="G839" s="5" t="str">
        <f>IFERROR(IF(OR(C839="Entrée",C839="Stock Initial",C839="Ajustement"),INDEX(Données!$C$3:$E$15,MATCH(E839,Données!#REF!,0),6),INDEX(Données!$C$3:$E$15,MATCH(E839,Données!#REF!,0),7)),"")</f>
        <v/>
      </c>
      <c r="H839" s="4" t="str">
        <f t="shared" si="14"/>
        <v/>
      </c>
      <c r="I839" s="15" t="str">
        <f>IFERROR(INDEX(Données!$C$3:$E$26,MATCH(E839,Données!#REF!,0),8)+SUMIFS(F$8:F839,E$8:E839,E839,C$8:C839,"entrée")-SUMIFS(F$8:F839,E$8:E839,E839,C$8:C839,"sortie"),"")</f>
        <v/>
      </c>
    </row>
    <row r="840" spans="7:9" x14ac:dyDescent="0.2">
      <c r="G840" s="5" t="str">
        <f>IFERROR(IF(OR(C840="Entrée",C840="Stock Initial",C840="Ajustement"),INDEX(Données!$C$3:$E$15,MATCH(E840,Données!#REF!,0),6),INDEX(Données!$C$3:$E$15,MATCH(E840,Données!#REF!,0),7)),"")</f>
        <v/>
      </c>
      <c r="H840" s="4" t="str">
        <f t="shared" si="14"/>
        <v/>
      </c>
      <c r="I840" s="15" t="str">
        <f>IFERROR(INDEX(Données!$C$3:$E$26,MATCH(E840,Données!#REF!,0),8)+SUMIFS(F$8:F840,E$8:E840,E840,C$8:C840,"entrée")-SUMIFS(F$8:F840,E$8:E840,E840,C$8:C840,"sortie"),"")</f>
        <v/>
      </c>
    </row>
    <row r="841" spans="7:9" x14ac:dyDescent="0.2">
      <c r="G841" s="5" t="str">
        <f>IFERROR(IF(OR(C841="Entrée",C841="Stock Initial",C841="Ajustement"),INDEX(Données!$C$3:$E$15,MATCH(E841,Données!#REF!,0),6),INDEX(Données!$C$3:$E$15,MATCH(E841,Données!#REF!,0),7)),"")</f>
        <v/>
      </c>
      <c r="H841" s="4" t="str">
        <f t="shared" si="14"/>
        <v/>
      </c>
      <c r="I841" s="15" t="str">
        <f>IFERROR(INDEX(Données!$C$3:$E$26,MATCH(E841,Données!#REF!,0),8)+SUMIFS(F$8:F841,E$8:E841,E841,C$8:C841,"entrée")-SUMIFS(F$8:F841,E$8:E841,E841,C$8:C841,"sortie"),"")</f>
        <v/>
      </c>
    </row>
    <row r="842" spans="7:9" x14ac:dyDescent="0.2">
      <c r="G842" s="5" t="str">
        <f>IFERROR(IF(OR(C842="Entrée",C842="Stock Initial",C842="Ajustement"),INDEX(Données!$C$3:$E$15,MATCH(E842,Données!#REF!,0),6),INDEX(Données!$C$3:$E$15,MATCH(E842,Données!#REF!,0),7)),"")</f>
        <v/>
      </c>
      <c r="H842" s="4" t="str">
        <f t="shared" si="14"/>
        <v/>
      </c>
      <c r="I842" s="15" t="str">
        <f>IFERROR(INDEX(Données!$C$3:$E$26,MATCH(E842,Données!#REF!,0),8)+SUMIFS(F$8:F842,E$8:E842,E842,C$8:C842,"entrée")-SUMIFS(F$8:F842,E$8:E842,E842,C$8:C842,"sortie"),"")</f>
        <v/>
      </c>
    </row>
    <row r="843" spans="7:9" x14ac:dyDescent="0.2">
      <c r="G843" s="5" t="str">
        <f>IFERROR(IF(OR(C843="Entrée",C843="Stock Initial",C843="Ajustement"),INDEX(Données!$C$3:$E$15,MATCH(E843,Données!#REF!,0),6),INDEX(Données!$C$3:$E$15,MATCH(E843,Données!#REF!,0),7)),"")</f>
        <v/>
      </c>
      <c r="H843" s="4" t="str">
        <f t="shared" si="14"/>
        <v/>
      </c>
      <c r="I843" s="15" t="str">
        <f>IFERROR(INDEX(Données!$C$3:$E$26,MATCH(E843,Données!#REF!,0),8)+SUMIFS(F$8:F843,E$8:E843,E843,C$8:C843,"entrée")-SUMIFS(F$8:F843,E$8:E843,E843,C$8:C843,"sortie"),"")</f>
        <v/>
      </c>
    </row>
    <row r="844" spans="7:9" x14ac:dyDescent="0.2">
      <c r="G844" s="5" t="str">
        <f>IFERROR(IF(OR(C844="Entrée",C844="Stock Initial",C844="Ajustement"),INDEX(Données!$C$3:$E$15,MATCH(E844,Données!#REF!,0),6),INDEX(Données!$C$3:$E$15,MATCH(E844,Données!#REF!,0),7)),"")</f>
        <v/>
      </c>
      <c r="H844" s="4" t="str">
        <f t="shared" si="14"/>
        <v/>
      </c>
      <c r="I844" s="15" t="str">
        <f>IFERROR(INDEX(Données!$C$3:$E$26,MATCH(E844,Données!#REF!,0),8)+SUMIFS(F$8:F844,E$8:E844,E844,C$8:C844,"entrée")-SUMIFS(F$8:F844,E$8:E844,E844,C$8:C844,"sortie"),"")</f>
        <v/>
      </c>
    </row>
    <row r="845" spans="7:9" x14ac:dyDescent="0.2">
      <c r="G845" s="5" t="str">
        <f>IFERROR(IF(OR(C845="Entrée",C845="Stock Initial",C845="Ajustement"),INDEX(Données!$C$3:$E$15,MATCH(E845,Données!#REF!,0),6),INDEX(Données!$C$3:$E$15,MATCH(E845,Données!#REF!,0),7)),"")</f>
        <v/>
      </c>
      <c r="H845" s="4" t="str">
        <f t="shared" si="14"/>
        <v/>
      </c>
      <c r="I845" s="15" t="str">
        <f>IFERROR(INDEX(Données!$C$3:$E$26,MATCH(E845,Données!#REF!,0),8)+SUMIFS(F$8:F845,E$8:E845,E845,C$8:C845,"entrée")-SUMIFS(F$8:F845,E$8:E845,E845,C$8:C845,"sortie"),"")</f>
        <v/>
      </c>
    </row>
    <row r="846" spans="7:9" x14ac:dyDescent="0.2">
      <c r="G846" s="5" t="str">
        <f>IFERROR(IF(OR(C846="Entrée",C846="Stock Initial",C846="Ajustement"),INDEX(Données!$C$3:$E$15,MATCH(E846,Données!#REF!,0),6),INDEX(Données!$C$3:$E$15,MATCH(E846,Données!#REF!,0),7)),"")</f>
        <v/>
      </c>
      <c r="H846" s="4" t="str">
        <f t="shared" si="14"/>
        <v/>
      </c>
      <c r="I846" s="15" t="str">
        <f>IFERROR(INDEX(Données!$C$3:$E$26,MATCH(E846,Données!#REF!,0),8)+SUMIFS(F$8:F846,E$8:E846,E846,C$8:C846,"entrée")-SUMIFS(F$8:F846,E$8:E846,E846,C$8:C846,"sortie"),"")</f>
        <v/>
      </c>
    </row>
    <row r="847" spans="7:9" x14ac:dyDescent="0.2">
      <c r="G847" s="5" t="str">
        <f>IFERROR(IF(OR(C847="Entrée",C847="Stock Initial",C847="Ajustement"),INDEX(Données!$C$3:$E$15,MATCH(E847,Données!#REF!,0),6),INDEX(Données!$C$3:$E$15,MATCH(E847,Données!#REF!,0),7)),"")</f>
        <v/>
      </c>
      <c r="H847" s="4" t="str">
        <f t="shared" si="14"/>
        <v/>
      </c>
      <c r="I847" s="15" t="str">
        <f>IFERROR(INDEX(Données!$C$3:$E$26,MATCH(E847,Données!#REF!,0),8)+SUMIFS(F$8:F847,E$8:E847,E847,C$8:C847,"entrée")-SUMIFS(F$8:F847,E$8:E847,E847,C$8:C847,"sortie"),"")</f>
        <v/>
      </c>
    </row>
    <row r="848" spans="7:9" x14ac:dyDescent="0.2">
      <c r="G848" s="5" t="str">
        <f>IFERROR(IF(OR(C848="Entrée",C848="Stock Initial",C848="Ajustement"),INDEX(Données!$C$3:$E$15,MATCH(E848,Données!#REF!,0),6),INDEX(Données!$C$3:$E$15,MATCH(E848,Données!#REF!,0),7)),"")</f>
        <v/>
      </c>
      <c r="H848" s="4" t="str">
        <f t="shared" si="14"/>
        <v/>
      </c>
      <c r="I848" s="15" t="str">
        <f>IFERROR(INDEX(Données!$C$3:$E$26,MATCH(E848,Données!#REF!,0),8)+SUMIFS(F$8:F848,E$8:E848,E848,C$8:C848,"entrée")-SUMIFS(F$8:F848,E$8:E848,E848,C$8:C848,"sortie"),"")</f>
        <v/>
      </c>
    </row>
    <row r="849" spans="7:9" x14ac:dyDescent="0.2">
      <c r="G849" s="5" t="str">
        <f>IFERROR(IF(OR(C849="Entrée",C849="Stock Initial",C849="Ajustement"),INDEX(Données!$C$3:$E$15,MATCH(E849,Données!#REF!,0),6),INDEX(Données!$C$3:$E$15,MATCH(E849,Données!#REF!,0),7)),"")</f>
        <v/>
      </c>
      <c r="H849" s="4" t="str">
        <f t="shared" si="14"/>
        <v/>
      </c>
      <c r="I849" s="15" t="str">
        <f>IFERROR(INDEX(Données!$C$3:$E$26,MATCH(E849,Données!#REF!,0),8)+SUMIFS(F$8:F849,E$8:E849,E849,C$8:C849,"entrée")-SUMIFS(F$8:F849,E$8:E849,E849,C$8:C849,"sortie"),"")</f>
        <v/>
      </c>
    </row>
    <row r="850" spans="7:9" x14ac:dyDescent="0.2">
      <c r="G850" s="5" t="str">
        <f>IFERROR(IF(OR(C850="Entrée",C850="Stock Initial",C850="Ajustement"),INDEX(Données!$C$3:$E$15,MATCH(E850,Données!#REF!,0),6),INDEX(Données!$C$3:$E$15,MATCH(E850,Données!#REF!,0),7)),"")</f>
        <v/>
      </c>
      <c r="H850" s="4" t="str">
        <f t="shared" si="14"/>
        <v/>
      </c>
      <c r="I850" s="15" t="str">
        <f>IFERROR(INDEX(Données!$C$3:$E$26,MATCH(E850,Données!#REF!,0),8)+SUMIFS(F$8:F850,E$8:E850,E850,C$8:C850,"entrée")-SUMIFS(F$8:F850,E$8:E850,E850,C$8:C850,"sortie"),"")</f>
        <v/>
      </c>
    </row>
    <row r="851" spans="7:9" x14ac:dyDescent="0.2">
      <c r="G851" s="5" t="str">
        <f>IFERROR(IF(OR(C851="Entrée",C851="Stock Initial",C851="Ajustement"),INDEX(Données!$C$3:$E$15,MATCH(E851,Données!#REF!,0),6),INDEX(Données!$C$3:$E$15,MATCH(E851,Données!#REF!,0),7)),"")</f>
        <v/>
      </c>
      <c r="H851" s="4" t="str">
        <f t="shared" si="14"/>
        <v/>
      </c>
      <c r="I851" s="15" t="str">
        <f>IFERROR(INDEX(Données!$C$3:$E$26,MATCH(E851,Données!#REF!,0),8)+SUMIFS(F$8:F851,E$8:E851,E851,C$8:C851,"entrée")-SUMIFS(F$8:F851,E$8:E851,E851,C$8:C851,"sortie"),"")</f>
        <v/>
      </c>
    </row>
    <row r="852" spans="7:9" x14ac:dyDescent="0.2">
      <c r="G852" s="5" t="str">
        <f>IFERROR(IF(OR(C852="Entrée",C852="Stock Initial",C852="Ajustement"),INDEX(Données!$C$3:$E$15,MATCH(E852,Données!#REF!,0),6),INDEX(Données!$C$3:$E$15,MATCH(E852,Données!#REF!,0),7)),"")</f>
        <v/>
      </c>
      <c r="H852" s="4" t="str">
        <f t="shared" si="14"/>
        <v/>
      </c>
      <c r="I852" s="15" t="str">
        <f>IFERROR(INDEX(Données!$C$3:$E$26,MATCH(E852,Données!#REF!,0),8)+SUMIFS(F$8:F852,E$8:E852,E852,C$8:C852,"entrée")-SUMIFS(F$8:F852,E$8:E852,E852,C$8:C852,"sortie"),"")</f>
        <v/>
      </c>
    </row>
    <row r="853" spans="7:9" x14ac:dyDescent="0.2">
      <c r="G853" s="5" t="str">
        <f>IFERROR(IF(OR(C853="Entrée",C853="Stock Initial",C853="Ajustement"),INDEX(Données!$C$3:$E$15,MATCH(E853,Données!#REF!,0),6),INDEX(Données!$C$3:$E$15,MATCH(E853,Données!#REF!,0),7)),"")</f>
        <v/>
      </c>
      <c r="H853" s="4" t="str">
        <f t="shared" si="14"/>
        <v/>
      </c>
      <c r="I853" s="15" t="str">
        <f>IFERROR(INDEX(Données!$C$3:$E$26,MATCH(E853,Données!#REF!,0),8)+SUMIFS(F$8:F853,E$8:E853,E853,C$8:C853,"entrée")-SUMIFS(F$8:F853,E$8:E853,E853,C$8:C853,"sortie"),"")</f>
        <v/>
      </c>
    </row>
    <row r="854" spans="7:9" x14ac:dyDescent="0.2">
      <c r="G854" s="5" t="str">
        <f>IFERROR(IF(OR(C854="Entrée",C854="Stock Initial",C854="Ajustement"),INDEX(Données!$C$3:$E$15,MATCH(E854,Données!#REF!,0),6),INDEX(Données!$C$3:$E$15,MATCH(E854,Données!#REF!,0),7)),"")</f>
        <v/>
      </c>
      <c r="H854" s="4" t="str">
        <f t="shared" si="14"/>
        <v/>
      </c>
      <c r="I854" s="15" t="str">
        <f>IFERROR(INDEX(Données!$C$3:$E$26,MATCH(E854,Données!#REF!,0),8)+SUMIFS(F$8:F854,E$8:E854,E854,C$8:C854,"entrée")-SUMIFS(F$8:F854,E$8:E854,E854,C$8:C854,"sortie"),"")</f>
        <v/>
      </c>
    </row>
    <row r="855" spans="7:9" x14ac:dyDescent="0.2">
      <c r="G855" s="5" t="str">
        <f>IFERROR(IF(OR(C855="Entrée",C855="Stock Initial",C855="Ajustement"),INDEX(Données!$C$3:$E$15,MATCH(E855,Données!#REF!,0),6),INDEX(Données!$C$3:$E$15,MATCH(E855,Données!#REF!,0),7)),"")</f>
        <v/>
      </c>
      <c r="H855" s="4" t="str">
        <f t="shared" ref="H855:H918" si="15">IFERROR(G855*F855,"")</f>
        <v/>
      </c>
      <c r="I855" s="15" t="str">
        <f>IFERROR(INDEX(Données!$C$3:$E$26,MATCH(E855,Données!#REF!,0),8)+SUMIFS(F$8:F855,E$8:E855,E855,C$8:C855,"entrée")-SUMIFS(F$8:F855,E$8:E855,E855,C$8:C855,"sortie"),"")</f>
        <v/>
      </c>
    </row>
    <row r="856" spans="7:9" x14ac:dyDescent="0.2">
      <c r="G856" s="5" t="str">
        <f>IFERROR(IF(OR(C856="Entrée",C856="Stock Initial",C856="Ajustement"),INDEX(Données!$C$3:$E$15,MATCH(E856,Données!#REF!,0),6),INDEX(Données!$C$3:$E$15,MATCH(E856,Données!#REF!,0),7)),"")</f>
        <v/>
      </c>
      <c r="H856" s="4" t="str">
        <f t="shared" si="15"/>
        <v/>
      </c>
      <c r="I856" s="15" t="str">
        <f>IFERROR(INDEX(Données!$C$3:$E$26,MATCH(E856,Données!#REF!,0),8)+SUMIFS(F$8:F856,E$8:E856,E856,C$8:C856,"entrée")-SUMIFS(F$8:F856,E$8:E856,E856,C$8:C856,"sortie"),"")</f>
        <v/>
      </c>
    </row>
    <row r="857" spans="7:9" x14ac:dyDescent="0.2">
      <c r="G857" s="5" t="str">
        <f>IFERROR(IF(OR(C857="Entrée",C857="Stock Initial",C857="Ajustement"),INDEX(Données!$C$3:$E$15,MATCH(E857,Données!#REF!,0),6),INDEX(Données!$C$3:$E$15,MATCH(E857,Données!#REF!,0),7)),"")</f>
        <v/>
      </c>
      <c r="H857" s="4" t="str">
        <f t="shared" si="15"/>
        <v/>
      </c>
      <c r="I857" s="15" t="str">
        <f>IFERROR(INDEX(Données!$C$3:$E$26,MATCH(E857,Données!#REF!,0),8)+SUMIFS(F$8:F857,E$8:E857,E857,C$8:C857,"entrée")-SUMIFS(F$8:F857,E$8:E857,E857,C$8:C857,"sortie"),"")</f>
        <v/>
      </c>
    </row>
    <row r="858" spans="7:9" x14ac:dyDescent="0.2">
      <c r="G858" s="5" t="str">
        <f>IFERROR(IF(OR(C858="Entrée",C858="Stock Initial",C858="Ajustement"),INDEX(Données!$C$3:$E$15,MATCH(E858,Données!#REF!,0),6),INDEX(Données!$C$3:$E$15,MATCH(E858,Données!#REF!,0),7)),"")</f>
        <v/>
      </c>
      <c r="H858" s="4" t="str">
        <f t="shared" si="15"/>
        <v/>
      </c>
      <c r="I858" s="15" t="str">
        <f>IFERROR(INDEX(Données!$C$3:$E$26,MATCH(E858,Données!#REF!,0),8)+SUMIFS(F$8:F858,E$8:E858,E858,C$8:C858,"entrée")-SUMIFS(F$8:F858,E$8:E858,E858,C$8:C858,"sortie"),"")</f>
        <v/>
      </c>
    </row>
    <row r="859" spans="7:9" x14ac:dyDescent="0.2">
      <c r="G859" s="5" t="str">
        <f>IFERROR(IF(OR(C859="Entrée",C859="Stock Initial",C859="Ajustement"),INDEX(Données!$C$3:$E$15,MATCH(E859,Données!#REF!,0),6),INDEX(Données!$C$3:$E$15,MATCH(E859,Données!#REF!,0),7)),"")</f>
        <v/>
      </c>
      <c r="H859" s="4" t="str">
        <f t="shared" si="15"/>
        <v/>
      </c>
      <c r="I859" s="15" t="str">
        <f>IFERROR(INDEX(Données!$C$3:$E$26,MATCH(E859,Données!#REF!,0),8)+SUMIFS(F$8:F859,E$8:E859,E859,C$8:C859,"entrée")-SUMIFS(F$8:F859,E$8:E859,E859,C$8:C859,"sortie"),"")</f>
        <v/>
      </c>
    </row>
    <row r="860" spans="7:9" x14ac:dyDescent="0.2">
      <c r="G860" s="5" t="str">
        <f>IFERROR(IF(OR(C860="Entrée",C860="Stock Initial",C860="Ajustement"),INDEX(Données!$C$3:$E$15,MATCH(E860,Données!#REF!,0),6),INDEX(Données!$C$3:$E$15,MATCH(E860,Données!#REF!,0),7)),"")</f>
        <v/>
      </c>
      <c r="H860" s="4" t="str">
        <f t="shared" si="15"/>
        <v/>
      </c>
      <c r="I860" s="15" t="str">
        <f>IFERROR(INDEX(Données!$C$3:$E$26,MATCH(E860,Données!#REF!,0),8)+SUMIFS(F$8:F860,E$8:E860,E860,C$8:C860,"entrée")-SUMIFS(F$8:F860,E$8:E860,E860,C$8:C860,"sortie"),"")</f>
        <v/>
      </c>
    </row>
    <row r="861" spans="7:9" x14ac:dyDescent="0.2">
      <c r="G861" s="5" t="str">
        <f>IFERROR(IF(OR(C861="Entrée",C861="Stock Initial",C861="Ajustement"),INDEX(Données!$C$3:$E$15,MATCH(E861,Données!#REF!,0),6),INDEX(Données!$C$3:$E$15,MATCH(E861,Données!#REF!,0),7)),"")</f>
        <v/>
      </c>
      <c r="H861" s="4" t="str">
        <f t="shared" si="15"/>
        <v/>
      </c>
      <c r="I861" s="15" t="str">
        <f>IFERROR(INDEX(Données!$C$3:$E$26,MATCH(E861,Données!#REF!,0),8)+SUMIFS(F$8:F861,E$8:E861,E861,C$8:C861,"entrée")-SUMIFS(F$8:F861,E$8:E861,E861,C$8:C861,"sortie"),"")</f>
        <v/>
      </c>
    </row>
    <row r="862" spans="7:9" x14ac:dyDescent="0.2">
      <c r="G862" s="5" t="str">
        <f>IFERROR(IF(OR(C862="Entrée",C862="Stock Initial",C862="Ajustement"),INDEX(Données!$C$3:$E$15,MATCH(E862,Données!#REF!,0),6),INDEX(Données!$C$3:$E$15,MATCH(E862,Données!#REF!,0),7)),"")</f>
        <v/>
      </c>
      <c r="H862" s="4" t="str">
        <f t="shared" si="15"/>
        <v/>
      </c>
      <c r="I862" s="15" t="str">
        <f>IFERROR(INDEX(Données!$C$3:$E$26,MATCH(E862,Données!#REF!,0),8)+SUMIFS(F$8:F862,E$8:E862,E862,C$8:C862,"entrée")-SUMIFS(F$8:F862,E$8:E862,E862,C$8:C862,"sortie"),"")</f>
        <v/>
      </c>
    </row>
    <row r="863" spans="7:9" x14ac:dyDescent="0.2">
      <c r="G863" s="5" t="str">
        <f>IFERROR(IF(OR(C863="Entrée",C863="Stock Initial",C863="Ajustement"),INDEX(Données!$C$3:$E$15,MATCH(E863,Données!#REF!,0),6),INDEX(Données!$C$3:$E$15,MATCH(E863,Données!#REF!,0),7)),"")</f>
        <v/>
      </c>
      <c r="H863" s="4" t="str">
        <f t="shared" si="15"/>
        <v/>
      </c>
      <c r="I863" s="15" t="str">
        <f>IFERROR(INDEX(Données!$C$3:$E$26,MATCH(E863,Données!#REF!,0),8)+SUMIFS(F$8:F863,E$8:E863,E863,C$8:C863,"entrée")-SUMIFS(F$8:F863,E$8:E863,E863,C$8:C863,"sortie"),"")</f>
        <v/>
      </c>
    </row>
    <row r="864" spans="7:9" x14ac:dyDescent="0.2">
      <c r="G864" s="5" t="str">
        <f>IFERROR(IF(OR(C864="Entrée",C864="Stock Initial",C864="Ajustement"),INDEX(Données!$C$3:$E$15,MATCH(E864,Données!#REF!,0),6),INDEX(Données!$C$3:$E$15,MATCH(E864,Données!#REF!,0),7)),"")</f>
        <v/>
      </c>
      <c r="H864" s="4" t="str">
        <f t="shared" si="15"/>
        <v/>
      </c>
      <c r="I864" s="15" t="str">
        <f>IFERROR(INDEX(Données!$C$3:$E$26,MATCH(E864,Données!#REF!,0),8)+SUMIFS(F$8:F864,E$8:E864,E864,C$8:C864,"entrée")-SUMIFS(F$8:F864,E$8:E864,E864,C$8:C864,"sortie"),"")</f>
        <v/>
      </c>
    </row>
    <row r="865" spans="7:9" x14ac:dyDescent="0.2">
      <c r="G865" s="5" t="str">
        <f>IFERROR(IF(OR(C865="Entrée",C865="Stock Initial",C865="Ajustement"),INDEX(Données!$C$3:$E$15,MATCH(E865,Données!#REF!,0),6),INDEX(Données!$C$3:$E$15,MATCH(E865,Données!#REF!,0),7)),"")</f>
        <v/>
      </c>
      <c r="H865" s="4" t="str">
        <f t="shared" si="15"/>
        <v/>
      </c>
      <c r="I865" s="15" t="str">
        <f>IFERROR(INDEX(Données!$C$3:$E$26,MATCH(E865,Données!#REF!,0),8)+SUMIFS(F$8:F865,E$8:E865,E865,C$8:C865,"entrée")-SUMIFS(F$8:F865,E$8:E865,E865,C$8:C865,"sortie"),"")</f>
        <v/>
      </c>
    </row>
    <row r="866" spans="7:9" x14ac:dyDescent="0.2">
      <c r="G866" s="5" t="str">
        <f>IFERROR(IF(OR(C866="Entrée",C866="Stock Initial",C866="Ajustement"),INDEX(Données!$C$3:$E$15,MATCH(E866,Données!#REF!,0),6),INDEX(Données!$C$3:$E$15,MATCH(E866,Données!#REF!,0),7)),"")</f>
        <v/>
      </c>
      <c r="H866" s="4" t="str">
        <f t="shared" si="15"/>
        <v/>
      </c>
      <c r="I866" s="15" t="str">
        <f>IFERROR(INDEX(Données!$C$3:$E$26,MATCH(E866,Données!#REF!,0),8)+SUMIFS(F$8:F866,E$8:E866,E866,C$8:C866,"entrée")-SUMIFS(F$8:F866,E$8:E866,E866,C$8:C866,"sortie"),"")</f>
        <v/>
      </c>
    </row>
    <row r="867" spans="7:9" x14ac:dyDescent="0.2">
      <c r="G867" s="5" t="str">
        <f>IFERROR(IF(OR(C867="Entrée",C867="Stock Initial",C867="Ajustement"),INDEX(Données!$C$3:$E$15,MATCH(E867,Données!#REF!,0),6),INDEX(Données!$C$3:$E$15,MATCH(E867,Données!#REF!,0),7)),"")</f>
        <v/>
      </c>
      <c r="H867" s="4" t="str">
        <f t="shared" si="15"/>
        <v/>
      </c>
      <c r="I867" s="15" t="str">
        <f>IFERROR(INDEX(Données!$C$3:$E$26,MATCH(E867,Données!#REF!,0),8)+SUMIFS(F$8:F867,E$8:E867,E867,C$8:C867,"entrée")-SUMIFS(F$8:F867,E$8:E867,E867,C$8:C867,"sortie"),"")</f>
        <v/>
      </c>
    </row>
    <row r="868" spans="7:9" x14ac:dyDescent="0.2">
      <c r="G868" s="5" t="str">
        <f>IFERROR(IF(OR(C868="Entrée",C868="Stock Initial",C868="Ajustement"),INDEX(Données!$C$3:$E$15,MATCH(E868,Données!#REF!,0),6),INDEX(Données!$C$3:$E$15,MATCH(E868,Données!#REF!,0),7)),"")</f>
        <v/>
      </c>
      <c r="H868" s="4" t="str">
        <f t="shared" si="15"/>
        <v/>
      </c>
      <c r="I868" s="15" t="str">
        <f>IFERROR(INDEX(Données!$C$3:$E$26,MATCH(E868,Données!#REF!,0),8)+SUMIFS(F$8:F868,E$8:E868,E868,C$8:C868,"entrée")-SUMIFS(F$8:F868,E$8:E868,E868,C$8:C868,"sortie"),"")</f>
        <v/>
      </c>
    </row>
    <row r="869" spans="7:9" x14ac:dyDescent="0.2">
      <c r="G869" s="5" t="str">
        <f>IFERROR(IF(OR(C869="Entrée",C869="Stock Initial",C869="Ajustement"),INDEX(Données!$C$3:$E$15,MATCH(E869,Données!#REF!,0),6),INDEX(Données!$C$3:$E$15,MATCH(E869,Données!#REF!,0),7)),"")</f>
        <v/>
      </c>
      <c r="H869" s="4" t="str">
        <f t="shared" si="15"/>
        <v/>
      </c>
      <c r="I869" s="15" t="str">
        <f>IFERROR(INDEX(Données!$C$3:$E$26,MATCH(E869,Données!#REF!,0),8)+SUMIFS(F$8:F869,E$8:E869,E869,C$8:C869,"entrée")-SUMIFS(F$8:F869,E$8:E869,E869,C$8:C869,"sortie"),"")</f>
        <v/>
      </c>
    </row>
    <row r="870" spans="7:9" x14ac:dyDescent="0.2">
      <c r="G870" s="5" t="str">
        <f>IFERROR(IF(OR(C870="Entrée",C870="Stock Initial",C870="Ajustement"),INDEX(Données!$C$3:$E$15,MATCH(E870,Données!#REF!,0),6),INDEX(Données!$C$3:$E$15,MATCH(E870,Données!#REF!,0),7)),"")</f>
        <v/>
      </c>
      <c r="H870" s="4" t="str">
        <f t="shared" si="15"/>
        <v/>
      </c>
      <c r="I870" s="15" t="str">
        <f>IFERROR(INDEX(Données!$C$3:$E$26,MATCH(E870,Données!#REF!,0),8)+SUMIFS(F$8:F870,E$8:E870,E870,C$8:C870,"entrée")-SUMIFS(F$8:F870,E$8:E870,E870,C$8:C870,"sortie"),"")</f>
        <v/>
      </c>
    </row>
    <row r="871" spans="7:9" x14ac:dyDescent="0.2">
      <c r="G871" s="5" t="str">
        <f>IFERROR(IF(OR(C871="Entrée",C871="Stock Initial",C871="Ajustement"),INDEX(Données!$C$3:$E$15,MATCH(E871,Données!#REF!,0),6),INDEX(Données!$C$3:$E$15,MATCH(E871,Données!#REF!,0),7)),"")</f>
        <v/>
      </c>
      <c r="H871" s="4" t="str">
        <f t="shared" si="15"/>
        <v/>
      </c>
      <c r="I871" s="15" t="str">
        <f>IFERROR(INDEX(Données!$C$3:$E$26,MATCH(E871,Données!#REF!,0),8)+SUMIFS(F$8:F871,E$8:E871,E871,C$8:C871,"entrée")-SUMIFS(F$8:F871,E$8:E871,E871,C$8:C871,"sortie"),"")</f>
        <v/>
      </c>
    </row>
    <row r="872" spans="7:9" x14ac:dyDescent="0.2">
      <c r="G872" s="5" t="str">
        <f>IFERROR(IF(OR(C872="Entrée",C872="Stock Initial",C872="Ajustement"),INDEX(Données!$C$3:$E$15,MATCH(E872,Données!#REF!,0),6),INDEX(Données!$C$3:$E$15,MATCH(E872,Données!#REF!,0),7)),"")</f>
        <v/>
      </c>
      <c r="H872" s="4" t="str">
        <f t="shared" si="15"/>
        <v/>
      </c>
      <c r="I872" s="15" t="str">
        <f>IFERROR(INDEX(Données!$C$3:$E$26,MATCH(E872,Données!#REF!,0),8)+SUMIFS(F$8:F872,E$8:E872,E872,C$8:C872,"entrée")-SUMIFS(F$8:F872,E$8:E872,E872,C$8:C872,"sortie"),"")</f>
        <v/>
      </c>
    </row>
    <row r="873" spans="7:9" x14ac:dyDescent="0.2">
      <c r="G873" s="5" t="str">
        <f>IFERROR(IF(OR(C873="Entrée",C873="Stock Initial",C873="Ajustement"),INDEX(Données!$C$3:$E$15,MATCH(E873,Données!#REF!,0),6),INDEX(Données!$C$3:$E$15,MATCH(E873,Données!#REF!,0),7)),"")</f>
        <v/>
      </c>
      <c r="H873" s="4" t="str">
        <f t="shared" si="15"/>
        <v/>
      </c>
      <c r="I873" s="15" t="str">
        <f>IFERROR(INDEX(Données!$C$3:$E$26,MATCH(E873,Données!#REF!,0),8)+SUMIFS(F$8:F873,E$8:E873,E873,C$8:C873,"entrée")-SUMIFS(F$8:F873,E$8:E873,E873,C$8:C873,"sortie"),"")</f>
        <v/>
      </c>
    </row>
    <row r="874" spans="7:9" x14ac:dyDescent="0.2">
      <c r="G874" s="5" t="str">
        <f>IFERROR(IF(OR(C874="Entrée",C874="Stock Initial",C874="Ajustement"),INDEX(Données!$C$3:$E$15,MATCH(E874,Données!#REF!,0),6),INDEX(Données!$C$3:$E$15,MATCH(E874,Données!#REF!,0),7)),"")</f>
        <v/>
      </c>
      <c r="H874" s="4" t="str">
        <f t="shared" si="15"/>
        <v/>
      </c>
      <c r="I874" s="15" t="str">
        <f>IFERROR(INDEX(Données!$C$3:$E$26,MATCH(E874,Données!#REF!,0),8)+SUMIFS(F$8:F874,E$8:E874,E874,C$8:C874,"entrée")-SUMIFS(F$8:F874,E$8:E874,E874,C$8:C874,"sortie"),"")</f>
        <v/>
      </c>
    </row>
    <row r="875" spans="7:9" x14ac:dyDescent="0.2">
      <c r="G875" s="5" t="str">
        <f>IFERROR(IF(OR(C875="Entrée",C875="Stock Initial",C875="Ajustement"),INDEX(Données!$C$3:$E$15,MATCH(E875,Données!#REF!,0),6),INDEX(Données!$C$3:$E$15,MATCH(E875,Données!#REF!,0),7)),"")</f>
        <v/>
      </c>
      <c r="H875" s="4" t="str">
        <f t="shared" si="15"/>
        <v/>
      </c>
      <c r="I875" s="15" t="str">
        <f>IFERROR(INDEX(Données!$C$3:$E$26,MATCH(E875,Données!#REF!,0),8)+SUMIFS(F$8:F875,E$8:E875,E875,C$8:C875,"entrée")-SUMIFS(F$8:F875,E$8:E875,E875,C$8:C875,"sortie"),"")</f>
        <v/>
      </c>
    </row>
    <row r="876" spans="7:9" x14ac:dyDescent="0.2">
      <c r="G876" s="5" t="str">
        <f>IFERROR(IF(OR(C876="Entrée",C876="Stock Initial",C876="Ajustement"),INDEX(Données!$C$3:$E$15,MATCH(E876,Données!#REF!,0),6),INDEX(Données!$C$3:$E$15,MATCH(E876,Données!#REF!,0),7)),"")</f>
        <v/>
      </c>
      <c r="H876" s="4" t="str">
        <f t="shared" si="15"/>
        <v/>
      </c>
      <c r="I876" s="15" t="str">
        <f>IFERROR(INDEX(Données!$C$3:$E$26,MATCH(E876,Données!#REF!,0),8)+SUMIFS(F$8:F876,E$8:E876,E876,C$8:C876,"entrée")-SUMIFS(F$8:F876,E$8:E876,E876,C$8:C876,"sortie"),"")</f>
        <v/>
      </c>
    </row>
    <row r="877" spans="7:9" x14ac:dyDescent="0.2">
      <c r="G877" s="5" t="str">
        <f>IFERROR(IF(OR(C877="Entrée",C877="Stock Initial",C877="Ajustement"),INDEX(Données!$C$3:$E$15,MATCH(E877,Données!#REF!,0),6),INDEX(Données!$C$3:$E$15,MATCH(E877,Données!#REF!,0),7)),"")</f>
        <v/>
      </c>
      <c r="H877" s="4" t="str">
        <f t="shared" si="15"/>
        <v/>
      </c>
      <c r="I877" s="15" t="str">
        <f>IFERROR(INDEX(Données!$C$3:$E$26,MATCH(E877,Données!#REF!,0),8)+SUMIFS(F$8:F877,E$8:E877,E877,C$8:C877,"entrée")-SUMIFS(F$8:F877,E$8:E877,E877,C$8:C877,"sortie"),"")</f>
        <v/>
      </c>
    </row>
    <row r="878" spans="7:9" x14ac:dyDescent="0.2">
      <c r="G878" s="5" t="str">
        <f>IFERROR(IF(OR(C878="Entrée",C878="Stock Initial",C878="Ajustement"),INDEX(Données!$C$3:$E$15,MATCH(E878,Données!#REF!,0),6),INDEX(Données!$C$3:$E$15,MATCH(E878,Données!#REF!,0),7)),"")</f>
        <v/>
      </c>
      <c r="H878" s="4" t="str">
        <f t="shared" si="15"/>
        <v/>
      </c>
      <c r="I878" s="15" t="str">
        <f>IFERROR(INDEX(Données!$C$3:$E$26,MATCH(E878,Données!#REF!,0),8)+SUMIFS(F$8:F878,E$8:E878,E878,C$8:C878,"entrée")-SUMIFS(F$8:F878,E$8:E878,E878,C$8:C878,"sortie"),"")</f>
        <v/>
      </c>
    </row>
    <row r="879" spans="7:9" x14ac:dyDescent="0.2">
      <c r="G879" s="5" t="str">
        <f>IFERROR(IF(OR(C879="Entrée",C879="Stock Initial",C879="Ajustement"),INDEX(Données!$C$3:$E$15,MATCH(E879,Données!#REF!,0),6),INDEX(Données!$C$3:$E$15,MATCH(E879,Données!#REF!,0),7)),"")</f>
        <v/>
      </c>
      <c r="H879" s="4" t="str">
        <f t="shared" si="15"/>
        <v/>
      </c>
      <c r="I879" s="15" t="str">
        <f>IFERROR(INDEX(Données!$C$3:$E$26,MATCH(E879,Données!#REF!,0),8)+SUMIFS(F$8:F879,E$8:E879,E879,C$8:C879,"entrée")-SUMIFS(F$8:F879,E$8:E879,E879,C$8:C879,"sortie"),"")</f>
        <v/>
      </c>
    </row>
    <row r="880" spans="7:9" x14ac:dyDescent="0.2">
      <c r="G880" s="5" t="str">
        <f>IFERROR(IF(OR(C880="Entrée",C880="Stock Initial",C880="Ajustement"),INDEX(Données!$C$3:$E$15,MATCH(E880,Données!#REF!,0),6),INDEX(Données!$C$3:$E$15,MATCH(E880,Données!#REF!,0),7)),"")</f>
        <v/>
      </c>
      <c r="H880" s="4" t="str">
        <f t="shared" si="15"/>
        <v/>
      </c>
      <c r="I880" s="15" t="str">
        <f>IFERROR(INDEX(Données!$C$3:$E$26,MATCH(E880,Données!#REF!,0),8)+SUMIFS(F$8:F880,E$8:E880,E880,C$8:C880,"entrée")-SUMIFS(F$8:F880,E$8:E880,E880,C$8:C880,"sortie"),"")</f>
        <v/>
      </c>
    </row>
    <row r="881" spans="7:9" x14ac:dyDescent="0.2">
      <c r="G881" s="5" t="str">
        <f>IFERROR(IF(OR(C881="Entrée",C881="Stock Initial",C881="Ajustement"),INDEX(Données!$C$3:$E$15,MATCH(E881,Données!#REF!,0),6),INDEX(Données!$C$3:$E$15,MATCH(E881,Données!#REF!,0),7)),"")</f>
        <v/>
      </c>
      <c r="H881" s="4" t="str">
        <f t="shared" si="15"/>
        <v/>
      </c>
      <c r="I881" s="15" t="str">
        <f>IFERROR(INDEX(Données!$C$3:$E$26,MATCH(E881,Données!#REF!,0),8)+SUMIFS(F$8:F881,E$8:E881,E881,C$8:C881,"entrée")-SUMIFS(F$8:F881,E$8:E881,E881,C$8:C881,"sortie"),"")</f>
        <v/>
      </c>
    </row>
    <row r="882" spans="7:9" x14ac:dyDescent="0.2">
      <c r="G882" s="5" t="str">
        <f>IFERROR(IF(OR(C882="Entrée",C882="Stock Initial",C882="Ajustement"),INDEX(Données!$C$3:$E$15,MATCH(E882,Données!#REF!,0),6),INDEX(Données!$C$3:$E$15,MATCH(E882,Données!#REF!,0),7)),"")</f>
        <v/>
      </c>
      <c r="H882" s="4" t="str">
        <f t="shared" si="15"/>
        <v/>
      </c>
      <c r="I882" s="15" t="str">
        <f>IFERROR(INDEX(Données!$C$3:$E$26,MATCH(E882,Données!#REF!,0),8)+SUMIFS(F$8:F882,E$8:E882,E882,C$8:C882,"entrée")-SUMIFS(F$8:F882,E$8:E882,E882,C$8:C882,"sortie"),"")</f>
        <v/>
      </c>
    </row>
    <row r="883" spans="7:9" x14ac:dyDescent="0.2">
      <c r="G883" s="5" t="str">
        <f>IFERROR(IF(OR(C883="Entrée",C883="Stock Initial",C883="Ajustement"),INDEX(Données!$C$3:$E$15,MATCH(E883,Données!#REF!,0),6),INDEX(Données!$C$3:$E$15,MATCH(E883,Données!#REF!,0),7)),"")</f>
        <v/>
      </c>
      <c r="H883" s="4" t="str">
        <f t="shared" si="15"/>
        <v/>
      </c>
      <c r="I883" s="15" t="str">
        <f>IFERROR(INDEX(Données!$C$3:$E$26,MATCH(E883,Données!#REF!,0),8)+SUMIFS(F$8:F883,E$8:E883,E883,C$8:C883,"entrée")-SUMIFS(F$8:F883,E$8:E883,E883,C$8:C883,"sortie"),"")</f>
        <v/>
      </c>
    </row>
    <row r="884" spans="7:9" x14ac:dyDescent="0.2">
      <c r="G884" s="5" t="str">
        <f>IFERROR(IF(OR(C884="Entrée",C884="Stock Initial",C884="Ajustement"),INDEX(Données!$C$3:$E$15,MATCH(E884,Données!#REF!,0),6),INDEX(Données!$C$3:$E$15,MATCH(E884,Données!#REF!,0),7)),"")</f>
        <v/>
      </c>
      <c r="H884" s="4" t="str">
        <f t="shared" si="15"/>
        <v/>
      </c>
      <c r="I884" s="15" t="str">
        <f>IFERROR(INDEX(Données!$C$3:$E$26,MATCH(E884,Données!#REF!,0),8)+SUMIFS(F$8:F884,E$8:E884,E884,C$8:C884,"entrée")-SUMIFS(F$8:F884,E$8:E884,E884,C$8:C884,"sortie"),"")</f>
        <v/>
      </c>
    </row>
    <row r="885" spans="7:9" x14ac:dyDescent="0.2">
      <c r="G885" s="5" t="str">
        <f>IFERROR(IF(OR(C885="Entrée",C885="Stock Initial",C885="Ajustement"),INDEX(Données!$C$3:$E$15,MATCH(E885,Données!#REF!,0),6),INDEX(Données!$C$3:$E$15,MATCH(E885,Données!#REF!,0),7)),"")</f>
        <v/>
      </c>
      <c r="H885" s="4" t="str">
        <f t="shared" si="15"/>
        <v/>
      </c>
      <c r="I885" s="15" t="str">
        <f>IFERROR(INDEX(Données!$C$3:$E$26,MATCH(E885,Données!#REF!,0),8)+SUMIFS(F$8:F885,E$8:E885,E885,C$8:C885,"entrée")-SUMIFS(F$8:F885,E$8:E885,E885,C$8:C885,"sortie"),"")</f>
        <v/>
      </c>
    </row>
    <row r="886" spans="7:9" x14ac:dyDescent="0.2">
      <c r="G886" s="5" t="str">
        <f>IFERROR(IF(OR(C886="Entrée",C886="Stock Initial",C886="Ajustement"),INDEX(Données!$C$3:$E$15,MATCH(E886,Données!#REF!,0),6),INDEX(Données!$C$3:$E$15,MATCH(E886,Données!#REF!,0),7)),"")</f>
        <v/>
      </c>
      <c r="H886" s="4" t="str">
        <f t="shared" si="15"/>
        <v/>
      </c>
      <c r="I886" s="15" t="str">
        <f>IFERROR(INDEX(Données!$C$3:$E$26,MATCH(E886,Données!#REF!,0),8)+SUMIFS(F$8:F886,E$8:E886,E886,C$8:C886,"entrée")-SUMIFS(F$8:F886,E$8:E886,E886,C$8:C886,"sortie"),"")</f>
        <v/>
      </c>
    </row>
    <row r="887" spans="7:9" x14ac:dyDescent="0.2">
      <c r="G887" s="5" t="str">
        <f>IFERROR(IF(OR(C887="Entrée",C887="Stock Initial",C887="Ajustement"),INDEX(Données!$C$3:$E$15,MATCH(E887,Données!#REF!,0),6),INDEX(Données!$C$3:$E$15,MATCH(E887,Données!#REF!,0),7)),"")</f>
        <v/>
      </c>
      <c r="H887" s="4" t="str">
        <f t="shared" si="15"/>
        <v/>
      </c>
      <c r="I887" s="15" t="str">
        <f>IFERROR(INDEX(Données!$C$3:$E$26,MATCH(E887,Données!#REF!,0),8)+SUMIFS(F$8:F887,E$8:E887,E887,C$8:C887,"entrée")-SUMIFS(F$8:F887,E$8:E887,E887,C$8:C887,"sortie"),"")</f>
        <v/>
      </c>
    </row>
    <row r="888" spans="7:9" x14ac:dyDescent="0.2">
      <c r="G888" s="5" t="str">
        <f>IFERROR(IF(OR(C888="Entrée",C888="Stock Initial",C888="Ajustement"),INDEX(Données!$C$3:$E$15,MATCH(E888,Données!#REF!,0),6),INDEX(Données!$C$3:$E$15,MATCH(E888,Données!#REF!,0),7)),"")</f>
        <v/>
      </c>
      <c r="H888" s="4" t="str">
        <f t="shared" si="15"/>
        <v/>
      </c>
      <c r="I888" s="15" t="str">
        <f>IFERROR(INDEX(Données!$C$3:$E$26,MATCH(E888,Données!#REF!,0),8)+SUMIFS(F$8:F888,E$8:E888,E888,C$8:C888,"entrée")-SUMIFS(F$8:F888,E$8:E888,E888,C$8:C888,"sortie"),"")</f>
        <v/>
      </c>
    </row>
    <row r="889" spans="7:9" x14ac:dyDescent="0.2">
      <c r="G889" s="5" t="str">
        <f>IFERROR(IF(OR(C889="Entrée",C889="Stock Initial",C889="Ajustement"),INDEX(Données!$C$3:$E$15,MATCH(E889,Données!#REF!,0),6),INDEX(Données!$C$3:$E$15,MATCH(E889,Données!#REF!,0),7)),"")</f>
        <v/>
      </c>
      <c r="H889" s="4" t="str">
        <f t="shared" si="15"/>
        <v/>
      </c>
      <c r="I889" s="15" t="str">
        <f>IFERROR(INDEX(Données!$C$3:$E$26,MATCH(E889,Données!#REF!,0),8)+SUMIFS(F$8:F889,E$8:E889,E889,C$8:C889,"entrée")-SUMIFS(F$8:F889,E$8:E889,E889,C$8:C889,"sortie"),"")</f>
        <v/>
      </c>
    </row>
    <row r="890" spans="7:9" x14ac:dyDescent="0.2">
      <c r="G890" s="5" t="str">
        <f>IFERROR(IF(OR(C890="Entrée",C890="Stock Initial",C890="Ajustement"),INDEX(Données!$C$3:$E$15,MATCH(E890,Données!#REF!,0),6),INDEX(Données!$C$3:$E$15,MATCH(E890,Données!#REF!,0),7)),"")</f>
        <v/>
      </c>
      <c r="H890" s="4" t="str">
        <f t="shared" si="15"/>
        <v/>
      </c>
      <c r="I890" s="15" t="str">
        <f>IFERROR(INDEX(Données!$C$3:$E$26,MATCH(E890,Données!#REF!,0),8)+SUMIFS(F$8:F890,E$8:E890,E890,C$8:C890,"entrée")-SUMIFS(F$8:F890,E$8:E890,E890,C$8:C890,"sortie"),"")</f>
        <v/>
      </c>
    </row>
    <row r="891" spans="7:9" x14ac:dyDescent="0.2">
      <c r="G891" s="5" t="str">
        <f>IFERROR(IF(OR(C891="Entrée",C891="Stock Initial",C891="Ajustement"),INDEX(Données!$C$3:$E$15,MATCH(E891,Données!#REF!,0),6),INDEX(Données!$C$3:$E$15,MATCH(E891,Données!#REF!,0),7)),"")</f>
        <v/>
      </c>
      <c r="H891" s="4" t="str">
        <f t="shared" si="15"/>
        <v/>
      </c>
      <c r="I891" s="15" t="str">
        <f>IFERROR(INDEX(Données!$C$3:$E$26,MATCH(E891,Données!#REF!,0),8)+SUMIFS(F$8:F891,E$8:E891,E891,C$8:C891,"entrée")-SUMIFS(F$8:F891,E$8:E891,E891,C$8:C891,"sortie"),"")</f>
        <v/>
      </c>
    </row>
    <row r="892" spans="7:9" x14ac:dyDescent="0.2">
      <c r="G892" s="5" t="str">
        <f>IFERROR(IF(OR(C892="Entrée",C892="Stock Initial",C892="Ajustement"),INDEX(Données!$C$3:$E$15,MATCH(E892,Données!#REF!,0),6),INDEX(Données!$C$3:$E$15,MATCH(E892,Données!#REF!,0),7)),"")</f>
        <v/>
      </c>
      <c r="H892" s="4" t="str">
        <f t="shared" si="15"/>
        <v/>
      </c>
      <c r="I892" s="15" t="str">
        <f>IFERROR(INDEX(Données!$C$3:$E$26,MATCH(E892,Données!#REF!,0),8)+SUMIFS(F$8:F892,E$8:E892,E892,C$8:C892,"entrée")-SUMIFS(F$8:F892,E$8:E892,E892,C$8:C892,"sortie"),"")</f>
        <v/>
      </c>
    </row>
    <row r="893" spans="7:9" x14ac:dyDescent="0.2">
      <c r="G893" s="5" t="str">
        <f>IFERROR(IF(OR(C893="Entrée",C893="Stock Initial",C893="Ajustement"),INDEX(Données!$C$3:$E$15,MATCH(E893,Données!#REF!,0),6),INDEX(Données!$C$3:$E$15,MATCH(E893,Données!#REF!,0),7)),"")</f>
        <v/>
      </c>
      <c r="H893" s="4" t="str">
        <f t="shared" si="15"/>
        <v/>
      </c>
      <c r="I893" s="15" t="str">
        <f>IFERROR(INDEX(Données!$C$3:$E$26,MATCH(E893,Données!#REF!,0),8)+SUMIFS(F$8:F893,E$8:E893,E893,C$8:C893,"entrée")-SUMIFS(F$8:F893,E$8:E893,E893,C$8:C893,"sortie"),"")</f>
        <v/>
      </c>
    </row>
    <row r="894" spans="7:9" x14ac:dyDescent="0.2">
      <c r="G894" s="5" t="str">
        <f>IFERROR(IF(OR(C894="Entrée",C894="Stock Initial",C894="Ajustement"),INDEX(Données!$C$3:$E$15,MATCH(E894,Données!#REF!,0),6),INDEX(Données!$C$3:$E$15,MATCH(E894,Données!#REF!,0),7)),"")</f>
        <v/>
      </c>
      <c r="H894" s="4" t="str">
        <f t="shared" si="15"/>
        <v/>
      </c>
      <c r="I894" s="15" t="str">
        <f>IFERROR(INDEX(Données!$C$3:$E$26,MATCH(E894,Données!#REF!,0),8)+SUMIFS(F$8:F894,E$8:E894,E894,C$8:C894,"entrée")-SUMIFS(F$8:F894,E$8:E894,E894,C$8:C894,"sortie"),"")</f>
        <v/>
      </c>
    </row>
    <row r="895" spans="7:9" x14ac:dyDescent="0.2">
      <c r="G895" s="5" t="str">
        <f>IFERROR(IF(OR(C895="Entrée",C895="Stock Initial",C895="Ajustement"),INDEX(Données!$C$3:$E$15,MATCH(E895,Données!#REF!,0),6),INDEX(Données!$C$3:$E$15,MATCH(E895,Données!#REF!,0),7)),"")</f>
        <v/>
      </c>
      <c r="H895" s="4" t="str">
        <f t="shared" si="15"/>
        <v/>
      </c>
      <c r="I895" s="15" t="str">
        <f>IFERROR(INDEX(Données!$C$3:$E$26,MATCH(E895,Données!#REF!,0),8)+SUMIFS(F$8:F895,E$8:E895,E895,C$8:C895,"entrée")-SUMIFS(F$8:F895,E$8:E895,E895,C$8:C895,"sortie"),"")</f>
        <v/>
      </c>
    </row>
    <row r="896" spans="7:9" x14ac:dyDescent="0.2">
      <c r="G896" s="5" t="str">
        <f>IFERROR(IF(OR(C896="Entrée",C896="Stock Initial",C896="Ajustement"),INDEX(Données!$C$3:$E$15,MATCH(E896,Données!#REF!,0),6),INDEX(Données!$C$3:$E$15,MATCH(E896,Données!#REF!,0),7)),"")</f>
        <v/>
      </c>
      <c r="H896" s="4" t="str">
        <f t="shared" si="15"/>
        <v/>
      </c>
      <c r="I896" s="15" t="str">
        <f>IFERROR(INDEX(Données!$C$3:$E$26,MATCH(E896,Données!#REF!,0),8)+SUMIFS(F$8:F896,E$8:E896,E896,C$8:C896,"entrée")-SUMIFS(F$8:F896,E$8:E896,E896,C$8:C896,"sortie"),"")</f>
        <v/>
      </c>
    </row>
    <row r="897" spans="7:9" x14ac:dyDescent="0.2">
      <c r="G897" s="5" t="str">
        <f>IFERROR(IF(OR(C897="Entrée",C897="Stock Initial",C897="Ajustement"),INDEX(Données!$C$3:$E$15,MATCH(E897,Données!#REF!,0),6),INDEX(Données!$C$3:$E$15,MATCH(E897,Données!#REF!,0),7)),"")</f>
        <v/>
      </c>
      <c r="H897" s="4" t="str">
        <f t="shared" si="15"/>
        <v/>
      </c>
      <c r="I897" s="15" t="str">
        <f>IFERROR(INDEX(Données!$C$3:$E$26,MATCH(E897,Données!#REF!,0),8)+SUMIFS(F$8:F897,E$8:E897,E897,C$8:C897,"entrée")-SUMIFS(F$8:F897,E$8:E897,E897,C$8:C897,"sortie"),"")</f>
        <v/>
      </c>
    </row>
    <row r="898" spans="7:9" x14ac:dyDescent="0.2">
      <c r="G898" s="5" t="str">
        <f>IFERROR(IF(OR(C898="Entrée",C898="Stock Initial",C898="Ajustement"),INDEX(Données!$C$3:$E$15,MATCH(E898,Données!#REF!,0),6),INDEX(Données!$C$3:$E$15,MATCH(E898,Données!#REF!,0),7)),"")</f>
        <v/>
      </c>
      <c r="H898" s="4" t="str">
        <f t="shared" si="15"/>
        <v/>
      </c>
      <c r="I898" s="15" t="str">
        <f>IFERROR(INDEX(Données!$C$3:$E$26,MATCH(E898,Données!#REF!,0),8)+SUMIFS(F$8:F898,E$8:E898,E898,C$8:C898,"entrée")-SUMIFS(F$8:F898,E$8:E898,E898,C$8:C898,"sortie"),"")</f>
        <v/>
      </c>
    </row>
    <row r="899" spans="7:9" x14ac:dyDescent="0.2">
      <c r="G899" s="5" t="str">
        <f>IFERROR(IF(OR(C899="Entrée",C899="Stock Initial",C899="Ajustement"),INDEX(Données!$C$3:$E$15,MATCH(E899,Données!#REF!,0),6),INDEX(Données!$C$3:$E$15,MATCH(E899,Données!#REF!,0),7)),"")</f>
        <v/>
      </c>
      <c r="H899" s="4" t="str">
        <f t="shared" si="15"/>
        <v/>
      </c>
      <c r="I899" s="15" t="str">
        <f>IFERROR(INDEX(Données!$C$3:$E$26,MATCH(E899,Données!#REF!,0),8)+SUMIFS(F$8:F899,E$8:E899,E899,C$8:C899,"entrée")-SUMIFS(F$8:F899,E$8:E899,E899,C$8:C899,"sortie"),"")</f>
        <v/>
      </c>
    </row>
    <row r="900" spans="7:9" x14ac:dyDescent="0.2">
      <c r="G900" s="5" t="str">
        <f>IFERROR(IF(OR(C900="Entrée",C900="Stock Initial",C900="Ajustement"),INDEX(Données!$C$3:$E$15,MATCH(E900,Données!#REF!,0),6),INDEX(Données!$C$3:$E$15,MATCH(E900,Données!#REF!,0),7)),"")</f>
        <v/>
      </c>
      <c r="H900" s="4" t="str">
        <f t="shared" si="15"/>
        <v/>
      </c>
      <c r="I900" s="15" t="str">
        <f>IFERROR(INDEX(Données!$C$3:$E$26,MATCH(E900,Données!#REF!,0),8)+SUMIFS(F$8:F900,E$8:E900,E900,C$8:C900,"entrée")-SUMIFS(F$8:F900,E$8:E900,E900,C$8:C900,"sortie"),"")</f>
        <v/>
      </c>
    </row>
    <row r="901" spans="7:9" x14ac:dyDescent="0.2">
      <c r="G901" s="5" t="str">
        <f>IFERROR(IF(OR(C901="Entrée",C901="Stock Initial",C901="Ajustement"),INDEX(Données!$C$3:$E$15,MATCH(E901,Données!#REF!,0),6),INDEX(Données!$C$3:$E$15,MATCH(E901,Données!#REF!,0),7)),"")</f>
        <v/>
      </c>
      <c r="H901" s="4" t="str">
        <f t="shared" si="15"/>
        <v/>
      </c>
      <c r="I901" s="15" t="str">
        <f>IFERROR(INDEX(Données!$C$3:$E$26,MATCH(E901,Données!#REF!,0),8)+SUMIFS(F$8:F901,E$8:E901,E901,C$8:C901,"entrée")-SUMIFS(F$8:F901,E$8:E901,E901,C$8:C901,"sortie"),"")</f>
        <v/>
      </c>
    </row>
    <row r="902" spans="7:9" x14ac:dyDescent="0.2">
      <c r="G902" s="5" t="str">
        <f>IFERROR(IF(OR(C902="Entrée",C902="Stock Initial",C902="Ajustement"),INDEX(Données!$C$3:$E$15,MATCH(E902,Données!#REF!,0),6),INDEX(Données!$C$3:$E$15,MATCH(E902,Données!#REF!,0),7)),"")</f>
        <v/>
      </c>
      <c r="H902" s="4" t="str">
        <f t="shared" si="15"/>
        <v/>
      </c>
      <c r="I902" s="15" t="str">
        <f>IFERROR(INDEX(Données!$C$3:$E$26,MATCH(E902,Données!#REF!,0),8)+SUMIFS(F$8:F902,E$8:E902,E902,C$8:C902,"entrée")-SUMIFS(F$8:F902,E$8:E902,E902,C$8:C902,"sortie"),"")</f>
        <v/>
      </c>
    </row>
    <row r="903" spans="7:9" x14ac:dyDescent="0.2">
      <c r="G903" s="5" t="str">
        <f>IFERROR(IF(OR(C903="Entrée",C903="Stock Initial",C903="Ajustement"),INDEX(Données!$C$3:$E$15,MATCH(E903,Données!#REF!,0),6),INDEX(Données!$C$3:$E$15,MATCH(E903,Données!#REF!,0),7)),"")</f>
        <v/>
      </c>
      <c r="H903" s="4" t="str">
        <f t="shared" si="15"/>
        <v/>
      </c>
      <c r="I903" s="15" t="str">
        <f>IFERROR(INDEX(Données!$C$3:$E$26,MATCH(E903,Données!#REF!,0),8)+SUMIFS(F$8:F903,E$8:E903,E903,C$8:C903,"entrée")-SUMIFS(F$8:F903,E$8:E903,E903,C$8:C903,"sortie"),"")</f>
        <v/>
      </c>
    </row>
    <row r="904" spans="7:9" x14ac:dyDescent="0.2">
      <c r="G904" s="5" t="str">
        <f>IFERROR(IF(OR(C904="Entrée",C904="Stock Initial",C904="Ajustement"),INDEX(Données!$C$3:$E$15,MATCH(E904,Données!#REF!,0),6),INDEX(Données!$C$3:$E$15,MATCH(E904,Données!#REF!,0),7)),"")</f>
        <v/>
      </c>
      <c r="H904" s="4" t="str">
        <f t="shared" si="15"/>
        <v/>
      </c>
      <c r="I904" s="15" t="str">
        <f>IFERROR(INDEX(Données!$C$3:$E$26,MATCH(E904,Données!#REF!,0),8)+SUMIFS(F$8:F904,E$8:E904,E904,C$8:C904,"entrée")-SUMIFS(F$8:F904,E$8:E904,E904,C$8:C904,"sortie"),"")</f>
        <v/>
      </c>
    </row>
    <row r="905" spans="7:9" x14ac:dyDescent="0.2">
      <c r="G905" s="5" t="str">
        <f>IFERROR(IF(OR(C905="Entrée",C905="Stock Initial",C905="Ajustement"),INDEX(Données!$C$3:$E$15,MATCH(E905,Données!#REF!,0),6),INDEX(Données!$C$3:$E$15,MATCH(E905,Données!#REF!,0),7)),"")</f>
        <v/>
      </c>
      <c r="H905" s="4" t="str">
        <f t="shared" si="15"/>
        <v/>
      </c>
      <c r="I905" s="15" t="str">
        <f>IFERROR(INDEX(Données!$C$3:$E$26,MATCH(E905,Données!#REF!,0),8)+SUMIFS(F$8:F905,E$8:E905,E905,C$8:C905,"entrée")-SUMIFS(F$8:F905,E$8:E905,E905,C$8:C905,"sortie"),"")</f>
        <v/>
      </c>
    </row>
    <row r="906" spans="7:9" x14ac:dyDescent="0.2">
      <c r="G906" s="5" t="str">
        <f>IFERROR(IF(OR(C906="Entrée",C906="Stock Initial",C906="Ajustement"),INDEX(Données!$C$3:$E$15,MATCH(E906,Données!#REF!,0),6),INDEX(Données!$C$3:$E$15,MATCH(E906,Données!#REF!,0),7)),"")</f>
        <v/>
      </c>
      <c r="H906" s="4" t="str">
        <f t="shared" si="15"/>
        <v/>
      </c>
      <c r="I906" s="15" t="str">
        <f>IFERROR(INDEX(Données!$C$3:$E$26,MATCH(E906,Données!#REF!,0),8)+SUMIFS(F$8:F906,E$8:E906,E906,C$8:C906,"entrée")-SUMIFS(F$8:F906,E$8:E906,E906,C$8:C906,"sortie"),"")</f>
        <v/>
      </c>
    </row>
    <row r="907" spans="7:9" x14ac:dyDescent="0.2">
      <c r="G907" s="5" t="str">
        <f>IFERROR(IF(OR(C907="Entrée",C907="Stock Initial",C907="Ajustement"),INDEX(Données!$C$3:$E$15,MATCH(E907,Données!#REF!,0),6),INDEX(Données!$C$3:$E$15,MATCH(E907,Données!#REF!,0),7)),"")</f>
        <v/>
      </c>
      <c r="H907" s="4" t="str">
        <f t="shared" si="15"/>
        <v/>
      </c>
      <c r="I907" s="15" t="str">
        <f>IFERROR(INDEX(Données!$C$3:$E$26,MATCH(E907,Données!#REF!,0),8)+SUMIFS(F$8:F907,E$8:E907,E907,C$8:C907,"entrée")-SUMIFS(F$8:F907,E$8:E907,E907,C$8:C907,"sortie"),"")</f>
        <v/>
      </c>
    </row>
    <row r="908" spans="7:9" x14ac:dyDescent="0.2">
      <c r="G908" s="5" t="str">
        <f>IFERROR(IF(OR(C908="Entrée",C908="Stock Initial",C908="Ajustement"),INDEX(Données!$C$3:$E$15,MATCH(E908,Données!#REF!,0),6),INDEX(Données!$C$3:$E$15,MATCH(E908,Données!#REF!,0),7)),"")</f>
        <v/>
      </c>
      <c r="H908" s="4" t="str">
        <f t="shared" si="15"/>
        <v/>
      </c>
      <c r="I908" s="15" t="str">
        <f>IFERROR(INDEX(Données!$C$3:$E$26,MATCH(E908,Données!#REF!,0),8)+SUMIFS(F$8:F908,E$8:E908,E908,C$8:C908,"entrée")-SUMIFS(F$8:F908,E$8:E908,E908,C$8:C908,"sortie"),"")</f>
        <v/>
      </c>
    </row>
    <row r="909" spans="7:9" x14ac:dyDescent="0.2">
      <c r="G909" s="5" t="str">
        <f>IFERROR(IF(OR(C909="Entrée",C909="Stock Initial",C909="Ajustement"),INDEX(Données!$C$3:$E$15,MATCH(E909,Données!#REF!,0),6),INDEX(Données!$C$3:$E$15,MATCH(E909,Données!#REF!,0),7)),"")</f>
        <v/>
      </c>
      <c r="H909" s="4" t="str">
        <f t="shared" si="15"/>
        <v/>
      </c>
      <c r="I909" s="15" t="str">
        <f>IFERROR(INDEX(Données!$C$3:$E$26,MATCH(E909,Données!#REF!,0),8)+SUMIFS(F$8:F909,E$8:E909,E909,C$8:C909,"entrée")-SUMIFS(F$8:F909,E$8:E909,E909,C$8:C909,"sortie"),"")</f>
        <v/>
      </c>
    </row>
    <row r="910" spans="7:9" x14ac:dyDescent="0.2">
      <c r="G910" s="5" t="str">
        <f>IFERROR(IF(OR(C910="Entrée",C910="Stock Initial",C910="Ajustement"),INDEX(Données!$C$3:$E$15,MATCH(E910,Données!#REF!,0),6),INDEX(Données!$C$3:$E$15,MATCH(E910,Données!#REF!,0),7)),"")</f>
        <v/>
      </c>
      <c r="H910" s="4" t="str">
        <f t="shared" si="15"/>
        <v/>
      </c>
      <c r="I910" s="15" t="str">
        <f>IFERROR(INDEX(Données!$C$3:$E$26,MATCH(E910,Données!#REF!,0),8)+SUMIFS(F$8:F910,E$8:E910,E910,C$8:C910,"entrée")-SUMIFS(F$8:F910,E$8:E910,E910,C$8:C910,"sortie"),"")</f>
        <v/>
      </c>
    </row>
    <row r="911" spans="7:9" x14ac:dyDescent="0.2">
      <c r="G911" s="5" t="str">
        <f>IFERROR(IF(OR(C911="Entrée",C911="Stock Initial",C911="Ajustement"),INDEX(Données!$C$3:$E$15,MATCH(E911,Données!#REF!,0),6),INDEX(Données!$C$3:$E$15,MATCH(E911,Données!#REF!,0),7)),"")</f>
        <v/>
      </c>
      <c r="H911" s="4" t="str">
        <f t="shared" si="15"/>
        <v/>
      </c>
      <c r="I911" s="15" t="str">
        <f>IFERROR(INDEX(Données!$C$3:$E$26,MATCH(E911,Données!#REF!,0),8)+SUMIFS(F$8:F911,E$8:E911,E911,C$8:C911,"entrée")-SUMIFS(F$8:F911,E$8:E911,E911,C$8:C911,"sortie"),"")</f>
        <v/>
      </c>
    </row>
    <row r="912" spans="7:9" x14ac:dyDescent="0.2">
      <c r="G912" s="5" t="str">
        <f>IFERROR(IF(OR(C912="Entrée",C912="Stock Initial",C912="Ajustement"),INDEX(Données!$C$3:$E$15,MATCH(E912,Données!#REF!,0),6),INDEX(Données!$C$3:$E$15,MATCH(E912,Données!#REF!,0),7)),"")</f>
        <v/>
      </c>
      <c r="H912" s="4" t="str">
        <f t="shared" si="15"/>
        <v/>
      </c>
      <c r="I912" s="15" t="str">
        <f>IFERROR(INDEX(Données!$C$3:$E$26,MATCH(E912,Données!#REF!,0),8)+SUMIFS(F$8:F912,E$8:E912,E912,C$8:C912,"entrée")-SUMIFS(F$8:F912,E$8:E912,E912,C$8:C912,"sortie"),"")</f>
        <v/>
      </c>
    </row>
    <row r="913" spans="7:9" x14ac:dyDescent="0.2">
      <c r="G913" s="5" t="str">
        <f>IFERROR(IF(OR(C913="Entrée",C913="Stock Initial",C913="Ajustement"),INDEX(Données!$C$3:$E$15,MATCH(E913,Données!#REF!,0),6),INDEX(Données!$C$3:$E$15,MATCH(E913,Données!#REF!,0),7)),"")</f>
        <v/>
      </c>
      <c r="H913" s="4" t="str">
        <f t="shared" si="15"/>
        <v/>
      </c>
      <c r="I913" s="15" t="str">
        <f>IFERROR(INDEX(Données!$C$3:$E$26,MATCH(E913,Données!#REF!,0),8)+SUMIFS(F$8:F913,E$8:E913,E913,C$8:C913,"entrée")-SUMIFS(F$8:F913,E$8:E913,E913,C$8:C913,"sortie"),"")</f>
        <v/>
      </c>
    </row>
    <row r="914" spans="7:9" x14ac:dyDescent="0.2">
      <c r="G914" s="5" t="str">
        <f>IFERROR(IF(OR(C914="Entrée",C914="Stock Initial",C914="Ajustement"),INDEX(Données!$C$3:$E$15,MATCH(E914,Données!#REF!,0),6),INDEX(Données!$C$3:$E$15,MATCH(E914,Données!#REF!,0),7)),"")</f>
        <v/>
      </c>
      <c r="H914" s="4" t="str">
        <f t="shared" si="15"/>
        <v/>
      </c>
      <c r="I914" s="15" t="str">
        <f>IFERROR(INDEX(Données!$C$3:$E$26,MATCH(E914,Données!#REF!,0),8)+SUMIFS(F$8:F914,E$8:E914,E914,C$8:C914,"entrée")-SUMIFS(F$8:F914,E$8:E914,E914,C$8:C914,"sortie"),"")</f>
        <v/>
      </c>
    </row>
    <row r="915" spans="7:9" x14ac:dyDescent="0.2">
      <c r="G915" s="5" t="str">
        <f>IFERROR(IF(OR(C915="Entrée",C915="Stock Initial",C915="Ajustement"),INDEX(Données!$C$3:$E$15,MATCH(E915,Données!#REF!,0),6),INDEX(Données!$C$3:$E$15,MATCH(E915,Données!#REF!,0),7)),"")</f>
        <v/>
      </c>
      <c r="H915" s="4" t="str">
        <f t="shared" si="15"/>
        <v/>
      </c>
      <c r="I915" s="15" t="str">
        <f>IFERROR(INDEX(Données!$C$3:$E$26,MATCH(E915,Données!#REF!,0),8)+SUMIFS(F$8:F915,E$8:E915,E915,C$8:C915,"entrée")-SUMIFS(F$8:F915,E$8:E915,E915,C$8:C915,"sortie"),"")</f>
        <v/>
      </c>
    </row>
    <row r="916" spans="7:9" x14ac:dyDescent="0.2">
      <c r="G916" s="5" t="str">
        <f>IFERROR(IF(OR(C916="Entrée",C916="Stock Initial",C916="Ajustement"),INDEX(Données!$C$3:$E$15,MATCH(E916,Données!#REF!,0),6),INDEX(Données!$C$3:$E$15,MATCH(E916,Données!#REF!,0),7)),"")</f>
        <v/>
      </c>
      <c r="H916" s="4" t="str">
        <f t="shared" si="15"/>
        <v/>
      </c>
      <c r="I916" s="15" t="str">
        <f>IFERROR(INDEX(Données!$C$3:$E$26,MATCH(E916,Données!#REF!,0),8)+SUMIFS(F$8:F916,E$8:E916,E916,C$8:C916,"entrée")-SUMIFS(F$8:F916,E$8:E916,E916,C$8:C916,"sortie"),"")</f>
        <v/>
      </c>
    </row>
    <row r="917" spans="7:9" x14ac:dyDescent="0.2">
      <c r="G917" s="5" t="str">
        <f>IFERROR(IF(OR(C917="Entrée",C917="Stock Initial",C917="Ajustement"),INDEX(Données!$C$3:$E$15,MATCH(E917,Données!#REF!,0),6),INDEX(Données!$C$3:$E$15,MATCH(E917,Données!#REF!,0),7)),"")</f>
        <v/>
      </c>
      <c r="H917" s="4" t="str">
        <f t="shared" si="15"/>
        <v/>
      </c>
      <c r="I917" s="15" t="str">
        <f>IFERROR(INDEX(Données!$C$3:$E$26,MATCH(E917,Données!#REF!,0),8)+SUMIFS(F$8:F917,E$8:E917,E917,C$8:C917,"entrée")-SUMIFS(F$8:F917,E$8:E917,E917,C$8:C917,"sortie"),"")</f>
        <v/>
      </c>
    </row>
    <row r="918" spans="7:9" x14ac:dyDescent="0.2">
      <c r="G918" s="5" t="str">
        <f>IFERROR(IF(OR(C918="Entrée",C918="Stock Initial",C918="Ajustement"),INDEX(Données!$C$3:$E$15,MATCH(E918,Données!#REF!,0),6),INDEX(Données!$C$3:$E$15,MATCH(E918,Données!#REF!,0),7)),"")</f>
        <v/>
      </c>
      <c r="H918" s="4" t="str">
        <f t="shared" si="15"/>
        <v/>
      </c>
      <c r="I918" s="15" t="str">
        <f>IFERROR(INDEX(Données!$C$3:$E$26,MATCH(E918,Données!#REF!,0),8)+SUMIFS(F$8:F918,E$8:E918,E918,C$8:C918,"entrée")-SUMIFS(F$8:F918,E$8:E918,E918,C$8:C918,"sortie"),"")</f>
        <v/>
      </c>
    </row>
    <row r="919" spans="7:9" x14ac:dyDescent="0.2">
      <c r="G919" s="5" t="str">
        <f>IFERROR(IF(OR(C919="Entrée",C919="Stock Initial",C919="Ajustement"),INDEX(Données!$C$3:$E$15,MATCH(E919,Données!#REF!,0),6),INDEX(Données!$C$3:$E$15,MATCH(E919,Données!#REF!,0),7)),"")</f>
        <v/>
      </c>
      <c r="H919" s="4" t="str">
        <f t="shared" ref="H919:H982" si="16">IFERROR(G919*F919,"")</f>
        <v/>
      </c>
      <c r="I919" s="15" t="str">
        <f>IFERROR(INDEX(Données!$C$3:$E$26,MATCH(E919,Données!#REF!,0),8)+SUMIFS(F$8:F919,E$8:E919,E919,C$8:C919,"entrée")-SUMIFS(F$8:F919,E$8:E919,E919,C$8:C919,"sortie"),"")</f>
        <v/>
      </c>
    </row>
    <row r="920" spans="7:9" x14ac:dyDescent="0.2">
      <c r="G920" s="5" t="str">
        <f>IFERROR(IF(OR(C920="Entrée",C920="Stock Initial",C920="Ajustement"),INDEX(Données!$C$3:$E$15,MATCH(E920,Données!#REF!,0),6),INDEX(Données!$C$3:$E$15,MATCH(E920,Données!#REF!,0),7)),"")</f>
        <v/>
      </c>
      <c r="H920" s="4" t="str">
        <f t="shared" si="16"/>
        <v/>
      </c>
      <c r="I920" s="15" t="str">
        <f>IFERROR(INDEX(Données!$C$3:$E$26,MATCH(E920,Données!#REF!,0),8)+SUMIFS(F$8:F920,E$8:E920,E920,C$8:C920,"entrée")-SUMIFS(F$8:F920,E$8:E920,E920,C$8:C920,"sortie"),"")</f>
        <v/>
      </c>
    </row>
    <row r="921" spans="7:9" x14ac:dyDescent="0.2">
      <c r="G921" s="5" t="str">
        <f>IFERROR(IF(OR(C921="Entrée",C921="Stock Initial",C921="Ajustement"),INDEX(Données!$C$3:$E$15,MATCH(E921,Données!#REF!,0),6),INDEX(Données!$C$3:$E$15,MATCH(E921,Données!#REF!,0),7)),"")</f>
        <v/>
      </c>
      <c r="H921" s="4" t="str">
        <f t="shared" si="16"/>
        <v/>
      </c>
      <c r="I921" s="15" t="str">
        <f>IFERROR(INDEX(Données!$C$3:$E$26,MATCH(E921,Données!#REF!,0),8)+SUMIFS(F$8:F921,E$8:E921,E921,C$8:C921,"entrée")-SUMIFS(F$8:F921,E$8:E921,E921,C$8:C921,"sortie"),"")</f>
        <v/>
      </c>
    </row>
    <row r="922" spans="7:9" x14ac:dyDescent="0.2">
      <c r="G922" s="5" t="str">
        <f>IFERROR(IF(OR(C922="Entrée",C922="Stock Initial",C922="Ajustement"),INDEX(Données!$C$3:$E$15,MATCH(E922,Données!#REF!,0),6),INDEX(Données!$C$3:$E$15,MATCH(E922,Données!#REF!,0),7)),"")</f>
        <v/>
      </c>
      <c r="H922" s="4" t="str">
        <f t="shared" si="16"/>
        <v/>
      </c>
      <c r="I922" s="15" t="str">
        <f>IFERROR(INDEX(Données!$C$3:$E$26,MATCH(E922,Données!#REF!,0),8)+SUMIFS(F$8:F922,E$8:E922,E922,C$8:C922,"entrée")-SUMIFS(F$8:F922,E$8:E922,E922,C$8:C922,"sortie"),"")</f>
        <v/>
      </c>
    </row>
    <row r="923" spans="7:9" x14ac:dyDescent="0.2">
      <c r="G923" s="5" t="str">
        <f>IFERROR(IF(OR(C923="Entrée",C923="Stock Initial",C923="Ajustement"),INDEX(Données!$C$3:$E$15,MATCH(E923,Données!#REF!,0),6),INDEX(Données!$C$3:$E$15,MATCH(E923,Données!#REF!,0),7)),"")</f>
        <v/>
      </c>
      <c r="H923" s="4" t="str">
        <f t="shared" si="16"/>
        <v/>
      </c>
      <c r="I923" s="15" t="str">
        <f>IFERROR(INDEX(Données!$C$3:$E$26,MATCH(E923,Données!#REF!,0),8)+SUMIFS(F$8:F923,E$8:E923,E923,C$8:C923,"entrée")-SUMIFS(F$8:F923,E$8:E923,E923,C$8:C923,"sortie"),"")</f>
        <v/>
      </c>
    </row>
    <row r="924" spans="7:9" x14ac:dyDescent="0.2">
      <c r="G924" s="5" t="str">
        <f>IFERROR(IF(OR(C924="Entrée",C924="Stock Initial",C924="Ajustement"),INDEX(Données!$C$3:$E$15,MATCH(E924,Données!#REF!,0),6),INDEX(Données!$C$3:$E$15,MATCH(E924,Données!#REF!,0),7)),"")</f>
        <v/>
      </c>
      <c r="H924" s="4" t="str">
        <f t="shared" si="16"/>
        <v/>
      </c>
      <c r="I924" s="15" t="str">
        <f>IFERROR(INDEX(Données!$C$3:$E$26,MATCH(E924,Données!#REF!,0),8)+SUMIFS(F$8:F924,E$8:E924,E924,C$8:C924,"entrée")-SUMIFS(F$8:F924,E$8:E924,E924,C$8:C924,"sortie"),"")</f>
        <v/>
      </c>
    </row>
    <row r="925" spans="7:9" x14ac:dyDescent="0.2">
      <c r="G925" s="5" t="str">
        <f>IFERROR(IF(OR(C925="Entrée",C925="Stock Initial",C925="Ajustement"),INDEX(Données!$C$3:$E$15,MATCH(E925,Données!#REF!,0),6),INDEX(Données!$C$3:$E$15,MATCH(E925,Données!#REF!,0),7)),"")</f>
        <v/>
      </c>
      <c r="H925" s="4" t="str">
        <f t="shared" si="16"/>
        <v/>
      </c>
      <c r="I925" s="15" t="str">
        <f>IFERROR(INDEX(Données!$C$3:$E$26,MATCH(E925,Données!#REF!,0),8)+SUMIFS(F$8:F925,E$8:E925,E925,C$8:C925,"entrée")-SUMIFS(F$8:F925,E$8:E925,E925,C$8:C925,"sortie"),"")</f>
        <v/>
      </c>
    </row>
    <row r="926" spans="7:9" x14ac:dyDescent="0.2">
      <c r="G926" s="5" t="str">
        <f>IFERROR(IF(OR(C926="Entrée",C926="Stock Initial",C926="Ajustement"),INDEX(Données!$C$3:$E$15,MATCH(E926,Données!#REF!,0),6),INDEX(Données!$C$3:$E$15,MATCH(E926,Données!#REF!,0),7)),"")</f>
        <v/>
      </c>
      <c r="H926" s="4" t="str">
        <f t="shared" si="16"/>
        <v/>
      </c>
      <c r="I926" s="15" t="str">
        <f>IFERROR(INDEX(Données!$C$3:$E$26,MATCH(E926,Données!#REF!,0),8)+SUMIFS(F$8:F926,E$8:E926,E926,C$8:C926,"entrée")-SUMIFS(F$8:F926,E$8:E926,E926,C$8:C926,"sortie"),"")</f>
        <v/>
      </c>
    </row>
    <row r="927" spans="7:9" x14ac:dyDescent="0.2">
      <c r="G927" s="5" t="str">
        <f>IFERROR(IF(OR(C927="Entrée",C927="Stock Initial",C927="Ajustement"),INDEX(Données!$C$3:$E$15,MATCH(E927,Données!#REF!,0),6),INDEX(Données!$C$3:$E$15,MATCH(E927,Données!#REF!,0),7)),"")</f>
        <v/>
      </c>
      <c r="H927" s="4" t="str">
        <f t="shared" si="16"/>
        <v/>
      </c>
      <c r="I927" s="15" t="str">
        <f>IFERROR(INDEX(Données!$C$3:$E$26,MATCH(E927,Données!#REF!,0),8)+SUMIFS(F$8:F927,E$8:E927,E927,C$8:C927,"entrée")-SUMIFS(F$8:F927,E$8:E927,E927,C$8:C927,"sortie"),"")</f>
        <v/>
      </c>
    </row>
    <row r="928" spans="7:9" x14ac:dyDescent="0.2">
      <c r="G928" s="5" t="str">
        <f>IFERROR(IF(OR(C928="Entrée",C928="Stock Initial",C928="Ajustement"),INDEX(Données!$C$3:$E$15,MATCH(E928,Données!#REF!,0),6),INDEX(Données!$C$3:$E$15,MATCH(E928,Données!#REF!,0),7)),"")</f>
        <v/>
      </c>
      <c r="H928" s="4" t="str">
        <f t="shared" si="16"/>
        <v/>
      </c>
      <c r="I928" s="15" t="str">
        <f>IFERROR(INDEX(Données!$C$3:$E$26,MATCH(E928,Données!#REF!,0),8)+SUMIFS(F$8:F928,E$8:E928,E928,C$8:C928,"entrée")-SUMIFS(F$8:F928,E$8:E928,E928,C$8:C928,"sortie"),"")</f>
        <v/>
      </c>
    </row>
    <row r="929" spans="7:9" x14ac:dyDescent="0.2">
      <c r="G929" s="5" t="str">
        <f>IFERROR(IF(OR(C929="Entrée",C929="Stock Initial",C929="Ajustement"),INDEX(Données!$C$3:$E$15,MATCH(E929,Données!#REF!,0),6),INDEX(Données!$C$3:$E$15,MATCH(E929,Données!#REF!,0),7)),"")</f>
        <v/>
      </c>
      <c r="H929" s="4" t="str">
        <f t="shared" si="16"/>
        <v/>
      </c>
      <c r="I929" s="15" t="str">
        <f>IFERROR(INDEX(Données!$C$3:$E$26,MATCH(E929,Données!#REF!,0),8)+SUMIFS(F$8:F929,E$8:E929,E929,C$8:C929,"entrée")-SUMIFS(F$8:F929,E$8:E929,E929,C$8:C929,"sortie"),"")</f>
        <v/>
      </c>
    </row>
    <row r="930" spans="7:9" x14ac:dyDescent="0.2">
      <c r="G930" s="5" t="str">
        <f>IFERROR(IF(OR(C930="Entrée",C930="Stock Initial",C930="Ajustement"),INDEX(Données!$C$3:$E$15,MATCH(E930,Données!#REF!,0),6),INDEX(Données!$C$3:$E$15,MATCH(E930,Données!#REF!,0),7)),"")</f>
        <v/>
      </c>
      <c r="H930" s="4" t="str">
        <f t="shared" si="16"/>
        <v/>
      </c>
      <c r="I930" s="15" t="str">
        <f>IFERROR(INDEX(Données!$C$3:$E$26,MATCH(E930,Données!#REF!,0),8)+SUMIFS(F$8:F930,E$8:E930,E930,C$8:C930,"entrée")-SUMIFS(F$8:F930,E$8:E930,E930,C$8:C930,"sortie"),"")</f>
        <v/>
      </c>
    </row>
    <row r="931" spans="7:9" x14ac:dyDescent="0.2">
      <c r="G931" s="5" t="str">
        <f>IFERROR(IF(OR(C931="Entrée",C931="Stock Initial",C931="Ajustement"),INDEX(Données!$C$3:$E$15,MATCH(E931,Données!#REF!,0),6),INDEX(Données!$C$3:$E$15,MATCH(E931,Données!#REF!,0),7)),"")</f>
        <v/>
      </c>
      <c r="H931" s="4" t="str">
        <f t="shared" si="16"/>
        <v/>
      </c>
      <c r="I931" s="15" t="str">
        <f>IFERROR(INDEX(Données!$C$3:$E$26,MATCH(E931,Données!#REF!,0),8)+SUMIFS(F$8:F931,E$8:E931,E931,C$8:C931,"entrée")-SUMIFS(F$8:F931,E$8:E931,E931,C$8:C931,"sortie"),"")</f>
        <v/>
      </c>
    </row>
    <row r="932" spans="7:9" x14ac:dyDescent="0.2">
      <c r="G932" s="5" t="str">
        <f>IFERROR(IF(OR(C932="Entrée",C932="Stock Initial",C932="Ajustement"),INDEX(Données!$C$3:$E$15,MATCH(E932,Données!#REF!,0),6),INDEX(Données!$C$3:$E$15,MATCH(E932,Données!#REF!,0),7)),"")</f>
        <v/>
      </c>
      <c r="H932" s="4" t="str">
        <f t="shared" si="16"/>
        <v/>
      </c>
      <c r="I932" s="15" t="str">
        <f>IFERROR(INDEX(Données!$C$3:$E$26,MATCH(E932,Données!#REF!,0),8)+SUMIFS(F$8:F932,E$8:E932,E932,C$8:C932,"entrée")-SUMIFS(F$8:F932,E$8:E932,E932,C$8:C932,"sortie"),"")</f>
        <v/>
      </c>
    </row>
    <row r="933" spans="7:9" x14ac:dyDescent="0.2">
      <c r="G933" s="5" t="str">
        <f>IFERROR(IF(OR(C933="Entrée",C933="Stock Initial",C933="Ajustement"),INDEX(Données!$C$3:$E$15,MATCH(E933,Données!#REF!,0),6),INDEX(Données!$C$3:$E$15,MATCH(E933,Données!#REF!,0),7)),"")</f>
        <v/>
      </c>
      <c r="H933" s="4" t="str">
        <f t="shared" si="16"/>
        <v/>
      </c>
      <c r="I933" s="15" t="str">
        <f>IFERROR(INDEX(Données!$C$3:$E$26,MATCH(E933,Données!#REF!,0),8)+SUMIFS(F$8:F933,E$8:E933,E933,C$8:C933,"entrée")-SUMIFS(F$8:F933,E$8:E933,E933,C$8:C933,"sortie"),"")</f>
        <v/>
      </c>
    </row>
    <row r="934" spans="7:9" x14ac:dyDescent="0.2">
      <c r="G934" s="5" t="str">
        <f>IFERROR(IF(OR(C934="Entrée",C934="Stock Initial",C934="Ajustement"),INDEX(Données!$C$3:$E$15,MATCH(E934,Données!#REF!,0),6),INDEX(Données!$C$3:$E$15,MATCH(E934,Données!#REF!,0),7)),"")</f>
        <v/>
      </c>
      <c r="H934" s="4" t="str">
        <f t="shared" si="16"/>
        <v/>
      </c>
      <c r="I934" s="15" t="str">
        <f>IFERROR(INDEX(Données!$C$3:$E$26,MATCH(E934,Données!#REF!,0),8)+SUMIFS(F$8:F934,E$8:E934,E934,C$8:C934,"entrée")-SUMIFS(F$8:F934,E$8:E934,E934,C$8:C934,"sortie"),"")</f>
        <v/>
      </c>
    </row>
    <row r="935" spans="7:9" x14ac:dyDescent="0.2">
      <c r="G935" s="5" t="str">
        <f>IFERROR(IF(OR(C935="Entrée",C935="Stock Initial",C935="Ajustement"),INDEX(Données!$C$3:$E$15,MATCH(E935,Données!#REF!,0),6),INDEX(Données!$C$3:$E$15,MATCH(E935,Données!#REF!,0),7)),"")</f>
        <v/>
      </c>
      <c r="H935" s="4" t="str">
        <f t="shared" si="16"/>
        <v/>
      </c>
      <c r="I935" s="15" t="str">
        <f>IFERROR(INDEX(Données!$C$3:$E$26,MATCH(E935,Données!#REF!,0),8)+SUMIFS(F$8:F935,E$8:E935,E935,C$8:C935,"entrée")-SUMIFS(F$8:F935,E$8:E935,E935,C$8:C935,"sortie"),"")</f>
        <v/>
      </c>
    </row>
    <row r="936" spans="7:9" x14ac:dyDescent="0.2">
      <c r="G936" s="5" t="str">
        <f>IFERROR(IF(OR(C936="Entrée",C936="Stock Initial",C936="Ajustement"),INDEX(Données!$C$3:$E$15,MATCH(E936,Données!#REF!,0),6),INDEX(Données!$C$3:$E$15,MATCH(E936,Données!#REF!,0),7)),"")</f>
        <v/>
      </c>
      <c r="H936" s="4" t="str">
        <f t="shared" si="16"/>
        <v/>
      </c>
      <c r="I936" s="15" t="str">
        <f>IFERROR(INDEX(Données!$C$3:$E$26,MATCH(E936,Données!#REF!,0),8)+SUMIFS(F$8:F936,E$8:E936,E936,C$8:C936,"entrée")-SUMIFS(F$8:F936,E$8:E936,E936,C$8:C936,"sortie"),"")</f>
        <v/>
      </c>
    </row>
    <row r="937" spans="7:9" x14ac:dyDescent="0.2">
      <c r="G937" s="5" t="str">
        <f>IFERROR(IF(OR(C937="Entrée",C937="Stock Initial",C937="Ajustement"),INDEX(Données!$C$3:$E$15,MATCH(E937,Données!#REF!,0),6),INDEX(Données!$C$3:$E$15,MATCH(E937,Données!#REF!,0),7)),"")</f>
        <v/>
      </c>
      <c r="H937" s="4" t="str">
        <f t="shared" si="16"/>
        <v/>
      </c>
      <c r="I937" s="15" t="str">
        <f>IFERROR(INDEX(Données!$C$3:$E$26,MATCH(E937,Données!#REF!,0),8)+SUMIFS(F$8:F937,E$8:E937,E937,C$8:C937,"entrée")-SUMIFS(F$8:F937,E$8:E937,E937,C$8:C937,"sortie"),"")</f>
        <v/>
      </c>
    </row>
    <row r="938" spans="7:9" x14ac:dyDescent="0.2">
      <c r="G938" s="5" t="str">
        <f>IFERROR(IF(OR(C938="Entrée",C938="Stock Initial",C938="Ajustement"),INDEX(Données!$C$3:$E$15,MATCH(E938,Données!#REF!,0),6),INDEX(Données!$C$3:$E$15,MATCH(E938,Données!#REF!,0),7)),"")</f>
        <v/>
      </c>
      <c r="H938" s="4" t="str">
        <f t="shared" si="16"/>
        <v/>
      </c>
      <c r="I938" s="15" t="str">
        <f>IFERROR(INDEX(Données!$C$3:$E$26,MATCH(E938,Données!#REF!,0),8)+SUMIFS(F$8:F938,E$8:E938,E938,C$8:C938,"entrée")-SUMIFS(F$8:F938,E$8:E938,E938,C$8:C938,"sortie"),"")</f>
        <v/>
      </c>
    </row>
    <row r="939" spans="7:9" x14ac:dyDescent="0.2">
      <c r="G939" s="5" t="str">
        <f>IFERROR(IF(OR(C939="Entrée",C939="Stock Initial",C939="Ajustement"),INDEX(Données!$C$3:$E$15,MATCH(E939,Données!#REF!,0),6),INDEX(Données!$C$3:$E$15,MATCH(E939,Données!#REF!,0),7)),"")</f>
        <v/>
      </c>
      <c r="H939" s="4" t="str">
        <f t="shared" si="16"/>
        <v/>
      </c>
      <c r="I939" s="15" t="str">
        <f>IFERROR(INDEX(Données!$C$3:$E$26,MATCH(E939,Données!#REF!,0),8)+SUMIFS(F$8:F939,E$8:E939,E939,C$8:C939,"entrée")-SUMIFS(F$8:F939,E$8:E939,E939,C$8:C939,"sortie"),"")</f>
        <v/>
      </c>
    </row>
    <row r="940" spans="7:9" x14ac:dyDescent="0.2">
      <c r="G940" s="5" t="str">
        <f>IFERROR(IF(OR(C940="Entrée",C940="Stock Initial",C940="Ajustement"),INDEX(Données!$C$3:$E$15,MATCH(E940,Données!#REF!,0),6),INDEX(Données!$C$3:$E$15,MATCH(E940,Données!#REF!,0),7)),"")</f>
        <v/>
      </c>
      <c r="H940" s="4" t="str">
        <f t="shared" si="16"/>
        <v/>
      </c>
      <c r="I940" s="15" t="str">
        <f>IFERROR(INDEX(Données!$C$3:$E$26,MATCH(E940,Données!#REF!,0),8)+SUMIFS(F$8:F940,E$8:E940,E940,C$8:C940,"entrée")-SUMIFS(F$8:F940,E$8:E940,E940,C$8:C940,"sortie"),"")</f>
        <v/>
      </c>
    </row>
    <row r="941" spans="7:9" x14ac:dyDescent="0.2">
      <c r="G941" s="5" t="str">
        <f>IFERROR(IF(OR(C941="Entrée",C941="Stock Initial",C941="Ajustement"),INDEX(Données!$C$3:$E$15,MATCH(E941,Données!#REF!,0),6),INDEX(Données!$C$3:$E$15,MATCH(E941,Données!#REF!,0),7)),"")</f>
        <v/>
      </c>
      <c r="H941" s="4" t="str">
        <f t="shared" si="16"/>
        <v/>
      </c>
      <c r="I941" s="15" t="str">
        <f>IFERROR(INDEX(Données!$C$3:$E$26,MATCH(E941,Données!#REF!,0),8)+SUMIFS(F$8:F941,E$8:E941,E941,C$8:C941,"entrée")-SUMIFS(F$8:F941,E$8:E941,E941,C$8:C941,"sortie"),"")</f>
        <v/>
      </c>
    </row>
    <row r="942" spans="7:9" x14ac:dyDescent="0.2">
      <c r="G942" s="5" t="str">
        <f>IFERROR(IF(OR(C942="Entrée",C942="Stock Initial",C942="Ajustement"),INDEX(Données!$C$3:$E$15,MATCH(E942,Données!#REF!,0),6),INDEX(Données!$C$3:$E$15,MATCH(E942,Données!#REF!,0),7)),"")</f>
        <v/>
      </c>
      <c r="H942" s="4" t="str">
        <f t="shared" si="16"/>
        <v/>
      </c>
      <c r="I942" s="15" t="str">
        <f>IFERROR(INDEX(Données!$C$3:$E$26,MATCH(E942,Données!#REF!,0),8)+SUMIFS(F$8:F942,E$8:E942,E942,C$8:C942,"entrée")-SUMIFS(F$8:F942,E$8:E942,E942,C$8:C942,"sortie"),"")</f>
        <v/>
      </c>
    </row>
    <row r="943" spans="7:9" x14ac:dyDescent="0.2">
      <c r="G943" s="5" t="str">
        <f>IFERROR(IF(OR(C943="Entrée",C943="Stock Initial",C943="Ajustement"),INDEX(Données!$C$3:$E$15,MATCH(E943,Données!#REF!,0),6),INDEX(Données!$C$3:$E$15,MATCH(E943,Données!#REF!,0),7)),"")</f>
        <v/>
      </c>
      <c r="H943" s="4" t="str">
        <f t="shared" si="16"/>
        <v/>
      </c>
      <c r="I943" s="15" t="str">
        <f>IFERROR(INDEX(Données!$C$3:$E$26,MATCH(E943,Données!#REF!,0),8)+SUMIFS(F$8:F943,E$8:E943,E943,C$8:C943,"entrée")-SUMIFS(F$8:F943,E$8:E943,E943,C$8:C943,"sortie"),"")</f>
        <v/>
      </c>
    </row>
    <row r="944" spans="7:9" x14ac:dyDescent="0.2">
      <c r="G944" s="5" t="str">
        <f>IFERROR(IF(OR(C944="Entrée",C944="Stock Initial",C944="Ajustement"),INDEX(Données!$C$3:$E$15,MATCH(E944,Données!#REF!,0),6),INDEX(Données!$C$3:$E$15,MATCH(E944,Données!#REF!,0),7)),"")</f>
        <v/>
      </c>
      <c r="H944" s="4" t="str">
        <f t="shared" si="16"/>
        <v/>
      </c>
      <c r="I944" s="15" t="str">
        <f>IFERROR(INDEX(Données!$C$3:$E$26,MATCH(E944,Données!#REF!,0),8)+SUMIFS(F$8:F944,E$8:E944,E944,C$8:C944,"entrée")-SUMIFS(F$8:F944,E$8:E944,E944,C$8:C944,"sortie"),"")</f>
        <v/>
      </c>
    </row>
    <row r="945" spans="7:9" x14ac:dyDescent="0.2">
      <c r="G945" s="5" t="str">
        <f>IFERROR(IF(OR(C945="Entrée",C945="Stock Initial",C945="Ajustement"),INDEX(Données!$C$3:$E$15,MATCH(E945,Données!#REF!,0),6),INDEX(Données!$C$3:$E$15,MATCH(E945,Données!#REF!,0),7)),"")</f>
        <v/>
      </c>
      <c r="H945" s="4" t="str">
        <f t="shared" si="16"/>
        <v/>
      </c>
      <c r="I945" s="15" t="str">
        <f>IFERROR(INDEX(Données!$C$3:$E$26,MATCH(E945,Données!#REF!,0),8)+SUMIFS(F$8:F945,E$8:E945,E945,C$8:C945,"entrée")-SUMIFS(F$8:F945,E$8:E945,E945,C$8:C945,"sortie"),"")</f>
        <v/>
      </c>
    </row>
    <row r="946" spans="7:9" x14ac:dyDescent="0.2">
      <c r="G946" s="5" t="str">
        <f>IFERROR(IF(OR(C946="Entrée",C946="Stock Initial",C946="Ajustement"),INDEX(Données!$C$3:$E$15,MATCH(E946,Données!#REF!,0),6),INDEX(Données!$C$3:$E$15,MATCH(E946,Données!#REF!,0),7)),"")</f>
        <v/>
      </c>
      <c r="H946" s="4" t="str">
        <f t="shared" si="16"/>
        <v/>
      </c>
      <c r="I946" s="15" t="str">
        <f>IFERROR(INDEX(Données!$C$3:$E$26,MATCH(E946,Données!#REF!,0),8)+SUMIFS(F$8:F946,E$8:E946,E946,C$8:C946,"entrée")-SUMIFS(F$8:F946,E$8:E946,E946,C$8:C946,"sortie"),"")</f>
        <v/>
      </c>
    </row>
    <row r="947" spans="7:9" x14ac:dyDescent="0.2">
      <c r="G947" s="5" t="str">
        <f>IFERROR(IF(OR(C947="Entrée",C947="Stock Initial",C947="Ajustement"),INDEX(Données!$C$3:$E$15,MATCH(E947,Données!#REF!,0),6),INDEX(Données!$C$3:$E$15,MATCH(E947,Données!#REF!,0),7)),"")</f>
        <v/>
      </c>
      <c r="H947" s="4" t="str">
        <f t="shared" si="16"/>
        <v/>
      </c>
      <c r="I947" s="15" t="str">
        <f>IFERROR(INDEX(Données!$C$3:$E$26,MATCH(E947,Données!#REF!,0),8)+SUMIFS(F$8:F947,E$8:E947,E947,C$8:C947,"entrée")-SUMIFS(F$8:F947,E$8:E947,E947,C$8:C947,"sortie"),"")</f>
        <v/>
      </c>
    </row>
    <row r="948" spans="7:9" x14ac:dyDescent="0.2">
      <c r="G948" s="5" t="str">
        <f>IFERROR(IF(OR(C948="Entrée",C948="Stock Initial",C948="Ajustement"),INDEX(Données!$C$3:$E$15,MATCH(E948,Données!#REF!,0),6),INDEX(Données!$C$3:$E$15,MATCH(E948,Données!#REF!,0),7)),"")</f>
        <v/>
      </c>
      <c r="H948" s="4" t="str">
        <f t="shared" si="16"/>
        <v/>
      </c>
      <c r="I948" s="15" t="str">
        <f>IFERROR(INDEX(Données!$C$3:$E$26,MATCH(E948,Données!#REF!,0),8)+SUMIFS(F$8:F948,E$8:E948,E948,C$8:C948,"entrée")-SUMIFS(F$8:F948,E$8:E948,E948,C$8:C948,"sortie"),"")</f>
        <v/>
      </c>
    </row>
    <row r="949" spans="7:9" x14ac:dyDescent="0.2">
      <c r="G949" s="5" t="str">
        <f>IFERROR(IF(OR(C949="Entrée",C949="Stock Initial",C949="Ajustement"),INDEX(Données!$C$3:$E$15,MATCH(E949,Données!#REF!,0),6),INDEX(Données!$C$3:$E$15,MATCH(E949,Données!#REF!,0),7)),"")</f>
        <v/>
      </c>
      <c r="H949" s="4" t="str">
        <f t="shared" si="16"/>
        <v/>
      </c>
      <c r="I949" s="15" t="str">
        <f>IFERROR(INDEX(Données!$C$3:$E$26,MATCH(E949,Données!#REF!,0),8)+SUMIFS(F$8:F949,E$8:E949,E949,C$8:C949,"entrée")-SUMIFS(F$8:F949,E$8:E949,E949,C$8:C949,"sortie"),"")</f>
        <v/>
      </c>
    </row>
    <row r="950" spans="7:9" x14ac:dyDescent="0.2">
      <c r="G950" s="5" t="str">
        <f>IFERROR(IF(OR(C950="Entrée",C950="Stock Initial",C950="Ajustement"),INDEX(Données!$C$3:$E$15,MATCH(E950,Données!#REF!,0),6),INDEX(Données!$C$3:$E$15,MATCH(E950,Données!#REF!,0),7)),"")</f>
        <v/>
      </c>
      <c r="H950" s="4" t="str">
        <f t="shared" si="16"/>
        <v/>
      </c>
      <c r="I950" s="15" t="str">
        <f>IFERROR(INDEX(Données!$C$3:$E$26,MATCH(E950,Données!#REF!,0),8)+SUMIFS(F$8:F950,E$8:E950,E950,C$8:C950,"entrée")-SUMIFS(F$8:F950,E$8:E950,E950,C$8:C950,"sortie"),"")</f>
        <v/>
      </c>
    </row>
    <row r="951" spans="7:9" x14ac:dyDescent="0.2">
      <c r="G951" s="5" t="str">
        <f>IFERROR(IF(OR(C951="Entrée",C951="Stock Initial",C951="Ajustement"),INDEX(Données!$C$3:$E$15,MATCH(E951,Données!#REF!,0),6),INDEX(Données!$C$3:$E$15,MATCH(E951,Données!#REF!,0),7)),"")</f>
        <v/>
      </c>
      <c r="H951" s="4" t="str">
        <f t="shared" si="16"/>
        <v/>
      </c>
      <c r="I951" s="15" t="str">
        <f>IFERROR(INDEX(Données!$C$3:$E$26,MATCH(E951,Données!#REF!,0),8)+SUMIFS(F$8:F951,E$8:E951,E951,C$8:C951,"entrée")-SUMIFS(F$8:F951,E$8:E951,E951,C$8:C951,"sortie"),"")</f>
        <v/>
      </c>
    </row>
    <row r="952" spans="7:9" x14ac:dyDescent="0.2">
      <c r="G952" s="5" t="str">
        <f>IFERROR(IF(OR(C952="Entrée",C952="Stock Initial",C952="Ajustement"),INDEX(Données!$C$3:$E$15,MATCH(E952,Données!#REF!,0),6),INDEX(Données!$C$3:$E$15,MATCH(E952,Données!#REF!,0),7)),"")</f>
        <v/>
      </c>
      <c r="H952" s="4" t="str">
        <f t="shared" si="16"/>
        <v/>
      </c>
      <c r="I952" s="15" t="str">
        <f>IFERROR(INDEX(Données!$C$3:$E$26,MATCH(E952,Données!#REF!,0),8)+SUMIFS(F$8:F952,E$8:E952,E952,C$8:C952,"entrée")-SUMIFS(F$8:F952,E$8:E952,E952,C$8:C952,"sortie"),"")</f>
        <v/>
      </c>
    </row>
    <row r="953" spans="7:9" x14ac:dyDescent="0.2">
      <c r="G953" s="5" t="str">
        <f>IFERROR(IF(OR(C953="Entrée",C953="Stock Initial",C953="Ajustement"),INDEX(Données!$C$3:$E$15,MATCH(E953,Données!#REF!,0),6),INDEX(Données!$C$3:$E$15,MATCH(E953,Données!#REF!,0),7)),"")</f>
        <v/>
      </c>
      <c r="H953" s="4" t="str">
        <f t="shared" si="16"/>
        <v/>
      </c>
      <c r="I953" s="15" t="str">
        <f>IFERROR(INDEX(Données!$C$3:$E$26,MATCH(E953,Données!#REF!,0),8)+SUMIFS(F$8:F953,E$8:E953,E953,C$8:C953,"entrée")-SUMIFS(F$8:F953,E$8:E953,E953,C$8:C953,"sortie"),"")</f>
        <v/>
      </c>
    </row>
    <row r="954" spans="7:9" x14ac:dyDescent="0.2">
      <c r="G954" s="5" t="str">
        <f>IFERROR(IF(OR(C954="Entrée",C954="Stock Initial",C954="Ajustement"),INDEX(Données!$C$3:$E$15,MATCH(E954,Données!#REF!,0),6),INDEX(Données!$C$3:$E$15,MATCH(E954,Données!#REF!,0),7)),"")</f>
        <v/>
      </c>
      <c r="H954" s="4" t="str">
        <f t="shared" si="16"/>
        <v/>
      </c>
      <c r="I954" s="15" t="str">
        <f>IFERROR(INDEX(Données!$C$3:$E$26,MATCH(E954,Données!#REF!,0),8)+SUMIFS(F$8:F954,E$8:E954,E954,C$8:C954,"entrée")-SUMIFS(F$8:F954,E$8:E954,E954,C$8:C954,"sortie"),"")</f>
        <v/>
      </c>
    </row>
    <row r="955" spans="7:9" x14ac:dyDescent="0.2">
      <c r="G955" s="5" t="str">
        <f>IFERROR(IF(OR(C955="Entrée",C955="Stock Initial",C955="Ajustement"),INDEX(Données!$C$3:$E$15,MATCH(E955,Données!#REF!,0),6),INDEX(Données!$C$3:$E$15,MATCH(E955,Données!#REF!,0),7)),"")</f>
        <v/>
      </c>
      <c r="H955" s="4" t="str">
        <f t="shared" si="16"/>
        <v/>
      </c>
      <c r="I955" s="15" t="str">
        <f>IFERROR(INDEX(Données!$C$3:$E$26,MATCH(E955,Données!#REF!,0),8)+SUMIFS(F$8:F955,E$8:E955,E955,C$8:C955,"entrée")-SUMIFS(F$8:F955,E$8:E955,E955,C$8:C955,"sortie"),"")</f>
        <v/>
      </c>
    </row>
    <row r="956" spans="7:9" x14ac:dyDescent="0.2">
      <c r="G956" s="5" t="str">
        <f>IFERROR(IF(OR(C956="Entrée",C956="Stock Initial",C956="Ajustement"),INDEX(Données!$C$3:$E$15,MATCH(E956,Données!#REF!,0),6),INDEX(Données!$C$3:$E$15,MATCH(E956,Données!#REF!,0),7)),"")</f>
        <v/>
      </c>
      <c r="H956" s="4" t="str">
        <f t="shared" si="16"/>
        <v/>
      </c>
      <c r="I956" s="15" t="str">
        <f>IFERROR(INDEX(Données!$C$3:$E$26,MATCH(E956,Données!#REF!,0),8)+SUMIFS(F$8:F956,E$8:E956,E956,C$8:C956,"entrée")-SUMIFS(F$8:F956,E$8:E956,E956,C$8:C956,"sortie"),"")</f>
        <v/>
      </c>
    </row>
    <row r="957" spans="7:9" x14ac:dyDescent="0.2">
      <c r="G957" s="5" t="str">
        <f>IFERROR(IF(OR(C957="Entrée",C957="Stock Initial",C957="Ajustement"),INDEX(Données!$C$3:$E$15,MATCH(E957,Données!#REF!,0),6),INDEX(Données!$C$3:$E$15,MATCH(E957,Données!#REF!,0),7)),"")</f>
        <v/>
      </c>
      <c r="H957" s="4" t="str">
        <f t="shared" si="16"/>
        <v/>
      </c>
      <c r="I957" s="15" t="str">
        <f>IFERROR(INDEX(Données!$C$3:$E$26,MATCH(E957,Données!#REF!,0),8)+SUMIFS(F$8:F957,E$8:E957,E957,C$8:C957,"entrée")-SUMIFS(F$8:F957,E$8:E957,E957,C$8:C957,"sortie"),"")</f>
        <v/>
      </c>
    </row>
    <row r="958" spans="7:9" x14ac:dyDescent="0.2">
      <c r="G958" s="5" t="str">
        <f>IFERROR(IF(OR(C958="Entrée",C958="Stock Initial",C958="Ajustement"),INDEX(Données!$C$3:$E$15,MATCH(E958,Données!#REF!,0),6),INDEX(Données!$C$3:$E$15,MATCH(E958,Données!#REF!,0),7)),"")</f>
        <v/>
      </c>
      <c r="H958" s="4" t="str">
        <f t="shared" si="16"/>
        <v/>
      </c>
      <c r="I958" s="15" t="str">
        <f>IFERROR(INDEX(Données!$C$3:$E$26,MATCH(E958,Données!#REF!,0),8)+SUMIFS(F$8:F958,E$8:E958,E958,C$8:C958,"entrée")-SUMIFS(F$8:F958,E$8:E958,E958,C$8:C958,"sortie"),"")</f>
        <v/>
      </c>
    </row>
    <row r="959" spans="7:9" x14ac:dyDescent="0.2">
      <c r="G959" s="5" t="str">
        <f>IFERROR(IF(OR(C959="Entrée",C959="Stock Initial",C959="Ajustement"),INDEX(Données!$C$3:$E$15,MATCH(E959,Données!#REF!,0),6),INDEX(Données!$C$3:$E$15,MATCH(E959,Données!#REF!,0),7)),"")</f>
        <v/>
      </c>
      <c r="H959" s="4" t="str">
        <f t="shared" si="16"/>
        <v/>
      </c>
      <c r="I959" s="15" t="str">
        <f>IFERROR(INDEX(Données!$C$3:$E$26,MATCH(E959,Données!#REF!,0),8)+SUMIFS(F$8:F959,E$8:E959,E959,C$8:C959,"entrée")-SUMIFS(F$8:F959,E$8:E959,E959,C$8:C959,"sortie"),"")</f>
        <v/>
      </c>
    </row>
    <row r="960" spans="7:9" x14ac:dyDescent="0.2">
      <c r="G960" s="5" t="str">
        <f>IFERROR(IF(OR(C960="Entrée",C960="Stock Initial",C960="Ajustement"),INDEX(Données!$C$3:$E$15,MATCH(E960,Données!#REF!,0),6),INDEX(Données!$C$3:$E$15,MATCH(E960,Données!#REF!,0),7)),"")</f>
        <v/>
      </c>
      <c r="H960" s="4" t="str">
        <f t="shared" si="16"/>
        <v/>
      </c>
      <c r="I960" s="15" t="str">
        <f>IFERROR(INDEX(Données!$C$3:$E$26,MATCH(E960,Données!#REF!,0),8)+SUMIFS(F$8:F960,E$8:E960,E960,C$8:C960,"entrée")-SUMIFS(F$8:F960,E$8:E960,E960,C$8:C960,"sortie"),"")</f>
        <v/>
      </c>
    </row>
    <row r="961" spans="7:9" x14ac:dyDescent="0.2">
      <c r="G961" s="5" t="str">
        <f>IFERROR(IF(OR(C961="Entrée",C961="Stock Initial",C961="Ajustement"),INDEX(Données!$C$3:$E$15,MATCH(E961,Données!#REF!,0),6),INDEX(Données!$C$3:$E$15,MATCH(E961,Données!#REF!,0),7)),"")</f>
        <v/>
      </c>
      <c r="H961" s="4" t="str">
        <f t="shared" si="16"/>
        <v/>
      </c>
      <c r="I961" s="15" t="str">
        <f>IFERROR(INDEX(Données!$C$3:$E$26,MATCH(E961,Données!#REF!,0),8)+SUMIFS(F$8:F961,E$8:E961,E961,C$8:C961,"entrée")-SUMIFS(F$8:F961,E$8:E961,E961,C$8:C961,"sortie"),"")</f>
        <v/>
      </c>
    </row>
    <row r="962" spans="7:9" x14ac:dyDescent="0.2">
      <c r="G962" s="5" t="str">
        <f>IFERROR(IF(OR(C962="Entrée",C962="Stock Initial",C962="Ajustement"),INDEX(Données!$C$3:$E$15,MATCH(E962,Données!#REF!,0),6),INDEX(Données!$C$3:$E$15,MATCH(E962,Données!#REF!,0),7)),"")</f>
        <v/>
      </c>
      <c r="H962" s="4" t="str">
        <f t="shared" si="16"/>
        <v/>
      </c>
      <c r="I962" s="15" t="str">
        <f>IFERROR(INDEX(Données!$C$3:$E$26,MATCH(E962,Données!#REF!,0),8)+SUMIFS(F$8:F962,E$8:E962,E962,C$8:C962,"entrée")-SUMIFS(F$8:F962,E$8:E962,E962,C$8:C962,"sortie"),"")</f>
        <v/>
      </c>
    </row>
    <row r="963" spans="7:9" x14ac:dyDescent="0.2">
      <c r="G963" s="5" t="str">
        <f>IFERROR(IF(OR(C963="Entrée",C963="Stock Initial",C963="Ajustement"),INDEX(Données!$C$3:$E$15,MATCH(E963,Données!#REF!,0),6),INDEX(Données!$C$3:$E$15,MATCH(E963,Données!#REF!,0),7)),"")</f>
        <v/>
      </c>
      <c r="H963" s="4" t="str">
        <f t="shared" si="16"/>
        <v/>
      </c>
      <c r="I963" s="15" t="str">
        <f>IFERROR(INDEX(Données!$C$3:$E$26,MATCH(E963,Données!#REF!,0),8)+SUMIFS(F$8:F963,E$8:E963,E963,C$8:C963,"entrée")-SUMIFS(F$8:F963,E$8:E963,E963,C$8:C963,"sortie"),"")</f>
        <v/>
      </c>
    </row>
    <row r="964" spans="7:9" x14ac:dyDescent="0.2">
      <c r="G964" s="5" t="str">
        <f>IFERROR(IF(OR(C964="Entrée",C964="Stock Initial",C964="Ajustement"),INDEX(Données!$C$3:$E$15,MATCH(E964,Données!#REF!,0),6),INDEX(Données!$C$3:$E$15,MATCH(E964,Données!#REF!,0),7)),"")</f>
        <v/>
      </c>
      <c r="H964" s="4" t="str">
        <f t="shared" si="16"/>
        <v/>
      </c>
      <c r="I964" s="15" t="str">
        <f>IFERROR(INDEX(Données!$C$3:$E$26,MATCH(E964,Données!#REF!,0),8)+SUMIFS(F$8:F964,E$8:E964,E964,C$8:C964,"entrée")-SUMIFS(F$8:F964,E$8:E964,E964,C$8:C964,"sortie"),"")</f>
        <v/>
      </c>
    </row>
    <row r="965" spans="7:9" x14ac:dyDescent="0.2">
      <c r="G965" s="5" t="str">
        <f>IFERROR(IF(OR(C965="Entrée",C965="Stock Initial",C965="Ajustement"),INDEX(Données!$C$3:$E$15,MATCH(E965,Données!#REF!,0),6),INDEX(Données!$C$3:$E$15,MATCH(E965,Données!#REF!,0),7)),"")</f>
        <v/>
      </c>
      <c r="H965" s="4" t="str">
        <f t="shared" si="16"/>
        <v/>
      </c>
      <c r="I965" s="15" t="str">
        <f>IFERROR(INDEX(Données!$C$3:$E$26,MATCH(E965,Données!#REF!,0),8)+SUMIFS(F$8:F965,E$8:E965,E965,C$8:C965,"entrée")-SUMIFS(F$8:F965,E$8:E965,E965,C$8:C965,"sortie"),"")</f>
        <v/>
      </c>
    </row>
    <row r="966" spans="7:9" x14ac:dyDescent="0.2">
      <c r="G966" s="5" t="str">
        <f>IFERROR(IF(OR(C966="Entrée",C966="Stock Initial",C966="Ajustement"),INDEX(Données!$C$3:$E$15,MATCH(E966,Données!#REF!,0),6),INDEX(Données!$C$3:$E$15,MATCH(E966,Données!#REF!,0),7)),"")</f>
        <v/>
      </c>
      <c r="H966" s="4" t="str">
        <f t="shared" si="16"/>
        <v/>
      </c>
      <c r="I966" s="15" t="str">
        <f>IFERROR(INDEX(Données!$C$3:$E$26,MATCH(E966,Données!#REF!,0),8)+SUMIFS(F$8:F966,E$8:E966,E966,C$8:C966,"entrée")-SUMIFS(F$8:F966,E$8:E966,E966,C$8:C966,"sortie"),"")</f>
        <v/>
      </c>
    </row>
    <row r="967" spans="7:9" x14ac:dyDescent="0.2">
      <c r="G967" s="5" t="str">
        <f>IFERROR(IF(OR(C967="Entrée",C967="Stock Initial",C967="Ajustement"),INDEX(Données!$C$3:$E$15,MATCH(E967,Données!#REF!,0),6),INDEX(Données!$C$3:$E$15,MATCH(E967,Données!#REF!,0),7)),"")</f>
        <v/>
      </c>
      <c r="H967" s="4" t="str">
        <f t="shared" si="16"/>
        <v/>
      </c>
      <c r="I967" s="15" t="str">
        <f>IFERROR(INDEX(Données!$C$3:$E$26,MATCH(E967,Données!#REF!,0),8)+SUMIFS(F$8:F967,E$8:E967,E967,C$8:C967,"entrée")-SUMIFS(F$8:F967,E$8:E967,E967,C$8:C967,"sortie"),"")</f>
        <v/>
      </c>
    </row>
    <row r="968" spans="7:9" x14ac:dyDescent="0.2">
      <c r="G968" s="5" t="str">
        <f>IFERROR(IF(OR(C968="Entrée",C968="Stock Initial",C968="Ajustement"),INDEX(Données!$C$3:$E$15,MATCH(E968,Données!#REF!,0),6),INDEX(Données!$C$3:$E$15,MATCH(E968,Données!#REF!,0),7)),"")</f>
        <v/>
      </c>
      <c r="H968" s="4" t="str">
        <f t="shared" si="16"/>
        <v/>
      </c>
      <c r="I968" s="15" t="str">
        <f>IFERROR(INDEX(Données!$C$3:$E$26,MATCH(E968,Données!#REF!,0),8)+SUMIFS(F$8:F968,E$8:E968,E968,C$8:C968,"entrée")-SUMIFS(F$8:F968,E$8:E968,E968,C$8:C968,"sortie"),"")</f>
        <v/>
      </c>
    </row>
    <row r="969" spans="7:9" x14ac:dyDescent="0.2">
      <c r="G969" s="5" t="str">
        <f>IFERROR(IF(OR(C969="Entrée",C969="Stock Initial",C969="Ajustement"),INDEX(Données!$C$3:$E$15,MATCH(E969,Données!#REF!,0),6),INDEX(Données!$C$3:$E$15,MATCH(E969,Données!#REF!,0),7)),"")</f>
        <v/>
      </c>
      <c r="H969" s="4" t="str">
        <f t="shared" si="16"/>
        <v/>
      </c>
      <c r="I969" s="15" t="str">
        <f>IFERROR(INDEX(Données!$C$3:$E$26,MATCH(E969,Données!#REF!,0),8)+SUMIFS(F$8:F969,E$8:E969,E969,C$8:C969,"entrée")-SUMIFS(F$8:F969,E$8:E969,E969,C$8:C969,"sortie"),"")</f>
        <v/>
      </c>
    </row>
    <row r="970" spans="7:9" x14ac:dyDescent="0.2">
      <c r="G970" s="5" t="str">
        <f>IFERROR(IF(OR(C970="Entrée",C970="Stock Initial",C970="Ajustement"),INDEX(Données!$C$3:$E$15,MATCH(E970,Données!#REF!,0),6),INDEX(Données!$C$3:$E$15,MATCH(E970,Données!#REF!,0),7)),"")</f>
        <v/>
      </c>
      <c r="H970" s="4" t="str">
        <f t="shared" si="16"/>
        <v/>
      </c>
      <c r="I970" s="15" t="str">
        <f>IFERROR(INDEX(Données!$C$3:$E$26,MATCH(E970,Données!#REF!,0),8)+SUMIFS(F$8:F970,E$8:E970,E970,C$8:C970,"entrée")-SUMIFS(F$8:F970,E$8:E970,E970,C$8:C970,"sortie"),"")</f>
        <v/>
      </c>
    </row>
    <row r="971" spans="7:9" x14ac:dyDescent="0.2">
      <c r="G971" s="5" t="str">
        <f>IFERROR(IF(OR(C971="Entrée",C971="Stock Initial",C971="Ajustement"),INDEX(Données!$C$3:$E$15,MATCH(E971,Données!#REF!,0),6),INDEX(Données!$C$3:$E$15,MATCH(E971,Données!#REF!,0),7)),"")</f>
        <v/>
      </c>
      <c r="H971" s="4" t="str">
        <f t="shared" si="16"/>
        <v/>
      </c>
      <c r="I971" s="15" t="str">
        <f>IFERROR(INDEX(Données!$C$3:$E$26,MATCH(E971,Données!#REF!,0),8)+SUMIFS(F$8:F971,E$8:E971,E971,C$8:C971,"entrée")-SUMIFS(F$8:F971,E$8:E971,E971,C$8:C971,"sortie"),"")</f>
        <v/>
      </c>
    </row>
    <row r="972" spans="7:9" x14ac:dyDescent="0.2">
      <c r="G972" s="5" t="str">
        <f>IFERROR(IF(OR(C972="Entrée",C972="Stock Initial",C972="Ajustement"),INDEX(Données!$C$3:$E$15,MATCH(E972,Données!#REF!,0),6),INDEX(Données!$C$3:$E$15,MATCH(E972,Données!#REF!,0),7)),"")</f>
        <v/>
      </c>
      <c r="H972" s="4" t="str">
        <f t="shared" si="16"/>
        <v/>
      </c>
      <c r="I972" s="15" t="str">
        <f>IFERROR(INDEX(Données!$C$3:$E$26,MATCH(E972,Données!#REF!,0),8)+SUMIFS(F$8:F972,E$8:E972,E972,C$8:C972,"entrée")-SUMIFS(F$8:F972,E$8:E972,E972,C$8:C972,"sortie"),"")</f>
        <v/>
      </c>
    </row>
    <row r="973" spans="7:9" x14ac:dyDescent="0.2">
      <c r="G973" s="5" t="str">
        <f>IFERROR(IF(OR(C973="Entrée",C973="Stock Initial",C973="Ajustement"),INDEX(Données!$C$3:$E$15,MATCH(E973,Données!#REF!,0),6),INDEX(Données!$C$3:$E$15,MATCH(E973,Données!#REF!,0),7)),"")</f>
        <v/>
      </c>
      <c r="H973" s="4" t="str">
        <f t="shared" si="16"/>
        <v/>
      </c>
      <c r="I973" s="15" t="str">
        <f>IFERROR(INDEX(Données!$C$3:$E$26,MATCH(E973,Données!#REF!,0),8)+SUMIFS(F$8:F973,E$8:E973,E973,C$8:C973,"entrée")-SUMIFS(F$8:F973,E$8:E973,E973,C$8:C973,"sortie"),"")</f>
        <v/>
      </c>
    </row>
    <row r="974" spans="7:9" x14ac:dyDescent="0.2">
      <c r="G974" s="5" t="str">
        <f>IFERROR(IF(OR(C974="Entrée",C974="Stock Initial",C974="Ajustement"),INDEX(Données!$C$3:$E$15,MATCH(E974,Données!#REF!,0),6),INDEX(Données!$C$3:$E$15,MATCH(E974,Données!#REF!,0),7)),"")</f>
        <v/>
      </c>
      <c r="H974" s="4" t="str">
        <f t="shared" si="16"/>
        <v/>
      </c>
      <c r="I974" s="15" t="str">
        <f>IFERROR(INDEX(Données!$C$3:$E$26,MATCH(E974,Données!#REF!,0),8)+SUMIFS(F$8:F974,E$8:E974,E974,C$8:C974,"entrée")-SUMIFS(F$8:F974,E$8:E974,E974,C$8:C974,"sortie"),"")</f>
        <v/>
      </c>
    </row>
    <row r="975" spans="7:9" x14ac:dyDescent="0.2">
      <c r="G975" s="5" t="str">
        <f>IFERROR(IF(OR(C975="Entrée",C975="Stock Initial",C975="Ajustement"),INDEX(Données!$C$3:$E$15,MATCH(E975,Données!#REF!,0),6),INDEX(Données!$C$3:$E$15,MATCH(E975,Données!#REF!,0),7)),"")</f>
        <v/>
      </c>
      <c r="H975" s="4" t="str">
        <f t="shared" si="16"/>
        <v/>
      </c>
      <c r="I975" s="15" t="str">
        <f>IFERROR(INDEX(Données!$C$3:$E$26,MATCH(E975,Données!#REF!,0),8)+SUMIFS(F$8:F975,E$8:E975,E975,C$8:C975,"entrée")-SUMIFS(F$8:F975,E$8:E975,E975,C$8:C975,"sortie"),"")</f>
        <v/>
      </c>
    </row>
    <row r="976" spans="7:9" x14ac:dyDescent="0.2">
      <c r="G976" s="5" t="str">
        <f>IFERROR(IF(OR(C976="Entrée",C976="Stock Initial",C976="Ajustement"),INDEX(Données!$C$3:$E$15,MATCH(E976,Données!#REF!,0),6),INDEX(Données!$C$3:$E$15,MATCH(E976,Données!#REF!,0),7)),"")</f>
        <v/>
      </c>
      <c r="H976" s="4" t="str">
        <f t="shared" si="16"/>
        <v/>
      </c>
      <c r="I976" s="15" t="str">
        <f>IFERROR(INDEX(Données!$C$3:$E$26,MATCH(E976,Données!#REF!,0),8)+SUMIFS(F$8:F976,E$8:E976,E976,C$8:C976,"entrée")-SUMIFS(F$8:F976,E$8:E976,E976,C$8:C976,"sortie"),"")</f>
        <v/>
      </c>
    </row>
    <row r="977" spans="7:9" x14ac:dyDescent="0.2">
      <c r="G977" s="5" t="str">
        <f>IFERROR(IF(OR(C977="Entrée",C977="Stock Initial",C977="Ajustement"),INDEX(Données!$C$3:$E$15,MATCH(E977,Données!#REF!,0),6),INDEX(Données!$C$3:$E$15,MATCH(E977,Données!#REF!,0),7)),"")</f>
        <v/>
      </c>
      <c r="H977" s="4" t="str">
        <f t="shared" si="16"/>
        <v/>
      </c>
      <c r="I977" s="15" t="str">
        <f>IFERROR(INDEX(Données!$C$3:$E$26,MATCH(E977,Données!#REF!,0),8)+SUMIFS(F$8:F977,E$8:E977,E977,C$8:C977,"entrée")-SUMIFS(F$8:F977,E$8:E977,E977,C$8:C977,"sortie"),"")</f>
        <v/>
      </c>
    </row>
    <row r="978" spans="7:9" x14ac:dyDescent="0.2">
      <c r="G978" s="5" t="str">
        <f>IFERROR(IF(OR(C978="Entrée",C978="Stock Initial",C978="Ajustement"),INDEX(Données!$C$3:$E$15,MATCH(E978,Données!#REF!,0),6),INDEX(Données!$C$3:$E$15,MATCH(E978,Données!#REF!,0),7)),"")</f>
        <v/>
      </c>
      <c r="H978" s="4" t="str">
        <f t="shared" si="16"/>
        <v/>
      </c>
      <c r="I978" s="15" t="str">
        <f>IFERROR(INDEX(Données!$C$3:$E$26,MATCH(E978,Données!#REF!,0),8)+SUMIFS(F$8:F978,E$8:E978,E978,C$8:C978,"entrée")-SUMIFS(F$8:F978,E$8:E978,E978,C$8:C978,"sortie"),"")</f>
        <v/>
      </c>
    </row>
    <row r="979" spans="7:9" x14ac:dyDescent="0.2">
      <c r="G979" s="5" t="str">
        <f>IFERROR(IF(OR(C979="Entrée",C979="Stock Initial",C979="Ajustement"),INDEX(Données!$C$3:$E$15,MATCH(E979,Données!#REF!,0),6),INDEX(Données!$C$3:$E$15,MATCH(E979,Données!#REF!,0),7)),"")</f>
        <v/>
      </c>
      <c r="H979" s="4" t="str">
        <f t="shared" si="16"/>
        <v/>
      </c>
      <c r="I979" s="15" t="str">
        <f>IFERROR(INDEX(Données!$C$3:$E$26,MATCH(E979,Données!#REF!,0),8)+SUMIFS(F$8:F979,E$8:E979,E979,C$8:C979,"entrée")-SUMIFS(F$8:F979,E$8:E979,E979,C$8:C979,"sortie"),"")</f>
        <v/>
      </c>
    </row>
    <row r="980" spans="7:9" x14ac:dyDescent="0.2">
      <c r="G980" s="5" t="str">
        <f>IFERROR(IF(OR(C980="Entrée",C980="Stock Initial",C980="Ajustement"),INDEX(Données!$C$3:$E$15,MATCH(E980,Données!#REF!,0),6),INDEX(Données!$C$3:$E$15,MATCH(E980,Données!#REF!,0),7)),"")</f>
        <v/>
      </c>
      <c r="H980" s="4" t="str">
        <f t="shared" si="16"/>
        <v/>
      </c>
      <c r="I980" s="15" t="str">
        <f>IFERROR(INDEX(Données!$C$3:$E$26,MATCH(E980,Données!#REF!,0),8)+SUMIFS(F$8:F980,E$8:E980,E980,C$8:C980,"entrée")-SUMIFS(F$8:F980,E$8:E980,E980,C$8:C980,"sortie"),"")</f>
        <v/>
      </c>
    </row>
    <row r="981" spans="7:9" x14ac:dyDescent="0.2">
      <c r="G981" s="5" t="str">
        <f>IFERROR(IF(OR(C981="Entrée",C981="Stock Initial",C981="Ajustement"),INDEX(Données!$C$3:$E$15,MATCH(E981,Données!#REF!,0),6),INDEX(Données!$C$3:$E$15,MATCH(E981,Données!#REF!,0),7)),"")</f>
        <v/>
      </c>
      <c r="H981" s="4" t="str">
        <f t="shared" si="16"/>
        <v/>
      </c>
      <c r="I981" s="15" t="str">
        <f>IFERROR(INDEX(Données!$C$3:$E$26,MATCH(E981,Données!#REF!,0),8)+SUMIFS(F$8:F981,E$8:E981,E981,C$8:C981,"entrée")-SUMIFS(F$8:F981,E$8:E981,E981,C$8:C981,"sortie"),"")</f>
        <v/>
      </c>
    </row>
    <row r="982" spans="7:9" x14ac:dyDescent="0.2">
      <c r="G982" s="5" t="str">
        <f>IFERROR(IF(OR(C982="Entrée",C982="Stock Initial",C982="Ajustement"),INDEX(Données!$C$3:$E$15,MATCH(E982,Données!#REF!,0),6),INDEX(Données!$C$3:$E$15,MATCH(E982,Données!#REF!,0),7)),"")</f>
        <v/>
      </c>
      <c r="H982" s="4" t="str">
        <f t="shared" si="16"/>
        <v/>
      </c>
      <c r="I982" s="15" t="str">
        <f>IFERROR(INDEX(Données!$C$3:$E$26,MATCH(E982,Données!#REF!,0),8)+SUMIFS(F$8:F982,E$8:E982,E982,C$8:C982,"entrée")-SUMIFS(F$8:F982,E$8:E982,E982,C$8:C982,"sortie"),"")</f>
        <v/>
      </c>
    </row>
    <row r="983" spans="7:9" x14ac:dyDescent="0.2">
      <c r="G983" s="5" t="str">
        <f>IFERROR(IF(OR(C983="Entrée",C983="Stock Initial",C983="Ajustement"),INDEX(Données!$C$3:$E$15,MATCH(E983,Données!#REF!,0),6),INDEX(Données!$C$3:$E$15,MATCH(E983,Données!#REF!,0),7)),"")</f>
        <v/>
      </c>
      <c r="H983" s="4" t="str">
        <f t="shared" ref="H983:H1046" si="17">IFERROR(G983*F983,"")</f>
        <v/>
      </c>
      <c r="I983" s="15" t="str">
        <f>IFERROR(INDEX(Données!$C$3:$E$26,MATCH(E983,Données!#REF!,0),8)+SUMIFS(F$8:F983,E$8:E983,E983,C$8:C983,"entrée")-SUMIFS(F$8:F983,E$8:E983,E983,C$8:C983,"sortie"),"")</f>
        <v/>
      </c>
    </row>
    <row r="984" spans="7:9" x14ac:dyDescent="0.2">
      <c r="G984" s="5" t="str">
        <f>IFERROR(IF(OR(C984="Entrée",C984="Stock Initial",C984="Ajustement"),INDEX(Données!$C$3:$E$15,MATCH(E984,Données!#REF!,0),6),INDEX(Données!$C$3:$E$15,MATCH(E984,Données!#REF!,0),7)),"")</f>
        <v/>
      </c>
      <c r="H984" s="4" t="str">
        <f t="shared" si="17"/>
        <v/>
      </c>
      <c r="I984" s="15" t="str">
        <f>IFERROR(INDEX(Données!$C$3:$E$26,MATCH(E984,Données!#REF!,0),8)+SUMIFS(F$8:F984,E$8:E984,E984,C$8:C984,"entrée")-SUMIFS(F$8:F984,E$8:E984,E984,C$8:C984,"sortie"),"")</f>
        <v/>
      </c>
    </row>
    <row r="985" spans="7:9" x14ac:dyDescent="0.2">
      <c r="G985" s="5" t="str">
        <f>IFERROR(IF(OR(C985="Entrée",C985="Stock Initial",C985="Ajustement"),INDEX(Données!$C$3:$E$15,MATCH(E985,Données!#REF!,0),6),INDEX(Données!$C$3:$E$15,MATCH(E985,Données!#REF!,0),7)),"")</f>
        <v/>
      </c>
      <c r="H985" s="4" t="str">
        <f t="shared" si="17"/>
        <v/>
      </c>
      <c r="I985" s="15" t="str">
        <f>IFERROR(INDEX(Données!$C$3:$E$26,MATCH(E985,Données!#REF!,0),8)+SUMIFS(F$8:F985,E$8:E985,E985,C$8:C985,"entrée")-SUMIFS(F$8:F985,E$8:E985,E985,C$8:C985,"sortie"),"")</f>
        <v/>
      </c>
    </row>
    <row r="986" spans="7:9" x14ac:dyDescent="0.2">
      <c r="G986" s="5" t="str">
        <f>IFERROR(IF(OR(C986="Entrée",C986="Stock Initial",C986="Ajustement"),INDEX(Données!$C$3:$E$15,MATCH(E986,Données!#REF!,0),6),INDEX(Données!$C$3:$E$15,MATCH(E986,Données!#REF!,0),7)),"")</f>
        <v/>
      </c>
      <c r="H986" s="4" t="str">
        <f t="shared" si="17"/>
        <v/>
      </c>
      <c r="I986" s="15" t="str">
        <f>IFERROR(INDEX(Données!$C$3:$E$26,MATCH(E986,Données!#REF!,0),8)+SUMIFS(F$8:F986,E$8:E986,E986,C$8:C986,"entrée")-SUMIFS(F$8:F986,E$8:E986,E986,C$8:C986,"sortie"),"")</f>
        <v/>
      </c>
    </row>
    <row r="987" spans="7:9" x14ac:dyDescent="0.2">
      <c r="G987" s="5" t="str">
        <f>IFERROR(IF(OR(C987="Entrée",C987="Stock Initial",C987="Ajustement"),INDEX(Données!$C$3:$E$15,MATCH(E987,Données!#REF!,0),6),INDEX(Données!$C$3:$E$15,MATCH(E987,Données!#REF!,0),7)),"")</f>
        <v/>
      </c>
      <c r="H987" s="4" t="str">
        <f t="shared" si="17"/>
        <v/>
      </c>
      <c r="I987" s="15" t="str">
        <f>IFERROR(INDEX(Données!$C$3:$E$26,MATCH(E987,Données!#REF!,0),8)+SUMIFS(F$8:F987,E$8:E987,E987,C$8:C987,"entrée")-SUMIFS(F$8:F987,E$8:E987,E987,C$8:C987,"sortie"),"")</f>
        <v/>
      </c>
    </row>
    <row r="988" spans="7:9" x14ac:dyDescent="0.2">
      <c r="G988" s="5" t="str">
        <f>IFERROR(IF(OR(C988="Entrée",C988="Stock Initial",C988="Ajustement"),INDEX(Données!$C$3:$E$15,MATCH(E988,Données!#REF!,0),6),INDEX(Données!$C$3:$E$15,MATCH(E988,Données!#REF!,0),7)),"")</f>
        <v/>
      </c>
      <c r="H988" s="4" t="str">
        <f t="shared" si="17"/>
        <v/>
      </c>
      <c r="I988" s="15" t="str">
        <f>IFERROR(INDEX(Données!$C$3:$E$26,MATCH(E988,Données!#REF!,0),8)+SUMIFS(F$8:F988,E$8:E988,E988,C$8:C988,"entrée")-SUMIFS(F$8:F988,E$8:E988,E988,C$8:C988,"sortie"),"")</f>
        <v/>
      </c>
    </row>
    <row r="989" spans="7:9" x14ac:dyDescent="0.2">
      <c r="G989" s="5" t="str">
        <f>IFERROR(IF(OR(C989="Entrée",C989="Stock Initial",C989="Ajustement"),INDEX(Données!$C$3:$E$15,MATCH(E989,Données!#REF!,0),6),INDEX(Données!$C$3:$E$15,MATCH(E989,Données!#REF!,0),7)),"")</f>
        <v/>
      </c>
      <c r="H989" s="4" t="str">
        <f t="shared" si="17"/>
        <v/>
      </c>
      <c r="I989" s="15" t="str">
        <f>IFERROR(INDEX(Données!$C$3:$E$26,MATCH(E989,Données!#REF!,0),8)+SUMIFS(F$8:F989,E$8:E989,E989,C$8:C989,"entrée")-SUMIFS(F$8:F989,E$8:E989,E989,C$8:C989,"sortie"),"")</f>
        <v/>
      </c>
    </row>
    <row r="990" spans="7:9" x14ac:dyDescent="0.2">
      <c r="G990" s="5" t="str">
        <f>IFERROR(IF(OR(C990="Entrée",C990="Stock Initial",C990="Ajustement"),INDEX(Données!$C$3:$E$15,MATCH(E990,Données!#REF!,0),6),INDEX(Données!$C$3:$E$15,MATCH(E990,Données!#REF!,0),7)),"")</f>
        <v/>
      </c>
      <c r="H990" s="4" t="str">
        <f t="shared" si="17"/>
        <v/>
      </c>
      <c r="I990" s="15" t="str">
        <f>IFERROR(INDEX(Données!$C$3:$E$26,MATCH(E990,Données!#REF!,0),8)+SUMIFS(F$8:F990,E$8:E990,E990,C$8:C990,"entrée")-SUMIFS(F$8:F990,E$8:E990,E990,C$8:C990,"sortie"),"")</f>
        <v/>
      </c>
    </row>
    <row r="991" spans="7:9" x14ac:dyDescent="0.2">
      <c r="G991" s="5" t="str">
        <f>IFERROR(IF(OR(C991="Entrée",C991="Stock Initial",C991="Ajustement"),INDEX(Données!$C$3:$E$15,MATCH(E991,Données!#REF!,0),6),INDEX(Données!$C$3:$E$15,MATCH(E991,Données!#REF!,0),7)),"")</f>
        <v/>
      </c>
      <c r="H991" s="4" t="str">
        <f t="shared" si="17"/>
        <v/>
      </c>
      <c r="I991" s="15" t="str">
        <f>IFERROR(INDEX(Données!$C$3:$E$26,MATCH(E991,Données!#REF!,0),8)+SUMIFS(F$8:F991,E$8:E991,E991,C$8:C991,"entrée")-SUMIFS(F$8:F991,E$8:E991,E991,C$8:C991,"sortie"),"")</f>
        <v/>
      </c>
    </row>
    <row r="992" spans="7:9" x14ac:dyDescent="0.2">
      <c r="G992" s="5" t="str">
        <f>IFERROR(IF(OR(C992="Entrée",C992="Stock Initial",C992="Ajustement"),INDEX(Données!$C$3:$E$15,MATCH(E992,Données!#REF!,0),6),INDEX(Données!$C$3:$E$15,MATCH(E992,Données!#REF!,0),7)),"")</f>
        <v/>
      </c>
      <c r="H992" s="4" t="str">
        <f t="shared" si="17"/>
        <v/>
      </c>
      <c r="I992" s="15" t="str">
        <f>IFERROR(INDEX(Données!$C$3:$E$26,MATCH(E992,Données!#REF!,0),8)+SUMIFS(F$8:F992,E$8:E992,E992,C$8:C992,"entrée")-SUMIFS(F$8:F992,E$8:E992,E992,C$8:C992,"sortie"),"")</f>
        <v/>
      </c>
    </row>
    <row r="993" spans="7:9" x14ac:dyDescent="0.2">
      <c r="G993" s="5" t="str">
        <f>IFERROR(IF(OR(C993="Entrée",C993="Stock Initial",C993="Ajustement"),INDEX(Données!$C$3:$E$15,MATCH(E993,Données!#REF!,0),6),INDEX(Données!$C$3:$E$15,MATCH(E993,Données!#REF!,0),7)),"")</f>
        <v/>
      </c>
      <c r="H993" s="4" t="str">
        <f t="shared" si="17"/>
        <v/>
      </c>
      <c r="I993" s="15" t="str">
        <f>IFERROR(INDEX(Données!$C$3:$E$26,MATCH(E993,Données!#REF!,0),8)+SUMIFS(F$8:F993,E$8:E993,E993,C$8:C993,"entrée")-SUMIFS(F$8:F993,E$8:E993,E993,C$8:C993,"sortie"),"")</f>
        <v/>
      </c>
    </row>
    <row r="994" spans="7:9" x14ac:dyDescent="0.2">
      <c r="G994" s="5" t="str">
        <f>IFERROR(IF(OR(C994="Entrée",C994="Stock Initial",C994="Ajustement"),INDEX(Données!$C$3:$E$15,MATCH(E994,Données!#REF!,0),6),INDEX(Données!$C$3:$E$15,MATCH(E994,Données!#REF!,0),7)),"")</f>
        <v/>
      </c>
      <c r="H994" s="4" t="str">
        <f t="shared" si="17"/>
        <v/>
      </c>
      <c r="I994" s="15" t="str">
        <f>IFERROR(INDEX(Données!$C$3:$E$26,MATCH(E994,Données!#REF!,0),8)+SUMIFS(F$8:F994,E$8:E994,E994,C$8:C994,"entrée")-SUMIFS(F$8:F994,E$8:E994,E994,C$8:C994,"sortie"),"")</f>
        <v/>
      </c>
    </row>
    <row r="995" spans="7:9" x14ac:dyDescent="0.2">
      <c r="G995" s="5" t="str">
        <f>IFERROR(IF(OR(C995="Entrée",C995="Stock Initial",C995="Ajustement"),INDEX(Données!$C$3:$E$15,MATCH(E995,Données!#REF!,0),6),INDEX(Données!$C$3:$E$15,MATCH(E995,Données!#REF!,0),7)),"")</f>
        <v/>
      </c>
      <c r="H995" s="4" t="str">
        <f t="shared" si="17"/>
        <v/>
      </c>
      <c r="I995" s="15" t="str">
        <f>IFERROR(INDEX(Données!$C$3:$E$26,MATCH(E995,Données!#REF!,0),8)+SUMIFS(F$8:F995,E$8:E995,E995,C$8:C995,"entrée")-SUMIFS(F$8:F995,E$8:E995,E995,C$8:C995,"sortie"),"")</f>
        <v/>
      </c>
    </row>
    <row r="996" spans="7:9" x14ac:dyDescent="0.2">
      <c r="G996" s="5" t="str">
        <f>IFERROR(IF(OR(C996="Entrée",C996="Stock Initial",C996="Ajustement"),INDEX(Données!$C$3:$E$15,MATCH(E996,Données!#REF!,0),6),INDEX(Données!$C$3:$E$15,MATCH(E996,Données!#REF!,0),7)),"")</f>
        <v/>
      </c>
      <c r="H996" s="4" t="str">
        <f t="shared" si="17"/>
        <v/>
      </c>
      <c r="I996" s="15" t="str">
        <f>IFERROR(INDEX(Données!$C$3:$E$26,MATCH(E996,Données!#REF!,0),8)+SUMIFS(F$8:F996,E$8:E996,E996,C$8:C996,"entrée")-SUMIFS(F$8:F996,E$8:E996,E996,C$8:C996,"sortie"),"")</f>
        <v/>
      </c>
    </row>
    <row r="997" spans="7:9" x14ac:dyDescent="0.2">
      <c r="G997" s="5" t="str">
        <f>IFERROR(IF(OR(C997="Entrée",C997="Stock Initial",C997="Ajustement"),INDEX(Données!$C$3:$E$15,MATCH(E997,Données!#REF!,0),6),INDEX(Données!$C$3:$E$15,MATCH(E997,Données!#REF!,0),7)),"")</f>
        <v/>
      </c>
      <c r="H997" s="4" t="str">
        <f t="shared" si="17"/>
        <v/>
      </c>
      <c r="I997" s="15" t="str">
        <f>IFERROR(INDEX(Données!$C$3:$E$26,MATCH(E997,Données!#REF!,0),8)+SUMIFS(F$8:F997,E$8:E997,E997,C$8:C997,"entrée")-SUMIFS(F$8:F997,E$8:E997,E997,C$8:C997,"sortie"),"")</f>
        <v/>
      </c>
    </row>
    <row r="998" spans="7:9" x14ac:dyDescent="0.2">
      <c r="G998" s="5" t="str">
        <f>IFERROR(IF(OR(C998="Entrée",C998="Stock Initial",C998="Ajustement"),INDEX(Données!$C$3:$E$15,MATCH(E998,Données!#REF!,0),6),INDEX(Données!$C$3:$E$15,MATCH(E998,Données!#REF!,0),7)),"")</f>
        <v/>
      </c>
      <c r="H998" s="4" t="str">
        <f t="shared" si="17"/>
        <v/>
      </c>
      <c r="I998" s="15" t="str">
        <f>IFERROR(INDEX(Données!$C$3:$E$26,MATCH(E998,Données!#REF!,0),8)+SUMIFS(F$8:F998,E$8:E998,E998,C$8:C998,"entrée")-SUMIFS(F$8:F998,E$8:E998,E998,C$8:C998,"sortie"),"")</f>
        <v/>
      </c>
    </row>
    <row r="999" spans="7:9" x14ac:dyDescent="0.2">
      <c r="G999" s="5" t="str">
        <f>IFERROR(IF(OR(C999="Entrée",C999="Stock Initial",C999="Ajustement"),INDEX(Données!$C$3:$E$15,MATCH(E999,Données!#REF!,0),6),INDEX(Données!$C$3:$E$15,MATCH(E999,Données!#REF!,0),7)),"")</f>
        <v/>
      </c>
      <c r="H999" s="4" t="str">
        <f t="shared" si="17"/>
        <v/>
      </c>
      <c r="I999" s="15" t="str">
        <f>IFERROR(INDEX(Données!$C$3:$E$26,MATCH(E999,Données!#REF!,0),8)+SUMIFS(F$8:F999,E$8:E999,E999,C$8:C999,"entrée")-SUMIFS(F$8:F999,E$8:E999,E999,C$8:C999,"sortie"),"")</f>
        <v/>
      </c>
    </row>
    <row r="1000" spans="7:9" x14ac:dyDescent="0.2">
      <c r="G1000" s="5" t="str">
        <f>IFERROR(IF(OR(C1000="Entrée",C1000="Stock Initial",C1000="Ajustement"),INDEX(Données!$C$3:$E$15,MATCH(E1000,Données!#REF!,0),6),INDEX(Données!$C$3:$E$15,MATCH(E1000,Données!#REF!,0),7)),"")</f>
        <v/>
      </c>
      <c r="H1000" s="4" t="str">
        <f t="shared" si="17"/>
        <v/>
      </c>
      <c r="I1000" s="15" t="str">
        <f>IFERROR(INDEX(Données!$C$3:$E$26,MATCH(E1000,Données!#REF!,0),8)+SUMIFS(F$8:F1000,E$8:E1000,E1000,C$8:C1000,"entrée")-SUMIFS(F$8:F1000,E$8:E1000,E1000,C$8:C1000,"sortie"),"")</f>
        <v/>
      </c>
    </row>
    <row r="1001" spans="7:9" x14ac:dyDescent="0.2">
      <c r="G1001" s="5" t="str">
        <f>IFERROR(IF(OR(C1001="Entrée",C1001="Stock Initial",C1001="Ajustement"),INDEX(Données!$C$3:$E$15,MATCH(E1001,Données!#REF!,0),6),INDEX(Données!$C$3:$E$15,MATCH(E1001,Données!#REF!,0),7)),"")</f>
        <v/>
      </c>
      <c r="H1001" s="4" t="str">
        <f t="shared" si="17"/>
        <v/>
      </c>
      <c r="I1001" s="15" t="str">
        <f>IFERROR(INDEX(Données!$C$3:$E$26,MATCH(E1001,Données!#REF!,0),8)+SUMIFS(F$8:F1001,E$8:E1001,E1001,C$8:C1001,"entrée")-SUMIFS(F$8:F1001,E$8:E1001,E1001,C$8:C1001,"sortie"),"")</f>
        <v/>
      </c>
    </row>
    <row r="1002" spans="7:9" x14ac:dyDescent="0.2">
      <c r="G1002" s="5" t="str">
        <f>IFERROR(IF(OR(C1002="Entrée",C1002="Stock Initial",C1002="Ajustement"),INDEX(Données!$C$3:$E$15,MATCH(E1002,Données!#REF!,0),6),INDEX(Données!$C$3:$E$15,MATCH(E1002,Données!#REF!,0),7)),"")</f>
        <v/>
      </c>
      <c r="H1002" s="4" t="str">
        <f t="shared" si="17"/>
        <v/>
      </c>
      <c r="I1002" s="15" t="str">
        <f>IFERROR(INDEX(Données!$C$3:$E$26,MATCH(E1002,Données!#REF!,0),8)+SUMIFS(F$8:F1002,E$8:E1002,E1002,C$8:C1002,"entrée")-SUMIFS(F$8:F1002,E$8:E1002,E1002,C$8:C1002,"sortie"),"")</f>
        <v/>
      </c>
    </row>
    <row r="1003" spans="7:9" x14ac:dyDescent="0.2">
      <c r="G1003" s="5" t="str">
        <f>IFERROR(IF(OR(C1003="Entrée",C1003="Stock Initial",C1003="Ajustement"),INDEX(Données!$C$3:$E$15,MATCH(E1003,Données!#REF!,0),6),INDEX(Données!$C$3:$E$15,MATCH(E1003,Données!#REF!,0),7)),"")</f>
        <v/>
      </c>
      <c r="H1003" s="4" t="str">
        <f t="shared" si="17"/>
        <v/>
      </c>
      <c r="I1003" s="15" t="str">
        <f>IFERROR(INDEX(Données!$C$3:$E$26,MATCH(E1003,Données!#REF!,0),8)+SUMIFS(F$8:F1003,E$8:E1003,E1003,C$8:C1003,"entrée")-SUMIFS(F$8:F1003,E$8:E1003,E1003,C$8:C1003,"sortie"),"")</f>
        <v/>
      </c>
    </row>
    <row r="1004" spans="7:9" x14ac:dyDescent="0.2">
      <c r="G1004" s="5" t="str">
        <f>IFERROR(IF(OR(C1004="Entrée",C1004="Stock Initial",C1004="Ajustement"),INDEX(Données!$C$3:$E$15,MATCH(E1004,Données!#REF!,0),6),INDEX(Données!$C$3:$E$15,MATCH(E1004,Données!#REF!,0),7)),"")</f>
        <v/>
      </c>
      <c r="H1004" s="4" t="str">
        <f t="shared" si="17"/>
        <v/>
      </c>
      <c r="I1004" s="15" t="str">
        <f>IFERROR(INDEX(Données!$C$3:$E$26,MATCH(E1004,Données!#REF!,0),8)+SUMIFS(F$8:F1004,E$8:E1004,E1004,C$8:C1004,"entrée")-SUMIFS(F$8:F1004,E$8:E1004,E1004,C$8:C1004,"sortie"),"")</f>
        <v/>
      </c>
    </row>
    <row r="1005" spans="7:9" x14ac:dyDescent="0.2">
      <c r="G1005" s="5" t="str">
        <f>IFERROR(IF(OR(C1005="Entrée",C1005="Stock Initial",C1005="Ajustement"),INDEX(Données!$C$3:$E$15,MATCH(E1005,Données!#REF!,0),6),INDEX(Données!$C$3:$E$15,MATCH(E1005,Données!#REF!,0),7)),"")</f>
        <v/>
      </c>
      <c r="H1005" s="4" t="str">
        <f t="shared" si="17"/>
        <v/>
      </c>
      <c r="I1005" s="15" t="str">
        <f>IFERROR(INDEX(Données!$C$3:$E$26,MATCH(E1005,Données!#REF!,0),8)+SUMIFS(F$8:F1005,E$8:E1005,E1005,C$8:C1005,"entrée")-SUMIFS(F$8:F1005,E$8:E1005,E1005,C$8:C1005,"sortie"),"")</f>
        <v/>
      </c>
    </row>
    <row r="1006" spans="7:9" x14ac:dyDescent="0.2">
      <c r="G1006" s="5" t="str">
        <f>IFERROR(IF(OR(C1006="Entrée",C1006="Stock Initial",C1006="Ajustement"),INDEX(Données!$C$3:$E$15,MATCH(E1006,Données!#REF!,0),6),INDEX(Données!$C$3:$E$15,MATCH(E1006,Données!#REF!,0),7)),"")</f>
        <v/>
      </c>
      <c r="H1006" s="4" t="str">
        <f t="shared" si="17"/>
        <v/>
      </c>
      <c r="I1006" s="15" t="str">
        <f>IFERROR(INDEX(Données!$C$3:$E$26,MATCH(E1006,Données!#REF!,0),8)+SUMIFS(F$8:F1006,E$8:E1006,E1006,C$8:C1006,"entrée")-SUMIFS(F$8:F1006,E$8:E1006,E1006,C$8:C1006,"sortie"),"")</f>
        <v/>
      </c>
    </row>
    <row r="1007" spans="7:9" x14ac:dyDescent="0.2">
      <c r="G1007" s="5" t="str">
        <f>IFERROR(IF(OR(C1007="Entrée",C1007="Stock Initial",C1007="Ajustement"),INDEX(Données!$C$3:$E$15,MATCH(E1007,Données!#REF!,0),6),INDEX(Données!$C$3:$E$15,MATCH(E1007,Données!#REF!,0),7)),"")</f>
        <v/>
      </c>
      <c r="H1007" s="4" t="str">
        <f t="shared" si="17"/>
        <v/>
      </c>
      <c r="I1007" s="15" t="str">
        <f>IFERROR(INDEX(Données!$C$3:$E$26,MATCH(E1007,Données!#REF!,0),8)+SUMIFS(F$8:F1007,E$8:E1007,E1007,C$8:C1007,"entrée")-SUMIFS(F$8:F1007,E$8:E1007,E1007,C$8:C1007,"sortie"),"")</f>
        <v/>
      </c>
    </row>
    <row r="1008" spans="7:9" x14ac:dyDescent="0.2">
      <c r="G1008" s="5" t="str">
        <f>IFERROR(IF(OR(C1008="Entrée",C1008="Stock Initial",C1008="Ajustement"),INDEX(Données!$C$3:$E$15,MATCH(E1008,Données!#REF!,0),6),INDEX(Données!$C$3:$E$15,MATCH(E1008,Données!#REF!,0),7)),"")</f>
        <v/>
      </c>
      <c r="H1008" s="4" t="str">
        <f t="shared" si="17"/>
        <v/>
      </c>
      <c r="I1008" s="15" t="str">
        <f>IFERROR(INDEX(Données!$C$3:$E$26,MATCH(E1008,Données!#REF!,0),8)+SUMIFS(F$8:F1008,E$8:E1008,E1008,C$8:C1008,"entrée")-SUMIFS(F$8:F1008,E$8:E1008,E1008,C$8:C1008,"sortie"),"")</f>
        <v/>
      </c>
    </row>
    <row r="1009" spans="7:9" x14ac:dyDescent="0.2">
      <c r="G1009" s="5" t="str">
        <f>IFERROR(IF(OR(C1009="Entrée",C1009="Stock Initial",C1009="Ajustement"),INDEX(Données!$C$3:$E$15,MATCH(E1009,Données!#REF!,0),6),INDEX(Données!$C$3:$E$15,MATCH(E1009,Données!#REF!,0),7)),"")</f>
        <v/>
      </c>
      <c r="H1009" s="4" t="str">
        <f t="shared" si="17"/>
        <v/>
      </c>
      <c r="I1009" s="15" t="str">
        <f>IFERROR(INDEX(Données!$C$3:$E$26,MATCH(E1009,Données!#REF!,0),8)+SUMIFS(F$8:F1009,E$8:E1009,E1009,C$8:C1009,"entrée")-SUMIFS(F$8:F1009,E$8:E1009,E1009,C$8:C1009,"sortie"),"")</f>
        <v/>
      </c>
    </row>
    <row r="1010" spans="7:9" x14ac:dyDescent="0.2">
      <c r="G1010" s="5" t="str">
        <f>IFERROR(IF(OR(C1010="Entrée",C1010="Stock Initial",C1010="Ajustement"),INDEX(Données!$C$3:$E$15,MATCH(E1010,Données!#REF!,0),6),INDEX(Données!$C$3:$E$15,MATCH(E1010,Données!#REF!,0),7)),"")</f>
        <v/>
      </c>
      <c r="H1010" s="4" t="str">
        <f t="shared" si="17"/>
        <v/>
      </c>
      <c r="I1010" s="15" t="str">
        <f>IFERROR(INDEX(Données!$C$3:$E$26,MATCH(E1010,Données!#REF!,0),8)+SUMIFS(F$8:F1010,E$8:E1010,E1010,C$8:C1010,"entrée")-SUMIFS(F$8:F1010,E$8:E1010,E1010,C$8:C1010,"sortie"),"")</f>
        <v/>
      </c>
    </row>
    <row r="1011" spans="7:9" x14ac:dyDescent="0.2">
      <c r="G1011" s="5" t="str">
        <f>IFERROR(IF(OR(C1011="Entrée",C1011="Stock Initial",C1011="Ajustement"),INDEX(Données!$C$3:$E$15,MATCH(E1011,Données!#REF!,0),6),INDEX(Données!$C$3:$E$15,MATCH(E1011,Données!#REF!,0),7)),"")</f>
        <v/>
      </c>
      <c r="H1011" s="4" t="str">
        <f t="shared" si="17"/>
        <v/>
      </c>
      <c r="I1011" s="15" t="str">
        <f>IFERROR(INDEX(Données!$C$3:$E$26,MATCH(E1011,Données!#REF!,0),8)+SUMIFS(F$8:F1011,E$8:E1011,E1011,C$8:C1011,"entrée")-SUMIFS(F$8:F1011,E$8:E1011,E1011,C$8:C1011,"sortie"),"")</f>
        <v/>
      </c>
    </row>
    <row r="1012" spans="7:9" x14ac:dyDescent="0.2">
      <c r="G1012" s="5" t="str">
        <f>IFERROR(IF(OR(C1012="Entrée",C1012="Stock Initial",C1012="Ajustement"),INDEX(Données!$C$3:$E$15,MATCH(E1012,Données!#REF!,0),6),INDEX(Données!$C$3:$E$15,MATCH(E1012,Données!#REF!,0),7)),"")</f>
        <v/>
      </c>
      <c r="H1012" s="4" t="str">
        <f t="shared" si="17"/>
        <v/>
      </c>
      <c r="I1012" s="15" t="str">
        <f>IFERROR(INDEX(Données!$C$3:$E$26,MATCH(E1012,Données!#REF!,0),8)+SUMIFS(F$8:F1012,E$8:E1012,E1012,C$8:C1012,"entrée")-SUMIFS(F$8:F1012,E$8:E1012,E1012,C$8:C1012,"sortie"),"")</f>
        <v/>
      </c>
    </row>
    <row r="1013" spans="7:9" x14ac:dyDescent="0.2">
      <c r="G1013" s="5" t="str">
        <f>IFERROR(IF(OR(C1013="Entrée",C1013="Stock Initial",C1013="Ajustement"),INDEX(Données!$C$3:$E$15,MATCH(E1013,Données!#REF!,0),6),INDEX(Données!$C$3:$E$15,MATCH(E1013,Données!#REF!,0),7)),"")</f>
        <v/>
      </c>
      <c r="H1013" s="4" t="str">
        <f t="shared" si="17"/>
        <v/>
      </c>
      <c r="I1013" s="15" t="str">
        <f>IFERROR(INDEX(Données!$C$3:$E$26,MATCH(E1013,Données!#REF!,0),8)+SUMIFS(F$8:F1013,E$8:E1013,E1013,C$8:C1013,"entrée")-SUMIFS(F$8:F1013,E$8:E1013,E1013,C$8:C1013,"sortie"),"")</f>
        <v/>
      </c>
    </row>
    <row r="1014" spans="7:9" x14ac:dyDescent="0.2">
      <c r="G1014" s="5" t="str">
        <f>IFERROR(IF(OR(C1014="Entrée",C1014="Stock Initial",C1014="Ajustement"),INDEX(Données!$C$3:$E$15,MATCH(E1014,Données!#REF!,0),6),INDEX(Données!$C$3:$E$15,MATCH(E1014,Données!#REF!,0),7)),"")</f>
        <v/>
      </c>
      <c r="H1014" s="4" t="str">
        <f t="shared" si="17"/>
        <v/>
      </c>
      <c r="I1014" s="15" t="str">
        <f>IFERROR(INDEX(Données!$C$3:$E$26,MATCH(E1014,Données!#REF!,0),8)+SUMIFS(F$8:F1014,E$8:E1014,E1014,C$8:C1014,"entrée")-SUMIFS(F$8:F1014,E$8:E1014,E1014,C$8:C1014,"sortie"),"")</f>
        <v/>
      </c>
    </row>
    <row r="1015" spans="7:9" x14ac:dyDescent="0.2">
      <c r="G1015" s="5" t="str">
        <f>IFERROR(IF(OR(C1015="Entrée",C1015="Stock Initial",C1015="Ajustement"),INDEX(Données!$C$3:$E$15,MATCH(E1015,Données!#REF!,0),6),INDEX(Données!$C$3:$E$15,MATCH(E1015,Données!#REF!,0),7)),"")</f>
        <v/>
      </c>
      <c r="H1015" s="4" t="str">
        <f t="shared" si="17"/>
        <v/>
      </c>
      <c r="I1015" s="15" t="str">
        <f>IFERROR(INDEX(Données!$C$3:$E$26,MATCH(E1015,Données!#REF!,0),8)+SUMIFS(F$8:F1015,E$8:E1015,E1015,C$8:C1015,"entrée")-SUMIFS(F$8:F1015,E$8:E1015,E1015,C$8:C1015,"sortie"),"")</f>
        <v/>
      </c>
    </row>
    <row r="1016" spans="7:9" x14ac:dyDescent="0.2">
      <c r="G1016" s="5" t="str">
        <f>IFERROR(IF(OR(C1016="Entrée",C1016="Stock Initial",C1016="Ajustement"),INDEX(Données!$C$3:$E$15,MATCH(E1016,Données!#REF!,0),6),INDEX(Données!$C$3:$E$15,MATCH(E1016,Données!#REF!,0),7)),"")</f>
        <v/>
      </c>
      <c r="H1016" s="4" t="str">
        <f t="shared" si="17"/>
        <v/>
      </c>
      <c r="I1016" s="15" t="str">
        <f>IFERROR(INDEX(Données!$C$3:$E$26,MATCH(E1016,Données!#REF!,0),8)+SUMIFS(F$8:F1016,E$8:E1016,E1016,C$8:C1016,"entrée")-SUMIFS(F$8:F1016,E$8:E1016,E1016,C$8:C1016,"sortie"),"")</f>
        <v/>
      </c>
    </row>
    <row r="1017" spans="7:9" x14ac:dyDescent="0.2">
      <c r="G1017" s="5" t="str">
        <f>IFERROR(IF(OR(C1017="Entrée",C1017="Stock Initial",C1017="Ajustement"),INDEX(Données!$C$3:$E$15,MATCH(E1017,Données!#REF!,0),6),INDEX(Données!$C$3:$E$15,MATCH(E1017,Données!#REF!,0),7)),"")</f>
        <v/>
      </c>
      <c r="H1017" s="4" t="str">
        <f t="shared" si="17"/>
        <v/>
      </c>
      <c r="I1017" s="15" t="str">
        <f>IFERROR(INDEX(Données!$C$3:$E$26,MATCH(E1017,Données!#REF!,0),8)+SUMIFS(F$8:F1017,E$8:E1017,E1017,C$8:C1017,"entrée")-SUMIFS(F$8:F1017,E$8:E1017,E1017,C$8:C1017,"sortie"),"")</f>
        <v/>
      </c>
    </row>
    <row r="1018" spans="7:9" x14ac:dyDescent="0.2">
      <c r="G1018" s="5" t="str">
        <f>IFERROR(IF(OR(C1018="Entrée",C1018="Stock Initial",C1018="Ajustement"),INDEX(Données!$C$3:$E$15,MATCH(E1018,Données!#REF!,0),6),INDEX(Données!$C$3:$E$15,MATCH(E1018,Données!#REF!,0),7)),"")</f>
        <v/>
      </c>
      <c r="H1018" s="4" t="str">
        <f t="shared" si="17"/>
        <v/>
      </c>
      <c r="I1018" s="15" t="str">
        <f>IFERROR(INDEX(Données!$C$3:$E$26,MATCH(E1018,Données!#REF!,0),8)+SUMIFS(F$8:F1018,E$8:E1018,E1018,C$8:C1018,"entrée")-SUMIFS(F$8:F1018,E$8:E1018,E1018,C$8:C1018,"sortie"),"")</f>
        <v/>
      </c>
    </row>
    <row r="1019" spans="7:9" x14ac:dyDescent="0.2">
      <c r="G1019" s="5" t="str">
        <f>IFERROR(IF(OR(C1019="Entrée",C1019="Stock Initial",C1019="Ajustement"),INDEX(Données!$C$3:$E$15,MATCH(E1019,Données!#REF!,0),6),INDEX(Données!$C$3:$E$15,MATCH(E1019,Données!#REF!,0),7)),"")</f>
        <v/>
      </c>
      <c r="H1019" s="4" t="str">
        <f t="shared" si="17"/>
        <v/>
      </c>
      <c r="I1019" s="15" t="str">
        <f>IFERROR(INDEX(Données!$C$3:$E$26,MATCH(E1019,Données!#REF!,0),8)+SUMIFS(F$8:F1019,E$8:E1019,E1019,C$8:C1019,"entrée")-SUMIFS(F$8:F1019,E$8:E1019,E1019,C$8:C1019,"sortie"),"")</f>
        <v/>
      </c>
    </row>
    <row r="1020" spans="7:9" x14ac:dyDescent="0.2">
      <c r="G1020" s="5" t="str">
        <f>IFERROR(IF(OR(C1020="Entrée",C1020="Stock Initial",C1020="Ajustement"),INDEX(Données!$C$3:$E$15,MATCH(E1020,Données!#REF!,0),6),INDEX(Données!$C$3:$E$15,MATCH(E1020,Données!#REF!,0),7)),"")</f>
        <v/>
      </c>
      <c r="H1020" s="4" t="str">
        <f t="shared" si="17"/>
        <v/>
      </c>
      <c r="I1020" s="15" t="str">
        <f>IFERROR(INDEX(Données!$C$3:$E$26,MATCH(E1020,Données!#REF!,0),8)+SUMIFS(F$8:F1020,E$8:E1020,E1020,C$8:C1020,"entrée")-SUMIFS(F$8:F1020,E$8:E1020,E1020,C$8:C1020,"sortie"),"")</f>
        <v/>
      </c>
    </row>
    <row r="1021" spans="7:9" x14ac:dyDescent="0.2">
      <c r="G1021" s="5" t="str">
        <f>IFERROR(IF(OR(C1021="Entrée",C1021="Stock Initial",C1021="Ajustement"),INDEX(Données!$C$3:$E$15,MATCH(E1021,Données!#REF!,0),6),INDEX(Données!$C$3:$E$15,MATCH(E1021,Données!#REF!,0),7)),"")</f>
        <v/>
      </c>
      <c r="H1021" s="4" t="str">
        <f t="shared" si="17"/>
        <v/>
      </c>
      <c r="I1021" s="15" t="str">
        <f>IFERROR(INDEX(Données!$C$3:$E$26,MATCH(E1021,Données!#REF!,0),8)+SUMIFS(F$8:F1021,E$8:E1021,E1021,C$8:C1021,"entrée")-SUMIFS(F$8:F1021,E$8:E1021,E1021,C$8:C1021,"sortie"),"")</f>
        <v/>
      </c>
    </row>
    <row r="1022" spans="7:9" x14ac:dyDescent="0.2">
      <c r="G1022" s="5" t="str">
        <f>IFERROR(IF(OR(C1022="Entrée",C1022="Stock Initial",C1022="Ajustement"),INDEX(Données!$C$3:$E$15,MATCH(E1022,Données!#REF!,0),6),INDEX(Données!$C$3:$E$15,MATCH(E1022,Données!#REF!,0),7)),"")</f>
        <v/>
      </c>
      <c r="H1022" s="4" t="str">
        <f t="shared" si="17"/>
        <v/>
      </c>
      <c r="I1022" s="15" t="str">
        <f>IFERROR(INDEX(Données!$C$3:$E$26,MATCH(E1022,Données!#REF!,0),8)+SUMIFS(F$8:F1022,E$8:E1022,E1022,C$8:C1022,"entrée")-SUMIFS(F$8:F1022,E$8:E1022,E1022,C$8:C1022,"sortie"),"")</f>
        <v/>
      </c>
    </row>
    <row r="1023" spans="7:9" x14ac:dyDescent="0.2">
      <c r="G1023" s="5" t="str">
        <f>IFERROR(IF(OR(C1023="Entrée",C1023="Stock Initial",C1023="Ajustement"),INDEX(Données!$C$3:$E$15,MATCH(E1023,Données!#REF!,0),6),INDEX(Données!$C$3:$E$15,MATCH(E1023,Données!#REF!,0),7)),"")</f>
        <v/>
      </c>
      <c r="H1023" s="4" t="str">
        <f t="shared" si="17"/>
        <v/>
      </c>
      <c r="I1023" s="15" t="str">
        <f>IFERROR(INDEX(Données!$C$3:$E$26,MATCH(E1023,Données!#REF!,0),8)+SUMIFS(F$8:F1023,E$8:E1023,E1023,C$8:C1023,"entrée")-SUMIFS(F$8:F1023,E$8:E1023,E1023,C$8:C1023,"sortie"),"")</f>
        <v/>
      </c>
    </row>
    <row r="1024" spans="7:9" x14ac:dyDescent="0.2">
      <c r="G1024" s="5" t="str">
        <f>IFERROR(IF(OR(C1024="Entrée",C1024="Stock Initial",C1024="Ajustement"),INDEX(Données!$C$3:$E$15,MATCH(E1024,Données!#REF!,0),6),INDEX(Données!$C$3:$E$15,MATCH(E1024,Données!#REF!,0),7)),"")</f>
        <v/>
      </c>
      <c r="H1024" s="4" t="str">
        <f t="shared" si="17"/>
        <v/>
      </c>
      <c r="I1024" s="15" t="str">
        <f>IFERROR(INDEX(Données!$C$3:$E$26,MATCH(E1024,Données!#REF!,0),8)+SUMIFS(F$8:F1024,E$8:E1024,E1024,C$8:C1024,"entrée")-SUMIFS(F$8:F1024,E$8:E1024,E1024,C$8:C1024,"sortie"),"")</f>
        <v/>
      </c>
    </row>
    <row r="1025" spans="7:9" x14ac:dyDescent="0.2">
      <c r="G1025" s="5" t="str">
        <f>IFERROR(IF(OR(C1025="Entrée",C1025="Stock Initial",C1025="Ajustement"),INDEX(Données!$C$3:$E$15,MATCH(E1025,Données!#REF!,0),6),INDEX(Données!$C$3:$E$15,MATCH(E1025,Données!#REF!,0),7)),"")</f>
        <v/>
      </c>
      <c r="H1025" s="4" t="str">
        <f t="shared" si="17"/>
        <v/>
      </c>
      <c r="I1025" s="15" t="str">
        <f>IFERROR(INDEX(Données!$C$3:$E$26,MATCH(E1025,Données!#REF!,0),8)+SUMIFS(F$8:F1025,E$8:E1025,E1025,C$8:C1025,"entrée")-SUMIFS(F$8:F1025,E$8:E1025,E1025,C$8:C1025,"sortie"),"")</f>
        <v/>
      </c>
    </row>
    <row r="1026" spans="7:9" x14ac:dyDescent="0.2">
      <c r="G1026" s="5" t="str">
        <f>IFERROR(IF(OR(C1026="Entrée",C1026="Stock Initial",C1026="Ajustement"),INDEX(Données!$C$3:$E$15,MATCH(E1026,Données!#REF!,0),6),INDEX(Données!$C$3:$E$15,MATCH(E1026,Données!#REF!,0),7)),"")</f>
        <v/>
      </c>
      <c r="H1026" s="4" t="str">
        <f t="shared" si="17"/>
        <v/>
      </c>
      <c r="I1026" s="15" t="str">
        <f>IFERROR(INDEX(Données!$C$3:$E$26,MATCH(E1026,Données!#REF!,0),8)+SUMIFS(F$8:F1026,E$8:E1026,E1026,C$8:C1026,"entrée")-SUMIFS(F$8:F1026,E$8:E1026,E1026,C$8:C1026,"sortie"),"")</f>
        <v/>
      </c>
    </row>
    <row r="1027" spans="7:9" x14ac:dyDescent="0.2">
      <c r="G1027" s="5" t="str">
        <f>IFERROR(IF(OR(C1027="Entrée",C1027="Stock Initial",C1027="Ajustement"),INDEX(Données!$C$3:$E$15,MATCH(E1027,Données!#REF!,0),6),INDEX(Données!$C$3:$E$15,MATCH(E1027,Données!#REF!,0),7)),"")</f>
        <v/>
      </c>
      <c r="H1027" s="4" t="str">
        <f t="shared" si="17"/>
        <v/>
      </c>
      <c r="I1027" s="15" t="str">
        <f>IFERROR(INDEX(Données!$C$3:$E$26,MATCH(E1027,Données!#REF!,0),8)+SUMIFS(F$8:F1027,E$8:E1027,E1027,C$8:C1027,"entrée")-SUMIFS(F$8:F1027,E$8:E1027,E1027,C$8:C1027,"sortie"),"")</f>
        <v/>
      </c>
    </row>
    <row r="1028" spans="7:9" x14ac:dyDescent="0.2">
      <c r="G1028" s="5" t="str">
        <f>IFERROR(IF(OR(C1028="Entrée",C1028="Stock Initial",C1028="Ajustement"),INDEX(Données!$C$3:$E$15,MATCH(E1028,Données!#REF!,0),6),INDEX(Données!$C$3:$E$15,MATCH(E1028,Données!#REF!,0),7)),"")</f>
        <v/>
      </c>
      <c r="H1028" s="4" t="str">
        <f t="shared" si="17"/>
        <v/>
      </c>
      <c r="I1028" s="15" t="str">
        <f>IFERROR(INDEX(Données!$C$3:$E$26,MATCH(E1028,Données!#REF!,0),8)+SUMIFS(F$8:F1028,E$8:E1028,E1028,C$8:C1028,"entrée")-SUMIFS(F$8:F1028,E$8:E1028,E1028,C$8:C1028,"sortie"),"")</f>
        <v/>
      </c>
    </row>
    <row r="1029" spans="7:9" x14ac:dyDescent="0.2">
      <c r="G1029" s="5" t="str">
        <f>IFERROR(IF(OR(C1029="Entrée",C1029="Stock Initial",C1029="Ajustement"),INDEX(Données!$C$3:$E$15,MATCH(E1029,Données!#REF!,0),6),INDEX(Données!$C$3:$E$15,MATCH(E1029,Données!#REF!,0),7)),"")</f>
        <v/>
      </c>
      <c r="H1029" s="4" t="str">
        <f t="shared" si="17"/>
        <v/>
      </c>
      <c r="I1029" s="15" t="str">
        <f>IFERROR(INDEX(Données!$C$3:$E$26,MATCH(E1029,Données!#REF!,0),8)+SUMIFS(F$8:F1029,E$8:E1029,E1029,C$8:C1029,"entrée")-SUMIFS(F$8:F1029,E$8:E1029,E1029,C$8:C1029,"sortie"),"")</f>
        <v/>
      </c>
    </row>
    <row r="1030" spans="7:9" x14ac:dyDescent="0.2">
      <c r="G1030" s="5" t="str">
        <f>IFERROR(IF(OR(C1030="Entrée",C1030="Stock Initial",C1030="Ajustement"),INDEX(Données!$C$3:$E$15,MATCH(E1030,Données!#REF!,0),6),INDEX(Données!$C$3:$E$15,MATCH(E1030,Données!#REF!,0),7)),"")</f>
        <v/>
      </c>
      <c r="H1030" s="4" t="str">
        <f t="shared" si="17"/>
        <v/>
      </c>
      <c r="I1030" s="15" t="str">
        <f>IFERROR(INDEX(Données!$C$3:$E$26,MATCH(E1030,Données!#REF!,0),8)+SUMIFS(F$8:F1030,E$8:E1030,E1030,C$8:C1030,"entrée")-SUMIFS(F$8:F1030,E$8:E1030,E1030,C$8:C1030,"sortie"),"")</f>
        <v/>
      </c>
    </row>
    <row r="1031" spans="7:9" x14ac:dyDescent="0.2">
      <c r="G1031" s="5" t="str">
        <f>IFERROR(IF(OR(C1031="Entrée",C1031="Stock Initial",C1031="Ajustement"),INDEX(Données!$C$3:$E$15,MATCH(E1031,Données!#REF!,0),6),INDEX(Données!$C$3:$E$15,MATCH(E1031,Données!#REF!,0),7)),"")</f>
        <v/>
      </c>
      <c r="H1031" s="4" t="str">
        <f t="shared" si="17"/>
        <v/>
      </c>
      <c r="I1031" s="15" t="str">
        <f>IFERROR(INDEX(Données!$C$3:$E$26,MATCH(E1031,Données!#REF!,0),8)+SUMIFS(F$8:F1031,E$8:E1031,E1031,C$8:C1031,"entrée")-SUMIFS(F$8:F1031,E$8:E1031,E1031,C$8:C1031,"sortie"),"")</f>
        <v/>
      </c>
    </row>
    <row r="1032" spans="7:9" x14ac:dyDescent="0.2">
      <c r="G1032" s="5" t="str">
        <f>IFERROR(IF(OR(C1032="Entrée",C1032="Stock Initial",C1032="Ajustement"),INDEX(Données!$C$3:$E$15,MATCH(E1032,Données!#REF!,0),6),INDEX(Données!$C$3:$E$15,MATCH(E1032,Données!#REF!,0),7)),"")</f>
        <v/>
      </c>
      <c r="H1032" s="4" t="str">
        <f t="shared" si="17"/>
        <v/>
      </c>
      <c r="I1032" s="15" t="str">
        <f>IFERROR(INDEX(Données!$C$3:$E$26,MATCH(E1032,Données!#REF!,0),8)+SUMIFS(F$8:F1032,E$8:E1032,E1032,C$8:C1032,"entrée")-SUMIFS(F$8:F1032,E$8:E1032,E1032,C$8:C1032,"sortie"),"")</f>
        <v/>
      </c>
    </row>
    <row r="1033" spans="7:9" x14ac:dyDescent="0.2">
      <c r="G1033" s="5" t="str">
        <f>IFERROR(IF(OR(C1033="Entrée",C1033="Stock Initial",C1033="Ajustement"),INDEX(Données!$C$3:$E$15,MATCH(E1033,Données!#REF!,0),6),INDEX(Données!$C$3:$E$15,MATCH(E1033,Données!#REF!,0),7)),"")</f>
        <v/>
      </c>
      <c r="H1033" s="4" t="str">
        <f t="shared" si="17"/>
        <v/>
      </c>
      <c r="I1033" s="15" t="str">
        <f>IFERROR(INDEX(Données!$C$3:$E$26,MATCH(E1033,Données!#REF!,0),8)+SUMIFS(F$8:F1033,E$8:E1033,E1033,C$8:C1033,"entrée")-SUMIFS(F$8:F1033,E$8:E1033,E1033,C$8:C1033,"sortie"),"")</f>
        <v/>
      </c>
    </row>
    <row r="1034" spans="7:9" x14ac:dyDescent="0.2">
      <c r="G1034" s="5" t="str">
        <f>IFERROR(IF(OR(C1034="Entrée",C1034="Stock Initial",C1034="Ajustement"),INDEX(Données!$C$3:$E$15,MATCH(E1034,Données!#REF!,0),6),INDEX(Données!$C$3:$E$15,MATCH(E1034,Données!#REF!,0),7)),"")</f>
        <v/>
      </c>
      <c r="H1034" s="4" t="str">
        <f t="shared" si="17"/>
        <v/>
      </c>
      <c r="I1034" s="15" t="str">
        <f>IFERROR(INDEX(Données!$C$3:$E$26,MATCH(E1034,Données!#REF!,0),8)+SUMIFS(F$8:F1034,E$8:E1034,E1034,C$8:C1034,"entrée")-SUMIFS(F$8:F1034,E$8:E1034,E1034,C$8:C1034,"sortie"),"")</f>
        <v/>
      </c>
    </row>
    <row r="1035" spans="7:9" x14ac:dyDescent="0.2">
      <c r="G1035" s="5" t="str">
        <f>IFERROR(IF(OR(C1035="Entrée",C1035="Stock Initial",C1035="Ajustement"),INDEX(Données!$C$3:$E$15,MATCH(E1035,Données!#REF!,0),6),INDEX(Données!$C$3:$E$15,MATCH(E1035,Données!#REF!,0),7)),"")</f>
        <v/>
      </c>
      <c r="H1035" s="4" t="str">
        <f t="shared" si="17"/>
        <v/>
      </c>
      <c r="I1035" s="15" t="str">
        <f>IFERROR(INDEX(Données!$C$3:$E$26,MATCH(E1035,Données!#REF!,0),8)+SUMIFS(F$8:F1035,E$8:E1035,E1035,C$8:C1035,"entrée")-SUMIFS(F$8:F1035,E$8:E1035,E1035,C$8:C1035,"sortie"),"")</f>
        <v/>
      </c>
    </row>
    <row r="1036" spans="7:9" x14ac:dyDescent="0.2">
      <c r="G1036" s="5" t="str">
        <f>IFERROR(IF(OR(C1036="Entrée",C1036="Stock Initial",C1036="Ajustement"),INDEX(Données!$C$3:$E$15,MATCH(E1036,Données!#REF!,0),6),INDEX(Données!$C$3:$E$15,MATCH(E1036,Données!#REF!,0),7)),"")</f>
        <v/>
      </c>
      <c r="H1036" s="4" t="str">
        <f t="shared" si="17"/>
        <v/>
      </c>
      <c r="I1036" s="15" t="str">
        <f>IFERROR(INDEX(Données!$C$3:$E$26,MATCH(E1036,Données!#REF!,0),8)+SUMIFS(F$8:F1036,E$8:E1036,E1036,C$8:C1036,"entrée")-SUMIFS(F$8:F1036,E$8:E1036,E1036,C$8:C1036,"sortie"),"")</f>
        <v/>
      </c>
    </row>
    <row r="1037" spans="7:9" x14ac:dyDescent="0.2">
      <c r="G1037" s="5" t="str">
        <f>IFERROR(IF(OR(C1037="Entrée",C1037="Stock Initial",C1037="Ajustement"),INDEX(Données!$C$3:$E$15,MATCH(E1037,Données!#REF!,0),6),INDEX(Données!$C$3:$E$15,MATCH(E1037,Données!#REF!,0),7)),"")</f>
        <v/>
      </c>
      <c r="H1037" s="4" t="str">
        <f t="shared" si="17"/>
        <v/>
      </c>
      <c r="I1037" s="15" t="str">
        <f>IFERROR(INDEX(Données!$C$3:$E$26,MATCH(E1037,Données!#REF!,0),8)+SUMIFS(F$8:F1037,E$8:E1037,E1037,C$8:C1037,"entrée")-SUMIFS(F$8:F1037,E$8:E1037,E1037,C$8:C1037,"sortie"),"")</f>
        <v/>
      </c>
    </row>
    <row r="1038" spans="7:9" x14ac:dyDescent="0.2">
      <c r="G1038" s="5" t="str">
        <f>IFERROR(IF(OR(C1038="Entrée",C1038="Stock Initial",C1038="Ajustement"),INDEX(Données!$C$3:$E$15,MATCH(E1038,Données!#REF!,0),6),INDEX(Données!$C$3:$E$15,MATCH(E1038,Données!#REF!,0),7)),"")</f>
        <v/>
      </c>
      <c r="H1038" s="4" t="str">
        <f t="shared" si="17"/>
        <v/>
      </c>
      <c r="I1038" s="15" t="str">
        <f>IFERROR(INDEX(Données!$C$3:$E$26,MATCH(E1038,Données!#REF!,0),8)+SUMIFS(F$8:F1038,E$8:E1038,E1038,C$8:C1038,"entrée")-SUMIFS(F$8:F1038,E$8:E1038,E1038,C$8:C1038,"sortie"),"")</f>
        <v/>
      </c>
    </row>
    <row r="1039" spans="7:9" x14ac:dyDescent="0.2">
      <c r="G1039" s="5" t="str">
        <f>IFERROR(IF(OR(C1039="Entrée",C1039="Stock Initial",C1039="Ajustement"),INDEX(Données!$C$3:$E$15,MATCH(E1039,Données!#REF!,0),6),INDEX(Données!$C$3:$E$15,MATCH(E1039,Données!#REF!,0),7)),"")</f>
        <v/>
      </c>
      <c r="H1039" s="4" t="str">
        <f t="shared" si="17"/>
        <v/>
      </c>
      <c r="I1039" s="15" t="str">
        <f>IFERROR(INDEX(Données!$C$3:$E$26,MATCH(E1039,Données!#REF!,0),8)+SUMIFS(F$8:F1039,E$8:E1039,E1039,C$8:C1039,"entrée")-SUMIFS(F$8:F1039,E$8:E1039,E1039,C$8:C1039,"sortie"),"")</f>
        <v/>
      </c>
    </row>
    <row r="1040" spans="7:9" x14ac:dyDescent="0.2">
      <c r="G1040" s="5" t="str">
        <f>IFERROR(IF(OR(C1040="Entrée",C1040="Stock Initial",C1040="Ajustement"),INDEX(Données!$C$3:$E$15,MATCH(E1040,Données!#REF!,0),6),INDEX(Données!$C$3:$E$15,MATCH(E1040,Données!#REF!,0),7)),"")</f>
        <v/>
      </c>
      <c r="H1040" s="4" t="str">
        <f t="shared" si="17"/>
        <v/>
      </c>
      <c r="I1040" s="15" t="str">
        <f>IFERROR(INDEX(Données!$C$3:$E$26,MATCH(E1040,Données!#REF!,0),8)+SUMIFS(F$8:F1040,E$8:E1040,E1040,C$8:C1040,"entrée")-SUMIFS(F$8:F1040,E$8:E1040,E1040,C$8:C1040,"sortie"),"")</f>
        <v/>
      </c>
    </row>
    <row r="1041" spans="7:9" x14ac:dyDescent="0.2">
      <c r="G1041" s="5" t="str">
        <f>IFERROR(IF(OR(C1041="Entrée",C1041="Stock Initial",C1041="Ajustement"),INDEX(Données!$C$3:$E$15,MATCH(E1041,Données!#REF!,0),6),INDEX(Données!$C$3:$E$15,MATCH(E1041,Données!#REF!,0),7)),"")</f>
        <v/>
      </c>
      <c r="H1041" s="4" t="str">
        <f t="shared" si="17"/>
        <v/>
      </c>
      <c r="I1041" s="15" t="str">
        <f>IFERROR(INDEX(Données!$C$3:$E$26,MATCH(E1041,Données!#REF!,0),8)+SUMIFS(F$8:F1041,E$8:E1041,E1041,C$8:C1041,"entrée")-SUMIFS(F$8:F1041,E$8:E1041,E1041,C$8:C1041,"sortie"),"")</f>
        <v/>
      </c>
    </row>
    <row r="1042" spans="7:9" x14ac:dyDescent="0.2">
      <c r="G1042" s="5" t="str">
        <f>IFERROR(IF(OR(C1042="Entrée",C1042="Stock Initial",C1042="Ajustement"),INDEX(Données!$C$3:$E$15,MATCH(E1042,Données!#REF!,0),6),INDEX(Données!$C$3:$E$15,MATCH(E1042,Données!#REF!,0),7)),"")</f>
        <v/>
      </c>
      <c r="H1042" s="4" t="str">
        <f t="shared" si="17"/>
        <v/>
      </c>
      <c r="I1042" s="15" t="str">
        <f>IFERROR(INDEX(Données!$C$3:$E$26,MATCH(E1042,Données!#REF!,0),8)+SUMIFS(F$8:F1042,E$8:E1042,E1042,C$8:C1042,"entrée")-SUMIFS(F$8:F1042,E$8:E1042,E1042,C$8:C1042,"sortie"),"")</f>
        <v/>
      </c>
    </row>
    <row r="1043" spans="7:9" x14ac:dyDescent="0.2">
      <c r="G1043" s="5" t="str">
        <f>IFERROR(IF(OR(C1043="Entrée",C1043="Stock Initial",C1043="Ajustement"),INDEX(Données!$C$3:$E$15,MATCH(E1043,Données!#REF!,0),6),INDEX(Données!$C$3:$E$15,MATCH(E1043,Données!#REF!,0),7)),"")</f>
        <v/>
      </c>
      <c r="H1043" s="4" t="str">
        <f t="shared" si="17"/>
        <v/>
      </c>
      <c r="I1043" s="15" t="str">
        <f>IFERROR(INDEX(Données!$C$3:$E$26,MATCH(E1043,Données!#REF!,0),8)+SUMIFS(F$8:F1043,E$8:E1043,E1043,C$8:C1043,"entrée")-SUMIFS(F$8:F1043,E$8:E1043,E1043,C$8:C1043,"sortie"),"")</f>
        <v/>
      </c>
    </row>
    <row r="1044" spans="7:9" x14ac:dyDescent="0.2">
      <c r="G1044" s="5" t="str">
        <f>IFERROR(IF(OR(C1044="Entrée",C1044="Stock Initial",C1044="Ajustement"),INDEX(Données!$C$3:$E$15,MATCH(E1044,Données!#REF!,0),6),INDEX(Données!$C$3:$E$15,MATCH(E1044,Données!#REF!,0),7)),"")</f>
        <v/>
      </c>
      <c r="H1044" s="4" t="str">
        <f t="shared" si="17"/>
        <v/>
      </c>
      <c r="I1044" s="15" t="str">
        <f>IFERROR(INDEX(Données!$C$3:$E$26,MATCH(E1044,Données!#REF!,0),8)+SUMIFS(F$8:F1044,E$8:E1044,E1044,C$8:C1044,"entrée")-SUMIFS(F$8:F1044,E$8:E1044,E1044,C$8:C1044,"sortie"),"")</f>
        <v/>
      </c>
    </row>
    <row r="1045" spans="7:9" x14ac:dyDescent="0.2">
      <c r="G1045" s="5" t="str">
        <f>IFERROR(IF(OR(C1045="Entrée",C1045="Stock Initial",C1045="Ajustement"),INDEX(Données!$C$3:$E$15,MATCH(E1045,Données!#REF!,0),6),INDEX(Données!$C$3:$E$15,MATCH(E1045,Données!#REF!,0),7)),"")</f>
        <v/>
      </c>
      <c r="H1045" s="4" t="str">
        <f t="shared" si="17"/>
        <v/>
      </c>
      <c r="I1045" s="15" t="str">
        <f>IFERROR(INDEX(Données!$C$3:$E$26,MATCH(E1045,Données!#REF!,0),8)+SUMIFS(F$8:F1045,E$8:E1045,E1045,C$8:C1045,"entrée")-SUMIFS(F$8:F1045,E$8:E1045,E1045,C$8:C1045,"sortie"),"")</f>
        <v/>
      </c>
    </row>
    <row r="1046" spans="7:9" x14ac:dyDescent="0.2">
      <c r="G1046" s="5" t="str">
        <f>IFERROR(IF(OR(C1046="Entrée",C1046="Stock Initial",C1046="Ajustement"),INDEX(Données!$C$3:$E$15,MATCH(E1046,Données!#REF!,0),6),INDEX(Données!$C$3:$E$15,MATCH(E1046,Données!#REF!,0),7)),"")</f>
        <v/>
      </c>
      <c r="H1046" s="4" t="str">
        <f t="shared" si="17"/>
        <v/>
      </c>
      <c r="I1046" s="15" t="str">
        <f>IFERROR(INDEX(Données!$C$3:$E$26,MATCH(E1046,Données!#REF!,0),8)+SUMIFS(F$8:F1046,E$8:E1046,E1046,C$8:C1046,"entrée")-SUMIFS(F$8:F1046,E$8:E1046,E1046,C$8:C1046,"sortie"),"")</f>
        <v/>
      </c>
    </row>
    <row r="1047" spans="7:9" x14ac:dyDescent="0.2">
      <c r="G1047" s="5" t="str">
        <f>IFERROR(IF(OR(C1047="Entrée",C1047="Stock Initial",C1047="Ajustement"),INDEX(Données!$C$3:$E$15,MATCH(E1047,Données!#REF!,0),6),INDEX(Données!$C$3:$E$15,MATCH(E1047,Données!#REF!,0),7)),"")</f>
        <v/>
      </c>
      <c r="H1047" s="4" t="str">
        <f t="shared" ref="H1047:H1065" si="18">IFERROR(G1047*F1047,"")</f>
        <v/>
      </c>
      <c r="I1047" s="15" t="str">
        <f>IFERROR(INDEX(Données!$C$3:$E$26,MATCH(E1047,Données!#REF!,0),8)+SUMIFS(F$8:F1047,E$8:E1047,E1047,C$8:C1047,"entrée")-SUMIFS(F$8:F1047,E$8:E1047,E1047,C$8:C1047,"sortie"),"")</f>
        <v/>
      </c>
    </row>
    <row r="1048" spans="7:9" x14ac:dyDescent="0.2">
      <c r="G1048" s="5" t="str">
        <f>IFERROR(IF(OR(C1048="Entrée",C1048="Stock Initial",C1048="Ajustement"),INDEX(Données!$C$3:$E$15,MATCH(E1048,Données!#REF!,0),6),INDEX(Données!$C$3:$E$15,MATCH(E1048,Données!#REF!,0),7)),"")</f>
        <v/>
      </c>
      <c r="H1048" s="4" t="str">
        <f t="shared" si="18"/>
        <v/>
      </c>
      <c r="I1048" s="15" t="str">
        <f>IFERROR(INDEX(Données!$C$3:$E$26,MATCH(E1048,Données!#REF!,0),8)+SUMIFS(F$8:F1048,E$8:E1048,E1048,C$8:C1048,"entrée")-SUMIFS(F$8:F1048,E$8:E1048,E1048,C$8:C1048,"sortie"),"")</f>
        <v/>
      </c>
    </row>
    <row r="1049" spans="7:9" x14ac:dyDescent="0.2">
      <c r="G1049" s="5" t="str">
        <f>IFERROR(IF(OR(C1049="Entrée",C1049="Stock Initial",C1049="Ajustement"),INDEX(Données!$C$3:$E$15,MATCH(E1049,Données!#REF!,0),6),INDEX(Données!$C$3:$E$15,MATCH(E1049,Données!#REF!,0),7)),"")</f>
        <v/>
      </c>
      <c r="H1049" s="4" t="str">
        <f t="shared" si="18"/>
        <v/>
      </c>
      <c r="I1049" s="15" t="str">
        <f>IFERROR(INDEX(Données!$C$3:$E$26,MATCH(E1049,Données!#REF!,0),8)+SUMIFS(F$8:F1049,E$8:E1049,E1049,C$8:C1049,"entrée")-SUMIFS(F$8:F1049,E$8:E1049,E1049,C$8:C1049,"sortie"),"")</f>
        <v/>
      </c>
    </row>
    <row r="1050" spans="7:9" x14ac:dyDescent="0.2">
      <c r="G1050" s="5" t="str">
        <f>IFERROR(IF(OR(C1050="Entrée",C1050="Stock Initial",C1050="Ajustement"),INDEX(Données!$C$3:$E$15,MATCH(E1050,Données!#REF!,0),6),INDEX(Données!$C$3:$E$15,MATCH(E1050,Données!#REF!,0),7)),"")</f>
        <v/>
      </c>
      <c r="H1050" s="4" t="str">
        <f t="shared" si="18"/>
        <v/>
      </c>
      <c r="I1050" s="15" t="str">
        <f>IFERROR(INDEX(Données!$C$3:$E$26,MATCH(E1050,Données!#REF!,0),8)+SUMIFS(F$8:F1050,E$8:E1050,E1050,C$8:C1050,"entrée")-SUMIFS(F$8:F1050,E$8:E1050,E1050,C$8:C1050,"sortie"),"")</f>
        <v/>
      </c>
    </row>
    <row r="1051" spans="7:9" x14ac:dyDescent="0.2">
      <c r="G1051" s="5" t="str">
        <f>IFERROR(IF(OR(C1051="Entrée",C1051="Stock Initial",C1051="Ajustement"),INDEX(Données!$C$3:$E$15,MATCH(E1051,Données!#REF!,0),6),INDEX(Données!$C$3:$E$15,MATCH(E1051,Données!#REF!,0),7)),"")</f>
        <v/>
      </c>
      <c r="H1051" s="4" t="str">
        <f t="shared" si="18"/>
        <v/>
      </c>
      <c r="I1051" s="15" t="str">
        <f>IFERROR(INDEX(Données!$C$3:$E$26,MATCH(E1051,Données!#REF!,0),8)+SUMIFS(F$8:F1051,E$8:E1051,E1051,C$8:C1051,"entrée")-SUMIFS(F$8:F1051,E$8:E1051,E1051,C$8:C1051,"sortie"),"")</f>
        <v/>
      </c>
    </row>
    <row r="1052" spans="7:9" x14ac:dyDescent="0.2">
      <c r="G1052" s="5" t="str">
        <f>IFERROR(IF(OR(C1052="Entrée",C1052="Stock Initial",C1052="Ajustement"),INDEX(Données!$C$3:$E$15,MATCH(E1052,Données!#REF!,0),6),INDEX(Données!$C$3:$E$15,MATCH(E1052,Données!#REF!,0),7)),"")</f>
        <v/>
      </c>
      <c r="H1052" s="4" t="str">
        <f t="shared" si="18"/>
        <v/>
      </c>
      <c r="I1052" s="15" t="str">
        <f>IFERROR(INDEX(Données!$C$3:$E$26,MATCH(E1052,Données!#REF!,0),8)+SUMIFS(F$8:F1052,E$8:E1052,E1052,C$8:C1052,"entrée")-SUMIFS(F$8:F1052,E$8:E1052,E1052,C$8:C1052,"sortie"),"")</f>
        <v/>
      </c>
    </row>
    <row r="1053" spans="7:9" x14ac:dyDescent="0.2">
      <c r="G1053" s="5" t="str">
        <f>IFERROR(IF(OR(C1053="Entrée",C1053="Stock Initial",C1053="Ajustement"),INDEX(Données!$C$3:$E$15,MATCH(E1053,Données!#REF!,0),6),INDEX(Données!$C$3:$E$15,MATCH(E1053,Données!#REF!,0),7)),"")</f>
        <v/>
      </c>
      <c r="H1053" s="4" t="str">
        <f t="shared" si="18"/>
        <v/>
      </c>
      <c r="I1053" s="15" t="str">
        <f>IFERROR(INDEX(Données!$C$3:$E$26,MATCH(E1053,Données!#REF!,0),8)+SUMIFS(F$8:F1053,E$8:E1053,E1053,C$8:C1053,"entrée")-SUMIFS(F$8:F1053,E$8:E1053,E1053,C$8:C1053,"sortie"),"")</f>
        <v/>
      </c>
    </row>
    <row r="1054" spans="7:9" x14ac:dyDescent="0.2">
      <c r="G1054" s="5" t="str">
        <f>IFERROR(IF(OR(C1054="Entrée",C1054="Stock Initial",C1054="Ajustement"),INDEX(Données!$C$3:$E$15,MATCH(E1054,Données!#REF!,0),6),INDEX(Données!$C$3:$E$15,MATCH(E1054,Données!#REF!,0),7)),"")</f>
        <v/>
      </c>
      <c r="H1054" s="4" t="str">
        <f t="shared" si="18"/>
        <v/>
      </c>
      <c r="I1054" s="15" t="str">
        <f>IFERROR(INDEX(Données!$C$3:$E$26,MATCH(E1054,Données!#REF!,0),8)+SUMIFS(F$8:F1054,E$8:E1054,E1054,C$8:C1054,"entrée")-SUMIFS(F$8:F1054,E$8:E1054,E1054,C$8:C1054,"sortie"),"")</f>
        <v/>
      </c>
    </row>
    <row r="1055" spans="7:9" x14ac:dyDescent="0.2">
      <c r="G1055" s="5" t="str">
        <f>IFERROR(IF(OR(C1055="Entrée",C1055="Stock Initial",C1055="Ajustement"),INDEX(Données!$C$3:$E$15,MATCH(E1055,Données!#REF!,0),6),INDEX(Données!$C$3:$E$15,MATCH(E1055,Données!#REF!,0),7)),"")</f>
        <v/>
      </c>
      <c r="H1055" s="4" t="str">
        <f t="shared" si="18"/>
        <v/>
      </c>
      <c r="I1055" s="15" t="str">
        <f>IFERROR(INDEX(Données!$C$3:$E$26,MATCH(E1055,Données!#REF!,0),8)+SUMIFS(F$8:F1055,E$8:E1055,E1055,C$8:C1055,"entrée")-SUMIFS(F$8:F1055,E$8:E1055,E1055,C$8:C1055,"sortie"),"")</f>
        <v/>
      </c>
    </row>
    <row r="1056" spans="7:9" x14ac:dyDescent="0.2">
      <c r="G1056" s="5" t="str">
        <f>IFERROR(IF(OR(C1056="Entrée",C1056="Stock Initial",C1056="Ajustement"),INDEX(Données!$C$3:$E$15,MATCH(E1056,Données!#REF!,0),6),INDEX(Données!$C$3:$E$15,MATCH(E1056,Données!#REF!,0),7)),"")</f>
        <v/>
      </c>
      <c r="H1056" s="4" t="str">
        <f t="shared" si="18"/>
        <v/>
      </c>
      <c r="I1056" s="15" t="str">
        <f>IFERROR(INDEX(Données!$C$3:$E$26,MATCH(E1056,Données!#REF!,0),8)+SUMIFS(F$8:F1056,E$8:E1056,E1056,C$8:C1056,"entrée")-SUMIFS(F$8:F1056,E$8:E1056,E1056,C$8:C1056,"sortie"),"")</f>
        <v/>
      </c>
    </row>
    <row r="1057" spans="7:9" x14ac:dyDescent="0.2">
      <c r="G1057" s="5" t="str">
        <f>IFERROR(IF(OR(C1057="Entrée",C1057="Stock Initial",C1057="Ajustement"),INDEX(Données!$C$3:$E$15,MATCH(E1057,Données!#REF!,0),6),INDEX(Données!$C$3:$E$15,MATCH(E1057,Données!#REF!,0),7)),"")</f>
        <v/>
      </c>
      <c r="H1057" s="4" t="str">
        <f t="shared" si="18"/>
        <v/>
      </c>
      <c r="I1057" s="15" t="str">
        <f>IFERROR(INDEX(Données!$C$3:$E$26,MATCH(E1057,Données!#REF!,0),8)+SUMIFS(F$8:F1057,E$8:E1057,E1057,C$8:C1057,"entrée")-SUMIFS(F$8:F1057,E$8:E1057,E1057,C$8:C1057,"sortie"),"")</f>
        <v/>
      </c>
    </row>
    <row r="1058" spans="7:9" x14ac:dyDescent="0.2">
      <c r="G1058" s="5" t="str">
        <f>IFERROR(IF(OR(C1058="Entrée",C1058="Stock Initial",C1058="Ajustement"),INDEX(Données!$C$3:$E$15,MATCH(E1058,Données!#REF!,0),6),INDEX(Données!$C$3:$E$15,MATCH(E1058,Données!#REF!,0),7)),"")</f>
        <v/>
      </c>
      <c r="H1058" s="4" t="str">
        <f t="shared" si="18"/>
        <v/>
      </c>
      <c r="I1058" s="15" t="str">
        <f>IFERROR(INDEX(Données!$C$3:$E$26,MATCH(E1058,Données!#REF!,0),8)+SUMIFS(F$8:F1058,E$8:E1058,E1058,C$8:C1058,"entrée")-SUMIFS(F$8:F1058,E$8:E1058,E1058,C$8:C1058,"sortie"),"")</f>
        <v/>
      </c>
    </row>
    <row r="1059" spans="7:9" x14ac:dyDescent="0.2">
      <c r="G1059" s="5" t="str">
        <f>IFERROR(IF(OR(C1059="Entrée",C1059="Stock Initial",C1059="Ajustement"),INDEX(Données!$C$3:$E$15,MATCH(E1059,Données!#REF!,0),6),INDEX(Données!$C$3:$E$15,MATCH(E1059,Données!#REF!,0),7)),"")</f>
        <v/>
      </c>
      <c r="H1059" s="4" t="str">
        <f t="shared" si="18"/>
        <v/>
      </c>
      <c r="I1059" s="15" t="str">
        <f>IFERROR(INDEX(Données!$C$3:$E$26,MATCH(E1059,Données!#REF!,0),8)+SUMIFS(F$8:F1059,E$8:E1059,E1059,C$8:C1059,"entrée")-SUMIFS(F$8:F1059,E$8:E1059,E1059,C$8:C1059,"sortie"),"")</f>
        <v/>
      </c>
    </row>
    <row r="1060" spans="7:9" x14ac:dyDescent="0.2">
      <c r="G1060" s="5" t="str">
        <f>IFERROR(IF(OR(C1060="Entrée",C1060="Stock Initial",C1060="Ajustement"),INDEX(Données!$C$3:$E$15,MATCH(E1060,Données!#REF!,0),6),INDEX(Données!$C$3:$E$15,MATCH(E1060,Données!#REF!,0),7)),"")</f>
        <v/>
      </c>
      <c r="H1060" s="4" t="str">
        <f t="shared" si="18"/>
        <v/>
      </c>
      <c r="I1060" s="15" t="str">
        <f>IFERROR(INDEX(Données!$C$3:$E$26,MATCH(E1060,Données!#REF!,0),8)+SUMIFS(F$8:F1060,E$8:E1060,E1060,C$8:C1060,"entrée")-SUMIFS(F$8:F1060,E$8:E1060,E1060,C$8:C1060,"sortie"),"")</f>
        <v/>
      </c>
    </row>
    <row r="1061" spans="7:9" x14ac:dyDescent="0.2">
      <c r="G1061" s="5" t="str">
        <f>IFERROR(IF(OR(C1061="Entrée",C1061="Stock Initial",C1061="Ajustement"),INDEX(Données!$C$3:$E$15,MATCH(E1061,Données!#REF!,0),6),INDEX(Données!$C$3:$E$15,MATCH(E1061,Données!#REF!,0),7)),"")</f>
        <v/>
      </c>
      <c r="H1061" s="4" t="str">
        <f t="shared" si="18"/>
        <v/>
      </c>
      <c r="I1061" s="15" t="str">
        <f>IFERROR(INDEX(Données!$C$3:$E$26,MATCH(E1061,Données!#REF!,0),8)+SUMIFS(F$8:F1061,E$8:E1061,E1061,C$8:C1061,"entrée")-SUMIFS(F$8:F1061,E$8:E1061,E1061,C$8:C1061,"sortie"),"")</f>
        <v/>
      </c>
    </row>
    <row r="1062" spans="7:9" x14ac:dyDescent="0.2">
      <c r="G1062" s="5" t="str">
        <f>IFERROR(IF(OR(C1062="Entrée",C1062="Stock Initial",C1062="Ajustement"),INDEX(Données!$C$3:$E$15,MATCH(E1062,Données!#REF!,0),6),INDEX(Données!$C$3:$E$15,MATCH(E1062,Données!#REF!,0),7)),"")</f>
        <v/>
      </c>
      <c r="H1062" s="4" t="str">
        <f t="shared" si="18"/>
        <v/>
      </c>
      <c r="I1062" s="15" t="str">
        <f>IFERROR(INDEX(Données!$C$3:$E$26,MATCH(E1062,Données!#REF!,0),8)+SUMIFS(F$8:F1062,E$8:E1062,E1062,C$8:C1062,"entrée")-SUMIFS(F$8:F1062,E$8:E1062,E1062,C$8:C1062,"sortie"),"")</f>
        <v/>
      </c>
    </row>
    <row r="1063" spans="7:9" x14ac:dyDescent="0.2">
      <c r="G1063" s="5" t="str">
        <f>IFERROR(IF(OR(C1063="Entrée",C1063="Stock Initial",C1063="Ajustement"),INDEX(Données!$C$3:$E$15,MATCH(E1063,Données!#REF!,0),6),INDEX(Données!$C$3:$E$15,MATCH(E1063,Données!#REF!,0),7)),"")</f>
        <v/>
      </c>
      <c r="H1063" s="4" t="str">
        <f t="shared" si="18"/>
        <v/>
      </c>
      <c r="I1063" s="15" t="str">
        <f>IFERROR(INDEX(Données!$C$3:$E$26,MATCH(E1063,Données!#REF!,0),8)+SUMIFS(F$8:F1063,E$8:E1063,E1063,C$8:C1063,"entrée")-SUMIFS(F$8:F1063,E$8:E1063,E1063,C$8:C1063,"sortie"),"")</f>
        <v/>
      </c>
    </row>
    <row r="1064" spans="7:9" x14ac:dyDescent="0.2">
      <c r="G1064" s="5" t="str">
        <f>IFERROR(IF(OR(C1064="Entrée",C1064="Stock Initial",C1064="Ajustement"),INDEX(Données!$C$3:$E$15,MATCH(E1064,Données!#REF!,0),6),INDEX(Données!$C$3:$E$15,MATCH(E1064,Données!#REF!,0),7)),"")</f>
        <v/>
      </c>
      <c r="H1064" s="4" t="str">
        <f t="shared" si="18"/>
        <v/>
      </c>
      <c r="I1064" s="15" t="str">
        <f>IFERROR(INDEX(Données!$C$3:$E$26,MATCH(E1064,Données!#REF!,0),8)+SUMIFS(F$8:F1064,E$8:E1064,E1064,C$8:C1064,"entrée")-SUMIFS(F$8:F1064,E$8:E1064,E1064,C$8:C1064,"sortie"),"")</f>
        <v/>
      </c>
    </row>
    <row r="1065" spans="7:9" ht="15.75" thickBot="1" x14ac:dyDescent="0.25">
      <c r="G1065" s="5" t="str">
        <f>IFERROR(IF(OR(C1065="Entrée",C1065="Stock Initial",C1065="Ajustement"),INDEX(Données!$C$3:$E$15,MATCH(E1065,Données!#REF!,0),6),INDEX(Données!$C$3:$E$15,MATCH(E1065,Données!#REF!,0),7)),"")</f>
        <v/>
      </c>
      <c r="H1065" s="4" t="str">
        <f t="shared" si="18"/>
        <v/>
      </c>
      <c r="I1065" s="16" t="str">
        <f>IFERROR(INDEX(Données!$C$3:$E$26,MATCH(E1065,Données!#REF!,0),8)+SUMIFS(F$8:F1065,E$8:E1065,E1065,C$8:C1065,"entrée")-SUMIFS(F$8:F1065,E$8:E1065,E1065,C$8:C1065,"sortie"),"")</f>
        <v/>
      </c>
    </row>
  </sheetData>
  <mergeCells count="2">
    <mergeCell ref="K6:K7"/>
    <mergeCell ref="J6:J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C13F7-9B69-6040-A684-7C5665ABE90F}">
  <dimension ref="A1:I42"/>
  <sheetViews>
    <sheetView tabSelected="1" topLeftCell="B1" zoomScaleNormal="60" zoomScaleSheetLayoutView="100" workbookViewId="0">
      <selection activeCell="D8" sqref="D8"/>
    </sheetView>
  </sheetViews>
  <sheetFormatPr defaultRowHeight="15" x14ac:dyDescent="0.2"/>
  <cols>
    <col min="1" max="2" width="8.609375" style="1"/>
    <col min="3" max="3" width="28.515625" customWidth="1"/>
    <col min="4" max="4" width="8.609375" style="1"/>
    <col min="5" max="5" width="8.875" style="1" customWidth="1"/>
    <col min="6" max="6" width="8.609375" style="1"/>
  </cols>
  <sheetData>
    <row r="1" spans="1:9" x14ac:dyDescent="0.2">
      <c r="A1" s="1" t="s">
        <v>21</v>
      </c>
    </row>
    <row r="2" spans="1:9" x14ac:dyDescent="0.2">
      <c r="E2" s="21"/>
    </row>
    <row r="3" spans="1:9" x14ac:dyDescent="0.2">
      <c r="A3" s="27" t="s">
        <v>22</v>
      </c>
      <c r="C3" s="18">
        <v>44099</v>
      </c>
    </row>
    <row r="4" spans="1:9" x14ac:dyDescent="0.2">
      <c r="C4" s="18" cm="1">
        <f t="array" ref="C4">MIN(IF(ABS('Mvts de stock'!B8:B53-C3)=MIN(ABS('Mvts de stock'!B8:B53-C3)),'Mvts de stock'!B8:B53))</f>
        <v>44095</v>
      </c>
      <c r="D4" s="1" t="s">
        <v>26</v>
      </c>
    </row>
    <row r="6" spans="1:9" x14ac:dyDescent="0.2">
      <c r="A6" s="24" t="s">
        <v>6</v>
      </c>
      <c r="B6" s="24" t="s">
        <v>25</v>
      </c>
      <c r="C6" s="24" t="s">
        <v>23</v>
      </c>
      <c r="D6" s="24" t="s">
        <v>32</v>
      </c>
      <c r="E6" s="24" t="s">
        <v>33</v>
      </c>
      <c r="F6" s="24" t="s">
        <v>24</v>
      </c>
      <c r="G6" s="26"/>
      <c r="H6" s="26"/>
      <c r="I6" s="26"/>
    </row>
    <row r="7" spans="1:9" x14ac:dyDescent="0.2">
      <c r="A7" s="24"/>
      <c r="B7" s="24"/>
      <c r="C7" s="24"/>
      <c r="D7" s="24"/>
      <c r="E7" s="24"/>
      <c r="F7" s="24"/>
      <c r="G7" s="26"/>
      <c r="H7" s="26"/>
      <c r="I7" s="26"/>
    </row>
    <row r="8" spans="1:9" x14ac:dyDescent="0.2">
      <c r="A8" s="1">
        <f>IF(B8="","",ROW()-7)</f>
        <v>1</v>
      </c>
      <c r="B8" s="1">
        <v>1</v>
      </c>
      <c r="C8" s="21" t="str">
        <f>IFERROR(IF(B8="","",INDEX(Données!$C$3:$E$26,MATCH(A8,Données!$C$3:$C$26,0),2)),"")</f>
        <v>Riz Delicia 5 kg</v>
      </c>
      <c r="D8" s="1" cm="1">
        <f t="array" ref="D8">INDEX('Mvts de stock'!$I$7:$I$53,MATCH($C$4&amp;$C8,'Mvts de stock'!$B$8:$B$53&amp;'Mvts de stock'!$E$8:$E$53,1))</f>
        <v>75</v>
      </c>
      <c r="E8" s="19"/>
      <c r="F8" s="1">
        <f>E8-D8</f>
        <v>-75</v>
      </c>
      <c r="G8" s="26"/>
      <c r="H8" s="26"/>
      <c r="I8" s="26"/>
    </row>
    <row r="9" spans="1:9" x14ac:dyDescent="0.2">
      <c r="A9" s="1">
        <f t="shared" ref="A9:A11" si="0">IF(B9="","",ROW()-7)</f>
        <v>2</v>
      </c>
      <c r="B9" s="1">
        <v>1</v>
      </c>
      <c r="C9" s="21" t="str">
        <f>IFERROR(IF(B9="","",INDEX(Données!$C$3:$E$26,MATCH(A9,Données!$C$3:$C$26,0),2)),"")</f>
        <v>Riz Delicia 900g</v>
      </c>
      <c r="D9" s="1" cm="1">
        <f t="array" ref="D9">INDEX('Mvts de stock'!$I$7:$I$53,MATCH($C$4&amp;$C9,'Mvts de stock'!$B$8:$B$53&amp;'Mvts de stock'!$E$8:$E$53,1))</f>
        <v>75</v>
      </c>
      <c r="E9" s="19"/>
      <c r="G9" s="26"/>
      <c r="H9" s="26"/>
      <c r="I9" s="26"/>
    </row>
    <row r="10" spans="1:9" x14ac:dyDescent="0.2">
      <c r="A10" s="1">
        <f t="shared" si="0"/>
        <v>3</v>
      </c>
      <c r="B10" s="1">
        <v>1</v>
      </c>
      <c r="C10" s="21" t="str">
        <f>IFERROR(IF(B10="","",INDEX(Données!$C$3:$E$26,MATCH(A10,Données!$C$3:$C$26,0),2)),"")</f>
        <v>Riz Rizière 5kg</v>
      </c>
      <c r="D10" s="1" cm="1">
        <f t="array" ref="D10">INDEX('Mvts de stock'!$I$7:$I$53,MATCH($C$4&amp;$C10,'Mvts de stock'!$B$8:$B$53&amp;'Mvts de stock'!$E$8:$E$53,1))</f>
        <v>75</v>
      </c>
      <c r="E10" s="19"/>
      <c r="G10" s="26"/>
      <c r="H10" s="26"/>
      <c r="I10" s="26"/>
    </row>
    <row r="11" spans="1:9" x14ac:dyDescent="0.2">
      <c r="A11" s="1">
        <f t="shared" si="0"/>
        <v>4</v>
      </c>
      <c r="B11" s="1">
        <v>1</v>
      </c>
      <c r="C11" s="21" t="str">
        <f>IFERROR(IF(B11="","",INDEX(Données!$C$3:$E$26,MATCH(A11,Données!$C$3:$C$26,0),2)),"")</f>
        <v>Riz Rizière 900g</v>
      </c>
      <c r="D11" s="1" cm="1">
        <f t="array" ref="D11">INDEX('Mvts de stock'!$I$7:$I$53,MATCH($C$4&amp;$C11,'Mvts de stock'!$B$8:$B$53&amp;'Mvts de stock'!$E$8:$E$53,1))</f>
        <v>68</v>
      </c>
      <c r="E11" s="19"/>
      <c r="G11" s="26"/>
      <c r="H11" s="26"/>
      <c r="I11" s="26"/>
    </row>
    <row r="12" spans="1:9" x14ac:dyDescent="0.2">
      <c r="C12" s="21" t="str">
        <f>IFERROR(IF(B12="","",INDEX(Données!$C$3:$E$26,MATCH(A12,Données!$C$3:$C$26,0),2)),"")</f>
        <v/>
      </c>
      <c r="E12" s="19"/>
      <c r="G12" s="26"/>
      <c r="H12" s="26"/>
      <c r="I12" s="26"/>
    </row>
    <row r="13" spans="1:9" x14ac:dyDescent="0.2">
      <c r="C13" s="21" t="str">
        <f>IFERROR(IF(B13="","",INDEX(Données!$C$3:$E$26,MATCH(A13,Données!$C$3:$C$26,0),2)),"")</f>
        <v/>
      </c>
      <c r="E13" s="19"/>
      <c r="G13" s="26"/>
      <c r="H13" s="26"/>
      <c r="I13" s="26"/>
    </row>
    <row r="14" spans="1:9" x14ac:dyDescent="0.2">
      <c r="C14" s="21" t="str">
        <f>IFERROR(IF(B14="","",INDEX(Données!$C$3:$E$26,MATCH(A14,Données!$C$3:$C$26,0),2)),"")</f>
        <v/>
      </c>
      <c r="E14" s="19"/>
      <c r="G14" s="26"/>
      <c r="H14" s="26"/>
      <c r="I14" s="26"/>
    </row>
    <row r="15" spans="1:9" x14ac:dyDescent="0.2">
      <c r="C15" s="21" t="str">
        <f>IFERROR(IF(B15="","",INDEX(Données!$C$3:$E$26,MATCH(A15,Données!$C$3:$C$26,0),2)),"")</f>
        <v/>
      </c>
      <c r="E15" s="19"/>
      <c r="G15" s="26"/>
      <c r="H15" s="26"/>
      <c r="I15" s="26"/>
    </row>
    <row r="16" spans="1:9" x14ac:dyDescent="0.2">
      <c r="C16" s="21" t="str">
        <f>IFERROR(IF(B16="","",INDEX(Données!$C$3:$E$26,MATCH(A16,Données!$C$3:$C$26,0),2)),"")</f>
        <v/>
      </c>
      <c r="E16" s="19"/>
      <c r="G16" s="26"/>
      <c r="H16" s="26"/>
      <c r="I16" s="26"/>
    </row>
    <row r="17" spans="3:9" x14ac:dyDescent="0.2">
      <c r="C17" s="21" t="str">
        <f>IFERROR(IF(B17="","",INDEX(Données!$C$3:$E$26,MATCH(A17,Données!$C$3:$C$26,0),2)),"")</f>
        <v/>
      </c>
      <c r="E17" s="19"/>
      <c r="G17" s="26"/>
      <c r="H17" s="26"/>
      <c r="I17" s="26"/>
    </row>
    <row r="18" spans="3:9" x14ac:dyDescent="0.2">
      <c r="C18" s="21" t="str">
        <f>IFERROR(IF(B18="","",INDEX(Données!$C$3:$E$26,MATCH(A18,Données!$C$3:$C$26,0),2)),"")</f>
        <v/>
      </c>
      <c r="E18" s="19"/>
      <c r="G18" s="26"/>
      <c r="H18" s="26"/>
      <c r="I18" s="26"/>
    </row>
    <row r="19" spans="3:9" x14ac:dyDescent="0.2">
      <c r="C19" s="21" t="str">
        <f>IFERROR(IF(B19="","",INDEX(Données!$C$3:$E$26,MATCH(A19,Données!$C$3:$C$26,0),2)),"")</f>
        <v/>
      </c>
      <c r="E19" s="19"/>
      <c r="G19" s="26"/>
      <c r="H19" s="26"/>
      <c r="I19" s="26"/>
    </row>
    <row r="20" spans="3:9" x14ac:dyDescent="0.2">
      <c r="C20" s="21" t="str">
        <f>IFERROR(IF(B20="","",INDEX(Données!$C$3:$E$26,MATCH(A20,Données!$C$3:$C$26,0),2)),"")</f>
        <v/>
      </c>
      <c r="E20" s="19"/>
      <c r="G20" s="26"/>
      <c r="H20" s="26"/>
      <c r="I20" s="26"/>
    </row>
    <row r="21" spans="3:9" x14ac:dyDescent="0.2">
      <c r="C21" s="21" t="str">
        <f>IFERROR(IF(B21="","",INDEX(Données!$C$3:$E$26,MATCH(A21,Données!$C$3:$C$26,0),2)),"")</f>
        <v/>
      </c>
      <c r="E21" s="19"/>
      <c r="G21" s="26"/>
      <c r="H21" s="26"/>
      <c r="I21" s="26"/>
    </row>
    <row r="22" spans="3:9" x14ac:dyDescent="0.2">
      <c r="C22" s="21" t="str">
        <f>IFERROR(IF(B22="","",INDEX(Données!$C$3:$E$26,MATCH(A22,Données!$C$3:$C$26,0),2)),"")</f>
        <v/>
      </c>
      <c r="E22" s="19"/>
      <c r="G22" s="26"/>
      <c r="H22" s="26"/>
      <c r="I22" s="26"/>
    </row>
    <row r="23" spans="3:9" x14ac:dyDescent="0.2">
      <c r="C23" s="21" t="str">
        <f>IFERROR(IF(B23="","",INDEX(Données!$C$3:$E$26,MATCH(A23,Données!$C$3:$C$26,0),2)),"")</f>
        <v/>
      </c>
      <c r="E23" s="19"/>
      <c r="G23" s="26"/>
      <c r="H23" s="26"/>
      <c r="I23" s="26"/>
    </row>
    <row r="24" spans="3:9" x14ac:dyDescent="0.2">
      <c r="C24" s="21" t="str">
        <f>IFERROR(IF(B24="","",INDEX(Données!$C$3:$E$26,MATCH(A24,Données!$C$3:$C$26,0),2)),"")</f>
        <v/>
      </c>
      <c r="E24" s="19"/>
      <c r="G24" s="26"/>
      <c r="H24" s="26"/>
      <c r="I24" s="26"/>
    </row>
    <row r="25" spans="3:9" x14ac:dyDescent="0.2">
      <c r="C25" s="21" t="str">
        <f>IFERROR(IF(B25="","",INDEX(Données!$C$3:$E$26,MATCH(A25,Données!$C$3:$C$26,0),2)),"")</f>
        <v/>
      </c>
      <c r="E25" s="19"/>
      <c r="G25" s="26"/>
      <c r="H25" s="26"/>
      <c r="I25" s="26"/>
    </row>
    <row r="26" spans="3:9" x14ac:dyDescent="0.2">
      <c r="C26" s="21" t="str">
        <f>IFERROR(IF(B26="","",INDEX(Données!$C$3:$E$26,MATCH(A26,Données!$C$3:$C$26,0),2)),"")</f>
        <v/>
      </c>
      <c r="E26" s="19"/>
      <c r="G26" s="26"/>
      <c r="H26" s="26"/>
      <c r="I26" s="26"/>
    </row>
    <row r="27" spans="3:9" x14ac:dyDescent="0.2">
      <c r="C27" s="21" t="str">
        <f>IFERROR(IF(B27="","",INDEX(Données!$C$3:$E$26,MATCH(A27,Données!$C$3:$C$26,0),2)),"")</f>
        <v/>
      </c>
      <c r="E27" s="19"/>
      <c r="G27" s="26"/>
      <c r="H27" s="26"/>
      <c r="I27" s="26"/>
    </row>
    <row r="28" spans="3:9" x14ac:dyDescent="0.2">
      <c r="C28" s="21" t="str">
        <f>IFERROR(IF(B28="","",INDEX(Données!$C$3:$E$26,MATCH(A28,Données!$C$3:$C$26,0),2)),"")</f>
        <v/>
      </c>
      <c r="E28" s="19"/>
      <c r="G28" s="26"/>
      <c r="H28" s="26"/>
      <c r="I28" s="26"/>
    </row>
    <row r="29" spans="3:9" x14ac:dyDescent="0.2">
      <c r="C29" s="21" t="str">
        <f>IFERROR(IF(B29="","",INDEX(Données!$C$3:$E$26,MATCH(A29,Données!$C$3:$C$26,0),2)),"")</f>
        <v/>
      </c>
      <c r="E29" s="19"/>
      <c r="G29" s="26"/>
      <c r="H29" s="26"/>
      <c r="I29" s="26"/>
    </row>
    <row r="30" spans="3:9" x14ac:dyDescent="0.2">
      <c r="C30" s="21" t="str">
        <f>IFERROR(IF(B30="","",INDEX(Données!$C$3:$E$26,MATCH(A30,Données!$C$3:$C$26,0),2)),"")</f>
        <v/>
      </c>
      <c r="E30" s="19"/>
      <c r="G30" s="26"/>
      <c r="H30" s="26"/>
      <c r="I30" s="26"/>
    </row>
    <row r="31" spans="3:9" x14ac:dyDescent="0.2">
      <c r="C31" s="21" t="str">
        <f>IFERROR(IF(B31="","",INDEX(Données!$C$3:$E$26,MATCH(A31,Données!$C$3:$C$26,0),2)),"")</f>
        <v/>
      </c>
      <c r="E31" s="19"/>
      <c r="G31" s="26"/>
      <c r="H31" s="26"/>
      <c r="I31" s="26"/>
    </row>
    <row r="32" spans="3:9" x14ac:dyDescent="0.2">
      <c r="C32" s="21" t="str">
        <f>IFERROR(IF(B32="","",INDEX(Données!$C$3:$E$26,MATCH(A32,Données!$C$3:$C$26,0),2)),"")</f>
        <v/>
      </c>
    </row>
    <row r="33" spans="3:3" x14ac:dyDescent="0.2">
      <c r="C33" s="21" t="str">
        <f>IFERROR(IF(B33="","",INDEX(Données!$C$3:$E$26,MATCH(A33,Données!$C$3:$C$26,0),2)),"")</f>
        <v/>
      </c>
    </row>
    <row r="34" spans="3:3" x14ac:dyDescent="0.2">
      <c r="C34" s="21" t="str">
        <f>IFERROR(IF(B34="","",INDEX(Données!$C$3:$E$26,MATCH(A34,Données!$C$3:$C$26,0),2)),"")</f>
        <v/>
      </c>
    </row>
    <row r="35" spans="3:3" x14ac:dyDescent="0.2">
      <c r="C35" s="21" t="str">
        <f>IFERROR(IF(B35="","",INDEX(Données!$C$3:$E$26,MATCH(A35,Données!$C$3:$C$26,0),2)),"")</f>
        <v/>
      </c>
    </row>
    <row r="36" spans="3:3" x14ac:dyDescent="0.2">
      <c r="C36" s="21" t="str">
        <f>IFERROR(IF(B36="","",INDEX(Données!$C$3:$E$26,MATCH(A36,Données!$C$3:$C$26,0),2)),"")</f>
        <v/>
      </c>
    </row>
    <row r="37" spans="3:3" x14ac:dyDescent="0.2">
      <c r="C37" s="21" t="str">
        <f>IFERROR(IF(B37="","",INDEX(Données!$C$3:$E$26,MATCH(A37,Données!$C$3:$C$26,0),2)),"")</f>
        <v/>
      </c>
    </row>
    <row r="38" spans="3:3" x14ac:dyDescent="0.2">
      <c r="C38" s="21" t="str">
        <f>IFERROR(IF(B38="","",INDEX(Données!$C$3:$E$26,MATCH(A38,Données!$C$3:$C$26,0),2)),"")</f>
        <v/>
      </c>
    </row>
    <row r="39" spans="3:3" x14ac:dyDescent="0.2">
      <c r="C39" s="21" t="str">
        <f>IFERROR(IF(B39="","",INDEX(Données!$C$3:$E$26,MATCH(A39,Données!$C$3:$C$26,0),2)),"")</f>
        <v/>
      </c>
    </row>
    <row r="40" spans="3:3" x14ac:dyDescent="0.2">
      <c r="C40" s="21" t="str">
        <f>IFERROR(IF(B40="","",INDEX(Données!$C$3:$E$26,MATCH(A40,Données!$C$3:$C$26,0),2)),"")</f>
        <v/>
      </c>
    </row>
    <row r="41" spans="3:3" x14ac:dyDescent="0.2">
      <c r="C41" s="21" t="str">
        <f>IFERROR(IF(B41="","",INDEX(Données!$C$3:$E$26,MATCH(A41,Données!$C$3:$C$26,0),2)),"")</f>
        <v/>
      </c>
    </row>
    <row r="42" spans="3:3" x14ac:dyDescent="0.2">
      <c r="C42" s="21" t="str">
        <f>IFERROR(IF(B42="","",INDEX(Données!$C$3:$E$26,MATCH(A42,Données!$C$3:$C$26,0),2)),"")</f>
        <v/>
      </c>
    </row>
  </sheetData>
  <mergeCells count="7">
    <mergeCell ref="G6:I31"/>
    <mergeCell ref="C6:C7"/>
    <mergeCell ref="A6:A7"/>
    <mergeCell ref="B6:B7"/>
    <mergeCell ref="D6:D7"/>
    <mergeCell ref="E6:E7"/>
    <mergeCell ref="F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Mvts de stock</vt:lpstr>
      <vt:lpstr>Fiche 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2020-08-17T18:16:16Z</dcterms:created>
</cp:coreProperties>
</file>