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KONICA\COMMANDES_CLIENT\"/>
    </mc:Choice>
  </mc:AlternateContent>
  <bookViews>
    <workbookView xWindow="0" yWindow="0" windowWidth="28800" windowHeight="12300" activeTab="1"/>
  </bookViews>
  <sheets>
    <sheet name="CLIENTS" sheetId="7" r:id="rId1"/>
    <sheet name="C1070_C2070_AUTO" sheetId="5" r:id="rId2"/>
    <sheet name="REFERENCES C1070_C2070" sheetId="4" r:id="rId3"/>
    <sheet name="C1100_C1085_AUTO" sheetId="8" r:id="rId4"/>
    <sheet name="REFERENCE C1085" sheetId="2" r:id="rId5"/>
    <sheet name="C6085_AUTO" sheetId="10" r:id="rId6"/>
    <sheet name="REFERENCE C6085" sheetId="9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8" l="1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10" i="5" l="1"/>
  <c r="B12" i="5"/>
  <c r="B11" i="5"/>
  <c r="B13" i="5"/>
  <c r="B14" i="5"/>
  <c r="B15" i="5"/>
  <c r="B16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17" i="5"/>
  <c r="B32" i="10"/>
  <c r="B31" i="10"/>
  <c r="B30" i="10"/>
  <c r="B29" i="10"/>
  <c r="B28" i="10"/>
  <c r="B27" i="10"/>
  <c r="B26" i="10"/>
  <c r="B25" i="10"/>
  <c r="B24" i="10"/>
  <c r="B23" i="10"/>
  <c r="B22" i="10"/>
  <c r="B21" i="10"/>
  <c r="B18" i="10"/>
  <c r="B17" i="10"/>
  <c r="B20" i="10"/>
  <c r="B19" i="10"/>
  <c r="B16" i="10"/>
  <c r="B15" i="10"/>
  <c r="B14" i="10"/>
  <c r="B13" i="10"/>
  <c r="B12" i="10"/>
  <c r="B11" i="10"/>
  <c r="B10" i="10"/>
  <c r="B2" i="10"/>
  <c r="B5" i="10" s="1"/>
  <c r="B6" i="10" l="1"/>
  <c r="B3" i="10"/>
  <c r="B7" i="10"/>
  <c r="B4" i="10"/>
  <c r="B2" i="8"/>
  <c r="B5" i="8" s="1"/>
  <c r="B6" i="8" l="1"/>
  <c r="B3" i="8"/>
  <c r="B7" i="8"/>
  <c r="B4" i="8"/>
  <c r="B2" i="5" l="1"/>
  <c r="B6" i="5" s="1"/>
  <c r="B7" i="5" l="1"/>
  <c r="B4" i="5"/>
  <c r="B3" i="5"/>
  <c r="B5" i="5"/>
</calcChain>
</file>

<file path=xl/sharedStrings.xml><?xml version="1.0" encoding="utf-8"?>
<sst xmlns="http://schemas.openxmlformats.org/spreadsheetml/2006/main" count="550" uniqueCount="244">
  <si>
    <t>1060/1070</t>
  </si>
  <si>
    <t>A1DU504203</t>
  </si>
  <si>
    <t>A50U501201</t>
  </si>
  <si>
    <t>A50U500401</t>
  </si>
  <si>
    <t>A50UR70K00</t>
  </si>
  <si>
    <t>A50UR70633</t>
  </si>
  <si>
    <t>A50U500701</t>
  </si>
  <si>
    <t>A50U500301</t>
  </si>
  <si>
    <t>A50U506701</t>
  </si>
  <si>
    <t>A50UR71N11</t>
  </si>
  <si>
    <t>A50UR70B00</t>
  </si>
  <si>
    <t>A50U520001</t>
  </si>
  <si>
    <t>A50UR70500</t>
  </si>
  <si>
    <t>A50U757700</t>
  </si>
  <si>
    <t>A50U720501</t>
  </si>
  <si>
    <t>A03U729500</t>
  </si>
  <si>
    <t>A1UD723500</t>
  </si>
  <si>
    <t>A50U724102</t>
  </si>
  <si>
    <t>A50U720123</t>
  </si>
  <si>
    <t>A50U756300</t>
  </si>
  <si>
    <t>26NA53712</t>
  </si>
  <si>
    <t>A50U740112</t>
  </si>
  <si>
    <t>A50UR73A22</t>
  </si>
  <si>
    <t>A50UR72U00</t>
  </si>
  <si>
    <t>A50U860501</t>
  </si>
  <si>
    <t>A50U739800</t>
  </si>
  <si>
    <t>A50U761000</t>
  </si>
  <si>
    <t>A3VX600</t>
  </si>
  <si>
    <t>A3VX700</t>
  </si>
  <si>
    <t>A3VX800</t>
  </si>
  <si>
    <t>A3VX900</t>
  </si>
  <si>
    <t>A50UR70233</t>
  </si>
  <si>
    <t>1060L</t>
  </si>
  <si>
    <t>A5WJ0Y0</t>
  </si>
  <si>
    <t>A5WH0Y0</t>
  </si>
  <si>
    <t>A50UR70300</t>
  </si>
  <si>
    <t>A50UR70114</t>
  </si>
  <si>
    <t>A50UR70A01</t>
  </si>
  <si>
    <t>A50UR70T00</t>
  </si>
  <si>
    <t>1100/1085</t>
  </si>
  <si>
    <t>56AA82012</t>
  </si>
  <si>
    <t>A0H2B62201</t>
  </si>
  <si>
    <t>Commande C1060-2060 C1070-2070</t>
  </si>
  <si>
    <t>Numéro d'équipement</t>
  </si>
  <si>
    <t>Raison sociale du client</t>
  </si>
  <si>
    <t>Adresse/Ville</t>
  </si>
  <si>
    <t>Téléphone</t>
  </si>
  <si>
    <t>Contact</t>
  </si>
  <si>
    <t>Commande pour le technicien - Code BOX</t>
  </si>
  <si>
    <t>Désignation</t>
  </si>
  <si>
    <t>Référence</t>
  </si>
  <si>
    <t>Quantité</t>
  </si>
  <si>
    <t>MATRICULE</t>
  </si>
  <si>
    <t>ADRESSE/VILLE</t>
  </si>
  <si>
    <t>TELEPHONE</t>
  </si>
  <si>
    <t>CONTACT</t>
  </si>
  <si>
    <t>v6.1</t>
  </si>
  <si>
    <t>C1085</t>
  </si>
  <si>
    <t>C1070P</t>
  </si>
  <si>
    <t>BH1250</t>
  </si>
  <si>
    <t>MODEL</t>
  </si>
  <si>
    <t>DESIGNATION:</t>
  </si>
  <si>
    <t>A1RF506000</t>
  </si>
  <si>
    <t>A5AW501200</t>
  </si>
  <si>
    <t>A5AW500400</t>
  </si>
  <si>
    <t>A1RF500400</t>
  </si>
  <si>
    <t>A5WR70P00</t>
  </si>
  <si>
    <t>A5AWR70211</t>
  </si>
  <si>
    <t>A5AWR70N00</t>
  </si>
  <si>
    <t>A5AWR70500</t>
  </si>
  <si>
    <t>A5AW500800</t>
  </si>
  <si>
    <t>A5AW500501</t>
  </si>
  <si>
    <t>A5AWR70611</t>
  </si>
  <si>
    <t>A5AWR70300</t>
  </si>
  <si>
    <t>A5AWR70400</t>
  </si>
  <si>
    <t>A1RFR70500</t>
  </si>
  <si>
    <t>A1RF520400</t>
  </si>
  <si>
    <t>A1RF532800</t>
  </si>
  <si>
    <t>A5AWR70A00</t>
  </si>
  <si>
    <t>A5AW720300</t>
  </si>
  <si>
    <t>A5AW720200</t>
  </si>
  <si>
    <t>A5AW744900</t>
  </si>
  <si>
    <t>A5AW745000</t>
  </si>
  <si>
    <t>A5AW720100</t>
  </si>
  <si>
    <t>A5AW721700</t>
  </si>
  <si>
    <t>A5AW745200</t>
  </si>
  <si>
    <t>A5AWR70E11</t>
  </si>
  <si>
    <t>A5AWR71R11</t>
  </si>
  <si>
    <t>A5AWR72700</t>
  </si>
  <si>
    <t>A5AWR70G00</t>
  </si>
  <si>
    <t>A1RF860501</t>
  </si>
  <si>
    <t>A5E7600</t>
  </si>
  <si>
    <t>A5E7700</t>
  </si>
  <si>
    <t>A5E7800</t>
  </si>
  <si>
    <t>A5E7900</t>
  </si>
  <si>
    <t>A5AWR70111</t>
  </si>
  <si>
    <t>A1RFR70300</t>
  </si>
  <si>
    <t>A6DY0Y1</t>
  </si>
  <si>
    <t>A5AWR70M00</t>
  </si>
  <si>
    <t>A5AWR73200</t>
  </si>
  <si>
    <t>A5AWR71B00</t>
  </si>
  <si>
    <t>A5AWR71D00</t>
  </si>
  <si>
    <t>A1RFR70012</t>
  </si>
  <si>
    <t>A5WR70B00</t>
  </si>
  <si>
    <t>A1RF114401</t>
  </si>
  <si>
    <t>A1RFR74400</t>
  </si>
  <si>
    <t>A1RFR74500</t>
  </si>
  <si>
    <t>A5AWR71800</t>
  </si>
  <si>
    <t>Commande C1085-1100</t>
  </si>
  <si>
    <t>6085/6100</t>
  </si>
  <si>
    <t>A5AWR70P00</t>
  </si>
  <si>
    <t>A92WR70600</t>
  </si>
  <si>
    <t>A92WR70C00</t>
  </si>
  <si>
    <t>A92WR70500</t>
  </si>
  <si>
    <t>A92WR70400</t>
  </si>
  <si>
    <t>A92WR70800</t>
  </si>
  <si>
    <t>A5AWR70S00</t>
  </si>
  <si>
    <t>A92WR70700</t>
  </si>
  <si>
    <t>A5AW720301</t>
  </si>
  <si>
    <t>A92WR70K00</t>
  </si>
  <si>
    <t>A92WR70300</t>
  </si>
  <si>
    <t>A92WR70100</t>
  </si>
  <si>
    <t>A92WR70200</t>
  </si>
  <si>
    <t>A03UM20100</t>
  </si>
  <si>
    <t>SD 513</t>
  </si>
  <si>
    <t>A729F62402</t>
  </si>
  <si>
    <t>SD 506</t>
  </si>
  <si>
    <t>Commande C6085</t>
  </si>
  <si>
    <t>REFERENCE:</t>
  </si>
  <si>
    <t>BH1052</t>
  </si>
  <si>
    <t>C3070</t>
  </si>
  <si>
    <t>5___</t>
  </si>
  <si>
    <t>3__________FIXATION__________</t>
  </si>
  <si>
    <t>4__________IMAGE__________</t>
  </si>
  <si>
    <t>5__________DIVERS__________</t>
  </si>
  <si>
    <t>2__________2ND TRANSFERT__________</t>
  </si>
  <si>
    <t>1__________1ST TRANSFERT__________</t>
  </si>
  <si>
    <t>DESIGNATION CLIENT:</t>
  </si>
  <si>
    <t>1___Courroie 1er TS</t>
  </si>
  <si>
    <t>1___Rx C</t>
  </si>
  <si>
    <t>1___Rx BK</t>
  </si>
  <si>
    <t>1___2nd Transfert Roller UP</t>
  </si>
  <si>
    <t xml:space="preserve">1___Raclette 1er TS </t>
  </si>
  <si>
    <t>1___SAS 1er TS</t>
  </si>
  <si>
    <t>1___Cleaner Aux</t>
  </si>
  <si>
    <t>1___Sensor Shutter</t>
  </si>
  <si>
    <t>1___Tension Roller</t>
  </si>
  <si>
    <t>1___Drive Roller</t>
  </si>
  <si>
    <t>1___1er TRANSFERT COMPLET</t>
  </si>
  <si>
    <t>2___SAS 2nd TS</t>
  </si>
  <si>
    <t>2___bloc courroie 2nd TS</t>
  </si>
  <si>
    <t>2___Neutralisation</t>
  </si>
  <si>
    <t>2___Courroie seule</t>
  </si>
  <si>
    <t>2___Rx Brosse</t>
  </si>
  <si>
    <t>2___Raclette lubrifiante</t>
  </si>
  <si>
    <t>2___2nd TRANSFERT COMPLET</t>
  </si>
  <si>
    <t>3___Toile fixation</t>
  </si>
  <si>
    <t>3___Rx sup</t>
  </si>
  <si>
    <t>3___Bague Rx sup</t>
  </si>
  <si>
    <t>3___Roulement Rx sup</t>
  </si>
  <si>
    <t>3___Rx pression</t>
  </si>
  <si>
    <t>3___Bague Rx pression</t>
  </si>
  <si>
    <t>3___Roulement Rx pression</t>
  </si>
  <si>
    <t>3___Rx de tension</t>
  </si>
  <si>
    <t>3___Rx inf complet</t>
  </si>
  <si>
    <t>3___Ensemble doigts</t>
  </si>
  <si>
    <t>3___Doigt seul</t>
  </si>
  <si>
    <t>3___Détuileur</t>
  </si>
  <si>
    <t>4___Dev BK</t>
  </si>
  <si>
    <t>4___Dev J</t>
  </si>
  <si>
    <t>4___Dev M</t>
  </si>
  <si>
    <t>4___Dev C</t>
  </si>
  <si>
    <t>4___Brosse</t>
  </si>
  <si>
    <t>5___Filtre Alimentation toner</t>
  </si>
  <si>
    <t>4___Tambour</t>
  </si>
  <si>
    <t>4___Corona</t>
  </si>
  <si>
    <t>5___Plaque noire</t>
  </si>
  <si>
    <t>5___Recyclage  vertical</t>
  </si>
  <si>
    <t>5___Recyclage horizontal</t>
  </si>
  <si>
    <t>5___Bac récupération toner</t>
  </si>
  <si>
    <t>5___Filtre toner</t>
  </si>
  <si>
    <t>5___Filtre Ozone</t>
  </si>
  <si>
    <t>5___filtre arrière moteur  x4</t>
  </si>
  <si>
    <t>5___5eme filtre arrière</t>
  </si>
  <si>
    <t>5___PH Unit</t>
  </si>
  <si>
    <t>5___Embrayage</t>
  </si>
  <si>
    <t>5___Butée de lame</t>
  </si>
  <si>
    <t>1___Idler Roller</t>
  </si>
  <si>
    <t>1___RX C/BK</t>
  </si>
  <si>
    <t xml:space="preserve">2___Neutralisation </t>
  </si>
  <si>
    <t>2___RX 2nd Transfert</t>
  </si>
  <si>
    <t>3___Anneau de centrage courroie</t>
  </si>
  <si>
    <t>3___Bague Rx inf</t>
  </si>
  <si>
    <t>3___Pignon de four</t>
  </si>
  <si>
    <t>3___Porte de four</t>
  </si>
  <si>
    <t>3___Roulement Rx inf</t>
  </si>
  <si>
    <t>3___Roulettes sortie four</t>
  </si>
  <si>
    <t>3___Rx inf</t>
  </si>
  <si>
    <t>4___Tambour 1060/1070</t>
  </si>
  <si>
    <t>4___Tambour 1060L</t>
  </si>
  <si>
    <t>1___Rx 1er TS</t>
  </si>
  <si>
    <t>DESIGNATION</t>
  </si>
  <si>
    <t>RAISONSOCIALEDUCLIENT</t>
  </si>
  <si>
    <t>CODEBOX</t>
  </si>
  <si>
    <t>x</t>
  </si>
  <si>
    <t>MR A</t>
  </si>
  <si>
    <t>MR B</t>
  </si>
  <si>
    <t>MR C</t>
  </si>
  <si>
    <t>MR D</t>
  </si>
  <si>
    <t>MR E</t>
  </si>
  <si>
    <t>MR F</t>
  </si>
  <si>
    <t>MR G</t>
  </si>
  <si>
    <t>MR H</t>
  </si>
  <si>
    <t>1 rue</t>
  </si>
  <si>
    <t>2 rue</t>
  </si>
  <si>
    <t>3 rue</t>
  </si>
  <si>
    <t>4 rue</t>
  </si>
  <si>
    <t>5 rue</t>
  </si>
  <si>
    <t>6 rue</t>
  </si>
  <si>
    <t>7 rue</t>
  </si>
  <si>
    <t>8 rue</t>
  </si>
  <si>
    <t>CLIENT 1</t>
  </si>
  <si>
    <t>CLIENT2</t>
  </si>
  <si>
    <t>CLIENT 3</t>
  </si>
  <si>
    <t>CLIENT 4</t>
  </si>
  <si>
    <t>CLIENT 5</t>
  </si>
  <si>
    <t>CLIENT 6</t>
  </si>
  <si>
    <t>CLIENT 7</t>
  </si>
  <si>
    <t>CLIENT 8</t>
  </si>
  <si>
    <t>x1</t>
  </si>
  <si>
    <t>x2</t>
  </si>
  <si>
    <t>x3</t>
  </si>
  <si>
    <t>x4</t>
  </si>
  <si>
    <t>x5</t>
  </si>
  <si>
    <t>x6</t>
  </si>
  <si>
    <t>x7</t>
  </si>
  <si>
    <t>x8</t>
  </si>
  <si>
    <t>CLIENT8</t>
  </si>
  <si>
    <t>CLIENT7</t>
  </si>
  <si>
    <t>CLIENT6</t>
  </si>
  <si>
    <t>CLIENT5</t>
  </si>
  <si>
    <t>CLIENT4</t>
  </si>
  <si>
    <t>CLIENT3</t>
  </si>
  <si>
    <t>CLIENT1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</si>
</sst>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14"/>
      <name val="Calibri"/>
      <family val="2"/>
    </font>
    <font>
      <sz val="8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FFFF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rgb="FFFFFFFF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rgb="FFFFFFFF"/>
      </top>
      <bottom style="thick">
        <color rgb="FFFFFF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2" borderId="0" xfId="0" applyFont="1" applyFill="1" applyBorder="1" applyAlignment="1">
      <alignment horizontal="center" vertical="center"/>
    </xf>
    <xf numFmtId="0" fontId="4" fillId="4" borderId="15" xfId="0" applyNumberFormat="1" applyFont="1" applyFill="1" applyBorder="1" applyAlignment="1">
      <alignment horizontal="center" vertical="center"/>
    </xf>
    <xf numFmtId="0" fontId="4" fillId="4" borderId="16" xfId="0" applyNumberFormat="1" applyFont="1" applyFill="1" applyBorder="1" applyAlignment="1">
      <alignment horizontal="center" vertical="center"/>
    </xf>
    <xf numFmtId="0" fontId="4" fillId="4" borderId="17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0" borderId="19" xfId="0" applyNumberFormat="1" applyFont="1" applyBorder="1" applyAlignment="1" applyProtection="1">
      <alignment horizontal="center" vertical="center"/>
    </xf>
    <xf numFmtId="0" fontId="6" fillId="0" borderId="21" xfId="0" applyNumberFormat="1" applyFont="1" applyBorder="1" applyAlignment="1" applyProtection="1">
      <alignment horizontal="center" vertical="center"/>
    </xf>
    <xf numFmtId="0" fontId="5" fillId="0" borderId="18" xfId="0" applyNumberFormat="1" applyFont="1" applyBorder="1" applyAlignment="1" applyProtection="1">
      <alignment horizontal="center" vertical="center"/>
      <protection locked="0"/>
    </xf>
    <xf numFmtId="0" fontId="6" fillId="0" borderId="20" xfId="0" applyNumberFormat="1" applyFont="1" applyBorder="1" applyAlignment="1" applyProtection="1">
      <alignment horizontal="center" vertical="center"/>
      <protection locked="0"/>
    </xf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9" fillId="4" borderId="23" xfId="0" applyFont="1" applyFill="1" applyBorder="1"/>
    <xf numFmtId="0" fontId="0" fillId="0" borderId="0" xfId="0" applyFont="1"/>
    <xf numFmtId="0" fontId="0" fillId="0" borderId="23" xfId="0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19" xfId="0" applyNumberFormat="1" applyFont="1" applyBorder="1" applyAlignment="1" applyProtection="1">
      <alignment horizontal="center" vertical="center"/>
    </xf>
    <xf numFmtId="0" fontId="0" fillId="0" borderId="21" xfId="0" applyNumberFormat="1" applyFont="1" applyBorder="1" applyAlignment="1" applyProtection="1">
      <alignment horizontal="center" vertical="center"/>
    </xf>
    <xf numFmtId="0" fontId="8" fillId="5" borderId="24" xfId="0" applyFont="1" applyFill="1" applyBorder="1" applyAlignment="1">
      <alignment horizontal="left" vertical="center"/>
    </xf>
    <xf numFmtId="0" fontId="0" fillId="5" borderId="24" xfId="0" applyFill="1" applyBorder="1" applyAlignment="1">
      <alignment horizontal="left" vertical="center"/>
    </xf>
    <xf numFmtId="164" fontId="0" fillId="5" borderId="24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20" fontId="10" fillId="0" borderId="0" xfId="0" applyNumberFormat="1" applyFont="1" applyFill="1" applyBorder="1" applyAlignment="1">
      <alignment horizontal="left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</xf>
    <xf numFmtId="164" fontId="2" fillId="0" borderId="9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0"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H1048576" totalsRowShown="0" headerRowDxfId="39" dataDxfId="37" headerRowBorderDxfId="38">
  <autoFilter ref="A1:H1048576"/>
  <sortState ref="A2:H9">
    <sortCondition ref="C1:C1048576"/>
  </sortState>
  <tableColumns count="8">
    <tableColumn id="1" name="DESIGNATION" dataDxfId="17"/>
    <tableColumn id="2" name="MATRICULE" dataDxfId="16"/>
    <tableColumn id="3" name="RAISONSOCIALEDUCLIENT" dataDxfId="15"/>
    <tableColumn id="4" name="ADRESSE/VILLE" dataDxfId="14"/>
    <tableColumn id="5" name="TELEPHONE" dataDxfId="13"/>
    <tableColumn id="6" name="CONTACT" dataDxfId="12"/>
    <tableColumn id="7" name="CODEBOX" dataDxfId="36"/>
    <tableColumn id="8" name="MODEL" dataDxfId="3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048573" totalsRowShown="0" headerRowDxfId="34" dataDxfId="32" headerRowBorderDxfId="33" tableBorderDxfId="31">
  <autoFilter ref="A1:C1048573"/>
  <sortState ref="A2:C70">
    <sortCondition ref="A1:A1048574"/>
  </sortState>
  <tableColumns count="3">
    <tableColumn id="1" name="DESIGNATION:" dataDxfId="30"/>
    <tableColumn id="2" name="MODEL" dataDxfId="29"/>
    <tableColumn id="3" name="REFERENCE:" dataDxfId="28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C1048576" totalsRowShown="0" headerRowDxfId="27" dataDxfId="26">
  <autoFilter ref="A1:C1048576"/>
  <sortState ref="A2:C60">
    <sortCondition ref="A1:A1048576"/>
  </sortState>
  <tableColumns count="3">
    <tableColumn id="2" name="DESIGNATION:" dataDxfId="25"/>
    <tableColumn id="3" name="MODEL" dataDxfId="24"/>
    <tableColumn id="4" name="REFERENCE:" dataDxfId="2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1048576" totalsRowShown="0" headerRowDxfId="22" dataDxfId="21">
  <autoFilter ref="A1:C1048576"/>
  <sortState ref="A2:C59">
    <sortCondition ref="A1:A1048576"/>
  </sortState>
  <tableColumns count="3">
    <tableColumn id="1" name="DESIGNATION:" dataDxfId="20"/>
    <tableColumn id="2" name="MODEL" dataDxfId="19"/>
    <tableColumn id="3" name="REFERENCE:" dataDxfId="18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H9"/>
  <sheetViews>
    <sheetView workbookViewId="0">
      <selection activeCell="B16" sqref="B16"/>
    </sheetView>
  </sheetViews>
  <sheetFormatPr baseColWidth="10" defaultRowHeight="15" x14ac:dyDescent="0.25"/>
  <cols>
    <col min="1" max="1" width="35.7109375" style="35" customWidth="1"/>
    <col min="2" max="2" width="35.7109375" style="33" customWidth="1"/>
    <col min="3" max="4" width="71.42578125" style="33" customWidth="1"/>
    <col min="5" max="5" width="28.5703125" style="34" customWidth="1"/>
    <col min="6" max="6" width="28.5703125" style="33" customWidth="1"/>
    <col min="7" max="7" width="12.140625" style="33" customWidth="1"/>
    <col min="8" max="8" width="11.42578125" style="33"/>
  </cols>
  <sheetData>
    <row r="1" spans="1:8" x14ac:dyDescent="0.25">
      <c r="A1" s="30" t="s">
        <v>201</v>
      </c>
      <c r="B1" s="31" t="s">
        <v>52</v>
      </c>
      <c r="C1" s="31" t="s">
        <v>202</v>
      </c>
      <c r="D1" s="31" t="s">
        <v>53</v>
      </c>
      <c r="E1" s="32" t="s">
        <v>54</v>
      </c>
      <c r="F1" s="31" t="s">
        <v>55</v>
      </c>
      <c r="G1" s="31" t="s">
        <v>203</v>
      </c>
      <c r="H1" s="31" t="s">
        <v>60</v>
      </c>
    </row>
    <row r="2" spans="1:8" x14ac:dyDescent="0.25">
      <c r="A2" s="33" t="s">
        <v>243</v>
      </c>
      <c r="B2" s="33" t="s">
        <v>229</v>
      </c>
      <c r="C2" s="33" t="s">
        <v>221</v>
      </c>
      <c r="D2" s="33" t="s">
        <v>213</v>
      </c>
      <c r="E2" s="34" t="s">
        <v>204</v>
      </c>
      <c r="F2" s="33" t="s">
        <v>205</v>
      </c>
      <c r="G2" s="33">
        <v>1171</v>
      </c>
      <c r="H2" s="33" t="s">
        <v>59</v>
      </c>
    </row>
    <row r="3" spans="1:8" x14ac:dyDescent="0.25">
      <c r="A3" s="33" t="s">
        <v>222</v>
      </c>
      <c r="B3" s="33" t="s">
        <v>230</v>
      </c>
      <c r="C3" s="33" t="s">
        <v>223</v>
      </c>
      <c r="D3" s="33" t="s">
        <v>214</v>
      </c>
      <c r="E3" s="34" t="s">
        <v>204</v>
      </c>
      <c r="F3" s="33" t="s">
        <v>206</v>
      </c>
      <c r="G3" s="33">
        <v>1171</v>
      </c>
      <c r="H3" s="33" t="s">
        <v>59</v>
      </c>
    </row>
    <row r="4" spans="1:8" x14ac:dyDescent="0.25">
      <c r="A4" s="33" t="s">
        <v>242</v>
      </c>
      <c r="B4" s="33" t="s">
        <v>231</v>
      </c>
      <c r="C4" s="33" t="s">
        <v>223</v>
      </c>
      <c r="D4" s="33" t="s">
        <v>215</v>
      </c>
      <c r="E4" s="34" t="s">
        <v>204</v>
      </c>
      <c r="F4" s="33" t="s">
        <v>207</v>
      </c>
      <c r="G4" s="33">
        <v>1171</v>
      </c>
      <c r="H4" s="33" t="s">
        <v>57</v>
      </c>
    </row>
    <row r="5" spans="1:8" x14ac:dyDescent="0.25">
      <c r="A5" s="35" t="s">
        <v>241</v>
      </c>
      <c r="B5" s="33" t="s">
        <v>232</v>
      </c>
      <c r="C5" s="33" t="s">
        <v>224</v>
      </c>
      <c r="D5" s="33" t="s">
        <v>216</v>
      </c>
      <c r="E5" s="34" t="s">
        <v>204</v>
      </c>
      <c r="F5" s="33" t="s">
        <v>208</v>
      </c>
      <c r="G5" s="33">
        <v>1171</v>
      </c>
      <c r="H5" s="33" t="s">
        <v>57</v>
      </c>
    </row>
    <row r="6" spans="1:8" x14ac:dyDescent="0.25">
      <c r="A6" s="35" t="s">
        <v>240</v>
      </c>
      <c r="B6" s="33" t="s">
        <v>233</v>
      </c>
      <c r="C6" s="33" t="s">
        <v>225</v>
      </c>
      <c r="D6" s="33" t="s">
        <v>217</v>
      </c>
      <c r="E6" s="34" t="s">
        <v>204</v>
      </c>
      <c r="F6" s="33" t="s">
        <v>209</v>
      </c>
      <c r="G6" s="33">
        <v>1171</v>
      </c>
      <c r="H6" s="33" t="s">
        <v>129</v>
      </c>
    </row>
    <row r="7" spans="1:8" x14ac:dyDescent="0.25">
      <c r="A7" s="35" t="s">
        <v>239</v>
      </c>
      <c r="B7" s="33" t="s">
        <v>234</v>
      </c>
      <c r="C7" s="33" t="s">
        <v>226</v>
      </c>
      <c r="D7" s="33" t="s">
        <v>218</v>
      </c>
      <c r="E7" s="34" t="s">
        <v>204</v>
      </c>
      <c r="F7" s="33" t="s">
        <v>210</v>
      </c>
      <c r="G7" s="33">
        <v>1171</v>
      </c>
      <c r="H7" s="33" t="s">
        <v>129</v>
      </c>
    </row>
    <row r="8" spans="1:8" x14ac:dyDescent="0.25">
      <c r="A8" s="35" t="s">
        <v>238</v>
      </c>
      <c r="B8" s="33" t="s">
        <v>235</v>
      </c>
      <c r="C8" s="33" t="s">
        <v>227</v>
      </c>
      <c r="D8" s="33" t="s">
        <v>219</v>
      </c>
      <c r="E8" s="34" t="s">
        <v>204</v>
      </c>
      <c r="F8" s="33" t="s">
        <v>211</v>
      </c>
      <c r="G8" s="33">
        <v>1171</v>
      </c>
      <c r="H8" s="33" t="s">
        <v>130</v>
      </c>
    </row>
    <row r="9" spans="1:8" x14ac:dyDescent="0.25">
      <c r="A9" s="33" t="s">
        <v>237</v>
      </c>
      <c r="B9" s="33" t="s">
        <v>236</v>
      </c>
      <c r="C9" s="33" t="s">
        <v>228</v>
      </c>
      <c r="D9" s="33" t="s">
        <v>220</v>
      </c>
      <c r="E9" s="34" t="s">
        <v>204</v>
      </c>
      <c r="F9" s="33" t="s">
        <v>212</v>
      </c>
      <c r="G9" s="33">
        <v>1171</v>
      </c>
      <c r="H9" s="33" t="s">
        <v>58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F32"/>
  <sheetViews>
    <sheetView tabSelected="1" workbookViewId="0">
      <selection activeCell="F2" sqref="F2"/>
    </sheetView>
  </sheetViews>
  <sheetFormatPr baseColWidth="10" defaultRowHeight="15" x14ac:dyDescent="0.25"/>
  <cols>
    <col min="1" max="1" width="50" customWidth="1"/>
    <col min="2" max="2" width="35.7109375" customWidth="1"/>
    <col min="3" max="3" width="21.42578125" customWidth="1"/>
    <col min="5" max="5" width="22.85546875" customWidth="1"/>
    <col min="6" max="6" width="34.28515625" customWidth="1"/>
  </cols>
  <sheetData>
    <row r="1" spans="1:6" ht="32.25" thickBot="1" x14ac:dyDescent="0.3">
      <c r="A1" s="50" t="s">
        <v>42</v>
      </c>
      <c r="B1" s="51"/>
      <c r="C1" s="52"/>
    </row>
    <row r="2" spans="1:6" ht="19.5" thickBot="1" x14ac:dyDescent="0.3">
      <c r="A2" s="5" t="s">
        <v>43</v>
      </c>
      <c r="B2" s="53" t="str">
        <f>VLOOKUP(F2,CLIENTS!A:H,2,FALSE)</f>
        <v>MATRICULE</v>
      </c>
      <c r="C2" s="54"/>
      <c r="E2" s="14" t="s">
        <v>137</v>
      </c>
      <c r="F2" s="16" t="s">
        <v>201</v>
      </c>
    </row>
    <row r="3" spans="1:6" ht="20.25" thickTop="1" thickBot="1" x14ac:dyDescent="0.3">
      <c r="A3" s="6" t="s">
        <v>44</v>
      </c>
      <c r="B3" s="55" t="str">
        <f>VLOOKUP(B2,CLIENTS!B:G,2,FALSE)</f>
        <v>RAISONSOCIALEDUCLIENT</v>
      </c>
      <c r="C3" s="56"/>
    </row>
    <row r="4" spans="1:6" ht="20.25" thickTop="1" thickBot="1" x14ac:dyDescent="0.3">
      <c r="A4" s="7" t="s">
        <v>45</v>
      </c>
      <c r="B4" s="55" t="str">
        <f>VLOOKUP(B2,CLIENTS!B:G,3,FALSE)</f>
        <v>ADRESSE/VILLE</v>
      </c>
      <c r="C4" s="56"/>
    </row>
    <row r="5" spans="1:6" ht="20.25" thickTop="1" thickBot="1" x14ac:dyDescent="0.3">
      <c r="A5" s="5" t="s">
        <v>46</v>
      </c>
      <c r="B5" s="57" t="str">
        <f>VLOOKUP(B2,CLIENTS!B:G,4,FALSE)</f>
        <v>TELEPHONE</v>
      </c>
      <c r="C5" s="58"/>
    </row>
    <row r="6" spans="1:6" ht="20.25" thickTop="1" thickBot="1" x14ac:dyDescent="0.3">
      <c r="A6" s="5" t="s">
        <v>47</v>
      </c>
      <c r="B6" s="55" t="str">
        <f>VLOOKUP(B2,CLIENTS!B:G,5,FALSE)</f>
        <v>CONTACT</v>
      </c>
      <c r="C6" s="56"/>
    </row>
    <row r="7" spans="1:6" ht="20.25" thickTop="1" thickBot="1" x14ac:dyDescent="0.3">
      <c r="A7" s="8" t="s">
        <v>48</v>
      </c>
      <c r="B7" s="47" t="str">
        <f>VLOOKUP(B2,CLIENTS!B:G,6,FALSE)</f>
        <v>CODEBOX</v>
      </c>
      <c r="C7" s="48"/>
    </row>
    <row r="8" spans="1:6" ht="19.5" thickBot="1" x14ac:dyDescent="0.3">
      <c r="A8" s="49" t="s">
        <v>56</v>
      </c>
      <c r="B8" s="49"/>
      <c r="C8" s="1"/>
    </row>
    <row r="9" spans="1:6" ht="18.75" x14ac:dyDescent="0.25">
      <c r="A9" s="2" t="s">
        <v>49</v>
      </c>
      <c r="B9" s="3" t="s">
        <v>50</v>
      </c>
      <c r="C9" s="4" t="s">
        <v>51</v>
      </c>
    </row>
    <row r="10" spans="1:6" ht="15.75" x14ac:dyDescent="0.25">
      <c r="A10" s="11" t="s">
        <v>61</v>
      </c>
      <c r="B10" s="28" t="str">
        <f>VLOOKUP(A10,'REFERENCES C1070_C2070'!A$1:C$1048573,3,FALSE)</f>
        <v>REFERENCE:</v>
      </c>
      <c r="C10" s="12"/>
    </row>
    <row r="11" spans="1:6" ht="15.75" x14ac:dyDescent="0.25">
      <c r="A11" s="11"/>
      <c r="B11" s="28" t="e">
        <f>VLOOKUP(A11,'REFERENCES C1070_C2070'!A$1:C$1048573,3,FALSE)</f>
        <v>#N/A</v>
      </c>
      <c r="C11" s="12"/>
    </row>
    <row r="12" spans="1:6" ht="15.75" x14ac:dyDescent="0.25">
      <c r="A12" s="11"/>
      <c r="B12" s="28" t="e">
        <f>VLOOKUP(A12,'REFERENCES C1070_C2070'!A$1:C$1048573,3,FALSE)</f>
        <v>#N/A</v>
      </c>
      <c r="C12" s="12"/>
    </row>
    <row r="13" spans="1:6" ht="15.75" x14ac:dyDescent="0.25">
      <c r="A13" s="11"/>
      <c r="B13" s="28" t="e">
        <f>VLOOKUP(A13,'REFERENCES C1070_C2070'!A$1:C$1048573,3,FALSE)</f>
        <v>#N/A</v>
      </c>
      <c r="C13" s="12"/>
    </row>
    <row r="14" spans="1:6" ht="15.75" x14ac:dyDescent="0.25">
      <c r="A14" s="11"/>
      <c r="B14" s="28" t="e">
        <f>VLOOKUP(A14,'REFERENCES C1070_C2070'!A$1:C$1048573,3,FALSE)</f>
        <v>#N/A</v>
      </c>
      <c r="C14" s="12"/>
    </row>
    <row r="15" spans="1:6" ht="15.75" x14ac:dyDescent="0.25">
      <c r="A15" s="11"/>
      <c r="B15" s="28" t="e">
        <f>VLOOKUP(A15,'REFERENCES C1070_C2070'!A$1:C$1048573,3,FALSE)</f>
        <v>#N/A</v>
      </c>
      <c r="C15" s="12"/>
    </row>
    <row r="16" spans="1:6" ht="15.75" x14ac:dyDescent="0.25">
      <c r="A16" s="11"/>
      <c r="B16" s="28" t="e">
        <f>VLOOKUP(A16,'REFERENCES C1070_C2070'!A$1:C$1048573,3,FALSE)</f>
        <v>#N/A</v>
      </c>
      <c r="C16" s="12"/>
    </row>
    <row r="17" spans="1:3" ht="15.75" x14ac:dyDescent="0.25">
      <c r="A17" s="11"/>
      <c r="B17" s="28" t="e">
        <f>VLOOKUP(A17,'REFERENCES C1070_C2070'!A$1:C$1048573,3,FALSE)</f>
        <v>#N/A</v>
      </c>
      <c r="C17" s="12"/>
    </row>
    <row r="18" spans="1:3" ht="15.75" x14ac:dyDescent="0.25">
      <c r="A18" s="11"/>
      <c r="B18" s="28" t="e">
        <f>VLOOKUP(A18,'REFERENCES C1070_C2070'!A$1:C$1048573,3,FALSE)</f>
        <v>#N/A</v>
      </c>
      <c r="C18" s="12"/>
    </row>
    <row r="19" spans="1:3" ht="15.75" x14ac:dyDescent="0.25">
      <c r="A19" s="11"/>
      <c r="B19" s="28" t="e">
        <f>VLOOKUP(A19,'REFERENCES C1070_C2070'!A$1:C$1048573,3,FALSE)</f>
        <v>#N/A</v>
      </c>
      <c r="C19" s="12"/>
    </row>
    <row r="20" spans="1:3" ht="15.75" x14ac:dyDescent="0.25">
      <c r="A20" s="11"/>
      <c r="B20" s="28" t="e">
        <f>VLOOKUP(A20,'REFERENCES C1070_C2070'!A$1:C$1048573,3,FALSE)</f>
        <v>#N/A</v>
      </c>
      <c r="C20" s="12"/>
    </row>
    <row r="21" spans="1:3" ht="15.75" x14ac:dyDescent="0.25">
      <c r="A21" s="11"/>
      <c r="B21" s="28" t="e">
        <f>VLOOKUP(A21,'REFERENCES C1070_C2070'!A$1:C$1048573,3,FALSE)</f>
        <v>#N/A</v>
      </c>
      <c r="C21" s="12"/>
    </row>
    <row r="22" spans="1:3" ht="15.75" x14ac:dyDescent="0.25">
      <c r="A22" s="11"/>
      <c r="B22" s="28" t="e">
        <f>VLOOKUP(A22,'REFERENCES C1070_C2070'!A$1:C$1048573,3,FALSE)</f>
        <v>#N/A</v>
      </c>
      <c r="C22" s="12"/>
    </row>
    <row r="23" spans="1:3" ht="15.75" x14ac:dyDescent="0.25">
      <c r="A23" s="11"/>
      <c r="B23" s="28" t="e">
        <f>VLOOKUP(A23,'REFERENCES C1070_C2070'!A$1:C$1048573,3,FALSE)</f>
        <v>#N/A</v>
      </c>
      <c r="C23" s="12"/>
    </row>
    <row r="24" spans="1:3" ht="15.75" x14ac:dyDescent="0.25">
      <c r="A24" s="11"/>
      <c r="B24" s="28" t="e">
        <f>VLOOKUP(A24,'REFERENCES C1070_C2070'!A$1:C$1048573,3,FALSE)</f>
        <v>#N/A</v>
      </c>
      <c r="C24" s="12"/>
    </row>
    <row r="25" spans="1:3" ht="15.75" x14ac:dyDescent="0.25">
      <c r="A25" s="11"/>
      <c r="B25" s="28" t="e">
        <f>VLOOKUP(A25,'REFERENCES C1070_C2070'!A$1:C$1048573,3,FALSE)</f>
        <v>#N/A</v>
      </c>
      <c r="C25" s="12"/>
    </row>
    <row r="26" spans="1:3" ht="15.75" x14ac:dyDescent="0.25">
      <c r="A26" s="11"/>
      <c r="B26" s="28" t="e">
        <f>VLOOKUP(A26,'REFERENCES C1070_C2070'!A$1:C$1048573,3,FALSE)</f>
        <v>#N/A</v>
      </c>
      <c r="C26" s="12"/>
    </row>
    <row r="27" spans="1:3" ht="15.75" x14ac:dyDescent="0.25">
      <c r="A27" s="11"/>
      <c r="B27" s="28" t="e">
        <f>VLOOKUP(A27,'REFERENCES C1070_C2070'!A$1:C$1048573,3,FALSE)</f>
        <v>#N/A</v>
      </c>
      <c r="C27" s="12"/>
    </row>
    <row r="28" spans="1:3" ht="15.75" x14ac:dyDescent="0.25">
      <c r="A28" s="11"/>
      <c r="B28" s="28" t="e">
        <f>VLOOKUP(A28,'REFERENCES C1070_C2070'!A$1:C$1048573,3,FALSE)</f>
        <v>#N/A</v>
      </c>
      <c r="C28" s="12"/>
    </row>
    <row r="29" spans="1:3" ht="15.75" x14ac:dyDescent="0.25">
      <c r="A29" s="11"/>
      <c r="B29" s="28" t="e">
        <f>VLOOKUP(A29,'REFERENCES C1070_C2070'!A$1:C$1048573,3,FALSE)</f>
        <v>#N/A</v>
      </c>
      <c r="C29" s="12"/>
    </row>
    <row r="30" spans="1:3" ht="15.75" x14ac:dyDescent="0.25">
      <c r="A30" s="11"/>
      <c r="B30" s="28" t="e">
        <f>VLOOKUP(A30,'REFERENCES C1070_C2070'!A$1:C$1048573,3,FALSE)</f>
        <v>#N/A</v>
      </c>
      <c r="C30" s="12"/>
    </row>
    <row r="31" spans="1:3" ht="15.75" x14ac:dyDescent="0.25">
      <c r="A31" s="11"/>
      <c r="B31" s="28" t="e">
        <f>VLOOKUP(A31,'REFERENCES C1070_C2070'!A$1:C$1048573,3,FALSE)</f>
        <v>#N/A</v>
      </c>
      <c r="C31" s="12"/>
    </row>
    <row r="32" spans="1:3" ht="16.5" thickBot="1" x14ac:dyDescent="0.3">
      <c r="A32" s="11"/>
      <c r="B32" s="29" t="e">
        <f>VLOOKUP(A32,'REFERENCES C1070_C2070'!A$1:C$1048573,3,FALSE)</f>
        <v>#N/A</v>
      </c>
      <c r="C32" s="13"/>
    </row>
  </sheetData>
  <protectedRanges>
    <protectedRange sqref="A9:C9" name="Plage1"/>
  </protectedRanges>
  <dataConsolidate/>
  <mergeCells count="8">
    <mergeCell ref="B7:C7"/>
    <mergeCell ref="A8:B8"/>
    <mergeCell ref="A1:C1"/>
    <mergeCell ref="B2:C2"/>
    <mergeCell ref="B3:C3"/>
    <mergeCell ref="B4:C4"/>
    <mergeCell ref="B5:C5"/>
    <mergeCell ref="B6:C6"/>
  </mergeCells>
  <conditionalFormatting sqref="B10:C10 B11:B32">
    <cfRule type="cellIs" dxfId="11" priority="3" operator="greaterThan">
      <formula>1</formula>
    </cfRule>
    <cfRule type="expression" dxfId="10" priority="4">
      <formula>"si B9&gt;1"</formula>
    </cfRule>
  </conditionalFormatting>
  <conditionalFormatting sqref="C11:C32">
    <cfRule type="cellIs" dxfId="9" priority="1" operator="greaterThan">
      <formula>1</formula>
    </cfRule>
    <cfRule type="expression" dxfId="8" priority="2">
      <formula>"si B9&gt;1"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DESIGNATION DU CLIENT:" prompt="Selectionner dans le menu deroulant le client._x000a_Au prealable le client doit être renseigné dna sla feuille &quot;CLIENTS&quot;">
          <x14:formula1>
            <xm:f>CLIENTS!$A:$A</xm:f>
          </x14:formula1>
          <xm:sqref>F2</xm:sqref>
        </x14:dataValidation>
        <x14:dataValidation type="list" errorStyle="information" allowBlank="1" showInputMessage="1" showErrorMessage="1">
          <x14:formula1>
            <xm:f>'REFERENCES C1070_C2070'!$A$2:$A$1048576</xm:f>
          </x14:formula1>
          <xm:sqref>A11:A32</xm:sqref>
        </x14:dataValidation>
        <x14:dataValidation type="list" errorStyle="information" allowBlank="1" showInputMessage="1" showErrorMessage="1">
          <x14:formula1>
            <xm:f>'REFERENCES C1070_C2070'!$A:$A</xm:f>
          </x14:formula1>
          <xm:sqref>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8"/>
  <sheetViews>
    <sheetView workbookViewId="0">
      <selection activeCell="B47" sqref="B47"/>
    </sheetView>
  </sheetViews>
  <sheetFormatPr baseColWidth="10" defaultRowHeight="15" x14ac:dyDescent="0.25"/>
  <cols>
    <col min="1" max="1" width="28.5703125" style="22" customWidth="1"/>
    <col min="2" max="2" width="22.85546875" style="24" customWidth="1"/>
    <col min="3" max="3" width="22.85546875" style="25" customWidth="1"/>
    <col min="4" max="16384" width="11.42578125" style="15"/>
  </cols>
  <sheetData>
    <row r="1" spans="1:3" x14ac:dyDescent="0.25">
      <c r="A1" s="21" t="s">
        <v>61</v>
      </c>
      <c r="B1" s="19" t="s">
        <v>60</v>
      </c>
      <c r="C1" s="19" t="s">
        <v>128</v>
      </c>
    </row>
    <row r="2" spans="1:3" x14ac:dyDescent="0.25">
      <c r="A2" s="36" t="s">
        <v>136</v>
      </c>
      <c r="B2" s="37"/>
      <c r="C2" s="38"/>
    </row>
    <row r="3" spans="1:3" x14ac:dyDescent="0.25">
      <c r="A3" s="20" t="s">
        <v>148</v>
      </c>
      <c r="B3" s="27" t="s">
        <v>0</v>
      </c>
      <c r="C3" s="23" t="s">
        <v>9</v>
      </c>
    </row>
    <row r="4" spans="1:3" x14ac:dyDescent="0.25">
      <c r="A4" s="20" t="s">
        <v>141</v>
      </c>
      <c r="B4" s="27" t="s">
        <v>0</v>
      </c>
      <c r="C4" s="23" t="s">
        <v>3</v>
      </c>
    </row>
    <row r="5" spans="1:3" x14ac:dyDescent="0.25">
      <c r="A5" s="20" t="s">
        <v>138</v>
      </c>
      <c r="B5" s="27" t="s">
        <v>0</v>
      </c>
      <c r="C5" s="23" t="s">
        <v>1</v>
      </c>
    </row>
    <row r="6" spans="1:3" x14ac:dyDescent="0.25">
      <c r="A6" s="20" t="s">
        <v>147</v>
      </c>
      <c r="B6" s="27" t="s">
        <v>0</v>
      </c>
      <c r="C6" s="23" t="s">
        <v>7</v>
      </c>
    </row>
    <row r="7" spans="1:3" x14ac:dyDescent="0.25">
      <c r="A7" s="20" t="s">
        <v>187</v>
      </c>
      <c r="B7" s="27" t="s">
        <v>0</v>
      </c>
      <c r="C7" s="23" t="s">
        <v>8</v>
      </c>
    </row>
    <row r="8" spans="1:3" x14ac:dyDescent="0.25">
      <c r="A8" s="20" t="s">
        <v>142</v>
      </c>
      <c r="B8" s="27" t="s">
        <v>0</v>
      </c>
      <c r="C8" s="23" t="s">
        <v>4</v>
      </c>
    </row>
    <row r="9" spans="1:3" x14ac:dyDescent="0.25">
      <c r="A9" s="20" t="s">
        <v>188</v>
      </c>
      <c r="B9" s="27" t="s">
        <v>0</v>
      </c>
      <c r="C9" s="23" t="s">
        <v>2</v>
      </c>
    </row>
    <row r="10" spans="1:3" x14ac:dyDescent="0.25">
      <c r="A10" s="20" t="s">
        <v>143</v>
      </c>
      <c r="B10" s="27" t="s">
        <v>0</v>
      </c>
      <c r="C10" s="23" t="s">
        <v>5</v>
      </c>
    </row>
    <row r="11" spans="1:3" x14ac:dyDescent="0.25">
      <c r="A11" s="20" t="s">
        <v>146</v>
      </c>
      <c r="B11" s="27" t="s">
        <v>0</v>
      </c>
      <c r="C11" s="23" t="s">
        <v>6</v>
      </c>
    </row>
    <row r="12" spans="1:3" x14ac:dyDescent="0.25">
      <c r="A12" s="20" t="s">
        <v>135</v>
      </c>
      <c r="B12" s="27"/>
      <c r="C12" s="23"/>
    </row>
    <row r="13" spans="1:3" x14ac:dyDescent="0.25">
      <c r="A13" s="20" t="s">
        <v>155</v>
      </c>
      <c r="B13" s="27" t="s">
        <v>0</v>
      </c>
      <c r="C13" s="23" t="s">
        <v>12</v>
      </c>
    </row>
    <row r="14" spans="1:3" x14ac:dyDescent="0.25">
      <c r="A14" s="20" t="s">
        <v>189</v>
      </c>
      <c r="B14" s="27" t="s">
        <v>0</v>
      </c>
      <c r="C14" s="23" t="s">
        <v>10</v>
      </c>
    </row>
    <row r="15" spans="1:3" x14ac:dyDescent="0.25">
      <c r="A15" s="20" t="s">
        <v>190</v>
      </c>
      <c r="B15" s="27" t="s">
        <v>0</v>
      </c>
      <c r="C15" s="23" t="s">
        <v>11</v>
      </c>
    </row>
    <row r="16" spans="1:3" x14ac:dyDescent="0.25">
      <c r="A16" s="20" t="s">
        <v>132</v>
      </c>
      <c r="B16" s="27"/>
      <c r="C16" s="23"/>
    </row>
    <row r="17" spans="1:3" x14ac:dyDescent="0.25">
      <c r="A17" s="20" t="s">
        <v>191</v>
      </c>
      <c r="B17" s="27" t="s">
        <v>0</v>
      </c>
      <c r="C17" s="23" t="s">
        <v>17</v>
      </c>
    </row>
    <row r="18" spans="1:3" x14ac:dyDescent="0.25">
      <c r="A18" s="20" t="s">
        <v>192</v>
      </c>
      <c r="B18" s="27" t="s">
        <v>0</v>
      </c>
      <c r="C18" s="23" t="s">
        <v>19</v>
      </c>
    </row>
    <row r="19" spans="1:3" x14ac:dyDescent="0.25">
      <c r="A19" s="20" t="s">
        <v>161</v>
      </c>
      <c r="B19" s="27" t="s">
        <v>0</v>
      </c>
      <c r="C19" s="23" t="s">
        <v>19</v>
      </c>
    </row>
    <row r="20" spans="1:3" x14ac:dyDescent="0.25">
      <c r="A20" s="20" t="s">
        <v>158</v>
      </c>
      <c r="B20" s="27" t="s">
        <v>0</v>
      </c>
      <c r="C20" s="23" t="s">
        <v>15</v>
      </c>
    </row>
    <row r="21" spans="1:3" x14ac:dyDescent="0.25">
      <c r="A21" s="20" t="s">
        <v>167</v>
      </c>
      <c r="B21" s="27" t="s">
        <v>0</v>
      </c>
      <c r="C21" s="23" t="s">
        <v>24</v>
      </c>
    </row>
    <row r="22" spans="1:3" x14ac:dyDescent="0.25">
      <c r="A22" s="20" t="s">
        <v>166</v>
      </c>
      <c r="B22" s="27" t="s">
        <v>0</v>
      </c>
      <c r="C22" s="23" t="s">
        <v>23</v>
      </c>
    </row>
    <row r="23" spans="1:3" x14ac:dyDescent="0.25">
      <c r="A23" s="20" t="s">
        <v>193</v>
      </c>
      <c r="B23" s="27" t="s">
        <v>0</v>
      </c>
      <c r="C23" s="23" t="s">
        <v>25</v>
      </c>
    </row>
    <row r="24" spans="1:3" x14ac:dyDescent="0.25">
      <c r="A24" s="20" t="s">
        <v>194</v>
      </c>
      <c r="B24" s="27" t="s">
        <v>0</v>
      </c>
      <c r="C24" s="23" t="s">
        <v>22</v>
      </c>
    </row>
    <row r="25" spans="1:3" x14ac:dyDescent="0.25">
      <c r="A25" s="20" t="s">
        <v>195</v>
      </c>
      <c r="B25" s="27" t="s">
        <v>0</v>
      </c>
      <c r="C25" s="23" t="s">
        <v>20</v>
      </c>
    </row>
    <row r="26" spans="1:3" x14ac:dyDescent="0.25">
      <c r="A26" s="20" t="s">
        <v>162</v>
      </c>
      <c r="B26" s="27" t="s">
        <v>0</v>
      </c>
      <c r="C26" s="23" t="s">
        <v>20</v>
      </c>
    </row>
    <row r="27" spans="1:3" x14ac:dyDescent="0.25">
      <c r="A27" s="20" t="s">
        <v>159</v>
      </c>
      <c r="B27" s="27" t="s">
        <v>0</v>
      </c>
      <c r="C27" s="23" t="s">
        <v>16</v>
      </c>
    </row>
    <row r="28" spans="1:3" x14ac:dyDescent="0.25">
      <c r="A28" s="20" t="s">
        <v>196</v>
      </c>
      <c r="B28" s="27" t="s">
        <v>0</v>
      </c>
      <c r="C28" s="23" t="s">
        <v>26</v>
      </c>
    </row>
    <row r="29" spans="1:3" x14ac:dyDescent="0.25">
      <c r="A29" s="20" t="s">
        <v>197</v>
      </c>
      <c r="B29" s="27" t="s">
        <v>0</v>
      </c>
      <c r="C29" s="23" t="s">
        <v>21</v>
      </c>
    </row>
    <row r="30" spans="1:3" x14ac:dyDescent="0.25">
      <c r="A30" s="20" t="s">
        <v>160</v>
      </c>
      <c r="B30" s="27" t="s">
        <v>0</v>
      </c>
      <c r="C30" s="23" t="s">
        <v>18</v>
      </c>
    </row>
    <row r="31" spans="1:3" x14ac:dyDescent="0.25">
      <c r="A31" s="20" t="s">
        <v>157</v>
      </c>
      <c r="B31" s="27" t="s">
        <v>0</v>
      </c>
      <c r="C31" s="23" t="s">
        <v>14</v>
      </c>
    </row>
    <row r="32" spans="1:3" x14ac:dyDescent="0.25">
      <c r="A32" s="20" t="s">
        <v>156</v>
      </c>
      <c r="B32" s="27" t="s">
        <v>0</v>
      </c>
      <c r="C32" s="23" t="s">
        <v>13</v>
      </c>
    </row>
    <row r="33" spans="1:3" x14ac:dyDescent="0.25">
      <c r="A33" s="20" t="s">
        <v>133</v>
      </c>
      <c r="B33" s="27"/>
      <c r="C33" s="23"/>
    </row>
    <row r="34" spans="1:3" x14ac:dyDescent="0.25">
      <c r="A34" s="20" t="s">
        <v>172</v>
      </c>
      <c r="B34" s="27" t="s">
        <v>0</v>
      </c>
      <c r="C34" s="23" t="s">
        <v>31</v>
      </c>
    </row>
    <row r="35" spans="1:3" x14ac:dyDescent="0.25">
      <c r="A35" s="20" t="s">
        <v>175</v>
      </c>
      <c r="B35" s="27" t="s">
        <v>0</v>
      </c>
      <c r="C35" s="23" t="s">
        <v>35</v>
      </c>
    </row>
    <row r="36" spans="1:3" x14ac:dyDescent="0.25">
      <c r="A36" s="20" t="s">
        <v>168</v>
      </c>
      <c r="B36" s="27" t="s">
        <v>0</v>
      </c>
      <c r="C36" s="23" t="s">
        <v>27</v>
      </c>
    </row>
    <row r="37" spans="1:3" x14ac:dyDescent="0.25">
      <c r="A37" s="20" t="s">
        <v>171</v>
      </c>
      <c r="B37" s="27" t="s">
        <v>0</v>
      </c>
      <c r="C37" s="23" t="s">
        <v>30</v>
      </c>
    </row>
    <row r="38" spans="1:3" x14ac:dyDescent="0.25">
      <c r="A38" s="20" t="s">
        <v>169</v>
      </c>
      <c r="B38" s="27" t="s">
        <v>0</v>
      </c>
      <c r="C38" s="23" t="s">
        <v>28</v>
      </c>
    </row>
    <row r="39" spans="1:3" x14ac:dyDescent="0.25">
      <c r="A39" s="20" t="s">
        <v>170</v>
      </c>
      <c r="B39" s="27" t="s">
        <v>0</v>
      </c>
      <c r="C39" s="23" t="s">
        <v>29</v>
      </c>
    </row>
    <row r="40" spans="1:3" x14ac:dyDescent="0.25">
      <c r="A40" s="20" t="s">
        <v>198</v>
      </c>
      <c r="B40" s="27" t="s">
        <v>0</v>
      </c>
      <c r="C40" s="23" t="s">
        <v>34</v>
      </c>
    </row>
    <row r="41" spans="1:3" x14ac:dyDescent="0.25">
      <c r="A41" s="20" t="s">
        <v>199</v>
      </c>
      <c r="B41" s="27" t="s">
        <v>32</v>
      </c>
      <c r="C41" s="23" t="s">
        <v>33</v>
      </c>
    </row>
    <row r="42" spans="1:3" x14ac:dyDescent="0.25">
      <c r="A42" s="20" t="s">
        <v>134</v>
      </c>
      <c r="B42" s="27"/>
      <c r="C42" s="23"/>
    </row>
    <row r="43" spans="1:3" x14ac:dyDescent="0.25">
      <c r="A43" s="20" t="s">
        <v>179</v>
      </c>
      <c r="B43" s="27" t="s">
        <v>0</v>
      </c>
      <c r="C43" s="23" t="s">
        <v>36</v>
      </c>
    </row>
    <row r="44" spans="1:3" x14ac:dyDescent="0.25">
      <c r="A44" s="20" t="s">
        <v>186</v>
      </c>
      <c r="B44" s="27" t="s">
        <v>39</v>
      </c>
      <c r="C44" s="23" t="s">
        <v>41</v>
      </c>
    </row>
    <row r="45" spans="1:3" x14ac:dyDescent="0.25">
      <c r="A45" s="20" t="s">
        <v>185</v>
      </c>
      <c r="B45" s="27" t="s">
        <v>39</v>
      </c>
      <c r="C45" s="23" t="s">
        <v>40</v>
      </c>
    </row>
    <row r="46" spans="1:3" x14ac:dyDescent="0.25">
      <c r="A46" s="20" t="s">
        <v>180</v>
      </c>
      <c r="B46" s="27" t="s">
        <v>0</v>
      </c>
      <c r="C46" s="23" t="s">
        <v>37</v>
      </c>
    </row>
    <row r="47" spans="1:3" x14ac:dyDescent="0.25">
      <c r="A47" s="46" t="s">
        <v>184</v>
      </c>
      <c r="B47" s="27" t="s">
        <v>0</v>
      </c>
      <c r="C47" s="23" t="s">
        <v>38</v>
      </c>
    </row>
    <row r="48" spans="1:3" x14ac:dyDescent="0.25">
      <c r="A48" s="20"/>
      <c r="B48" s="27"/>
      <c r="C48" s="23"/>
    </row>
    <row r="49" spans="1:3" x14ac:dyDescent="0.25">
      <c r="A49" s="20"/>
      <c r="B49" s="27"/>
      <c r="C49" s="23"/>
    </row>
    <row r="50" spans="1:3" x14ac:dyDescent="0.25">
      <c r="A50" s="20"/>
      <c r="B50" s="27"/>
      <c r="C50" s="23"/>
    </row>
    <row r="51" spans="1:3" x14ac:dyDescent="0.25">
      <c r="A51" s="20"/>
      <c r="B51" s="27"/>
      <c r="C51" s="23"/>
    </row>
    <row r="52" spans="1:3" x14ac:dyDescent="0.25">
      <c r="A52" s="20"/>
      <c r="B52" s="27"/>
      <c r="C52" s="23"/>
    </row>
    <row r="53" spans="1:3" x14ac:dyDescent="0.25">
      <c r="A53" s="20"/>
      <c r="B53" s="27"/>
      <c r="C53" s="23"/>
    </row>
    <row r="54" spans="1:3" x14ac:dyDescent="0.25">
      <c r="A54" s="20"/>
      <c r="B54" s="27"/>
      <c r="C54" s="23"/>
    </row>
    <row r="55" spans="1:3" x14ac:dyDescent="0.25">
      <c r="A55" s="20"/>
      <c r="B55" s="27"/>
      <c r="C55" s="23"/>
    </row>
    <row r="56" spans="1:3" x14ac:dyDescent="0.25">
      <c r="A56" s="20"/>
      <c r="B56" s="27"/>
      <c r="C56" s="23"/>
    </row>
    <row r="57" spans="1:3" x14ac:dyDescent="0.25">
      <c r="A57" s="20"/>
      <c r="B57" s="27"/>
      <c r="C57" s="23"/>
    </row>
    <row r="58" spans="1:3" x14ac:dyDescent="0.25">
      <c r="A58" s="20"/>
      <c r="B58" s="27"/>
      <c r="C58" s="23"/>
    </row>
    <row r="59" spans="1:3" x14ac:dyDescent="0.25">
      <c r="A59" s="20"/>
      <c r="B59" s="27"/>
      <c r="C59" s="23"/>
    </row>
    <row r="60" spans="1:3" x14ac:dyDescent="0.25">
      <c r="A60" s="20"/>
      <c r="B60" s="27"/>
      <c r="C60" s="23"/>
    </row>
    <row r="61" spans="1:3" x14ac:dyDescent="0.25">
      <c r="A61" s="20"/>
      <c r="B61" s="27"/>
      <c r="C61" s="23"/>
    </row>
    <row r="62" spans="1:3" x14ac:dyDescent="0.25">
      <c r="A62" s="20"/>
      <c r="B62" s="27"/>
      <c r="C62" s="23"/>
    </row>
    <row r="63" spans="1:3" x14ac:dyDescent="0.25">
      <c r="A63" s="20"/>
      <c r="B63" s="27"/>
      <c r="C63" s="23"/>
    </row>
    <row r="64" spans="1:3" x14ac:dyDescent="0.25">
      <c r="A64" s="20"/>
      <c r="B64" s="27"/>
      <c r="C64" s="23"/>
    </row>
    <row r="65" spans="1:3" x14ac:dyDescent="0.25">
      <c r="A65" s="20"/>
      <c r="B65" s="27"/>
      <c r="C65" s="23"/>
    </row>
    <row r="66" spans="1:3" x14ac:dyDescent="0.25">
      <c r="A66" s="20"/>
      <c r="B66" s="27"/>
      <c r="C66" s="23"/>
    </row>
    <row r="67" spans="1:3" x14ac:dyDescent="0.25">
      <c r="A67" s="20"/>
      <c r="B67" s="27"/>
      <c r="C67" s="23"/>
    </row>
    <row r="68" spans="1:3" x14ac:dyDescent="0.25">
      <c r="A68" s="20"/>
      <c r="B68" s="27"/>
      <c r="C68" s="23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F32"/>
  <sheetViews>
    <sheetView workbookViewId="0">
      <selection activeCell="F2" sqref="F2"/>
    </sheetView>
  </sheetViews>
  <sheetFormatPr baseColWidth="10" defaultRowHeight="15" x14ac:dyDescent="0.25"/>
  <cols>
    <col min="1" max="1" width="50" customWidth="1"/>
    <col min="2" max="2" width="35.7109375" customWidth="1"/>
    <col min="3" max="3" width="21.42578125" customWidth="1"/>
    <col min="5" max="5" width="22.85546875" customWidth="1"/>
    <col min="6" max="6" width="34.28515625" customWidth="1"/>
  </cols>
  <sheetData>
    <row r="1" spans="1:6" ht="32.25" thickBot="1" x14ac:dyDescent="0.3">
      <c r="A1" s="50" t="s">
        <v>108</v>
      </c>
      <c r="B1" s="51"/>
      <c r="C1" s="52"/>
    </row>
    <row r="2" spans="1:6" ht="19.5" thickBot="1" x14ac:dyDescent="0.3">
      <c r="A2" s="5" t="s">
        <v>43</v>
      </c>
      <c r="B2" s="53" t="e">
        <f>VLOOKUP(F2,CLIENTS!A:H,2,FALSE)</f>
        <v>#N/A</v>
      </c>
      <c r="C2" s="54"/>
      <c r="E2" s="14" t="s">
        <v>137</v>
      </c>
      <c r="F2" s="16" t="s">
        <v>61</v>
      </c>
    </row>
    <row r="3" spans="1:6" ht="20.25" thickTop="1" thickBot="1" x14ac:dyDescent="0.3">
      <c r="A3" s="6" t="s">
        <v>44</v>
      </c>
      <c r="B3" s="55" t="e">
        <f>VLOOKUP(B2,CLIENTS!B:G,2,FALSE)</f>
        <v>#N/A</v>
      </c>
      <c r="C3" s="56"/>
    </row>
    <row r="4" spans="1:6" ht="20.25" thickTop="1" thickBot="1" x14ac:dyDescent="0.3">
      <c r="A4" s="7" t="s">
        <v>45</v>
      </c>
      <c r="B4" s="55" t="e">
        <f>VLOOKUP(B2,CLIENTS!B:G,3,FALSE)</f>
        <v>#N/A</v>
      </c>
      <c r="C4" s="56"/>
    </row>
    <row r="5" spans="1:6" ht="20.25" thickTop="1" thickBot="1" x14ac:dyDescent="0.3">
      <c r="A5" s="5" t="s">
        <v>46</v>
      </c>
      <c r="B5" s="57" t="e">
        <f>VLOOKUP(B2,CLIENTS!B:G,4,FALSE)</f>
        <v>#N/A</v>
      </c>
      <c r="C5" s="58"/>
    </row>
    <row r="6" spans="1:6" ht="20.25" thickTop="1" thickBot="1" x14ac:dyDescent="0.3">
      <c r="A6" s="5" t="s">
        <v>47</v>
      </c>
      <c r="B6" s="55" t="e">
        <f>VLOOKUP(B2,CLIENTS!B:G,5,FALSE)</f>
        <v>#N/A</v>
      </c>
      <c r="C6" s="56"/>
    </row>
    <row r="7" spans="1:6" ht="20.25" thickTop="1" thickBot="1" x14ac:dyDescent="0.3">
      <c r="A7" s="8" t="s">
        <v>48</v>
      </c>
      <c r="B7" s="47" t="e">
        <f>VLOOKUP(B2,CLIENTS!B:G,6,FALSE)</f>
        <v>#N/A</v>
      </c>
      <c r="C7" s="48"/>
    </row>
    <row r="8" spans="1:6" ht="19.5" thickBot="1" x14ac:dyDescent="0.3">
      <c r="A8" s="49" t="s">
        <v>56</v>
      </c>
      <c r="B8" s="49"/>
      <c r="C8" s="1"/>
    </row>
    <row r="9" spans="1:6" ht="18.75" x14ac:dyDescent="0.25">
      <c r="A9" s="2" t="s">
        <v>49</v>
      </c>
      <c r="B9" s="3" t="s">
        <v>50</v>
      </c>
      <c r="C9" s="4" t="s">
        <v>51</v>
      </c>
    </row>
    <row r="10" spans="1:6" ht="15.75" x14ac:dyDescent="0.25">
      <c r="A10" s="11" t="s">
        <v>61</v>
      </c>
      <c r="B10" s="9" t="str">
        <f>VLOOKUP(A10,'REFERENCE C1085'!A:C,3,FALSE)</f>
        <v>REFERENCE:</v>
      </c>
      <c r="C10" s="12"/>
    </row>
    <row r="11" spans="1:6" ht="15.75" x14ac:dyDescent="0.25">
      <c r="A11" s="11"/>
      <c r="B11" s="9" t="e">
        <f>VLOOKUP(A11,'REFERENCE C1085'!A:C,3,FALSE)</f>
        <v>#N/A</v>
      </c>
      <c r="C11" s="12"/>
    </row>
    <row r="12" spans="1:6" ht="15.75" x14ac:dyDescent="0.25">
      <c r="A12" s="11"/>
      <c r="B12" s="9" t="e">
        <f>VLOOKUP(A12,'REFERENCE C1085'!A:C,3,FALSE)</f>
        <v>#N/A</v>
      </c>
      <c r="C12" s="12"/>
    </row>
    <row r="13" spans="1:6" ht="15.75" x14ac:dyDescent="0.25">
      <c r="A13" s="11"/>
      <c r="B13" s="9" t="e">
        <f>VLOOKUP(A13,'REFERENCE C1085'!A:C,3,FALSE)</f>
        <v>#N/A</v>
      </c>
      <c r="C13" s="12"/>
    </row>
    <row r="14" spans="1:6" ht="15.75" x14ac:dyDescent="0.25">
      <c r="A14" s="11"/>
      <c r="B14" s="9" t="e">
        <f>VLOOKUP(A14,'REFERENCE C1085'!A:C,3,FALSE)</f>
        <v>#N/A</v>
      </c>
      <c r="C14" s="12"/>
    </row>
    <row r="15" spans="1:6" ht="15.75" x14ac:dyDescent="0.25">
      <c r="A15" s="11"/>
      <c r="B15" s="9" t="e">
        <f>VLOOKUP(A15,'REFERENCE C1085'!A:C,3,FALSE)</f>
        <v>#N/A</v>
      </c>
      <c r="C15" s="12"/>
    </row>
    <row r="16" spans="1:6" ht="15.75" x14ac:dyDescent="0.25">
      <c r="A16" s="11"/>
      <c r="B16" s="9" t="e">
        <f>VLOOKUP(A16,'REFERENCE C1085'!A:C,3,FALSE)</f>
        <v>#N/A</v>
      </c>
      <c r="C16" s="12"/>
    </row>
    <row r="17" spans="1:3" ht="15.75" x14ac:dyDescent="0.25">
      <c r="A17" s="11"/>
      <c r="B17" s="9" t="e">
        <f>VLOOKUP(A17,'REFERENCE C1085'!A:C,3,FALSE)</f>
        <v>#N/A</v>
      </c>
      <c r="C17" s="12"/>
    </row>
    <row r="18" spans="1:3" ht="15.75" x14ac:dyDescent="0.25">
      <c r="A18" s="11"/>
      <c r="B18" s="9" t="e">
        <f>VLOOKUP(A18,'REFERENCE C1085'!A:C,3,FALSE)</f>
        <v>#N/A</v>
      </c>
      <c r="C18" s="12"/>
    </row>
    <row r="19" spans="1:3" ht="15.75" x14ac:dyDescent="0.25">
      <c r="A19" s="11"/>
      <c r="B19" s="9" t="e">
        <f>VLOOKUP(A19,'REFERENCE C1085'!A:C,3,FALSE)</f>
        <v>#N/A</v>
      </c>
      <c r="C19" s="12"/>
    </row>
    <row r="20" spans="1:3" ht="15.75" x14ac:dyDescent="0.25">
      <c r="A20" s="11"/>
      <c r="B20" s="9" t="e">
        <f>VLOOKUP(A20,'REFERENCE C1085'!A:C,3,FALSE)</f>
        <v>#N/A</v>
      </c>
      <c r="C20" s="12"/>
    </row>
    <row r="21" spans="1:3" ht="15.75" x14ac:dyDescent="0.25">
      <c r="A21" s="11"/>
      <c r="B21" s="9" t="e">
        <f>VLOOKUP(A21,'REFERENCE C1085'!A:C,3,FALSE)</f>
        <v>#N/A</v>
      </c>
      <c r="C21" s="12"/>
    </row>
    <row r="22" spans="1:3" ht="15.75" x14ac:dyDescent="0.25">
      <c r="A22" s="11"/>
      <c r="B22" s="9" t="e">
        <f>VLOOKUP(A22,'REFERENCE C1085'!A:C,3,FALSE)</f>
        <v>#N/A</v>
      </c>
      <c r="C22" s="12"/>
    </row>
    <row r="23" spans="1:3" ht="15.75" x14ac:dyDescent="0.25">
      <c r="A23" s="11"/>
      <c r="B23" s="9" t="e">
        <f>VLOOKUP(A23,'REFERENCE C1085'!A:C,3,FALSE)</f>
        <v>#N/A</v>
      </c>
      <c r="C23" s="12"/>
    </row>
    <row r="24" spans="1:3" ht="15.75" x14ac:dyDescent="0.25">
      <c r="A24" s="11"/>
      <c r="B24" s="9" t="e">
        <f>VLOOKUP(A24,'REFERENCE C1085'!A:C,3,FALSE)</f>
        <v>#N/A</v>
      </c>
      <c r="C24" s="12"/>
    </row>
    <row r="25" spans="1:3" ht="15.75" x14ac:dyDescent="0.25">
      <c r="A25" s="11"/>
      <c r="B25" s="9" t="e">
        <f>VLOOKUP(A25,'REFERENCE C1085'!A:C,3,FALSE)</f>
        <v>#N/A</v>
      </c>
      <c r="C25" s="12"/>
    </row>
    <row r="26" spans="1:3" ht="15.75" x14ac:dyDescent="0.25">
      <c r="A26" s="11"/>
      <c r="B26" s="9" t="e">
        <f>VLOOKUP(A26,'REFERENCE C1085'!A:C,3,FALSE)</f>
        <v>#N/A</v>
      </c>
      <c r="C26" s="12"/>
    </row>
    <row r="27" spans="1:3" ht="15.75" x14ac:dyDescent="0.25">
      <c r="A27" s="11"/>
      <c r="B27" s="9" t="e">
        <f>VLOOKUP(A27,'REFERENCE C1085'!A:C,3,FALSE)</f>
        <v>#N/A</v>
      </c>
      <c r="C27" s="12"/>
    </row>
    <row r="28" spans="1:3" ht="15.75" x14ac:dyDescent="0.25">
      <c r="A28" s="11"/>
      <c r="B28" s="9" t="e">
        <f>VLOOKUP(A28,'REFERENCE C1085'!A:C,3,FALSE)</f>
        <v>#N/A</v>
      </c>
      <c r="C28" s="12"/>
    </row>
    <row r="29" spans="1:3" ht="15.75" x14ac:dyDescent="0.25">
      <c r="A29" s="11"/>
      <c r="B29" s="9" t="e">
        <f>VLOOKUP(A29,'REFERENCE C1085'!A:C,3,FALSE)</f>
        <v>#N/A</v>
      </c>
      <c r="C29" s="12"/>
    </row>
    <row r="30" spans="1:3" ht="15.75" x14ac:dyDescent="0.25">
      <c r="A30" s="11"/>
      <c r="B30" s="9" t="e">
        <f>VLOOKUP(A30,'REFERENCE C1085'!A:C,3,FALSE)</f>
        <v>#N/A</v>
      </c>
      <c r="C30" s="12"/>
    </row>
    <row r="31" spans="1:3" ht="15.75" x14ac:dyDescent="0.25">
      <c r="A31" s="11"/>
      <c r="B31" s="9" t="e">
        <f>VLOOKUP(A31,'REFERENCE C1085'!A:C,3,FALSE)</f>
        <v>#N/A</v>
      </c>
      <c r="C31" s="12"/>
    </row>
    <row r="32" spans="1:3" ht="16.5" thickBot="1" x14ac:dyDescent="0.3">
      <c r="A32" s="11"/>
      <c r="B32" s="10" t="e">
        <f>VLOOKUP(A32,'REFERENCE C1085'!A:C,3,FALSE)</f>
        <v>#N/A</v>
      </c>
      <c r="C32" s="13"/>
    </row>
  </sheetData>
  <protectedRanges>
    <protectedRange sqref="A9:C9" name="Plage1"/>
  </protectedRanges>
  <dataConsolidate/>
  <mergeCells count="8">
    <mergeCell ref="B7:C7"/>
    <mergeCell ref="A8:B8"/>
    <mergeCell ref="A1:C1"/>
    <mergeCell ref="B2:C2"/>
    <mergeCell ref="B3:C3"/>
    <mergeCell ref="B4:C4"/>
    <mergeCell ref="B5:C5"/>
    <mergeCell ref="B6:C6"/>
  </mergeCells>
  <conditionalFormatting sqref="B10:C10 B11:B32">
    <cfRule type="cellIs" dxfId="7" priority="3" operator="greaterThan">
      <formula>1</formula>
    </cfRule>
    <cfRule type="expression" dxfId="6" priority="4">
      <formula>"si B9&gt;1"</formula>
    </cfRule>
  </conditionalFormatting>
  <conditionalFormatting sqref="C11:C32">
    <cfRule type="cellIs" dxfId="5" priority="1" operator="greaterThan">
      <formula>1</formula>
    </cfRule>
    <cfRule type="expression" dxfId="4" priority="2">
      <formula>"si B9&gt;1"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DESIGNATION DU CLIENT:" prompt="Selectionner dans le menu deroulant le client._x000a_Au prealable le client doit être renseigné dna sla feuille &quot;CLIENTS&quot;">
          <x14:formula1>
            <xm:f>CLIENTS!$A:$A</xm:f>
          </x14:formula1>
          <xm:sqref>F2</xm:sqref>
        </x14:dataValidation>
        <x14:dataValidation type="list" errorStyle="information" allowBlank="1" showInputMessage="1" showErrorMessage="1">
          <x14:formula1>
            <xm:f>'REFERENCE C1085'!$A:$A</xm:f>
          </x14:formula1>
          <xm:sqref>A10:A32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0"/>
  <sheetViews>
    <sheetView workbookViewId="0">
      <selection activeCell="E4" sqref="E4"/>
    </sheetView>
  </sheetViews>
  <sheetFormatPr baseColWidth="10" defaultRowHeight="15" x14ac:dyDescent="0.25"/>
  <cols>
    <col min="1" max="1" width="28.5703125" style="45" customWidth="1"/>
    <col min="2" max="2" width="22.85546875" style="44" customWidth="1"/>
    <col min="3" max="3" width="22.85546875" style="41" customWidth="1"/>
    <col min="4" max="16384" width="11.42578125" style="42"/>
  </cols>
  <sheetData>
    <row r="1" spans="1:3" x14ac:dyDescent="0.25">
      <c r="A1" s="43" t="s">
        <v>61</v>
      </c>
      <c r="B1" s="44" t="s">
        <v>60</v>
      </c>
      <c r="C1" s="44" t="s">
        <v>128</v>
      </c>
    </row>
    <row r="2" spans="1:3" x14ac:dyDescent="0.25">
      <c r="A2" s="45" t="s">
        <v>136</v>
      </c>
    </row>
    <row r="3" spans="1:3" x14ac:dyDescent="0.25">
      <c r="A3" s="39" t="s">
        <v>148</v>
      </c>
      <c r="B3" s="40" t="s">
        <v>39</v>
      </c>
      <c r="C3" s="41" t="s">
        <v>72</v>
      </c>
    </row>
    <row r="4" spans="1:3" x14ac:dyDescent="0.25">
      <c r="A4" s="39" t="s">
        <v>141</v>
      </c>
      <c r="B4" s="40" t="s">
        <v>39</v>
      </c>
      <c r="C4" s="41" t="s">
        <v>65</v>
      </c>
    </row>
    <row r="5" spans="1:3" x14ac:dyDescent="0.25">
      <c r="A5" s="39" t="s">
        <v>144</v>
      </c>
      <c r="B5" s="40" t="s">
        <v>39</v>
      </c>
      <c r="C5" s="41" t="s">
        <v>68</v>
      </c>
    </row>
    <row r="6" spans="1:3" x14ac:dyDescent="0.25">
      <c r="A6" s="39" t="s">
        <v>138</v>
      </c>
      <c r="B6" s="40" t="s">
        <v>39</v>
      </c>
      <c r="C6" s="41" t="s">
        <v>62</v>
      </c>
    </row>
    <row r="7" spans="1:3" x14ac:dyDescent="0.25">
      <c r="A7" s="39" t="s">
        <v>147</v>
      </c>
      <c r="B7" s="40" t="s">
        <v>39</v>
      </c>
      <c r="C7" s="41" t="s">
        <v>71</v>
      </c>
    </row>
    <row r="8" spans="1:3" x14ac:dyDescent="0.25">
      <c r="A8" s="39" t="s">
        <v>142</v>
      </c>
      <c r="B8" s="40" t="s">
        <v>39</v>
      </c>
      <c r="C8" s="41" t="s">
        <v>66</v>
      </c>
    </row>
    <row r="9" spans="1:3" x14ac:dyDescent="0.25">
      <c r="A9" s="39" t="s">
        <v>140</v>
      </c>
      <c r="B9" s="40" t="s">
        <v>39</v>
      </c>
      <c r="C9" s="41" t="s">
        <v>64</v>
      </c>
    </row>
    <row r="10" spans="1:3" x14ac:dyDescent="0.25">
      <c r="A10" s="39" t="s">
        <v>139</v>
      </c>
      <c r="B10" s="40" t="s">
        <v>39</v>
      </c>
      <c r="C10" s="41" t="s">
        <v>63</v>
      </c>
    </row>
    <row r="11" spans="1:3" x14ac:dyDescent="0.25">
      <c r="A11" s="39" t="s">
        <v>143</v>
      </c>
      <c r="B11" s="40" t="s">
        <v>39</v>
      </c>
      <c r="C11" s="41" t="s">
        <v>67</v>
      </c>
    </row>
    <row r="12" spans="1:3" x14ac:dyDescent="0.25">
      <c r="A12" s="39" t="s">
        <v>145</v>
      </c>
      <c r="B12" s="40" t="s">
        <v>39</v>
      </c>
      <c r="C12" s="41" t="s">
        <v>69</v>
      </c>
    </row>
    <row r="13" spans="1:3" x14ac:dyDescent="0.25">
      <c r="A13" s="39" t="s">
        <v>146</v>
      </c>
      <c r="B13" s="40" t="s">
        <v>39</v>
      </c>
      <c r="C13" s="41" t="s">
        <v>70</v>
      </c>
    </row>
    <row r="14" spans="1:3" x14ac:dyDescent="0.25">
      <c r="A14" s="39" t="s">
        <v>135</v>
      </c>
      <c r="B14" s="40"/>
    </row>
    <row r="15" spans="1:3" x14ac:dyDescent="0.25">
      <c r="A15" s="39" t="s">
        <v>155</v>
      </c>
      <c r="B15" s="40" t="s">
        <v>39</v>
      </c>
      <c r="C15" s="41" t="s">
        <v>78</v>
      </c>
    </row>
    <row r="16" spans="1:3" x14ac:dyDescent="0.25">
      <c r="A16" s="39" t="s">
        <v>150</v>
      </c>
      <c r="B16" s="40" t="s">
        <v>39</v>
      </c>
      <c r="C16" s="41" t="s">
        <v>74</v>
      </c>
    </row>
    <row r="17" spans="1:3" x14ac:dyDescent="0.25">
      <c r="A17" s="39" t="s">
        <v>152</v>
      </c>
      <c r="B17" s="40" t="s">
        <v>39</v>
      </c>
      <c r="C17" s="41" t="s">
        <v>76</v>
      </c>
    </row>
    <row r="18" spans="1:3" x14ac:dyDescent="0.25">
      <c r="A18" s="39" t="s">
        <v>151</v>
      </c>
      <c r="B18" s="40" t="s">
        <v>39</v>
      </c>
      <c r="C18" s="41" t="s">
        <v>75</v>
      </c>
    </row>
    <row r="19" spans="1:3" x14ac:dyDescent="0.25">
      <c r="A19" s="39" t="s">
        <v>154</v>
      </c>
      <c r="B19" s="40" t="s">
        <v>39</v>
      </c>
      <c r="C19" s="41" t="s">
        <v>69</v>
      </c>
    </row>
    <row r="20" spans="1:3" x14ac:dyDescent="0.25">
      <c r="A20" s="39" t="s">
        <v>153</v>
      </c>
      <c r="B20" s="40" t="s">
        <v>39</v>
      </c>
      <c r="C20" s="41" t="s">
        <v>77</v>
      </c>
    </row>
    <row r="21" spans="1:3" x14ac:dyDescent="0.25">
      <c r="A21" s="39" t="s">
        <v>149</v>
      </c>
      <c r="B21" s="40" t="s">
        <v>39</v>
      </c>
      <c r="C21" s="41" t="s">
        <v>73</v>
      </c>
    </row>
    <row r="22" spans="1:3" x14ac:dyDescent="0.25">
      <c r="A22" s="39" t="s">
        <v>132</v>
      </c>
      <c r="B22" s="40"/>
    </row>
    <row r="23" spans="1:3" x14ac:dyDescent="0.25">
      <c r="A23" s="39" t="s">
        <v>161</v>
      </c>
      <c r="B23" s="40" t="s">
        <v>39</v>
      </c>
      <c r="C23" s="41" t="s">
        <v>84</v>
      </c>
    </row>
    <row r="24" spans="1:3" x14ac:dyDescent="0.25">
      <c r="A24" s="39" t="s">
        <v>158</v>
      </c>
      <c r="B24" s="40" t="s">
        <v>39</v>
      </c>
      <c r="C24" s="41" t="s">
        <v>81</v>
      </c>
    </row>
    <row r="25" spans="1:3" x14ac:dyDescent="0.25">
      <c r="A25" s="39" t="s">
        <v>167</v>
      </c>
      <c r="B25" s="40" t="s">
        <v>39</v>
      </c>
      <c r="C25" s="41" t="s">
        <v>90</v>
      </c>
    </row>
    <row r="26" spans="1:3" x14ac:dyDescent="0.25">
      <c r="A26" s="39" t="s">
        <v>166</v>
      </c>
      <c r="B26" s="40" t="s">
        <v>39</v>
      </c>
      <c r="C26" s="41" t="s">
        <v>89</v>
      </c>
    </row>
    <row r="27" spans="1:3" x14ac:dyDescent="0.25">
      <c r="A27" s="39" t="s">
        <v>165</v>
      </c>
      <c r="B27" s="40" t="s">
        <v>39</v>
      </c>
      <c r="C27" s="41" t="s">
        <v>88</v>
      </c>
    </row>
    <row r="28" spans="1:3" x14ac:dyDescent="0.25">
      <c r="A28" s="39" t="s">
        <v>162</v>
      </c>
      <c r="B28" s="40" t="s">
        <v>39</v>
      </c>
      <c r="C28" s="41" t="s">
        <v>85</v>
      </c>
    </row>
    <row r="29" spans="1:3" x14ac:dyDescent="0.25">
      <c r="A29" s="39" t="s">
        <v>159</v>
      </c>
      <c r="B29" s="40" t="s">
        <v>39</v>
      </c>
      <c r="C29" s="41" t="s">
        <v>82</v>
      </c>
    </row>
    <row r="30" spans="1:3" x14ac:dyDescent="0.25">
      <c r="A30" s="39" t="s">
        <v>163</v>
      </c>
      <c r="B30" s="40" t="s">
        <v>39</v>
      </c>
      <c r="C30" s="41" t="s">
        <v>86</v>
      </c>
    </row>
    <row r="31" spans="1:3" x14ac:dyDescent="0.25">
      <c r="A31" s="39" t="s">
        <v>164</v>
      </c>
      <c r="B31" s="40" t="s">
        <v>39</v>
      </c>
      <c r="C31" s="41" t="s">
        <v>87</v>
      </c>
    </row>
    <row r="32" spans="1:3" x14ac:dyDescent="0.25">
      <c r="A32" s="39" t="s">
        <v>160</v>
      </c>
      <c r="B32" s="40" t="s">
        <v>39</v>
      </c>
      <c r="C32" s="41" t="s">
        <v>83</v>
      </c>
    </row>
    <row r="33" spans="1:3" x14ac:dyDescent="0.25">
      <c r="A33" s="39" t="s">
        <v>157</v>
      </c>
      <c r="B33" s="40" t="s">
        <v>39</v>
      </c>
      <c r="C33" s="41" t="s">
        <v>80</v>
      </c>
    </row>
    <row r="34" spans="1:3" x14ac:dyDescent="0.25">
      <c r="A34" s="39" t="s">
        <v>156</v>
      </c>
      <c r="B34" s="40" t="s">
        <v>39</v>
      </c>
      <c r="C34" s="41" t="s">
        <v>79</v>
      </c>
    </row>
    <row r="35" spans="1:3" x14ac:dyDescent="0.25">
      <c r="A35" s="39" t="s">
        <v>133</v>
      </c>
      <c r="B35" s="40"/>
    </row>
    <row r="36" spans="1:3" x14ac:dyDescent="0.25">
      <c r="A36" s="39" t="s">
        <v>172</v>
      </c>
      <c r="B36" s="40" t="s">
        <v>39</v>
      </c>
      <c r="C36" s="41" t="s">
        <v>95</v>
      </c>
    </row>
    <row r="37" spans="1:3" x14ac:dyDescent="0.25">
      <c r="A37" s="39" t="s">
        <v>175</v>
      </c>
      <c r="B37" s="40" t="s">
        <v>39</v>
      </c>
      <c r="C37" s="41" t="s">
        <v>98</v>
      </c>
    </row>
    <row r="38" spans="1:3" x14ac:dyDescent="0.25">
      <c r="A38" s="39" t="s">
        <v>168</v>
      </c>
      <c r="B38" s="40" t="s">
        <v>39</v>
      </c>
      <c r="C38" s="41" t="s">
        <v>91</v>
      </c>
    </row>
    <row r="39" spans="1:3" x14ac:dyDescent="0.25">
      <c r="A39" s="39" t="s">
        <v>171</v>
      </c>
      <c r="B39" s="40" t="s">
        <v>39</v>
      </c>
      <c r="C39" s="41" t="s">
        <v>94</v>
      </c>
    </row>
    <row r="40" spans="1:3" x14ac:dyDescent="0.25">
      <c r="A40" s="39" t="s">
        <v>169</v>
      </c>
      <c r="B40" s="40" t="s">
        <v>39</v>
      </c>
      <c r="C40" s="41" t="s">
        <v>92</v>
      </c>
    </row>
    <row r="41" spans="1:3" x14ac:dyDescent="0.25">
      <c r="A41" s="39" t="s">
        <v>170</v>
      </c>
      <c r="B41" s="40" t="s">
        <v>39</v>
      </c>
      <c r="C41" s="41" t="s">
        <v>93</v>
      </c>
    </row>
    <row r="42" spans="1:3" x14ac:dyDescent="0.25">
      <c r="A42" s="39" t="s">
        <v>174</v>
      </c>
      <c r="B42" s="40" t="s">
        <v>39</v>
      </c>
      <c r="C42" s="41" t="s">
        <v>97</v>
      </c>
    </row>
    <row r="43" spans="1:3" x14ac:dyDescent="0.25">
      <c r="A43" s="39" t="s">
        <v>134</v>
      </c>
      <c r="B43" s="40"/>
    </row>
    <row r="44" spans="1:3" x14ac:dyDescent="0.25">
      <c r="A44" s="39" t="s">
        <v>183</v>
      </c>
      <c r="B44" s="40" t="s">
        <v>39</v>
      </c>
      <c r="C44" s="41" t="s">
        <v>106</v>
      </c>
    </row>
    <row r="45" spans="1:3" x14ac:dyDescent="0.25">
      <c r="A45" s="39" t="s">
        <v>179</v>
      </c>
      <c r="B45" s="40" t="s">
        <v>39</v>
      </c>
      <c r="C45" s="41" t="s">
        <v>102</v>
      </c>
    </row>
    <row r="46" spans="1:3" x14ac:dyDescent="0.25">
      <c r="A46" s="39" t="s">
        <v>186</v>
      </c>
      <c r="B46" s="40" t="s">
        <v>39</v>
      </c>
      <c r="C46" s="41" t="s">
        <v>41</v>
      </c>
    </row>
    <row r="47" spans="1:3" x14ac:dyDescent="0.25">
      <c r="A47" s="39" t="s">
        <v>185</v>
      </c>
      <c r="B47" s="40" t="s">
        <v>39</v>
      </c>
      <c r="C47" s="41" t="s">
        <v>40</v>
      </c>
    </row>
    <row r="48" spans="1:3" x14ac:dyDescent="0.25">
      <c r="A48" s="39" t="s">
        <v>173</v>
      </c>
      <c r="B48" s="40" t="s">
        <v>39</v>
      </c>
      <c r="C48" s="41" t="s">
        <v>96</v>
      </c>
    </row>
    <row r="49" spans="1:3" x14ac:dyDescent="0.25">
      <c r="A49" s="39" t="s">
        <v>182</v>
      </c>
      <c r="B49" s="40" t="s">
        <v>39</v>
      </c>
      <c r="C49" s="41" t="s">
        <v>105</v>
      </c>
    </row>
    <row r="50" spans="1:3" x14ac:dyDescent="0.25">
      <c r="A50" s="39" t="s">
        <v>181</v>
      </c>
      <c r="B50" s="40"/>
      <c r="C50" s="41" t="s">
        <v>104</v>
      </c>
    </row>
    <row r="51" spans="1:3" x14ac:dyDescent="0.25">
      <c r="A51" s="39" t="s">
        <v>180</v>
      </c>
      <c r="B51" s="40" t="s">
        <v>39</v>
      </c>
      <c r="C51" s="41" t="s">
        <v>103</v>
      </c>
    </row>
    <row r="52" spans="1:3" x14ac:dyDescent="0.25">
      <c r="A52" s="39" t="s">
        <v>184</v>
      </c>
      <c r="B52" s="40" t="s">
        <v>39</v>
      </c>
      <c r="C52" s="41" t="s">
        <v>107</v>
      </c>
    </row>
    <row r="53" spans="1:3" x14ac:dyDescent="0.25">
      <c r="A53" s="39" t="s">
        <v>176</v>
      </c>
      <c r="B53" s="40" t="s">
        <v>39</v>
      </c>
      <c r="C53" s="41" t="s">
        <v>99</v>
      </c>
    </row>
    <row r="54" spans="1:3" x14ac:dyDescent="0.25">
      <c r="A54" s="39" t="s">
        <v>177</v>
      </c>
      <c r="B54" s="40" t="s">
        <v>39</v>
      </c>
      <c r="C54" s="41" t="s">
        <v>100</v>
      </c>
    </row>
    <row r="55" spans="1:3" x14ac:dyDescent="0.25">
      <c r="A55" s="39" t="s">
        <v>178</v>
      </c>
      <c r="B55" s="40" t="s">
        <v>39</v>
      </c>
      <c r="C55" s="41" t="s">
        <v>101</v>
      </c>
    </row>
    <row r="56" spans="1:3" x14ac:dyDescent="0.25">
      <c r="A56" s="39"/>
      <c r="B56" s="40"/>
    </row>
    <row r="57" spans="1:3" x14ac:dyDescent="0.25">
      <c r="A57" s="39"/>
      <c r="B57" s="40"/>
    </row>
    <row r="58" spans="1:3" x14ac:dyDescent="0.25">
      <c r="A58" s="39"/>
      <c r="B58" s="40"/>
    </row>
    <row r="59" spans="1:3" x14ac:dyDescent="0.25">
      <c r="A59" s="39"/>
      <c r="B59" s="40"/>
    </row>
    <row r="60" spans="1:3" x14ac:dyDescent="0.25">
      <c r="A60" s="39"/>
      <c r="B60" s="40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F32"/>
  <sheetViews>
    <sheetView workbookViewId="0">
      <selection activeCell="E8" sqref="E8"/>
    </sheetView>
  </sheetViews>
  <sheetFormatPr baseColWidth="10" defaultRowHeight="15" x14ac:dyDescent="0.25"/>
  <cols>
    <col min="1" max="1" width="50" customWidth="1"/>
    <col min="2" max="2" width="35.7109375" customWidth="1"/>
    <col min="3" max="3" width="21.42578125" customWidth="1"/>
    <col min="5" max="5" width="22.85546875" customWidth="1"/>
    <col min="6" max="6" width="34.28515625" customWidth="1"/>
  </cols>
  <sheetData>
    <row r="1" spans="1:6" ht="32.25" thickBot="1" x14ac:dyDescent="0.3">
      <c r="A1" s="50" t="s">
        <v>127</v>
      </c>
      <c r="B1" s="51"/>
      <c r="C1" s="52"/>
    </row>
    <row r="2" spans="1:6" ht="19.5" thickBot="1" x14ac:dyDescent="0.3">
      <c r="A2" s="5" t="s">
        <v>43</v>
      </c>
      <c r="B2" s="53" t="e">
        <f>VLOOKUP(F2,CLIENTS!A:H,2,FALSE)</f>
        <v>#N/A</v>
      </c>
      <c r="C2" s="54"/>
      <c r="E2" s="14" t="s">
        <v>137</v>
      </c>
      <c r="F2" s="16" t="s">
        <v>61</v>
      </c>
    </row>
    <row r="3" spans="1:6" ht="20.25" thickTop="1" thickBot="1" x14ac:dyDescent="0.3">
      <c r="A3" s="6" t="s">
        <v>44</v>
      </c>
      <c r="B3" s="55" t="e">
        <f>VLOOKUP(B2,CLIENTS!B:G,2,FALSE)</f>
        <v>#N/A</v>
      </c>
      <c r="C3" s="56"/>
    </row>
    <row r="4" spans="1:6" ht="20.25" thickTop="1" thickBot="1" x14ac:dyDescent="0.3">
      <c r="A4" s="7" t="s">
        <v>45</v>
      </c>
      <c r="B4" s="55" t="e">
        <f>VLOOKUP(B2,CLIENTS!B:G,3,FALSE)</f>
        <v>#N/A</v>
      </c>
      <c r="C4" s="56"/>
    </row>
    <row r="5" spans="1:6" ht="20.25" thickTop="1" thickBot="1" x14ac:dyDescent="0.3">
      <c r="A5" s="5" t="s">
        <v>46</v>
      </c>
      <c r="B5" s="57" t="e">
        <f>VLOOKUP(B2,CLIENTS!B:G,4,FALSE)</f>
        <v>#N/A</v>
      </c>
      <c r="C5" s="58"/>
    </row>
    <row r="6" spans="1:6" ht="20.25" thickTop="1" thickBot="1" x14ac:dyDescent="0.3">
      <c r="A6" s="5" t="s">
        <v>47</v>
      </c>
      <c r="B6" s="55" t="e">
        <f>VLOOKUP(B2,CLIENTS!B:G,5,FALSE)</f>
        <v>#N/A</v>
      </c>
      <c r="C6" s="56"/>
    </row>
    <row r="7" spans="1:6" ht="20.25" thickTop="1" thickBot="1" x14ac:dyDescent="0.3">
      <c r="A7" s="8" t="s">
        <v>48</v>
      </c>
      <c r="B7" s="47" t="e">
        <f>VLOOKUP(B2,CLIENTS!B:G,6,FALSE)</f>
        <v>#N/A</v>
      </c>
      <c r="C7" s="48"/>
    </row>
    <row r="8" spans="1:6" ht="19.5" thickBot="1" x14ac:dyDescent="0.3">
      <c r="A8" s="49" t="s">
        <v>56</v>
      </c>
      <c r="B8" s="49"/>
      <c r="C8" s="1"/>
    </row>
    <row r="9" spans="1:6" ht="18.75" x14ac:dyDescent="0.25">
      <c r="A9" s="2" t="s">
        <v>49</v>
      </c>
      <c r="B9" s="3" t="s">
        <v>50</v>
      </c>
      <c r="C9" s="4" t="s">
        <v>51</v>
      </c>
    </row>
    <row r="10" spans="1:6" ht="15.75" x14ac:dyDescent="0.25">
      <c r="A10" s="11" t="s">
        <v>61</v>
      </c>
      <c r="B10" s="9" t="str">
        <f>VLOOKUP(A10,'REFERENCE C6085'!A:C,3,FALSE)</f>
        <v>REFERENCE:</v>
      </c>
      <c r="C10" s="12"/>
    </row>
    <row r="11" spans="1:6" ht="15.75" x14ac:dyDescent="0.25">
      <c r="A11" s="11"/>
      <c r="B11" s="9" t="e">
        <f>VLOOKUP(A11,'REFERENCE C6085'!A:C,3,FALSE)</f>
        <v>#N/A</v>
      </c>
      <c r="C11" s="12"/>
    </row>
    <row r="12" spans="1:6" ht="15.75" x14ac:dyDescent="0.25">
      <c r="A12" s="11"/>
      <c r="B12" s="9" t="e">
        <f>VLOOKUP(A12,'REFERENCE C6085'!A:C,3,FALSE)</f>
        <v>#N/A</v>
      </c>
      <c r="C12" s="12"/>
    </row>
    <row r="13" spans="1:6" ht="15.75" x14ac:dyDescent="0.25">
      <c r="A13" s="11"/>
      <c r="B13" s="9" t="e">
        <f>VLOOKUP(A13,'REFERENCE C6085'!A:C,3,FALSE)</f>
        <v>#N/A</v>
      </c>
      <c r="C13" s="12"/>
    </row>
    <row r="14" spans="1:6" ht="15.75" x14ac:dyDescent="0.25">
      <c r="A14" s="11"/>
      <c r="B14" s="9" t="e">
        <f>VLOOKUP(A14,'REFERENCE C6085'!A:C,3,FALSE)</f>
        <v>#N/A</v>
      </c>
      <c r="C14" s="12"/>
    </row>
    <row r="15" spans="1:6" ht="15.75" x14ac:dyDescent="0.25">
      <c r="A15" s="11"/>
      <c r="B15" s="9" t="e">
        <f>VLOOKUP(A15,'REFERENCE C6085'!A:C,3,FALSE)</f>
        <v>#N/A</v>
      </c>
      <c r="C15" s="12"/>
    </row>
    <row r="16" spans="1:6" ht="15.75" x14ac:dyDescent="0.25">
      <c r="A16" s="11"/>
      <c r="B16" s="9" t="e">
        <f>VLOOKUP(A16,'REFERENCE C6085'!A:C,3,FALSE)</f>
        <v>#N/A</v>
      </c>
      <c r="C16" s="12"/>
    </row>
    <row r="17" spans="1:3" ht="15.75" x14ac:dyDescent="0.25">
      <c r="A17" s="11"/>
      <c r="B17" s="9" t="e">
        <f>VLOOKUP(A17,'REFERENCE C6085'!A:C,3,FALSE)</f>
        <v>#N/A</v>
      </c>
      <c r="C17" s="12"/>
    </row>
    <row r="18" spans="1:3" ht="15.75" x14ac:dyDescent="0.25">
      <c r="A18" s="11"/>
      <c r="B18" s="9" t="e">
        <f>VLOOKUP(A18,'REFERENCE C6085'!A:C,3,FALSE)</f>
        <v>#N/A</v>
      </c>
      <c r="C18" s="12"/>
    </row>
    <row r="19" spans="1:3" ht="15.75" x14ac:dyDescent="0.25">
      <c r="A19" s="11"/>
      <c r="B19" s="9" t="e">
        <f>VLOOKUP(A19,'REFERENCE C6085'!A:C,3,FALSE)</f>
        <v>#N/A</v>
      </c>
      <c r="C19" s="12"/>
    </row>
    <row r="20" spans="1:3" ht="15.75" x14ac:dyDescent="0.25">
      <c r="A20" s="11"/>
      <c r="B20" s="9" t="e">
        <f>VLOOKUP(A20,'REFERENCE C6085'!A:C,3,FALSE)</f>
        <v>#N/A</v>
      </c>
      <c r="C20" s="12"/>
    </row>
    <row r="21" spans="1:3" ht="15.75" x14ac:dyDescent="0.25">
      <c r="A21" s="11"/>
      <c r="B21" s="9" t="e">
        <f>VLOOKUP(A21,'REFERENCE C6085'!A:C,3,FALSE)</f>
        <v>#N/A</v>
      </c>
      <c r="C21" s="12"/>
    </row>
    <row r="22" spans="1:3" ht="15.75" x14ac:dyDescent="0.25">
      <c r="A22" s="11"/>
      <c r="B22" s="9" t="e">
        <f>VLOOKUP(A22,'REFERENCE C6085'!A:C,3,FALSE)</f>
        <v>#N/A</v>
      </c>
      <c r="C22" s="12"/>
    </row>
    <row r="23" spans="1:3" ht="15.75" x14ac:dyDescent="0.25">
      <c r="A23" s="11"/>
      <c r="B23" s="9" t="e">
        <f>VLOOKUP(A23,'REFERENCE C6085'!A:C,3,FALSE)</f>
        <v>#N/A</v>
      </c>
      <c r="C23" s="12"/>
    </row>
    <row r="24" spans="1:3" ht="15.75" x14ac:dyDescent="0.25">
      <c r="A24" s="11"/>
      <c r="B24" s="9" t="e">
        <f>VLOOKUP(A24,'REFERENCE C6085'!A:C,3,FALSE)</f>
        <v>#N/A</v>
      </c>
      <c r="C24" s="12"/>
    </row>
    <row r="25" spans="1:3" ht="15.75" x14ac:dyDescent="0.25">
      <c r="A25" s="11"/>
      <c r="B25" s="9" t="e">
        <f>VLOOKUP(A25,'REFERENCE C6085'!A:C,3,FALSE)</f>
        <v>#N/A</v>
      </c>
      <c r="C25" s="12"/>
    </row>
    <row r="26" spans="1:3" ht="15.75" x14ac:dyDescent="0.25">
      <c r="A26" s="11"/>
      <c r="B26" s="9" t="e">
        <f>VLOOKUP(A26,'REFERENCE C6085'!A:C,3,FALSE)</f>
        <v>#N/A</v>
      </c>
      <c r="C26" s="12"/>
    </row>
    <row r="27" spans="1:3" ht="15.75" x14ac:dyDescent="0.25">
      <c r="A27" s="11"/>
      <c r="B27" s="9" t="e">
        <f>VLOOKUP(A27,'REFERENCE C6085'!A:C,3,FALSE)</f>
        <v>#N/A</v>
      </c>
      <c r="C27" s="12"/>
    </row>
    <row r="28" spans="1:3" ht="15.75" x14ac:dyDescent="0.25">
      <c r="A28" s="11"/>
      <c r="B28" s="9" t="e">
        <f>VLOOKUP(A28,'REFERENCE C6085'!A:C,3,FALSE)</f>
        <v>#N/A</v>
      </c>
      <c r="C28" s="12"/>
    </row>
    <row r="29" spans="1:3" ht="15.75" x14ac:dyDescent="0.25">
      <c r="A29" s="11"/>
      <c r="B29" s="9" t="e">
        <f>VLOOKUP(A29,'REFERENCE C6085'!A:C,3,FALSE)</f>
        <v>#N/A</v>
      </c>
      <c r="C29" s="12"/>
    </row>
    <row r="30" spans="1:3" ht="15.75" x14ac:dyDescent="0.25">
      <c r="A30" s="11"/>
      <c r="B30" s="9" t="e">
        <f>VLOOKUP(A30,'REFERENCE C6085'!A:C,3,FALSE)</f>
        <v>#N/A</v>
      </c>
      <c r="C30" s="12"/>
    </row>
    <row r="31" spans="1:3" ht="15.75" x14ac:dyDescent="0.25">
      <c r="A31" s="11"/>
      <c r="B31" s="9" t="e">
        <f>VLOOKUP(A31,'REFERENCE C6085'!A:C,3,FALSE)</f>
        <v>#N/A</v>
      </c>
      <c r="C31" s="12"/>
    </row>
    <row r="32" spans="1:3" ht="16.5" thickBot="1" x14ac:dyDescent="0.3">
      <c r="A32" s="11"/>
      <c r="B32" s="10" t="e">
        <f>VLOOKUP(A32,'REFERENCE C6085'!A:C,3,FALSE)</f>
        <v>#N/A</v>
      </c>
      <c r="C32" s="13"/>
    </row>
  </sheetData>
  <protectedRanges>
    <protectedRange sqref="A9:C9" name="Plage1"/>
  </protectedRanges>
  <dataConsolidate/>
  <mergeCells count="8">
    <mergeCell ref="B7:C7"/>
    <mergeCell ref="A8:B8"/>
    <mergeCell ref="A1:C1"/>
    <mergeCell ref="B2:C2"/>
    <mergeCell ref="B3:C3"/>
    <mergeCell ref="B4:C4"/>
    <mergeCell ref="B5:C5"/>
    <mergeCell ref="B6:C6"/>
  </mergeCells>
  <conditionalFormatting sqref="B10:C10 B11:B32">
    <cfRule type="cellIs" dxfId="3" priority="3" operator="greaterThan">
      <formula>1</formula>
    </cfRule>
    <cfRule type="expression" dxfId="2" priority="4">
      <formula>"si B9&gt;1"</formula>
    </cfRule>
  </conditionalFormatting>
  <conditionalFormatting sqref="C11:C32">
    <cfRule type="cellIs" dxfId="1" priority="1" operator="greaterThan">
      <formula>1</formula>
    </cfRule>
    <cfRule type="expression" dxfId="0" priority="2">
      <formula>"si B9&gt;1"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DESIGNATION DU CLIENT:" prompt="Selectionner dans le menu deroulant le client._x000a_Au prealable le client doit être renseigné dna sla feuille &quot;CLIENTS&quot;">
          <x14:formula1>
            <xm:f>CLIENTS!$A:$A</xm:f>
          </x14:formula1>
          <xm:sqref>F2</xm:sqref>
        </x14:dataValidation>
        <x14:dataValidation type="list" allowBlank="1" showInputMessage="1" showErrorMessage="1">
          <x14:formula1>
            <xm:f>'REFERENCE C6085'!$A:$A</xm:f>
          </x14:formula1>
          <xm:sqref>A10:A32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59"/>
  <sheetViews>
    <sheetView workbookViewId="0">
      <selection activeCell="C62" sqref="C62"/>
    </sheetView>
  </sheetViews>
  <sheetFormatPr baseColWidth="10" defaultRowHeight="15" x14ac:dyDescent="0.25"/>
  <cols>
    <col min="1" max="1" width="28.5703125" style="20" customWidth="1"/>
    <col min="2" max="2" width="22.85546875" style="19" customWidth="1"/>
    <col min="3" max="3" width="22.85546875" style="17" customWidth="1"/>
    <col min="4" max="16384" width="11.42578125" style="18"/>
  </cols>
  <sheetData>
    <row r="1" spans="1:3" x14ac:dyDescent="0.25">
      <c r="A1" s="20" t="s">
        <v>61</v>
      </c>
      <c r="B1" s="19" t="s">
        <v>60</v>
      </c>
      <c r="C1" s="19" t="s">
        <v>128</v>
      </c>
    </row>
    <row r="2" spans="1:3" x14ac:dyDescent="0.25">
      <c r="A2" s="20" t="s">
        <v>136</v>
      </c>
      <c r="B2" s="27"/>
    </row>
    <row r="3" spans="1:3" x14ac:dyDescent="0.25">
      <c r="A3" s="20" t="s">
        <v>148</v>
      </c>
      <c r="B3" s="27" t="s">
        <v>109</v>
      </c>
      <c r="C3" s="17" t="s">
        <v>113</v>
      </c>
    </row>
    <row r="4" spans="1:3" x14ac:dyDescent="0.25">
      <c r="A4" s="20" t="s">
        <v>144</v>
      </c>
      <c r="B4" s="27" t="s">
        <v>109</v>
      </c>
      <c r="C4" s="17" t="s">
        <v>112</v>
      </c>
    </row>
    <row r="5" spans="1:3" x14ac:dyDescent="0.25">
      <c r="A5" s="26" t="s">
        <v>138</v>
      </c>
      <c r="B5" s="27" t="s">
        <v>109</v>
      </c>
      <c r="C5" s="17" t="s">
        <v>62</v>
      </c>
    </row>
    <row r="6" spans="1:3" x14ac:dyDescent="0.25">
      <c r="A6" s="20" t="s">
        <v>147</v>
      </c>
      <c r="B6" s="27" t="s">
        <v>109</v>
      </c>
      <c r="C6" s="17" t="s">
        <v>71</v>
      </c>
    </row>
    <row r="7" spans="1:3" x14ac:dyDescent="0.25">
      <c r="A7" s="20" t="s">
        <v>142</v>
      </c>
      <c r="B7" s="27" t="s">
        <v>109</v>
      </c>
      <c r="C7" s="17" t="s">
        <v>110</v>
      </c>
    </row>
    <row r="8" spans="1:3" x14ac:dyDescent="0.25">
      <c r="A8" s="20" t="s">
        <v>200</v>
      </c>
      <c r="B8" s="27" t="s">
        <v>109</v>
      </c>
      <c r="C8" s="17" t="s">
        <v>65</v>
      </c>
    </row>
    <row r="9" spans="1:3" x14ac:dyDescent="0.25">
      <c r="A9" s="20" t="s">
        <v>140</v>
      </c>
      <c r="B9" s="27" t="s">
        <v>109</v>
      </c>
      <c r="C9" s="17" t="s">
        <v>64</v>
      </c>
    </row>
    <row r="10" spans="1:3" x14ac:dyDescent="0.25">
      <c r="A10" s="20" t="s">
        <v>139</v>
      </c>
      <c r="B10" s="27" t="s">
        <v>109</v>
      </c>
      <c r="C10" s="17" t="s">
        <v>63</v>
      </c>
    </row>
    <row r="11" spans="1:3" x14ac:dyDescent="0.25">
      <c r="A11" s="20" t="s">
        <v>143</v>
      </c>
      <c r="B11" s="27" t="s">
        <v>109</v>
      </c>
      <c r="C11" s="17" t="s">
        <v>111</v>
      </c>
    </row>
    <row r="12" spans="1:3" x14ac:dyDescent="0.25">
      <c r="A12" s="20" t="s">
        <v>145</v>
      </c>
      <c r="B12" s="27" t="s">
        <v>109</v>
      </c>
      <c r="C12" s="17" t="s">
        <v>69</v>
      </c>
    </row>
    <row r="13" spans="1:3" x14ac:dyDescent="0.25">
      <c r="A13" s="20" t="s">
        <v>146</v>
      </c>
      <c r="B13" s="27" t="s">
        <v>109</v>
      </c>
      <c r="C13" s="17" t="s">
        <v>70</v>
      </c>
    </row>
    <row r="14" spans="1:3" x14ac:dyDescent="0.25">
      <c r="A14" s="20" t="s">
        <v>135</v>
      </c>
      <c r="B14" s="27"/>
    </row>
    <row r="15" spans="1:3" x14ac:dyDescent="0.25">
      <c r="A15" s="20" t="s">
        <v>155</v>
      </c>
      <c r="B15" s="27" t="s">
        <v>109</v>
      </c>
      <c r="C15" s="17" t="s">
        <v>117</v>
      </c>
    </row>
    <row r="16" spans="1:3" x14ac:dyDescent="0.25">
      <c r="A16" s="20" t="s">
        <v>150</v>
      </c>
      <c r="B16" s="27" t="s">
        <v>109</v>
      </c>
      <c r="C16" s="17" t="s">
        <v>115</v>
      </c>
    </row>
    <row r="17" spans="1:3" x14ac:dyDescent="0.25">
      <c r="A17" s="20" t="s">
        <v>152</v>
      </c>
      <c r="B17" s="27" t="s">
        <v>109</v>
      </c>
      <c r="C17" s="17" t="s">
        <v>76</v>
      </c>
    </row>
    <row r="18" spans="1:3" x14ac:dyDescent="0.25">
      <c r="A18" s="20" t="s">
        <v>151</v>
      </c>
      <c r="B18" s="27" t="s">
        <v>109</v>
      </c>
      <c r="C18" s="17" t="s">
        <v>75</v>
      </c>
    </row>
    <row r="19" spans="1:3" x14ac:dyDescent="0.25">
      <c r="A19" s="20" t="s">
        <v>154</v>
      </c>
      <c r="B19" s="27" t="s">
        <v>109</v>
      </c>
      <c r="C19" s="17" t="s">
        <v>116</v>
      </c>
    </row>
    <row r="20" spans="1:3" x14ac:dyDescent="0.25">
      <c r="A20" s="20" t="s">
        <v>153</v>
      </c>
      <c r="B20" s="27" t="s">
        <v>109</v>
      </c>
      <c r="C20" s="17" t="s">
        <v>77</v>
      </c>
    </row>
    <row r="21" spans="1:3" x14ac:dyDescent="0.25">
      <c r="A21" s="26" t="s">
        <v>149</v>
      </c>
      <c r="B21" s="27" t="s">
        <v>109</v>
      </c>
      <c r="C21" s="17" t="s">
        <v>114</v>
      </c>
    </row>
    <row r="22" spans="1:3" x14ac:dyDescent="0.25">
      <c r="A22" s="20" t="s">
        <v>132</v>
      </c>
      <c r="B22" s="27"/>
    </row>
    <row r="23" spans="1:3" x14ac:dyDescent="0.25">
      <c r="A23" s="20" t="s">
        <v>161</v>
      </c>
      <c r="B23" s="27" t="s">
        <v>109</v>
      </c>
      <c r="C23" s="17" t="s">
        <v>84</v>
      </c>
    </row>
    <row r="24" spans="1:3" x14ac:dyDescent="0.25">
      <c r="A24" s="20" t="s">
        <v>158</v>
      </c>
      <c r="B24" s="27" t="s">
        <v>109</v>
      </c>
      <c r="C24" s="17" t="s">
        <v>81</v>
      </c>
    </row>
    <row r="25" spans="1:3" x14ac:dyDescent="0.25">
      <c r="A25" s="20" t="s">
        <v>167</v>
      </c>
      <c r="B25" s="27" t="s">
        <v>109</v>
      </c>
      <c r="C25" s="17" t="s">
        <v>90</v>
      </c>
    </row>
    <row r="26" spans="1:3" x14ac:dyDescent="0.25">
      <c r="A26" s="20" t="s">
        <v>166</v>
      </c>
      <c r="B26" s="27" t="s">
        <v>109</v>
      </c>
      <c r="C26" s="17" t="s">
        <v>89</v>
      </c>
    </row>
    <row r="27" spans="1:3" x14ac:dyDescent="0.25">
      <c r="A27" s="20" t="s">
        <v>162</v>
      </c>
      <c r="B27" s="27" t="s">
        <v>109</v>
      </c>
      <c r="C27" s="17" t="s">
        <v>85</v>
      </c>
    </row>
    <row r="28" spans="1:3" x14ac:dyDescent="0.25">
      <c r="A28" s="20" t="s">
        <v>159</v>
      </c>
      <c r="B28" s="27" t="s">
        <v>109</v>
      </c>
      <c r="C28" s="17" t="s">
        <v>82</v>
      </c>
    </row>
    <row r="29" spans="1:3" x14ac:dyDescent="0.25">
      <c r="A29" s="20" t="s">
        <v>163</v>
      </c>
      <c r="B29" s="27" t="s">
        <v>109</v>
      </c>
      <c r="C29" s="17" t="s">
        <v>86</v>
      </c>
    </row>
    <row r="30" spans="1:3" x14ac:dyDescent="0.25">
      <c r="A30" s="20" t="s">
        <v>164</v>
      </c>
      <c r="B30" s="27" t="s">
        <v>109</v>
      </c>
      <c r="C30" s="17" t="s">
        <v>87</v>
      </c>
    </row>
    <row r="31" spans="1:3" x14ac:dyDescent="0.25">
      <c r="A31" s="20" t="s">
        <v>160</v>
      </c>
      <c r="B31" s="27" t="s">
        <v>109</v>
      </c>
      <c r="C31" s="17" t="s">
        <v>83</v>
      </c>
    </row>
    <row r="32" spans="1:3" x14ac:dyDescent="0.25">
      <c r="A32" s="20" t="s">
        <v>157</v>
      </c>
      <c r="B32" s="27" t="s">
        <v>109</v>
      </c>
      <c r="C32" s="17" t="s">
        <v>80</v>
      </c>
    </row>
    <row r="33" spans="1:3" x14ac:dyDescent="0.25">
      <c r="A33" s="20" t="s">
        <v>156</v>
      </c>
      <c r="B33" s="27" t="s">
        <v>109</v>
      </c>
      <c r="C33" s="17" t="s">
        <v>118</v>
      </c>
    </row>
    <row r="34" spans="1:3" x14ac:dyDescent="0.25">
      <c r="A34" s="20" t="s">
        <v>133</v>
      </c>
      <c r="B34" s="27"/>
    </row>
    <row r="35" spans="1:3" x14ac:dyDescent="0.25">
      <c r="A35" s="26" t="s">
        <v>172</v>
      </c>
      <c r="B35" s="27" t="s">
        <v>109</v>
      </c>
      <c r="C35" s="17" t="s">
        <v>119</v>
      </c>
    </row>
    <row r="36" spans="1:3" x14ac:dyDescent="0.25">
      <c r="A36" s="26" t="s">
        <v>175</v>
      </c>
      <c r="B36" s="27" t="s">
        <v>109</v>
      </c>
      <c r="C36" s="17" t="s">
        <v>120</v>
      </c>
    </row>
    <row r="37" spans="1:3" x14ac:dyDescent="0.25">
      <c r="A37" s="26" t="s">
        <v>168</v>
      </c>
      <c r="B37" s="27" t="s">
        <v>109</v>
      </c>
      <c r="C37" s="17" t="s">
        <v>91</v>
      </c>
    </row>
    <row r="38" spans="1:3" x14ac:dyDescent="0.25">
      <c r="A38" s="26" t="s">
        <v>171</v>
      </c>
      <c r="B38" s="27" t="s">
        <v>109</v>
      </c>
      <c r="C38" s="17" t="s">
        <v>94</v>
      </c>
    </row>
    <row r="39" spans="1:3" x14ac:dyDescent="0.25">
      <c r="A39" s="26" t="s">
        <v>169</v>
      </c>
      <c r="B39" s="27" t="s">
        <v>109</v>
      </c>
      <c r="C39" s="17" t="s">
        <v>92</v>
      </c>
    </row>
    <row r="40" spans="1:3" x14ac:dyDescent="0.25">
      <c r="A40" s="26" t="s">
        <v>170</v>
      </c>
      <c r="B40" s="27" t="s">
        <v>109</v>
      </c>
      <c r="C40" s="17" t="s">
        <v>93</v>
      </c>
    </row>
    <row r="41" spans="1:3" x14ac:dyDescent="0.25">
      <c r="A41" s="26" t="s">
        <v>174</v>
      </c>
      <c r="B41" s="27" t="s">
        <v>109</v>
      </c>
      <c r="C41" s="17" t="s">
        <v>97</v>
      </c>
    </row>
    <row r="42" spans="1:3" x14ac:dyDescent="0.25">
      <c r="A42" s="20" t="s">
        <v>131</v>
      </c>
      <c r="B42" s="27"/>
    </row>
    <row r="43" spans="1:3" x14ac:dyDescent="0.25">
      <c r="A43" s="26" t="s">
        <v>134</v>
      </c>
      <c r="B43" s="27"/>
    </row>
    <row r="44" spans="1:3" x14ac:dyDescent="0.25">
      <c r="A44" s="20" t="s">
        <v>183</v>
      </c>
      <c r="B44" s="27" t="s">
        <v>109</v>
      </c>
      <c r="C44" s="17" t="s">
        <v>106</v>
      </c>
    </row>
    <row r="45" spans="1:3" x14ac:dyDescent="0.25">
      <c r="A45" s="20" t="s">
        <v>179</v>
      </c>
      <c r="B45" s="27" t="s">
        <v>109</v>
      </c>
      <c r="C45" s="17" t="s">
        <v>121</v>
      </c>
    </row>
    <row r="46" spans="1:3" x14ac:dyDescent="0.25">
      <c r="A46" s="20" t="s">
        <v>186</v>
      </c>
      <c r="B46" s="27" t="s">
        <v>124</v>
      </c>
      <c r="C46" s="17" t="s">
        <v>125</v>
      </c>
    </row>
    <row r="47" spans="1:3" x14ac:dyDescent="0.25">
      <c r="A47" s="20" t="s">
        <v>186</v>
      </c>
      <c r="B47" s="27" t="s">
        <v>126</v>
      </c>
      <c r="C47" s="17" t="s">
        <v>41</v>
      </c>
    </row>
    <row r="48" spans="1:3" x14ac:dyDescent="0.25">
      <c r="A48" s="20" t="s">
        <v>185</v>
      </c>
      <c r="B48" s="27" t="s">
        <v>109</v>
      </c>
      <c r="C48" s="17" t="s">
        <v>123</v>
      </c>
    </row>
    <row r="49" spans="1:3" x14ac:dyDescent="0.25">
      <c r="A49" s="20" t="s">
        <v>185</v>
      </c>
      <c r="B49" s="27" t="s">
        <v>109</v>
      </c>
      <c r="C49" s="17" t="s">
        <v>40</v>
      </c>
    </row>
    <row r="50" spans="1:3" x14ac:dyDescent="0.25">
      <c r="A50" s="26" t="s">
        <v>173</v>
      </c>
      <c r="B50" s="27" t="s">
        <v>109</v>
      </c>
      <c r="C50" s="17" t="s">
        <v>96</v>
      </c>
    </row>
    <row r="51" spans="1:3" x14ac:dyDescent="0.25">
      <c r="A51" s="20" t="s">
        <v>182</v>
      </c>
      <c r="B51" s="27" t="s">
        <v>109</v>
      </c>
      <c r="C51" s="17" t="s">
        <v>105</v>
      </c>
    </row>
    <row r="52" spans="1:3" x14ac:dyDescent="0.25">
      <c r="A52" s="20" t="s">
        <v>181</v>
      </c>
      <c r="B52" s="27" t="s">
        <v>109</v>
      </c>
      <c r="C52" s="17" t="s">
        <v>104</v>
      </c>
    </row>
    <row r="53" spans="1:3" x14ac:dyDescent="0.25">
      <c r="A53" s="20" t="s">
        <v>180</v>
      </c>
      <c r="B53" s="27" t="s">
        <v>109</v>
      </c>
      <c r="C53" s="17" t="s">
        <v>122</v>
      </c>
    </row>
    <row r="54" spans="1:3" x14ac:dyDescent="0.25">
      <c r="A54" s="20" t="s">
        <v>184</v>
      </c>
      <c r="B54" s="27" t="s">
        <v>109</v>
      </c>
      <c r="C54" s="17" t="s">
        <v>107</v>
      </c>
    </row>
    <row r="55" spans="1:3" x14ac:dyDescent="0.25">
      <c r="A55" s="26" t="s">
        <v>176</v>
      </c>
      <c r="B55" s="27" t="s">
        <v>109</v>
      </c>
      <c r="C55" s="17" t="s">
        <v>99</v>
      </c>
    </row>
    <row r="56" spans="1:3" x14ac:dyDescent="0.25">
      <c r="A56" s="26" t="s">
        <v>177</v>
      </c>
      <c r="B56" s="27" t="s">
        <v>109</v>
      </c>
      <c r="C56" s="17" t="s">
        <v>100</v>
      </c>
    </row>
    <row r="57" spans="1:3" x14ac:dyDescent="0.25">
      <c r="A57" s="20" t="s">
        <v>178</v>
      </c>
      <c r="B57" s="27" t="s">
        <v>109</v>
      </c>
      <c r="C57" s="17" t="s">
        <v>101</v>
      </c>
    </row>
    <row r="58" spans="1:3" x14ac:dyDescent="0.25">
      <c r="A58" s="26"/>
      <c r="B58" s="27"/>
    </row>
    <row r="59" spans="1:3" x14ac:dyDescent="0.25">
      <c r="A59" s="26"/>
      <c r="B59" s="2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C1070_C2070_AUTO</vt:lpstr>
      <vt:lpstr>REFERENCES C1070_C2070</vt:lpstr>
      <vt:lpstr>C1100_C1085_AUTO</vt:lpstr>
      <vt:lpstr>REFERENCE C1085</vt:lpstr>
      <vt:lpstr>C6085_AUTO</vt:lpstr>
      <vt:lpstr>REFERENCE C6085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masterjokr</dc:creator>
  <cp:lastModifiedBy>masterjokr</cp:lastModifiedBy>
  <dcterms:created xsi:type="dcterms:W3CDTF">2018-06-25T21:17:03Z</dcterms:created>
  <dcterms:modified xsi:type="dcterms:W3CDTF">2018-06-27T20:47:14Z</dcterms:modified>
</cp:coreProperties>
</file>