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filterPrivacy="1" codeName="ThisWorkbook"/>
  <xr:revisionPtr revIDLastSave="0" documentId="13_ncr:1_{9F20CF35-3B69-4BD9-98FF-0B323E98F64A}" xr6:coauthVersionLast="43" xr6:coauthVersionMax="43" xr10:uidLastSave="{00000000-0000-0000-0000-000000000000}"/>
  <bookViews>
    <workbookView xWindow="-120" yWindow="-120" windowWidth="20730" windowHeight="11160" activeTab="3" xr2:uid="{00000000-000D-0000-FFFF-FFFF00000000}"/>
  </bookViews>
  <sheets>
    <sheet name="Database complete" sheetId="3" r:id="rId1"/>
    <sheet name="Database synonymes complete" sheetId="6" r:id="rId2"/>
    <sheet name="Regroupement" sheetId="1" state="hidden" r:id="rId3"/>
    <sheet name="Correspondances" sheetId="2" r:id="rId4"/>
    <sheet name="Feuil1" sheetId="5" r:id="rId5"/>
  </sheets>
  <externalReferences>
    <externalReference r:id="rId6"/>
  </externalReferences>
  <definedNames>
    <definedName name="Choix">OFFSET('Database complete'!$G$1,MATCH(Correspondances!$C1,'Database complete'!$A:$A,0)-1,,MATCH(Correspondances!$C1,'Database complete'!$A:$A,0)-MATCH(Correspondances!$C1,'Database complete'!$A:$A,0)+1)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2" i="2" l="1"/>
  <c r="AP11" i="3"/>
  <c r="AP10" i="3"/>
  <c r="AR14" i="6" l="1"/>
  <c r="AR13" i="6"/>
  <c r="AR12" i="6"/>
  <c r="AR11" i="6"/>
  <c r="AR10" i="6"/>
  <c r="AR9" i="6" l="1"/>
  <c r="AR8" i="6"/>
  <c r="AR7" i="6"/>
  <c r="AR6" i="6"/>
  <c r="AR5" i="6"/>
  <c r="AR4" i="6"/>
  <c r="AR3" i="6"/>
  <c r="AR2" i="6"/>
  <c r="E14" i="5" l="1"/>
  <c r="E13" i="5"/>
  <c r="E12" i="5"/>
  <c r="E11" i="5"/>
  <c r="E10" i="5"/>
  <c r="E9" i="5"/>
  <c r="B9" i="5"/>
  <c r="B8" i="5"/>
  <c r="B7" i="5"/>
  <c r="B6" i="5"/>
  <c r="B5" i="5"/>
  <c r="B4" i="5"/>
  <c r="B3" i="5"/>
  <c r="B2" i="5"/>
  <c r="AP9" i="3" l="1"/>
  <c r="AP8" i="3"/>
  <c r="AP7" i="3"/>
  <c r="AP6" i="3"/>
  <c r="AP5" i="3"/>
  <c r="AP4" i="3"/>
  <c r="AP3" i="3"/>
  <c r="AP2" i="3"/>
</calcChain>
</file>

<file path=xl/sharedStrings.xml><?xml version="1.0" encoding="utf-8"?>
<sst xmlns="http://schemas.openxmlformats.org/spreadsheetml/2006/main" count="744" uniqueCount="250">
  <si>
    <t>parentrowid</t>
  </si>
  <si>
    <t>numero_eture</t>
  </si>
  <si>
    <t>especes</t>
  </si>
  <si>
    <t>Correspondance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</si>
  <si>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</si>
  <si>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</si>
  <si>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</si>
  <si>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</si>
  <si>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</si>
  <si>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</si>
  <si>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</si>
  <si>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</si>
  <si>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</si>
  <si>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</si>
  <si>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</si>
  <si>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</si>
  <si>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</si>
  <si>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</si>
  <si>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</si>
  <si>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</si>
  <si>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</si>
  <si>
    <t>Code erroné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</si>
  <si>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</si>
  <si>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</si>
  <si>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</si>
  <si>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</si>
  <si>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</si>
  <si>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</si>
  <si>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</si>
  <si>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</si>
  <si>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</si>
  <si>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</si>
  <si>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</si>
  <si>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</si>
  <si>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</si>
  <si>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</si>
  <si>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</si>
  <si>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</si>
  <si>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</si>
  <si>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</si>
  <si>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</si>
  <si>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</si>
  <si>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</si>
  <si>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</si>
  <si>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</si>
  <si>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</si>
  <si>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</si>
  <si>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</si>
  <si>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</si>
  <si>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</si>
  <si>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</si>
  <si>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</si>
  <si>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</si>
  <si>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</si>
  <si>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</si>
  <si>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</si>
  <si>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</si>
  <si>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</si>
  <si>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</si>
  <si>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</si>
  <si>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</si>
  <si>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</si>
  <si>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</si>
  <si>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</si>
  <si>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</si>
  <si>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</si>
  <si>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</si>
  <si>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</si>
  <si>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</si>
  <si>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</si>
  <si>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</si>
  <si>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</si>
  <si>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</si>
  <si>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</si>
  <si>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</si>
  <si>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</si>
  <si>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</si>
  <si>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</si>
  <si>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</si>
  <si>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</si>
  <si>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</si>
  <si>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</si>
  <si>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</si>
  <si>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</si>
  <si>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</si>
  <si>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</si>
  <si>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</si>
  <si>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</si>
  <si>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</si>
  <si>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</si>
  <si>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</si>
  <si>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</si>
  <si>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</si>
  <si>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</si>
  <si>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</si>
  <si>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</si>
  <si>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</si>
  <si>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</si>
  <si>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</si>
  <si>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</si>
  <si>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</si>
  <si>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</si>
  <si>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</si>
  <si>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</si>
  <si>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</si>
  <si>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</si>
  <si>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</si>
  <si>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</si>
  <si>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</si>
  <si>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</si>
  <si>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</si>
  <si>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</si>
  <si>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</si>
  <si>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</si>
  <si>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</si>
  <si>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</si>
  <si>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</si>
  <si>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</si>
  <si>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</si>
  <si>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</si>
  <si>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</si>
  <si>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</si>
  <si>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</si>
  <si>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</si>
  <si>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</si>
  <si>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</si>
  <si>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</si>
  <si>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</si>
  <si>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</si>
  <si>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CODE_NOM_VALIDE</t>
  </si>
  <si>
    <t>CODE_NOM_COMPLET (synonymes)</t>
  </si>
  <si>
    <t>LB_NOM</t>
  </si>
  <si>
    <t>HABITAT</t>
  </si>
  <si>
    <t>Avena barbata</t>
  </si>
  <si>
    <t>Blackstonia perfoliata</t>
  </si>
  <si>
    <t>Dactylis glomerata</t>
  </si>
  <si>
    <t>Poa pratensis</t>
  </si>
  <si>
    <t>Reseda lutea</t>
  </si>
  <si>
    <t>Reseda luteola</t>
  </si>
  <si>
    <t>Silybum mariae</t>
  </si>
  <si>
    <t>(Crantz) Gray, 1821</t>
  </si>
  <si>
    <t>Silybum mariae (Crantz) Gray, 1821</t>
  </si>
  <si>
    <t>Sinapis alba</t>
  </si>
  <si>
    <t>DECALER('Database complete'!$AQ$1; EQUIV(Correspondances!$B2;'Database complete'!$AP:$AP;0)-1; ; EQUIV(Correspondances!$B2;'Database complete'!$AP:$AP;1) - EQUIV(Correspondances!$B2;'Database complete'!$AP:$AP;0) +1)</t>
  </si>
  <si>
    <t>DECALER(Database!$AQ$1; EQUIV(Correspondances!$A2;Database!$AP:$AP;0)-1; ; EQUIV(Correspondances!$A2;Database!$AP:$AP;1) - EQUIV(Correspondances!$A2;Database!$AP:$AP;0) +1)</t>
  </si>
  <si>
    <t>Bon</t>
  </si>
  <si>
    <t>Mauvais</t>
  </si>
  <si>
    <t>created_date</t>
  </si>
  <si>
    <t>{CD25D821-4748-4BA6-A0AD-962C49D749AF}</t>
  </si>
  <si>
    <t>Teuc frut</t>
  </si>
  <si>
    <t>Teucrium fruticans L., 1753</t>
  </si>
  <si>
    <t>Conv alth</t>
  </si>
  <si>
    <t>Convolvulus althaeoides L., 1753</t>
  </si>
  <si>
    <t>Echi plan</t>
  </si>
  <si>
    <t>Echium plantagineum L., 1771</t>
  </si>
  <si>
    <t>Pall spin</t>
  </si>
  <si>
    <t>Pallenis spinosa (L.) Cass., 1825</t>
  </si>
  <si>
    <t>Past sati</t>
  </si>
  <si>
    <t>Pastinaca sativa L., 1753</t>
  </si>
  <si>
    <t>Euph terr</t>
  </si>
  <si>
    <t>Euphorbia terracina L., 1762</t>
  </si>
  <si>
    <t>Euph sege</t>
  </si>
  <si>
    <t>Euphorbia segetalis L., 1753</t>
  </si>
  <si>
    <t>Lath prat</t>
  </si>
  <si>
    <t>Lathyrus pratensis L., 1753</t>
  </si>
  <si>
    <t>Cort sell</t>
  </si>
  <si>
    <t>Cortaderia selloana (Schult. &amp; Schult.f.) Asch. &amp; Graebn., 1900</t>
  </si>
  <si>
    <t>Pyra cocc</t>
  </si>
  <si>
    <t>Pyracantha coccinea M.Roem., 1847</t>
  </si>
  <si>
    <t>Rosa cani</t>
  </si>
  <si>
    <t>Rosa canina L., 1753</t>
  </si>
  <si>
    <t>Arte camp</t>
  </si>
  <si>
    <t>Artemisia campestris L., 1753</t>
  </si>
  <si>
    <t>Alli poly</t>
  </si>
  <si>
    <t>Allium polyanthum Schult. &amp; Schult.f., 1830</t>
  </si>
  <si>
    <t>Rham alat</t>
  </si>
  <si>
    <t>Rhamnus alaternus L., 1753</t>
  </si>
  <si>
    <t>Scro cani</t>
  </si>
  <si>
    <t>Scrophularia canina L., 1753</t>
  </si>
  <si>
    <t>Yucc glor</t>
  </si>
  <si>
    <t>Yucca gloriosa L., 1753</t>
  </si>
  <si>
    <t>Bryo cret</t>
  </si>
  <si>
    <t>Bryonia cretica L., 1753</t>
  </si>
  <si>
    <t>Sera vome</t>
  </si>
  <si>
    <t>Serapias vomeracea (Burm.f.) Briq., 1910</t>
  </si>
  <si>
    <t>Aegi geni</t>
  </si>
  <si>
    <t>Aegilops geniculata Roth, 1797</t>
  </si>
  <si>
    <t>Trif frag</t>
  </si>
  <si>
    <t>Trifolium fragiferum L., 1753</t>
  </si>
  <si>
    <t>Trif stri</t>
  </si>
  <si>
    <t>Codes jumeaux</t>
  </si>
  <si>
    <t>Trif camp</t>
  </si>
  <si>
    <t>Trifolium campestre Schreb., 1804</t>
  </si>
  <si>
    <t>Verb prat</t>
  </si>
  <si>
    <t>Anth arve</t>
  </si>
  <si>
    <t>Anthemis arvensis L., 1753</t>
  </si>
  <si>
    <t>Hedy rhag</t>
  </si>
  <si>
    <t>Hedypnois rhagadioloides (L.) F.W.Schmidt, 1795</t>
  </si>
  <si>
    <t>Arrh elat</t>
  </si>
  <si>
    <t>Arrhenatherum elatius (L.) P.Beauv. ex J.Presl &amp; C.Presl, 1819</t>
  </si>
  <si>
    <t>Anth sylv</t>
  </si>
  <si>
    <t>Anthriscus sylvestris (L.) Hoffm., 1814</t>
  </si>
  <si>
    <t>Trif lapa</t>
  </si>
  <si>
    <t>{C236670B-51C9-45C3-9375-7DE0AF1DF2F0}</t>
  </si>
  <si>
    <t>Anti maju</t>
  </si>
  <si>
    <t>Antirrhinum majus L., 1753</t>
  </si>
  <si>
    <t>Papa somn</t>
  </si>
  <si>
    <t>Papaver somniferum L., 1753</t>
  </si>
  <si>
    <t>Vero hede</t>
  </si>
  <si>
    <t>Veronica hederifolia L., 1753</t>
  </si>
  <si>
    <t>Orob hede</t>
  </si>
  <si>
    <t>Orobanche hederae Vaucher ex Duby, 1828</t>
  </si>
  <si>
    <t>Glad ital</t>
  </si>
  <si>
    <t>Gladiolus italicus Mill., 1768</t>
  </si>
  <si>
    <t>Oeno spec</t>
  </si>
  <si>
    <t>Oenothera speciosa Nutt., 1821</t>
  </si>
  <si>
    <t>Plan afra</t>
  </si>
  <si>
    <t>Plantago afra L., 1762</t>
  </si>
  <si>
    <t>Phan saxa</t>
  </si>
  <si>
    <t>Alli rose</t>
  </si>
  <si>
    <t>Allium roseum L., 1753</t>
  </si>
  <si>
    <t>1515B</t>
  </si>
  <si>
    <t>Fabales</t>
  </si>
  <si>
    <t>Fabaceae</t>
  </si>
  <si>
    <t>Papilionoideae</t>
  </si>
  <si>
    <t>Trifolium striatum</t>
  </si>
  <si>
    <t>Trifolium striatum L., 1753</t>
  </si>
  <si>
    <t>TrÃ¨fle striÃ©</t>
  </si>
  <si>
    <t>Knotted Clover</t>
  </si>
  <si>
    <t>Trifolium strictum</t>
  </si>
  <si>
    <t>L., 1755</t>
  </si>
  <si>
    <t>Trifolium strictum L., 1755</t>
  </si>
  <si>
    <t>TrÃ¨fle raide</t>
  </si>
  <si>
    <t>Upright Clover</t>
  </si>
  <si>
    <t>Trif tenu</t>
  </si>
  <si>
    <t>Trifolium tenuiflorum</t>
  </si>
  <si>
    <t>Ten., 1815</t>
  </si>
  <si>
    <t>Trifolium tenuiflorum Ten., 1815</t>
  </si>
  <si>
    <t>Para stri</t>
  </si>
  <si>
    <t>Paramesus strictus</t>
  </si>
  <si>
    <t>(L.) C.Presl, 1832</t>
  </si>
  <si>
    <t>Paramesus strictus (L.) C.Presl, 1832</t>
  </si>
  <si>
    <t>Trif cyli</t>
  </si>
  <si>
    <t>Trifolium cylindricum</t>
  </si>
  <si>
    <t>Wallr., 1840</t>
  </si>
  <si>
    <t>Trifolium cylindricum Wallr., 1840</t>
  </si>
  <si>
    <t xml:space="preserve">Trifolium striatum </t>
  </si>
  <si>
    <t>Trifolium striatum L., 1753 _ Trifolium conicum Pers., 1810 _ Trifolium cylindricum Wallr., 1840 _ Trifolium incanum C.Presl, 1822 _ Trifolium kitaibelianum Ser., 1825 _ Trifolium scabrum Schreb., 1804 _ Trifolium striatum subsp. brevidens (Lange) MuÃ±oz Rodr., 1992 _ Trifolium striatum subsp. striatum L., 1753 _ Trifolium striatum subsp. tenuiflorum (Ten.) Arcang., 1882 _ Trifolium striatum var. brevidens Lange _ Trifolium striatum var. elongatum Lojac., 1878 _ Trifolium striatum var. nanum Rouy, 1899 _ Trifolium striatum var. spinescens Lange, 1865 _ Trifolium tenuiflorum Ten., 1815</t>
  </si>
  <si>
    <t xml:space="preserve">Trifolium strictum </t>
  </si>
  <si>
    <t>Trifolium strictum L., 1755 _ Paramesus strictus (L.) C.Presl, 1832 _ Trifolium laevigatum var. minus Rouy, 1899 _ Trifolium laevigatum Poir., 1789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</si>
</sst>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C33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2" fillId="2" borderId="0" xfId="0" applyFont="1" applyFill="1"/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22" fontId="0" fillId="0" borderId="0" xfId="0" applyNumberFormat="1"/>
    <xf numFmtId="0" fontId="0" fillId="5" borderId="0" xfId="0" applyFill="1"/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19</xdr:row>
      <xdr:rowOff>190498</xdr:rowOff>
    </xdr:from>
    <xdr:to>
      <xdr:col>11</xdr:col>
      <xdr:colOff>295275</xdr:colOff>
      <xdr:row>40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CA597FF-D93A-428B-8320-F136388C4000}"/>
            </a:ext>
          </a:extLst>
        </xdr:cNvPr>
        <xdr:cNvSpPr txBox="1"/>
      </xdr:nvSpPr>
      <xdr:spPr>
        <a:xfrm>
          <a:off x="5438774" y="3809998"/>
          <a:ext cx="4105276" cy="3886202"/>
        </a:xfrm>
        <a:prstGeom prst="rect">
          <a:avLst/>
        </a:prstGeom>
        <a:solidFill>
          <a:schemeClr val="lt1"/>
        </a:solidFill>
        <a:ln w="9525" cmpd="sng">
          <a:solidFill>
            <a:schemeClr val="bg2">
              <a:lumMod val="1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Premier UserForm : </a:t>
          </a:r>
        </a:p>
        <a:p>
          <a:r>
            <a:rPr lang="fr-FR" sz="1100"/>
            <a:t>- Création</a:t>
          </a:r>
          <a:r>
            <a:rPr lang="fr-FR" sz="1100" baseline="0"/>
            <a:t> d'autant de TextBox qu'il n'y a de "Code erroné" en colonne D</a:t>
          </a:r>
        </a:p>
        <a:p>
          <a:r>
            <a:rPr lang="fr-FR" sz="1100" baseline="0"/>
            <a:t>- /!\ J'aimerais que pour chaque TextBox, la valeur présente en face de la colonne D soit affichée. </a:t>
          </a:r>
        </a:p>
        <a:p>
          <a:r>
            <a:rPr lang="fr-FR" sz="1100" baseline="0"/>
            <a:t>[Exemple ici : Verb prat]</a:t>
          </a:r>
        </a:p>
        <a:p>
          <a:r>
            <a:rPr lang="fr-FR" sz="1100" baseline="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Si on modifié l'information présente dans la TextBox, alors l'information présente en colonne C est modifiée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[Verb prat =&gt; Combobox =&gt; Salv prat]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Second UserForm après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validation du premier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-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Création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d'autant de Combox qu'il n'y a de "Codes jumeaux" en colonne D</a:t>
          </a:r>
          <a:endParaRPr lang="fr-FR">
            <a:effectLst/>
          </a:endParaRPr>
        </a:p>
        <a:p>
          <a:r>
            <a:rPr lang="fr-FR" sz="110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J'aimerais que dans chaque Combobox une liste déroulante soit proposée avec le résultat des correspondances du code renseignée dans la colonne C. Les correspondances se trouvent feuille "Database complete".</a:t>
          </a:r>
        </a:p>
        <a:p>
          <a:r>
            <a:rPr lang="fr-FR" sz="1100"/>
            <a:t>- Une</a:t>
          </a:r>
          <a:r>
            <a:rPr lang="fr-FR" sz="1100" baseline="0"/>
            <a:t> fois le choix sélectionné dans la liste déroulante, l'information est renseignée en colonne D, dans la cellule associée. </a:t>
          </a:r>
        </a:p>
        <a:p>
          <a:r>
            <a:rPr lang="fr-FR" sz="1100" baseline="0"/>
            <a:t>[Exemple : pour Trif stri, la liste déroulante doit proposer "Trifolium striatum" et "Trifolium strictum" ; une fois l'un des deux sélectionné ; le résultat s'inscrit en D22</a:t>
          </a:r>
          <a:endParaRPr lang="fr-FR" sz="1100"/>
        </a:p>
      </xdr:txBody>
    </xdr:sp>
    <xdr:clientData/>
  </xdr:twoCellAnchor>
  <xdr:twoCellAnchor>
    <xdr:from>
      <xdr:col>4</xdr:col>
      <xdr:colOff>9525</xdr:colOff>
      <xdr:row>21</xdr:row>
      <xdr:rowOff>152400</xdr:rowOff>
    </xdr:from>
    <xdr:to>
      <xdr:col>5</xdr:col>
      <xdr:colOff>752475</xdr:colOff>
      <xdr:row>23</xdr:row>
      <xdr:rowOff>95250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87E950B-3991-439E-B6E2-CC37A5E009A3}"/>
            </a:ext>
          </a:extLst>
        </xdr:cNvPr>
        <xdr:cNvCxnSpPr/>
      </xdr:nvCxnSpPr>
      <xdr:spPr>
        <a:xfrm flipH="1">
          <a:off x="3924300" y="4152900"/>
          <a:ext cx="1504950" cy="32385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19051</xdr:colOff>
      <xdr:row>21</xdr:row>
      <xdr:rowOff>85729</xdr:rowOff>
    </xdr:from>
    <xdr:to>
      <xdr:col>6</xdr:col>
      <xdr:colOff>47625</xdr:colOff>
      <xdr:row>30</xdr:row>
      <xdr:rowOff>114300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C333FD3F-7BAE-48C2-BB79-C8C7BCC6BBEA}"/>
            </a:ext>
          </a:extLst>
        </xdr:cNvPr>
        <xdr:cNvCxnSpPr/>
      </xdr:nvCxnSpPr>
      <xdr:spPr>
        <a:xfrm flipH="1" flipV="1">
          <a:off x="3933826" y="4086229"/>
          <a:ext cx="1552574" cy="1743071"/>
        </a:xfrm>
        <a:prstGeom prst="straightConnector1">
          <a:avLst/>
        </a:prstGeom>
        <a:ln w="19050">
          <a:solidFill>
            <a:schemeClr val="accent4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HASE%206_Document%20global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  <sheetName val="Données de travail"/>
    </sheetNames>
    <sheetDataSet>
      <sheetData sheetId="0"/>
      <sheetData sheetId="1"/>
      <sheetData sheetId="2"/>
      <sheetData sheetId="3"/>
      <sheetData sheetId="4"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  <row r="10">
          <cell r="AQ10" t="str">
            <v>Abie alba</v>
          </cell>
          <cell r="AR10" t="str">
            <v>Abie alba</v>
          </cell>
        </row>
        <row r="11">
          <cell r="AQ11" t="str">
            <v>Tsug hete</v>
          </cell>
          <cell r="AR11" t="str">
            <v>Abie albe</v>
          </cell>
        </row>
        <row r="12">
          <cell r="AQ12" t="str">
            <v>Pice alco</v>
          </cell>
          <cell r="AR12" t="str">
            <v>Abie alco</v>
          </cell>
        </row>
        <row r="13">
          <cell r="AQ13" t="str">
            <v>Pice abie</v>
          </cell>
          <cell r="AR13" t="str">
            <v>Abie alpe</v>
          </cell>
        </row>
        <row r="14">
          <cell r="AQ14" t="str">
            <v>Abie amab</v>
          </cell>
          <cell r="AR14" t="str">
            <v>Abie amab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BCFFA-925F-46B1-AB16-CB99B8506DC7}">
  <sheetPr codeName="Feuil3"/>
  <dimension ref="A1:AP11"/>
  <sheetViews>
    <sheetView workbookViewId="0">
      <selection activeCell="D12" sqref="D12"/>
    </sheetView>
  </sheetViews>
  <sheetFormatPr baseColWidth="10" defaultRowHeight="15" x14ac:dyDescent="0.25"/>
  <cols>
    <col min="6" max="6" width="21.42578125" customWidth="1"/>
    <col min="7" max="7" width="22.5703125" customWidth="1"/>
    <col min="10" max="10" width="9.28515625" customWidth="1"/>
  </cols>
  <sheetData>
    <row r="1" spans="1:42" x14ac:dyDescent="0.25">
      <c r="A1" s="5" t="s">
        <v>37</v>
      </c>
      <c r="B1" s="5" t="s">
        <v>38</v>
      </c>
      <c r="C1" s="5" t="s">
        <v>39</v>
      </c>
      <c r="D1" s="5" t="s">
        <v>40</v>
      </c>
      <c r="E1" s="5" t="s">
        <v>41</v>
      </c>
      <c r="F1" s="5" t="s">
        <v>42</v>
      </c>
      <c r="G1" s="5" t="s">
        <v>43</v>
      </c>
      <c r="H1" s="5" t="s">
        <v>44</v>
      </c>
      <c r="I1" s="5" t="s">
        <v>45</v>
      </c>
      <c r="J1" s="5" t="s">
        <v>46</v>
      </c>
      <c r="K1" s="6" t="s">
        <v>47</v>
      </c>
      <c r="L1" s="5" t="s">
        <v>48</v>
      </c>
      <c r="M1" s="5" t="s">
        <v>49</v>
      </c>
      <c r="N1" s="5" t="s">
        <v>50</v>
      </c>
      <c r="O1" s="5" t="s">
        <v>51</v>
      </c>
      <c r="P1" s="5" t="s">
        <v>52</v>
      </c>
      <c r="Q1" s="5" t="s">
        <v>53</v>
      </c>
      <c r="R1" s="5" t="s">
        <v>54</v>
      </c>
      <c r="S1" s="5" t="s">
        <v>55</v>
      </c>
      <c r="T1" s="5" t="s">
        <v>56</v>
      </c>
      <c r="U1" s="5" t="s">
        <v>57</v>
      </c>
      <c r="V1" s="5" t="s">
        <v>58</v>
      </c>
      <c r="W1" s="5" t="s">
        <v>59</v>
      </c>
      <c r="X1" s="5" t="s">
        <v>60</v>
      </c>
      <c r="Y1" s="5" t="s">
        <v>61</v>
      </c>
      <c r="Z1" s="5" t="s">
        <v>62</v>
      </c>
      <c r="AA1" s="5" t="s">
        <v>63</v>
      </c>
      <c r="AB1" s="5" t="s">
        <v>64</v>
      </c>
      <c r="AC1" s="5" t="s">
        <v>65</v>
      </c>
      <c r="AD1" s="5" t="s">
        <v>66</v>
      </c>
      <c r="AE1" s="5" t="s">
        <v>67</v>
      </c>
      <c r="AF1" s="5" t="s">
        <v>68</v>
      </c>
      <c r="AG1" s="5" t="s">
        <v>69</v>
      </c>
      <c r="AH1" s="5" t="s">
        <v>70</v>
      </c>
      <c r="AI1" s="5" t="s">
        <v>71</v>
      </c>
      <c r="AJ1" s="5" t="s">
        <v>72</v>
      </c>
      <c r="AK1" s="5" t="s">
        <v>73</v>
      </c>
      <c r="AL1" s="5" t="s">
        <v>74</v>
      </c>
      <c r="AM1" s="5" t="s">
        <v>75</v>
      </c>
      <c r="AN1" s="5" t="s">
        <v>76</v>
      </c>
      <c r="AO1" s="5" t="s">
        <v>77</v>
      </c>
      <c r="AP1" s="5" t="s">
        <v>78</v>
      </c>
    </row>
    <row r="2" spans="1:42" x14ac:dyDescent="0.25">
      <c r="A2" s="4" t="s">
        <v>22</v>
      </c>
      <c r="B2">
        <v>20259</v>
      </c>
      <c r="C2" t="s">
        <v>23</v>
      </c>
      <c r="D2" t="s">
        <v>24</v>
      </c>
      <c r="E2" t="s">
        <v>25</v>
      </c>
      <c r="F2" t="s">
        <v>26</v>
      </c>
      <c r="G2" t="s">
        <v>26</v>
      </c>
      <c r="H2" t="s">
        <v>27</v>
      </c>
      <c r="I2" t="s">
        <v>26</v>
      </c>
      <c r="J2">
        <v>7</v>
      </c>
      <c r="K2" s="4" t="s">
        <v>28</v>
      </c>
      <c r="Q2" t="s">
        <v>29</v>
      </c>
      <c r="T2" t="s">
        <v>29</v>
      </c>
      <c r="U2" t="s">
        <v>29</v>
      </c>
      <c r="W2" t="s">
        <v>29</v>
      </c>
      <c r="X2" t="s">
        <v>29</v>
      </c>
      <c r="AB2" t="s">
        <v>30</v>
      </c>
      <c r="AD2" t="s">
        <v>31</v>
      </c>
      <c r="AE2" t="s">
        <v>32</v>
      </c>
      <c r="AF2" t="s">
        <v>33</v>
      </c>
      <c r="AI2" t="s">
        <v>34</v>
      </c>
      <c r="AJ2" t="s">
        <v>35</v>
      </c>
      <c r="AK2">
        <v>94207</v>
      </c>
      <c r="AL2">
        <v>191518</v>
      </c>
      <c r="AM2">
        <v>191518</v>
      </c>
      <c r="AN2">
        <v>94207</v>
      </c>
      <c r="AO2" t="s">
        <v>36</v>
      </c>
      <c r="AP2" t="str">
        <f t="shared" ref="AP2:AP11" si="0"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f>
        <v>Code valide</v>
      </c>
    </row>
    <row r="3" spans="1:42" x14ac:dyDescent="0.25">
      <c r="A3" s="4" t="s">
        <v>15</v>
      </c>
      <c r="B3">
        <v>2111</v>
      </c>
      <c r="C3" t="s">
        <v>79</v>
      </c>
      <c r="D3" t="s">
        <v>80</v>
      </c>
      <c r="E3" t="s">
        <v>81</v>
      </c>
      <c r="F3" t="s">
        <v>82</v>
      </c>
      <c r="G3" t="s">
        <v>82</v>
      </c>
      <c r="H3" t="s">
        <v>83</v>
      </c>
      <c r="I3" t="s">
        <v>84</v>
      </c>
      <c r="J3">
        <v>7</v>
      </c>
      <c r="K3" s="4" t="s">
        <v>28</v>
      </c>
      <c r="AB3" t="s">
        <v>30</v>
      </c>
      <c r="AD3" t="s">
        <v>31</v>
      </c>
      <c r="AE3" t="s">
        <v>85</v>
      </c>
      <c r="AF3" t="s">
        <v>86</v>
      </c>
      <c r="AI3" t="s">
        <v>34</v>
      </c>
      <c r="AJ3" t="s">
        <v>35</v>
      </c>
      <c r="AK3">
        <v>86087</v>
      </c>
      <c r="AL3">
        <v>189895</v>
      </c>
      <c r="AM3">
        <v>189895</v>
      </c>
      <c r="AN3">
        <v>86087</v>
      </c>
      <c r="AO3" t="s">
        <v>36</v>
      </c>
      <c r="AP3" t="str">
        <f t="shared" si="0"/>
        <v>Code valide</v>
      </c>
    </row>
    <row r="4" spans="1:42" x14ac:dyDescent="0.25">
      <c r="A4" s="4" t="s">
        <v>16</v>
      </c>
      <c r="B4">
        <v>31138</v>
      </c>
      <c r="C4" t="s">
        <v>87</v>
      </c>
      <c r="D4" t="s">
        <v>88</v>
      </c>
      <c r="E4" t="s">
        <v>89</v>
      </c>
      <c r="F4" t="s">
        <v>90</v>
      </c>
      <c r="G4" t="s">
        <v>90</v>
      </c>
      <c r="H4" t="s">
        <v>91</v>
      </c>
      <c r="I4" t="s">
        <v>92</v>
      </c>
      <c r="J4">
        <v>7</v>
      </c>
      <c r="K4" s="4" t="s">
        <v>28</v>
      </c>
      <c r="AB4" t="s">
        <v>30</v>
      </c>
      <c r="AD4" t="s">
        <v>31</v>
      </c>
      <c r="AE4" t="s">
        <v>32</v>
      </c>
      <c r="AF4" t="s">
        <v>33</v>
      </c>
      <c r="AI4" t="s">
        <v>34</v>
      </c>
      <c r="AJ4" t="s">
        <v>35</v>
      </c>
      <c r="AK4">
        <v>85208</v>
      </c>
      <c r="AL4">
        <v>189678</v>
      </c>
      <c r="AM4">
        <v>189678</v>
      </c>
      <c r="AN4">
        <v>85208</v>
      </c>
      <c r="AO4" t="s">
        <v>36</v>
      </c>
      <c r="AP4" t="str">
        <f t="shared" si="0"/>
        <v>Code valide</v>
      </c>
    </row>
    <row r="5" spans="1:42" x14ac:dyDescent="0.25">
      <c r="A5" s="4" t="s">
        <v>93</v>
      </c>
      <c r="B5">
        <v>8523</v>
      </c>
      <c r="C5" t="s">
        <v>94</v>
      </c>
      <c r="D5" t="s">
        <v>95</v>
      </c>
      <c r="E5" t="s">
        <v>96</v>
      </c>
      <c r="F5" t="s">
        <v>97</v>
      </c>
      <c r="G5" t="s">
        <v>97</v>
      </c>
      <c r="H5" t="s">
        <v>98</v>
      </c>
      <c r="I5" t="s">
        <v>99</v>
      </c>
      <c r="J5">
        <v>7</v>
      </c>
      <c r="K5" s="4" t="s">
        <v>28</v>
      </c>
      <c r="AB5" t="s">
        <v>30</v>
      </c>
      <c r="AD5" t="s">
        <v>31</v>
      </c>
      <c r="AE5" t="s">
        <v>100</v>
      </c>
      <c r="AF5" t="s">
        <v>101</v>
      </c>
      <c r="AI5" t="s">
        <v>34</v>
      </c>
      <c r="AJ5" t="s">
        <v>35</v>
      </c>
      <c r="AK5">
        <v>123705</v>
      </c>
      <c r="AL5">
        <v>197665</v>
      </c>
      <c r="AM5">
        <v>197665</v>
      </c>
      <c r="AN5">
        <v>123705</v>
      </c>
      <c r="AO5" t="s">
        <v>36</v>
      </c>
      <c r="AP5" t="str">
        <f t="shared" si="0"/>
        <v>Code valide</v>
      </c>
    </row>
    <row r="6" spans="1:42" x14ac:dyDescent="0.25">
      <c r="A6" s="4" t="s">
        <v>18</v>
      </c>
      <c r="B6">
        <v>39195</v>
      </c>
      <c r="C6" t="s">
        <v>23</v>
      </c>
      <c r="D6" t="s">
        <v>102</v>
      </c>
      <c r="E6" t="s">
        <v>103</v>
      </c>
      <c r="F6" t="s">
        <v>104</v>
      </c>
      <c r="G6" t="s">
        <v>104</v>
      </c>
      <c r="H6" t="s">
        <v>105</v>
      </c>
      <c r="I6" t="s">
        <v>106</v>
      </c>
      <c r="J6">
        <v>7</v>
      </c>
      <c r="K6" s="4" t="s">
        <v>28</v>
      </c>
      <c r="Q6" t="s">
        <v>29</v>
      </c>
      <c r="U6" t="s">
        <v>29</v>
      </c>
      <c r="W6" t="s">
        <v>29</v>
      </c>
      <c r="AB6" t="s">
        <v>30</v>
      </c>
      <c r="AD6" t="s">
        <v>31</v>
      </c>
      <c r="AE6" t="s">
        <v>32</v>
      </c>
      <c r="AF6" t="s">
        <v>33</v>
      </c>
      <c r="AI6" t="s">
        <v>34</v>
      </c>
      <c r="AJ6" t="s">
        <v>35</v>
      </c>
      <c r="AK6">
        <v>114332</v>
      </c>
      <c r="AL6">
        <v>196467</v>
      </c>
      <c r="AM6">
        <v>196467</v>
      </c>
      <c r="AN6">
        <v>114332</v>
      </c>
      <c r="AO6" t="s">
        <v>36</v>
      </c>
      <c r="AP6" t="str">
        <f t="shared" si="0"/>
        <v>Code valide</v>
      </c>
    </row>
    <row r="7" spans="1:42" x14ac:dyDescent="0.25">
      <c r="A7" s="4" t="s">
        <v>107</v>
      </c>
      <c r="B7">
        <v>7317</v>
      </c>
      <c r="C7" t="s">
        <v>23</v>
      </c>
      <c r="D7" t="s">
        <v>108</v>
      </c>
      <c r="E7" t="s">
        <v>109</v>
      </c>
      <c r="F7" t="s">
        <v>110</v>
      </c>
      <c r="G7" t="s">
        <v>110</v>
      </c>
      <c r="H7" t="s">
        <v>111</v>
      </c>
      <c r="I7" t="s">
        <v>112</v>
      </c>
      <c r="J7">
        <v>7</v>
      </c>
      <c r="K7" s="4" t="s">
        <v>28</v>
      </c>
      <c r="M7" t="s">
        <v>28</v>
      </c>
      <c r="N7" t="s">
        <v>28</v>
      </c>
      <c r="O7" t="s">
        <v>113</v>
      </c>
      <c r="P7" t="s">
        <v>113</v>
      </c>
      <c r="Y7" t="s">
        <v>114</v>
      </c>
      <c r="AB7" t="s">
        <v>30</v>
      </c>
      <c r="AD7" t="s">
        <v>31</v>
      </c>
      <c r="AE7" t="s">
        <v>115</v>
      </c>
      <c r="AF7" t="s">
        <v>116</v>
      </c>
      <c r="AI7" t="s">
        <v>34</v>
      </c>
      <c r="AJ7" t="s">
        <v>35</v>
      </c>
      <c r="AK7">
        <v>123711</v>
      </c>
      <c r="AL7">
        <v>197674</v>
      </c>
      <c r="AM7">
        <v>197674</v>
      </c>
      <c r="AN7">
        <v>123711</v>
      </c>
      <c r="AO7" t="s">
        <v>36</v>
      </c>
      <c r="AP7" t="str">
        <f t="shared" si="0"/>
        <v>Code valide</v>
      </c>
    </row>
    <row r="8" spans="1:42" x14ac:dyDescent="0.25">
      <c r="A8" s="4" t="s">
        <v>117</v>
      </c>
      <c r="B8">
        <v>2308</v>
      </c>
      <c r="C8" t="s">
        <v>23</v>
      </c>
      <c r="D8" t="s">
        <v>118</v>
      </c>
      <c r="E8" t="s">
        <v>119</v>
      </c>
      <c r="F8" t="s">
        <v>120</v>
      </c>
      <c r="G8" t="s">
        <v>120</v>
      </c>
      <c r="H8" t="s">
        <v>121</v>
      </c>
      <c r="I8" t="s">
        <v>122</v>
      </c>
      <c r="J8">
        <v>7</v>
      </c>
      <c r="K8" s="4" t="s">
        <v>28</v>
      </c>
      <c r="AB8" t="s">
        <v>30</v>
      </c>
      <c r="AD8" t="s">
        <v>31</v>
      </c>
      <c r="AE8" t="s">
        <v>115</v>
      </c>
      <c r="AF8" t="s">
        <v>123</v>
      </c>
      <c r="AI8" t="s">
        <v>34</v>
      </c>
      <c r="AJ8" t="s">
        <v>35</v>
      </c>
      <c r="AK8">
        <v>117458</v>
      </c>
      <c r="AL8">
        <v>197080</v>
      </c>
      <c r="AM8">
        <v>197080</v>
      </c>
      <c r="AN8">
        <v>117458</v>
      </c>
      <c r="AO8" t="s">
        <v>36</v>
      </c>
      <c r="AP8" t="str">
        <f t="shared" si="0"/>
        <v>Code valide</v>
      </c>
    </row>
    <row r="9" spans="1:42" x14ac:dyDescent="0.25">
      <c r="A9" s="4" t="s">
        <v>117</v>
      </c>
      <c r="B9">
        <v>38404</v>
      </c>
      <c r="C9" t="s">
        <v>23</v>
      </c>
      <c r="D9" t="s">
        <v>124</v>
      </c>
      <c r="E9" t="s">
        <v>125</v>
      </c>
      <c r="F9" t="s">
        <v>126</v>
      </c>
      <c r="G9" t="s">
        <v>126</v>
      </c>
      <c r="H9" t="s">
        <v>127</v>
      </c>
      <c r="I9" t="s">
        <v>128</v>
      </c>
      <c r="J9">
        <v>7</v>
      </c>
      <c r="K9" s="4" t="s">
        <v>28</v>
      </c>
      <c r="AB9" t="s">
        <v>30</v>
      </c>
      <c r="AD9" t="s">
        <v>31</v>
      </c>
      <c r="AE9" t="s">
        <v>115</v>
      </c>
      <c r="AF9" t="s">
        <v>123</v>
      </c>
      <c r="AI9" t="s">
        <v>34</v>
      </c>
      <c r="AJ9" t="s">
        <v>35</v>
      </c>
      <c r="AK9">
        <v>117459</v>
      </c>
      <c r="AL9">
        <v>197080</v>
      </c>
      <c r="AM9">
        <v>197080</v>
      </c>
      <c r="AN9">
        <v>117459</v>
      </c>
      <c r="AO9" t="s">
        <v>36</v>
      </c>
      <c r="AP9" t="str">
        <f t="shared" si="0"/>
        <v>Code valide</v>
      </c>
    </row>
    <row r="10" spans="1:42" x14ac:dyDescent="0.25">
      <c r="A10" s="4" t="s">
        <v>189</v>
      </c>
      <c r="B10">
        <v>13910</v>
      </c>
      <c r="C10" t="s">
        <v>23</v>
      </c>
      <c r="D10" t="s">
        <v>227</v>
      </c>
      <c r="E10" t="s">
        <v>228</v>
      </c>
      <c r="F10" t="s">
        <v>226</v>
      </c>
      <c r="G10" t="s">
        <v>226</v>
      </c>
      <c r="H10" t="s">
        <v>246</v>
      </c>
      <c r="I10" t="s">
        <v>247</v>
      </c>
      <c r="J10">
        <v>7</v>
      </c>
      <c r="K10" s="4" t="s">
        <v>28</v>
      </c>
      <c r="AB10" t="s">
        <v>30</v>
      </c>
      <c r="AD10" t="s">
        <v>31</v>
      </c>
      <c r="AE10" t="s">
        <v>222</v>
      </c>
      <c r="AF10" t="s">
        <v>223</v>
      </c>
      <c r="AG10" t="s">
        <v>224</v>
      </c>
      <c r="AI10" t="s">
        <v>34</v>
      </c>
      <c r="AJ10" t="s">
        <v>35</v>
      </c>
      <c r="AK10">
        <v>127495</v>
      </c>
      <c r="AL10">
        <v>198631</v>
      </c>
      <c r="AM10">
        <v>198631</v>
      </c>
      <c r="AN10">
        <v>127495</v>
      </c>
      <c r="AO10" t="s">
        <v>36</v>
      </c>
      <c r="AP10" t="str">
        <f t="shared" si="0"/>
        <v>Code valide</v>
      </c>
    </row>
    <row r="11" spans="1:42" x14ac:dyDescent="0.25">
      <c r="A11" s="4" t="s">
        <v>189</v>
      </c>
      <c r="B11">
        <v>19651</v>
      </c>
      <c r="C11" t="s">
        <v>230</v>
      </c>
      <c r="D11" t="s">
        <v>232</v>
      </c>
      <c r="E11" t="s">
        <v>233</v>
      </c>
      <c r="F11" t="s">
        <v>231</v>
      </c>
      <c r="G11" t="s">
        <v>231</v>
      </c>
      <c r="H11" t="s">
        <v>248</v>
      </c>
      <c r="I11" t="s">
        <v>249</v>
      </c>
      <c r="J11">
        <v>7</v>
      </c>
      <c r="K11" s="4" t="s">
        <v>28</v>
      </c>
      <c r="AB11" t="s">
        <v>30</v>
      </c>
      <c r="AD11" t="s">
        <v>31</v>
      </c>
      <c r="AE11" t="s">
        <v>222</v>
      </c>
      <c r="AF11" t="s">
        <v>223</v>
      </c>
      <c r="AG11" t="s">
        <v>224</v>
      </c>
      <c r="AI11" t="s">
        <v>34</v>
      </c>
      <c r="AJ11" t="s">
        <v>35</v>
      </c>
      <c r="AK11">
        <v>127496</v>
      </c>
      <c r="AL11">
        <v>198631</v>
      </c>
      <c r="AM11">
        <v>198631</v>
      </c>
      <c r="AN11">
        <v>127496</v>
      </c>
      <c r="AO11" t="s">
        <v>36</v>
      </c>
      <c r="AP11" t="str">
        <f t="shared" si="0"/>
        <v>Code valide</v>
      </c>
    </row>
  </sheetData>
  <conditionalFormatting sqref="A2">
    <cfRule type="duplicateValues" dxfId="11" priority="11"/>
  </conditionalFormatting>
  <conditionalFormatting sqref="H1">
    <cfRule type="duplicateValues" dxfId="10" priority="10"/>
  </conditionalFormatting>
  <conditionalFormatting sqref="G1">
    <cfRule type="duplicateValues" dxfId="9" priority="9"/>
  </conditionalFormatting>
  <conditionalFormatting sqref="A1">
    <cfRule type="duplicateValues" dxfId="8" priority="8"/>
  </conditionalFormatting>
  <conditionalFormatting sqref="A3">
    <cfRule type="duplicateValues" dxfId="7" priority="7"/>
  </conditionalFormatting>
  <conditionalFormatting sqref="A4">
    <cfRule type="duplicateValues" dxfId="6" priority="6"/>
  </conditionalFormatting>
  <conditionalFormatting sqref="A5">
    <cfRule type="duplicateValues" dxfId="5" priority="5"/>
  </conditionalFormatting>
  <conditionalFormatting sqref="A6">
    <cfRule type="duplicateValues" dxfId="4" priority="4"/>
  </conditionalFormatting>
  <conditionalFormatting sqref="A7">
    <cfRule type="duplicateValues" dxfId="3" priority="3"/>
  </conditionalFormatting>
  <conditionalFormatting sqref="A8:A9">
    <cfRule type="duplicateValues" dxfId="2" priority="2"/>
  </conditionalFormatting>
  <conditionalFormatting sqref="A10:A11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B0E0E-6425-42C6-B7DB-F95DA3D42A43}">
  <sheetPr codeName="Feuil6"/>
  <dimension ref="A1:AR14"/>
  <sheetViews>
    <sheetView topLeftCell="A7" workbookViewId="0">
      <selection activeCell="A10" sqref="A10:XFD11"/>
    </sheetView>
  </sheetViews>
  <sheetFormatPr baseColWidth="10" defaultRowHeight="15" x14ac:dyDescent="0.25"/>
  <sheetData>
    <row r="1" spans="1:44" s="5" customFormat="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129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  <c r="AR1" s="5" t="s">
        <v>78</v>
      </c>
    </row>
    <row r="2" spans="1:44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  <c r="AR9" t="str">
        <f>IF('[1]Database synonymes complete'!AQ9&lt;&gt;'[1]Database synonymes complete'!AR9,"Synonyme","Code valide")</f>
        <v>Synonyme</v>
      </c>
    </row>
    <row r="10" spans="1:44" x14ac:dyDescent="0.25">
      <c r="A10" s="8" t="s">
        <v>189</v>
      </c>
      <c r="B10" t="s">
        <v>189</v>
      </c>
      <c r="C10" t="s">
        <v>30</v>
      </c>
      <c r="E10" t="s">
        <v>31</v>
      </c>
      <c r="F10" t="s">
        <v>222</v>
      </c>
      <c r="G10" t="s">
        <v>223</v>
      </c>
      <c r="H10" t="s">
        <v>224</v>
      </c>
      <c r="J10" t="s">
        <v>34</v>
      </c>
      <c r="K10" t="s">
        <v>35</v>
      </c>
      <c r="L10">
        <v>127495</v>
      </c>
      <c r="M10">
        <v>198631</v>
      </c>
      <c r="N10">
        <v>198631</v>
      </c>
      <c r="O10">
        <v>127495</v>
      </c>
      <c r="P10" t="s">
        <v>36</v>
      </c>
      <c r="Q10" t="s">
        <v>225</v>
      </c>
      <c r="R10" t="s">
        <v>23</v>
      </c>
      <c r="S10" t="s">
        <v>226</v>
      </c>
      <c r="T10" t="s">
        <v>226</v>
      </c>
      <c r="U10" s="8" t="s">
        <v>189</v>
      </c>
      <c r="V10" t="s">
        <v>227</v>
      </c>
      <c r="W10" t="s">
        <v>228</v>
      </c>
      <c r="X10">
        <v>7</v>
      </c>
      <c r="Y10" t="s">
        <v>28</v>
      </c>
      <c r="AR10" t="str">
        <f>IF('[1]Database synonymes complete'!AQ10&lt;&gt;'[1]Database synonymes complete'!AR10,"Synonyme","Code valide")</f>
        <v>Code valide</v>
      </c>
    </row>
    <row r="11" spans="1:44" x14ac:dyDescent="0.25">
      <c r="A11" s="8" t="s">
        <v>189</v>
      </c>
      <c r="B11" t="s">
        <v>189</v>
      </c>
      <c r="C11" t="s">
        <v>30</v>
      </c>
      <c r="E11" t="s">
        <v>31</v>
      </c>
      <c r="F11" t="s">
        <v>222</v>
      </c>
      <c r="G11" t="s">
        <v>223</v>
      </c>
      <c r="H11" t="s">
        <v>224</v>
      </c>
      <c r="J11" t="s">
        <v>34</v>
      </c>
      <c r="K11" t="s">
        <v>35</v>
      </c>
      <c r="L11">
        <v>127496</v>
      </c>
      <c r="M11">
        <v>198631</v>
      </c>
      <c r="N11">
        <v>198631</v>
      </c>
      <c r="O11">
        <v>127496</v>
      </c>
      <c r="P11" t="s">
        <v>36</v>
      </c>
      <c r="Q11" t="s">
        <v>229</v>
      </c>
      <c r="R11" t="s">
        <v>230</v>
      </c>
      <c r="S11" t="s">
        <v>231</v>
      </c>
      <c r="T11" t="s">
        <v>231</v>
      </c>
      <c r="U11" s="8" t="s">
        <v>189</v>
      </c>
      <c r="V11" t="s">
        <v>232</v>
      </c>
      <c r="W11" t="s">
        <v>233</v>
      </c>
      <c r="X11">
        <v>7</v>
      </c>
      <c r="Y11" t="s">
        <v>28</v>
      </c>
      <c r="AR11" t="str">
        <f>IF('[1]Database synonymes complete'!AQ11&lt;&gt;'[1]Database synonymes complete'!AR11,"Synonyme","Code valide")</f>
        <v>Synonyme</v>
      </c>
    </row>
    <row r="12" spans="1:44" x14ac:dyDescent="0.25">
      <c r="A12" s="8" t="s">
        <v>189</v>
      </c>
      <c r="B12" t="s">
        <v>234</v>
      </c>
      <c r="C12" t="s">
        <v>30</v>
      </c>
      <c r="E12" t="s">
        <v>31</v>
      </c>
      <c r="F12" t="s">
        <v>222</v>
      </c>
      <c r="G12" t="s">
        <v>223</v>
      </c>
      <c r="H12" t="s">
        <v>224</v>
      </c>
      <c r="J12" t="s">
        <v>34</v>
      </c>
      <c r="K12" t="s">
        <v>35</v>
      </c>
      <c r="L12">
        <v>127502</v>
      </c>
      <c r="O12">
        <v>127495</v>
      </c>
      <c r="P12" t="s">
        <v>36</v>
      </c>
      <c r="Q12" t="s">
        <v>235</v>
      </c>
      <c r="R12" t="s">
        <v>236</v>
      </c>
      <c r="S12" t="s">
        <v>237</v>
      </c>
      <c r="T12" t="s">
        <v>226</v>
      </c>
      <c r="U12" s="8" t="s">
        <v>189</v>
      </c>
      <c r="V12" t="s">
        <v>227</v>
      </c>
      <c r="W12" t="s">
        <v>228</v>
      </c>
      <c r="X12">
        <v>7</v>
      </c>
      <c r="Y12" t="s">
        <v>28</v>
      </c>
      <c r="AR12" t="str">
        <f>IF('[1]Database synonymes complete'!AQ12&lt;&gt;'[1]Database synonymes complete'!AR12,"Synonyme","Code valide")</f>
        <v>Synonyme</v>
      </c>
    </row>
    <row r="13" spans="1:44" x14ac:dyDescent="0.25">
      <c r="A13" s="8" t="s">
        <v>189</v>
      </c>
      <c r="B13" t="s">
        <v>238</v>
      </c>
      <c r="C13" t="s">
        <v>30</v>
      </c>
      <c r="E13" t="s">
        <v>31</v>
      </c>
      <c r="F13" t="s">
        <v>222</v>
      </c>
      <c r="G13" t="s">
        <v>223</v>
      </c>
      <c r="H13" t="s">
        <v>224</v>
      </c>
      <c r="J13" t="s">
        <v>34</v>
      </c>
      <c r="K13" t="s">
        <v>35</v>
      </c>
      <c r="L13">
        <v>112395</v>
      </c>
      <c r="O13">
        <v>127496</v>
      </c>
      <c r="P13" t="s">
        <v>36</v>
      </c>
      <c r="Q13" t="s">
        <v>239</v>
      </c>
      <c r="R13" t="s">
        <v>240</v>
      </c>
      <c r="S13" t="s">
        <v>241</v>
      </c>
      <c r="T13" t="s">
        <v>231</v>
      </c>
      <c r="U13" s="8" t="s">
        <v>189</v>
      </c>
      <c r="V13" t="s">
        <v>232</v>
      </c>
      <c r="W13" t="s">
        <v>233</v>
      </c>
      <c r="X13">
        <v>7</v>
      </c>
      <c r="Y13" t="s">
        <v>28</v>
      </c>
      <c r="AR13" t="str">
        <f>IF('[1]Database synonymes complete'!AQ13&lt;&gt;'[1]Database synonymes complete'!AR13,"Synonyme","Code valide")</f>
        <v>Synonyme</v>
      </c>
    </row>
    <row r="14" spans="1:44" x14ac:dyDescent="0.25">
      <c r="A14" s="8" t="s">
        <v>189</v>
      </c>
      <c r="B14" t="s">
        <v>242</v>
      </c>
      <c r="C14" t="s">
        <v>30</v>
      </c>
      <c r="E14" t="s">
        <v>31</v>
      </c>
      <c r="F14" t="s">
        <v>222</v>
      </c>
      <c r="G14" t="s">
        <v>223</v>
      </c>
      <c r="H14" t="s">
        <v>224</v>
      </c>
      <c r="J14" t="s">
        <v>34</v>
      </c>
      <c r="K14" t="s">
        <v>35</v>
      </c>
      <c r="L14">
        <v>127285</v>
      </c>
      <c r="O14">
        <v>127495</v>
      </c>
      <c r="P14" t="s">
        <v>36</v>
      </c>
      <c r="Q14" t="s">
        <v>243</v>
      </c>
      <c r="R14" t="s">
        <v>244</v>
      </c>
      <c r="S14" t="s">
        <v>245</v>
      </c>
      <c r="T14" t="s">
        <v>226</v>
      </c>
      <c r="U14" s="8" t="s">
        <v>189</v>
      </c>
      <c r="V14" t="s">
        <v>227</v>
      </c>
      <c r="W14" t="s">
        <v>228</v>
      </c>
      <c r="X14">
        <v>7</v>
      </c>
      <c r="Y14" t="s">
        <v>28</v>
      </c>
      <c r="AR14" t="str">
        <f>IF('[1]Database synonymes complete'!AQ14&lt;&gt;'[1]Database synonymes complete'!AR14,"Synonyme","Code valide")</f>
        <v>Code valide</v>
      </c>
    </row>
  </sheetData>
  <conditionalFormatting sqref="Q1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5"/>
  <sheetViews>
    <sheetView workbookViewId="0">
      <selection activeCell="H10" sqref="H10"/>
    </sheetView>
  </sheetViews>
  <sheetFormatPr baseColWidth="10" defaultColWidth="9.140625" defaultRowHeight="15" x14ac:dyDescent="0.25"/>
  <cols>
    <col min="4" max="4" width="15.85546875" customWidth="1"/>
  </cols>
  <sheetData>
    <row r="1" spans="1:1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5" x14ac:dyDescent="0.25">
      <c r="A2" t="s">
        <v>12</v>
      </c>
      <c r="B2">
        <v>1234</v>
      </c>
      <c r="C2" t="s">
        <v>13</v>
      </c>
      <c r="D2" t="s">
        <v>21</v>
      </c>
      <c r="E2" t="s">
        <v>14</v>
      </c>
      <c r="G2">
        <v>0</v>
      </c>
      <c r="H2">
        <v>0</v>
      </c>
      <c r="I2">
        <v>3.86625971</v>
      </c>
      <c r="J2">
        <v>43.574222799999902</v>
      </c>
      <c r="K2" s="3">
        <v>43374.529166666667</v>
      </c>
      <c r="L2" t="s">
        <v>20</v>
      </c>
    </row>
    <row r="3" spans="1:15" x14ac:dyDescent="0.25">
      <c r="A3" t="s">
        <v>12</v>
      </c>
      <c r="B3">
        <v>1234</v>
      </c>
      <c r="C3" t="s">
        <v>15</v>
      </c>
      <c r="D3" s="2" t="e">
        <v>#NAME?</v>
      </c>
      <c r="E3">
        <v>0</v>
      </c>
      <c r="G3">
        <v>0</v>
      </c>
      <c r="H3">
        <v>0</v>
      </c>
      <c r="I3">
        <v>3.86625971</v>
      </c>
      <c r="J3">
        <v>43.574222799999902</v>
      </c>
      <c r="K3" s="3">
        <v>43374.529166666667</v>
      </c>
      <c r="L3" t="s">
        <v>20</v>
      </c>
    </row>
    <row r="4" spans="1:15" x14ac:dyDescent="0.25">
      <c r="A4" t="s">
        <v>12</v>
      </c>
      <c r="B4">
        <v>1234</v>
      </c>
      <c r="C4" t="s">
        <v>16</v>
      </c>
      <c r="D4" s="2" t="e">
        <v>#NAME?</v>
      </c>
      <c r="E4">
        <v>0</v>
      </c>
      <c r="G4">
        <v>0</v>
      </c>
      <c r="H4">
        <v>0</v>
      </c>
      <c r="I4">
        <v>3.86625971</v>
      </c>
      <c r="J4">
        <v>43.574222799999902</v>
      </c>
      <c r="K4" s="3">
        <v>43374.529166666667</v>
      </c>
      <c r="L4" t="s">
        <v>20</v>
      </c>
    </row>
    <row r="5" spans="1:15" x14ac:dyDescent="0.25">
      <c r="A5" t="s">
        <v>12</v>
      </c>
      <c r="B5">
        <v>1234</v>
      </c>
      <c r="C5" t="s">
        <v>17</v>
      </c>
      <c r="D5" s="2" t="s">
        <v>21</v>
      </c>
      <c r="E5">
        <v>2</v>
      </c>
      <c r="G5">
        <v>0</v>
      </c>
      <c r="H5">
        <v>0</v>
      </c>
      <c r="I5">
        <v>3.86625971</v>
      </c>
      <c r="J5">
        <v>43.574222799999902</v>
      </c>
      <c r="K5" s="3">
        <v>43374.529166666667</v>
      </c>
      <c r="L5" t="s">
        <v>20</v>
      </c>
    </row>
    <row r="6" spans="1:15" x14ac:dyDescent="0.25">
      <c r="A6" t="s">
        <v>12</v>
      </c>
      <c r="B6">
        <v>1234</v>
      </c>
      <c r="C6" t="s">
        <v>18</v>
      </c>
      <c r="D6" s="2" t="s">
        <v>104</v>
      </c>
      <c r="E6">
        <v>0</v>
      </c>
      <c r="G6">
        <v>0</v>
      </c>
      <c r="H6">
        <v>0</v>
      </c>
      <c r="I6">
        <v>3.86625971</v>
      </c>
      <c r="J6">
        <v>43.574222799999902</v>
      </c>
      <c r="K6" s="3">
        <v>43374.529166666667</v>
      </c>
      <c r="L6" t="s">
        <v>20</v>
      </c>
    </row>
    <row r="7" spans="1:15" x14ac:dyDescent="0.25">
      <c r="A7" t="s">
        <v>12</v>
      </c>
      <c r="B7">
        <v>1234</v>
      </c>
      <c r="C7" t="s">
        <v>19</v>
      </c>
      <c r="D7" s="2" t="s">
        <v>21</v>
      </c>
      <c r="E7">
        <v>0</v>
      </c>
      <c r="G7">
        <v>0</v>
      </c>
      <c r="H7">
        <v>0</v>
      </c>
      <c r="I7">
        <v>3.86625971</v>
      </c>
      <c r="J7">
        <v>43.574222799999902</v>
      </c>
      <c r="K7" s="3">
        <v>43374.529166666667</v>
      </c>
      <c r="L7" t="s">
        <v>20</v>
      </c>
    </row>
    <row r="8" spans="1:15" x14ac:dyDescent="0.25">
      <c r="D8" s="2"/>
      <c r="K8" s="3"/>
    </row>
    <row r="9" spans="1:15" x14ac:dyDescent="0.25">
      <c r="D9" s="2"/>
    </row>
    <row r="12" spans="1:15" x14ac:dyDescent="0.25">
      <c r="O12" s="2"/>
    </row>
    <row r="14" spans="1:15" x14ac:dyDescent="0.25">
      <c r="A14">
        <v>2</v>
      </c>
      <c r="O14" s="2"/>
    </row>
    <row r="15" spans="1:15" x14ac:dyDescent="0.25">
      <c r="O15" s="2"/>
    </row>
  </sheetData>
  <dataValidations disablePrompts="1" count="1">
    <dataValidation type="list" allowBlank="1" showInputMessage="1" showErrorMessage="1" sqref="D2:D9" xr:uid="{35CE90D4-8F4F-4BB9-84F0-0A36FB9B6985}">
      <formula1>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C8D87-F7CA-42FD-A150-D734FE7342D7}">
  <sheetPr codeName="Feuil2"/>
  <dimension ref="A1:L40"/>
  <sheetViews>
    <sheetView tabSelected="1" topLeftCell="A13" zoomScale="70" zoomScaleNormal="70" workbookViewId="0">
      <selection activeCell="M40" sqref="M40"/>
    </sheetView>
  </sheetViews>
  <sheetFormatPr baseColWidth="10" defaultRowHeight="15" x14ac:dyDescent="0.25"/>
  <cols>
    <col min="1" max="1" width="14.7109375" customWidth="1"/>
    <col min="2" max="2" width="13.85546875" customWidth="1"/>
    <col min="4" max="4" width="18.7109375" customWidth="1"/>
  </cols>
  <sheetData>
    <row r="1" spans="1:12" s="1" customForma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147</v>
      </c>
      <c r="L1" t="s">
        <v>11</v>
      </c>
    </row>
    <row r="2" spans="1:12" x14ac:dyDescent="0.25">
      <c r="A2" t="s">
        <v>148</v>
      </c>
      <c r="B2" t="s">
        <v>221</v>
      </c>
      <c r="C2" t="s">
        <v>149</v>
      </c>
      <c r="D2" t="s">
        <v>150</v>
      </c>
      <c r="E2">
        <v>0</v>
      </c>
      <c r="I2">
        <v>2.222</v>
      </c>
      <c r="J2">
        <v>44.444000000000003</v>
      </c>
      <c r="K2" s="9">
        <v>43599.795138888891</v>
      </c>
      <c r="L2" t="s">
        <v>20</v>
      </c>
    </row>
    <row r="3" spans="1:12" x14ac:dyDescent="0.25">
      <c r="A3" t="s">
        <v>148</v>
      </c>
      <c r="B3" t="s">
        <v>221</v>
      </c>
      <c r="C3" t="s">
        <v>151</v>
      </c>
      <c r="D3" t="s">
        <v>152</v>
      </c>
      <c r="E3">
        <v>0</v>
      </c>
      <c r="I3">
        <v>2.222</v>
      </c>
      <c r="J3">
        <v>44.444000000000003</v>
      </c>
      <c r="K3" s="9">
        <v>43599.795138888891</v>
      </c>
      <c r="L3" t="s">
        <v>20</v>
      </c>
    </row>
    <row r="4" spans="1:12" x14ac:dyDescent="0.25">
      <c r="A4" t="s">
        <v>148</v>
      </c>
      <c r="B4" t="s">
        <v>221</v>
      </c>
      <c r="C4" t="s">
        <v>153</v>
      </c>
      <c r="D4" t="s">
        <v>154</v>
      </c>
      <c r="E4">
        <v>0</v>
      </c>
      <c r="I4">
        <v>2.222</v>
      </c>
      <c r="J4">
        <v>44.444000000000003</v>
      </c>
      <c r="K4" s="9">
        <v>43599.795138888891</v>
      </c>
      <c r="L4" t="s">
        <v>20</v>
      </c>
    </row>
    <row r="5" spans="1:12" x14ac:dyDescent="0.25">
      <c r="A5" t="s">
        <v>148</v>
      </c>
      <c r="B5" t="s">
        <v>221</v>
      </c>
      <c r="C5" t="s">
        <v>155</v>
      </c>
      <c r="D5" t="s">
        <v>156</v>
      </c>
      <c r="E5">
        <v>0</v>
      </c>
      <c r="I5">
        <v>2.222</v>
      </c>
      <c r="J5">
        <v>44.444000000000003</v>
      </c>
      <c r="K5" s="9">
        <v>43599.795138888891</v>
      </c>
      <c r="L5" t="s">
        <v>20</v>
      </c>
    </row>
    <row r="6" spans="1:12" x14ac:dyDescent="0.25">
      <c r="A6" t="s">
        <v>148</v>
      </c>
      <c r="B6" t="s">
        <v>221</v>
      </c>
      <c r="C6" t="s">
        <v>157</v>
      </c>
      <c r="D6" t="s">
        <v>158</v>
      </c>
      <c r="E6">
        <v>0</v>
      </c>
      <c r="I6">
        <v>2.222</v>
      </c>
      <c r="J6">
        <v>44.444000000000003</v>
      </c>
      <c r="K6" s="9">
        <v>43599.795138888891</v>
      </c>
      <c r="L6" t="s">
        <v>20</v>
      </c>
    </row>
    <row r="7" spans="1:12" x14ac:dyDescent="0.25">
      <c r="A7" t="s">
        <v>148</v>
      </c>
      <c r="B7" t="s">
        <v>221</v>
      </c>
      <c r="C7" t="s">
        <v>159</v>
      </c>
      <c r="D7" t="s">
        <v>160</v>
      </c>
      <c r="E7">
        <v>0</v>
      </c>
      <c r="I7">
        <v>2.222</v>
      </c>
      <c r="J7">
        <v>44.444000000000003</v>
      </c>
      <c r="K7" s="9">
        <v>43599.795138888891</v>
      </c>
      <c r="L7" t="s">
        <v>20</v>
      </c>
    </row>
    <row r="8" spans="1:12" x14ac:dyDescent="0.25">
      <c r="A8" t="s">
        <v>148</v>
      </c>
      <c r="B8" t="s">
        <v>221</v>
      </c>
      <c r="C8" t="s">
        <v>161</v>
      </c>
      <c r="D8" t="s">
        <v>162</v>
      </c>
      <c r="E8">
        <v>0</v>
      </c>
      <c r="I8">
        <v>2.222</v>
      </c>
      <c r="J8">
        <v>44.444000000000003</v>
      </c>
      <c r="K8" s="9">
        <v>43599.795138888891</v>
      </c>
      <c r="L8" t="s">
        <v>20</v>
      </c>
    </row>
    <row r="9" spans="1:12" x14ac:dyDescent="0.25">
      <c r="A9" t="s">
        <v>148</v>
      </c>
      <c r="B9" t="s">
        <v>221</v>
      </c>
      <c r="C9" t="s">
        <v>163</v>
      </c>
      <c r="D9" t="s">
        <v>164</v>
      </c>
      <c r="E9">
        <v>0</v>
      </c>
      <c r="I9">
        <v>2.222</v>
      </c>
      <c r="J9">
        <v>44.444000000000003</v>
      </c>
      <c r="K9" s="9">
        <v>43599.795138888891</v>
      </c>
      <c r="L9" t="s">
        <v>20</v>
      </c>
    </row>
    <row r="10" spans="1:12" x14ac:dyDescent="0.25">
      <c r="A10" t="s">
        <v>148</v>
      </c>
      <c r="B10" t="s">
        <v>221</v>
      </c>
      <c r="C10" t="s">
        <v>165</v>
      </c>
      <c r="D10" t="s">
        <v>166</v>
      </c>
      <c r="E10">
        <v>0</v>
      </c>
      <c r="I10">
        <v>2.222</v>
      </c>
      <c r="J10">
        <v>44.444000000000003</v>
      </c>
      <c r="K10" s="9">
        <v>43599.795138888891</v>
      </c>
      <c r="L10" t="s">
        <v>20</v>
      </c>
    </row>
    <row r="11" spans="1:12" x14ac:dyDescent="0.25">
      <c r="A11" t="s">
        <v>148</v>
      </c>
      <c r="B11" t="s">
        <v>221</v>
      </c>
      <c r="C11" t="s">
        <v>167</v>
      </c>
      <c r="D11" t="s">
        <v>168</v>
      </c>
      <c r="E11">
        <v>0</v>
      </c>
      <c r="I11">
        <v>2.222</v>
      </c>
      <c r="J11">
        <v>44.444000000000003</v>
      </c>
      <c r="K11" s="9">
        <v>43599.795138888891</v>
      </c>
      <c r="L11" t="s">
        <v>20</v>
      </c>
    </row>
    <row r="12" spans="1:12" x14ac:dyDescent="0.25">
      <c r="A12" t="s">
        <v>148</v>
      </c>
      <c r="B12" t="s">
        <v>221</v>
      </c>
      <c r="C12" t="s">
        <v>169</v>
      </c>
      <c r="D12" t="s">
        <v>170</v>
      </c>
      <c r="E12">
        <v>0</v>
      </c>
      <c r="I12">
        <v>2.222</v>
      </c>
      <c r="J12">
        <v>44.444000000000003</v>
      </c>
      <c r="K12" s="9">
        <v>43599.795138888891</v>
      </c>
      <c r="L12" t="s">
        <v>20</v>
      </c>
    </row>
    <row r="13" spans="1:12" x14ac:dyDescent="0.25">
      <c r="A13" t="s">
        <v>148</v>
      </c>
      <c r="B13" t="s">
        <v>221</v>
      </c>
      <c r="C13" t="s">
        <v>171</v>
      </c>
      <c r="D13" t="s">
        <v>172</v>
      </c>
      <c r="E13">
        <v>0</v>
      </c>
      <c r="I13">
        <v>2.222</v>
      </c>
      <c r="J13">
        <v>44.444000000000003</v>
      </c>
      <c r="K13" s="9">
        <v>43599.795138888891</v>
      </c>
      <c r="L13" t="s">
        <v>20</v>
      </c>
    </row>
    <row r="14" spans="1:12" x14ac:dyDescent="0.25">
      <c r="A14" t="s">
        <v>148</v>
      </c>
      <c r="B14" t="s">
        <v>221</v>
      </c>
      <c r="C14" t="s">
        <v>173</v>
      </c>
      <c r="D14" t="s">
        <v>174</v>
      </c>
      <c r="E14">
        <v>0</v>
      </c>
      <c r="I14">
        <v>2.222</v>
      </c>
      <c r="J14">
        <v>44.444000000000003</v>
      </c>
      <c r="K14" s="9">
        <v>43599.795138888891</v>
      </c>
      <c r="L14" t="s">
        <v>20</v>
      </c>
    </row>
    <row r="15" spans="1:12" x14ac:dyDescent="0.25">
      <c r="A15" t="s">
        <v>148</v>
      </c>
      <c r="B15" t="s">
        <v>221</v>
      </c>
      <c r="C15" t="s">
        <v>175</v>
      </c>
      <c r="D15" t="s">
        <v>176</v>
      </c>
      <c r="E15">
        <v>0</v>
      </c>
      <c r="I15">
        <v>2.222</v>
      </c>
      <c r="J15">
        <v>44.444000000000003</v>
      </c>
      <c r="K15" s="9">
        <v>43599.795138888891</v>
      </c>
      <c r="L15" t="s">
        <v>20</v>
      </c>
    </row>
    <row r="16" spans="1:12" x14ac:dyDescent="0.25">
      <c r="A16" t="s">
        <v>148</v>
      </c>
      <c r="B16" t="s">
        <v>221</v>
      </c>
      <c r="C16" t="s">
        <v>177</v>
      </c>
      <c r="D16" t="s">
        <v>178</v>
      </c>
      <c r="E16">
        <v>0</v>
      </c>
      <c r="I16">
        <v>2.222</v>
      </c>
      <c r="J16">
        <v>44.444000000000003</v>
      </c>
      <c r="K16" s="9">
        <v>43599.795138888891</v>
      </c>
      <c r="L16" t="s">
        <v>20</v>
      </c>
    </row>
    <row r="17" spans="1:12" x14ac:dyDescent="0.25">
      <c r="A17" t="s">
        <v>148</v>
      </c>
      <c r="B17" t="s">
        <v>221</v>
      </c>
      <c r="C17" t="s">
        <v>179</v>
      </c>
      <c r="D17" t="s">
        <v>180</v>
      </c>
      <c r="E17">
        <v>0</v>
      </c>
      <c r="I17">
        <v>2.222</v>
      </c>
      <c r="J17">
        <v>44.444000000000003</v>
      </c>
      <c r="K17" s="9">
        <v>43599.795138888891</v>
      </c>
      <c r="L17" t="s">
        <v>20</v>
      </c>
    </row>
    <row r="18" spans="1:12" x14ac:dyDescent="0.25">
      <c r="A18" t="s">
        <v>148</v>
      </c>
      <c r="B18" t="s">
        <v>221</v>
      </c>
      <c r="C18" t="s">
        <v>181</v>
      </c>
      <c r="D18" t="s">
        <v>182</v>
      </c>
      <c r="E18">
        <v>0</v>
      </c>
      <c r="I18">
        <v>2.222</v>
      </c>
      <c r="J18">
        <v>44.444000000000003</v>
      </c>
      <c r="K18" s="9">
        <v>43599.795138888891</v>
      </c>
      <c r="L18" t="s">
        <v>20</v>
      </c>
    </row>
    <row r="19" spans="1:12" x14ac:dyDescent="0.25">
      <c r="A19" t="s">
        <v>148</v>
      </c>
      <c r="B19" t="s">
        <v>221</v>
      </c>
      <c r="C19" t="s">
        <v>183</v>
      </c>
      <c r="D19" t="s">
        <v>184</v>
      </c>
      <c r="E19">
        <v>0</v>
      </c>
      <c r="I19">
        <v>2.222</v>
      </c>
      <c r="J19">
        <v>44.444000000000003</v>
      </c>
      <c r="K19" s="9">
        <v>43599.795138888891</v>
      </c>
      <c r="L19" t="s">
        <v>20</v>
      </c>
    </row>
    <row r="20" spans="1:12" x14ac:dyDescent="0.25">
      <c r="A20" t="s">
        <v>148</v>
      </c>
      <c r="B20" t="s">
        <v>221</v>
      </c>
      <c r="C20" t="s">
        <v>185</v>
      </c>
      <c r="D20" t="s">
        <v>186</v>
      </c>
      <c r="E20">
        <v>0</v>
      </c>
      <c r="I20">
        <v>2.222</v>
      </c>
      <c r="J20">
        <v>44.444000000000003</v>
      </c>
      <c r="K20" s="9">
        <v>43599.795138888891</v>
      </c>
      <c r="L20" t="s">
        <v>20</v>
      </c>
    </row>
    <row r="21" spans="1:12" x14ac:dyDescent="0.25">
      <c r="A21" t="s">
        <v>148</v>
      </c>
      <c r="B21" t="s">
        <v>221</v>
      </c>
      <c r="C21" t="s">
        <v>187</v>
      </c>
      <c r="D21" t="s">
        <v>188</v>
      </c>
      <c r="E21">
        <v>0</v>
      </c>
      <c r="I21">
        <v>2.222</v>
      </c>
      <c r="J21">
        <v>44.444000000000003</v>
      </c>
      <c r="K21" s="9">
        <v>43599.795138888891</v>
      </c>
      <c r="L21" t="s">
        <v>20</v>
      </c>
    </row>
    <row r="22" spans="1:12" x14ac:dyDescent="0.25">
      <c r="A22" t="s">
        <v>148</v>
      </c>
      <c r="B22" t="s">
        <v>221</v>
      </c>
      <c r="C22" t="s">
        <v>189</v>
      </c>
      <c r="D22" s="10" t="s">
        <v>190</v>
      </c>
      <c r="E22">
        <v>0</v>
      </c>
      <c r="F22" t="str">
        <f ca="1">OFFSET('Database complete'!$G$1,MATCH(Correspondances!$C22,'Database complete'!$A:$A,0)-1,,MATCH(Correspondances!$C22,'Database complete'!$A:$A,0)-MATCH(Correspondances!$C22,'Database complete'!$A:$A,0)+1)</f>
        <v>Trifolium striatum L., 1753</v>
      </c>
      <c r="I22">
        <v>2.222</v>
      </c>
      <c r="J22">
        <v>44.444000000000003</v>
      </c>
      <c r="K22" s="9">
        <v>43599.795138888891</v>
      </c>
      <c r="L22" t="s">
        <v>20</v>
      </c>
    </row>
    <row r="23" spans="1:12" x14ac:dyDescent="0.25">
      <c r="A23" t="s">
        <v>148</v>
      </c>
      <c r="B23" t="s">
        <v>221</v>
      </c>
      <c r="C23" t="s">
        <v>191</v>
      </c>
      <c r="D23" t="s">
        <v>192</v>
      </c>
      <c r="E23">
        <v>0</v>
      </c>
      <c r="I23">
        <v>2.222</v>
      </c>
      <c r="J23">
        <v>44.444000000000003</v>
      </c>
      <c r="K23" s="9">
        <v>43599.795138888891</v>
      </c>
      <c r="L23" t="s">
        <v>20</v>
      </c>
    </row>
    <row r="24" spans="1:12" x14ac:dyDescent="0.25">
      <c r="A24" t="s">
        <v>148</v>
      </c>
      <c r="B24" t="s">
        <v>221</v>
      </c>
      <c r="C24" t="s">
        <v>193</v>
      </c>
      <c r="D24" s="2" t="s">
        <v>21</v>
      </c>
      <c r="E24">
        <v>0</v>
      </c>
      <c r="I24">
        <v>2.222</v>
      </c>
      <c r="J24">
        <v>44.444000000000003</v>
      </c>
      <c r="K24" s="9">
        <v>43599.795138888891</v>
      </c>
      <c r="L24" t="s">
        <v>20</v>
      </c>
    </row>
    <row r="25" spans="1:12" x14ac:dyDescent="0.25">
      <c r="A25" t="s">
        <v>148</v>
      </c>
      <c r="B25" t="s">
        <v>221</v>
      </c>
      <c r="C25" t="s">
        <v>194</v>
      </c>
      <c r="D25" t="s">
        <v>195</v>
      </c>
      <c r="E25">
        <v>0</v>
      </c>
      <c r="I25">
        <v>2.222</v>
      </c>
      <c r="J25">
        <v>44.444000000000003</v>
      </c>
      <c r="K25" s="9">
        <v>43599.795138888891</v>
      </c>
      <c r="L25" t="s">
        <v>20</v>
      </c>
    </row>
    <row r="26" spans="1:12" x14ac:dyDescent="0.25">
      <c r="A26" t="s">
        <v>148</v>
      </c>
      <c r="B26" t="s">
        <v>221</v>
      </c>
      <c r="C26" t="s">
        <v>196</v>
      </c>
      <c r="D26" t="s">
        <v>197</v>
      </c>
      <c r="E26">
        <v>0</v>
      </c>
      <c r="I26">
        <v>2.222</v>
      </c>
      <c r="J26">
        <v>44.444000000000003</v>
      </c>
      <c r="K26" s="9">
        <v>43599.795138888891</v>
      </c>
      <c r="L26" t="s">
        <v>20</v>
      </c>
    </row>
    <row r="27" spans="1:12" x14ac:dyDescent="0.25">
      <c r="A27" t="s">
        <v>148</v>
      </c>
      <c r="B27" t="s">
        <v>221</v>
      </c>
      <c r="C27" t="s">
        <v>198</v>
      </c>
      <c r="D27" t="s">
        <v>199</v>
      </c>
      <c r="E27">
        <v>0</v>
      </c>
      <c r="I27">
        <v>2.222</v>
      </c>
      <c r="J27">
        <v>44.444000000000003</v>
      </c>
      <c r="K27" s="9">
        <v>43599.795138888891</v>
      </c>
      <c r="L27" t="s">
        <v>20</v>
      </c>
    </row>
    <row r="28" spans="1:12" x14ac:dyDescent="0.25">
      <c r="A28" t="s">
        <v>148</v>
      </c>
      <c r="B28" t="s">
        <v>221</v>
      </c>
      <c r="C28" t="s">
        <v>200</v>
      </c>
      <c r="D28" t="s">
        <v>201</v>
      </c>
      <c r="E28">
        <v>0</v>
      </c>
      <c r="I28">
        <v>2.222</v>
      </c>
      <c r="J28">
        <v>44.444000000000003</v>
      </c>
      <c r="K28" s="9">
        <v>43599.795138888891</v>
      </c>
      <c r="L28" t="s">
        <v>20</v>
      </c>
    </row>
    <row r="29" spans="1:12" x14ac:dyDescent="0.25">
      <c r="A29" t="s">
        <v>148</v>
      </c>
      <c r="B29" t="s">
        <v>221</v>
      </c>
      <c r="C29" t="s">
        <v>202</v>
      </c>
      <c r="D29" s="2" t="s">
        <v>21</v>
      </c>
      <c r="E29">
        <v>0</v>
      </c>
      <c r="I29">
        <v>2.222</v>
      </c>
      <c r="J29">
        <v>44.444000000000003</v>
      </c>
      <c r="K29" s="9">
        <v>43599.795138888891</v>
      </c>
      <c r="L29" t="s">
        <v>20</v>
      </c>
    </row>
    <row r="30" spans="1:12" x14ac:dyDescent="0.25">
      <c r="A30" t="s">
        <v>203</v>
      </c>
      <c r="B30" t="s">
        <v>221</v>
      </c>
      <c r="C30" t="s">
        <v>204</v>
      </c>
      <c r="D30" t="s">
        <v>205</v>
      </c>
      <c r="E30">
        <v>0</v>
      </c>
      <c r="I30">
        <v>2.222</v>
      </c>
      <c r="J30">
        <v>44.444000000000003</v>
      </c>
      <c r="K30" s="9">
        <v>43599.795138888891</v>
      </c>
      <c r="L30" t="s">
        <v>20</v>
      </c>
    </row>
    <row r="31" spans="1:12" x14ac:dyDescent="0.25">
      <c r="A31" t="s">
        <v>203</v>
      </c>
      <c r="B31" t="s">
        <v>221</v>
      </c>
      <c r="C31" t="s">
        <v>206</v>
      </c>
      <c r="D31" t="s">
        <v>207</v>
      </c>
      <c r="E31">
        <v>0</v>
      </c>
      <c r="I31">
        <v>2.222</v>
      </c>
      <c r="J31">
        <v>44.444000000000003</v>
      </c>
      <c r="K31" s="9">
        <v>43599.795138888891</v>
      </c>
      <c r="L31" t="s">
        <v>20</v>
      </c>
    </row>
    <row r="32" spans="1:12" x14ac:dyDescent="0.25">
      <c r="A32" t="s">
        <v>203</v>
      </c>
      <c r="B32" t="s">
        <v>221</v>
      </c>
      <c r="C32" t="s">
        <v>208</v>
      </c>
      <c r="D32" t="s">
        <v>209</v>
      </c>
      <c r="E32">
        <v>0</v>
      </c>
      <c r="I32">
        <v>2.222</v>
      </c>
      <c r="J32">
        <v>44.444000000000003</v>
      </c>
      <c r="K32" s="9">
        <v>43599.795138888891</v>
      </c>
      <c r="L32" t="s">
        <v>20</v>
      </c>
    </row>
    <row r="33" spans="1:12" x14ac:dyDescent="0.25">
      <c r="A33" t="s">
        <v>203</v>
      </c>
      <c r="B33" t="s">
        <v>221</v>
      </c>
      <c r="C33" t="s">
        <v>210</v>
      </c>
      <c r="D33" t="s">
        <v>211</v>
      </c>
      <c r="E33">
        <v>0</v>
      </c>
      <c r="I33">
        <v>2.222</v>
      </c>
      <c r="J33">
        <v>44.444000000000003</v>
      </c>
      <c r="K33" s="9">
        <v>43599.795138888891</v>
      </c>
      <c r="L33" t="s">
        <v>20</v>
      </c>
    </row>
    <row r="34" spans="1:12" x14ac:dyDescent="0.25">
      <c r="A34" t="s">
        <v>203</v>
      </c>
      <c r="B34" t="s">
        <v>221</v>
      </c>
      <c r="C34" t="s">
        <v>212</v>
      </c>
      <c r="D34" t="s">
        <v>213</v>
      </c>
      <c r="E34">
        <v>0</v>
      </c>
      <c r="I34">
        <v>2.222</v>
      </c>
      <c r="J34">
        <v>44.444000000000003</v>
      </c>
      <c r="K34" s="9">
        <v>43599.795138888891</v>
      </c>
      <c r="L34" t="s">
        <v>20</v>
      </c>
    </row>
    <row r="35" spans="1:12" x14ac:dyDescent="0.25">
      <c r="A35" t="s">
        <v>203</v>
      </c>
      <c r="B35" t="s">
        <v>221</v>
      </c>
      <c r="C35" t="s">
        <v>214</v>
      </c>
      <c r="D35" t="s">
        <v>215</v>
      </c>
      <c r="E35">
        <v>0</v>
      </c>
      <c r="I35">
        <v>2.222</v>
      </c>
      <c r="J35">
        <v>44.444000000000003</v>
      </c>
      <c r="K35" s="9">
        <v>43599.795138888891</v>
      </c>
      <c r="L35" t="s">
        <v>20</v>
      </c>
    </row>
    <row r="36" spans="1:12" x14ac:dyDescent="0.25">
      <c r="A36" t="s">
        <v>203</v>
      </c>
      <c r="B36" t="s">
        <v>221</v>
      </c>
      <c r="C36" t="s">
        <v>163</v>
      </c>
      <c r="D36" t="s">
        <v>164</v>
      </c>
      <c r="E36">
        <v>0</v>
      </c>
      <c r="I36">
        <v>2.222</v>
      </c>
      <c r="J36">
        <v>44.444000000000003</v>
      </c>
      <c r="K36" s="9">
        <v>43599.795138888891</v>
      </c>
      <c r="L36" t="s">
        <v>20</v>
      </c>
    </row>
    <row r="37" spans="1:12" x14ac:dyDescent="0.25">
      <c r="A37" t="s">
        <v>203</v>
      </c>
      <c r="B37" t="s">
        <v>221</v>
      </c>
      <c r="C37" t="s">
        <v>185</v>
      </c>
      <c r="D37" t="s">
        <v>186</v>
      </c>
      <c r="E37">
        <v>0</v>
      </c>
      <c r="I37">
        <v>2.222</v>
      </c>
      <c r="J37">
        <v>44.444000000000003</v>
      </c>
      <c r="K37" s="9">
        <v>43599.795138888891</v>
      </c>
      <c r="L37" t="s">
        <v>20</v>
      </c>
    </row>
    <row r="38" spans="1:12" x14ac:dyDescent="0.25">
      <c r="A38" t="s">
        <v>203</v>
      </c>
      <c r="B38" t="s">
        <v>221</v>
      </c>
      <c r="C38" t="s">
        <v>216</v>
      </c>
      <c r="D38" t="s">
        <v>217</v>
      </c>
      <c r="E38">
        <v>0</v>
      </c>
      <c r="I38">
        <v>2.222</v>
      </c>
      <c r="J38">
        <v>44.444000000000003</v>
      </c>
      <c r="K38" s="9">
        <v>43599.795138888891</v>
      </c>
      <c r="L38" t="s">
        <v>20</v>
      </c>
    </row>
    <row r="39" spans="1:12" x14ac:dyDescent="0.25">
      <c r="A39" t="s">
        <v>203</v>
      </c>
      <c r="B39" t="s">
        <v>221</v>
      </c>
      <c r="C39" t="s">
        <v>218</v>
      </c>
      <c r="D39" s="2" t="s">
        <v>21</v>
      </c>
      <c r="E39">
        <v>0</v>
      </c>
      <c r="I39">
        <v>2.222</v>
      </c>
      <c r="J39">
        <v>44.444000000000003</v>
      </c>
      <c r="K39" s="9">
        <v>43599.795138888891</v>
      </c>
      <c r="L39" t="s">
        <v>20</v>
      </c>
    </row>
    <row r="40" spans="1:12" x14ac:dyDescent="0.25">
      <c r="A40" t="s">
        <v>203</v>
      </c>
      <c r="B40" t="s">
        <v>221</v>
      </c>
      <c r="C40" t="s">
        <v>219</v>
      </c>
      <c r="D40" t="s">
        <v>220</v>
      </c>
      <c r="E40">
        <v>0</v>
      </c>
      <c r="I40">
        <v>2.222</v>
      </c>
      <c r="J40">
        <v>44.444000000000003</v>
      </c>
      <c r="K40" s="9">
        <v>43599.795138888891</v>
      </c>
      <c r="L40" t="s">
        <v>20</v>
      </c>
    </row>
  </sheetData>
  <phoneticPr fontId="3" type="noConversion"/>
  <dataValidations count="1">
    <dataValidation type="list" allowBlank="1" showInputMessage="1" showErrorMessage="1" sqref="D22" xr:uid="{D5F7121D-1131-44F6-B36A-84C7485DF15D}">
      <formula1>Choix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CD392-053A-450E-AA6C-EAA2A9D569FF}">
  <sheetPr codeName="Feuil5"/>
  <dimension ref="A1:G14"/>
  <sheetViews>
    <sheetView workbookViewId="0">
      <selection activeCell="G5" sqref="G5"/>
    </sheetView>
  </sheetViews>
  <sheetFormatPr baseColWidth="10" defaultRowHeight="15" x14ac:dyDescent="0.25"/>
  <sheetData>
    <row r="1" spans="1:7" x14ac:dyDescent="0.25">
      <c r="A1" t="s">
        <v>145</v>
      </c>
      <c r="B1" t="s">
        <v>144</v>
      </c>
    </row>
    <row r="2" spans="1:7" x14ac:dyDescent="0.25">
      <c r="A2" t="s">
        <v>146</v>
      </c>
      <c r="B2" t="e">
        <f ca="1">OFFSET('Database complete'!$F$1, MATCH(Correspondances!$C2,'Database complete'!$A:$A,0)-1, , MATCH(Correspondances!$C2,'Database complete'!$A:$A,0) - MATCH(Correspondances!$C2,'Database complete'!$A:$A,0) +1)</f>
        <v>#N/A</v>
      </c>
    </row>
    <row r="3" spans="1:7" x14ac:dyDescent="0.25">
      <c r="B3" t="e">
        <f ca="1">OFFSET('Database complete'!$F$1, MATCH(Correspondances!$C3,'Database complete'!$A:$A,0)-1, , MATCH(Correspondances!$C3,'Database complete'!$A:$A,0) - MATCH(Correspondances!$C3,'Database complete'!$A:$A,0) +1)</f>
        <v>#N/A</v>
      </c>
    </row>
    <row r="4" spans="1:7" x14ac:dyDescent="0.25">
      <c r="A4">
        <v>3</v>
      </c>
      <c r="B4" t="e">
        <f ca="1">OFFSET('Database complete'!$F$1, MATCH(Correspondances!$C4,'Database complete'!$A:$A,0)-1, , MATCH(Correspondances!$C4,'Database complete'!$A:$A,0) - MATCH(Correspondances!$C4,'Database complete'!$A:$A,0) +1)</f>
        <v>#N/A</v>
      </c>
    </row>
    <row r="5" spans="1:7" x14ac:dyDescent="0.25">
      <c r="B5" t="e">
        <f ca="1">OFFSET('Database complete'!$F$1, MATCH(Correspondances!$C5,'Database complete'!$A:$A,0)-1, , MATCH(Correspondances!$C5,'Database complete'!$A:$A,0) - MATCH(Correspondances!$C5,'Database complete'!$A:$A,0) +1)</f>
        <v>#N/A</v>
      </c>
    </row>
    <row r="6" spans="1:7" x14ac:dyDescent="0.25">
      <c r="B6" t="e">
        <f ca="1">OFFSET('Database complete'!$F$1, MATCH(Correspondances!$C6,'Database complete'!$A:$A,0)-1, , MATCH(Correspondances!$C6,'Database complete'!$A:$A,0) - MATCH(Correspondances!$C6,'Database complete'!$A:$A,0) +1)</f>
        <v>#N/A</v>
      </c>
    </row>
    <row r="7" spans="1:7" x14ac:dyDescent="0.25">
      <c r="B7" t="e">
        <f ca="1">OFFSET('Database complete'!$F$1, MATCH(Correspondances!$C7,'Database complete'!$A:$A,0)-1, , MATCH(Correspondances!$C7,'Database complete'!$A:$A,0) - MATCH(Correspondances!$C7,'Database complete'!$A:$A,0) +1)</f>
        <v>#N/A</v>
      </c>
    </row>
    <row r="8" spans="1:7" x14ac:dyDescent="0.25">
      <c r="B8" t="e">
        <f ca="1">OFFSET('Database complete'!$F$1, MATCH(Correspondances!$C8,'Database complete'!$A:$A,0)-1, , MATCH(Correspondances!$C8,'Database complete'!$A:$A,0) - MATCH(Correspondances!$C8,'Database complete'!$A:$A,0) +1)</f>
        <v>#N/A</v>
      </c>
    </row>
    <row r="9" spans="1:7" x14ac:dyDescent="0.25">
      <c r="B9" t="e">
        <f ca="1">OFFSET('Database complete'!$F$1, MATCH(Correspondances!$C9,'Database complete'!$A:$A,0)-1, , MATCH(Correspondances!$C9,'Database complete'!$A:$A,0) - MATCH(Correspondances!$C9,'Database complete'!$A:$A,0) +1)</f>
        <v>#N/A</v>
      </c>
      <c r="E9" t="e">
        <f ca="1">OFFSET('Database complete'!$G$1, MATCH(Correspondances!$C3,'Database complete'!$A:$A,0)-1, , MATCH(Correspondances!$C3,'Database complete'!$A:$A,1) - MATCH(Correspondances!$C3,'Database complete'!$A:$A,0) +1)</f>
        <v>#N/A</v>
      </c>
      <c r="G9" t="s">
        <v>143</v>
      </c>
    </row>
    <row r="10" spans="1:7" x14ac:dyDescent="0.25">
      <c r="E10" t="e">
        <f ca="1">OFFSET('Database complete'!$G$1, MATCH(Correspondances!$C4,'Database complete'!$A:$A,0)-1, , MATCH(Correspondances!$C4,'Database complete'!$A:$A,1) - MATCH(Correspondances!$C4,'Database complete'!$A:$A,0) +1)</f>
        <v>#N/A</v>
      </c>
    </row>
    <row r="11" spans="1:7" x14ac:dyDescent="0.25">
      <c r="E11" t="e">
        <f ca="1">OFFSET('Database complete'!$G$1, MATCH(Correspondances!$C5,'Database complete'!$A:$A,0)-1, , MATCH(Correspondances!$C5,'Database complete'!$A:$A,1) - MATCH(Correspondances!$C5,'Database complete'!$A:$A,0) +1)</f>
        <v>#N/A</v>
      </c>
    </row>
    <row r="12" spans="1:7" x14ac:dyDescent="0.25">
      <c r="E12" t="e">
        <f ca="1">OFFSET('Database complete'!$G$1, MATCH(Correspondances!$C6,'Database complete'!$A:$A,0)-1, , MATCH(Correspondances!$C6,'Database complete'!$A:$A,1) - MATCH(Correspondances!$C6,'Database complete'!$A:$A,0) +1)</f>
        <v>#N/A</v>
      </c>
    </row>
    <row r="13" spans="1:7" x14ac:dyDescent="0.25">
      <c r="E13" t="e">
        <f ca="1">OFFSET('Database complete'!$G$1, MATCH(Correspondances!$C7,'Database complete'!$A:$A,0)-1, , MATCH(Correspondances!$C7,'Database complete'!$A:$A,1) - MATCH(Correspondances!$C7,'Database complete'!$A:$A,0) +1)</f>
        <v>#N/A</v>
      </c>
    </row>
    <row r="14" spans="1:7" x14ac:dyDescent="0.25">
      <c r="E14" t="e">
        <f ca="1">OFFSET('Database complete'!$G$1, MATCH(Correspondances!$C8,'Database complete'!$A:$A,0)-1, , MATCH(Correspondances!$C8,'Database complete'!$A:$A,1) - MATCH(Correspondances!$C8,'Database complete'!$A:$A,0) +1)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Database complete</vt:lpstr>
      <vt:lpstr>Database synonymes complete</vt:lpstr>
      <vt:lpstr>Regroupement</vt:lpstr>
      <vt:lpstr>Correspondances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2019-06-07T22:13:17Z</dcterms:modified>
</cp:coreProperties>
</file>