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nacamptis\Desktop\"/>
    </mc:Choice>
  </mc:AlternateContent>
  <bookViews>
    <workbookView xWindow="0" yWindow="0" windowWidth="22260" windowHeight="12645" tabRatio="689" activeTab="2"/>
  </bookViews>
  <sheets>
    <sheet name="Database complete" sheetId="3" r:id="rId1"/>
    <sheet name="Database synonymes complete" sheetId="4" r:id="rId2"/>
    <sheet name="Correspondances" sheetId="8" r:id="rId3"/>
  </sheets>
  <definedNames>
    <definedName name="_xlnm._FilterDatabase" localSheetId="2" hidden="1">Correspondances!$A$1:$G$26</definedName>
    <definedName name="choix">OFFSET('Database complete'!$AQ$1, MATCH(Correspondances!$B1,'Database complete'!$AP:$AP,0)-1, , MATCH(Correspondances!$B1,'Database complete'!$AP:$AP,1) - MATCH(Correspondances!$B1,'Database complete'!$AP:$AP,0) +1)</definedName>
    <definedName name="code">OFFSET('Database synonymes complete'!AP:AP, MATCH(Correspondances!A1,'Database synonymes complete'!AQ:AQ,0)-1, , MATCH(Correspondances!A1,'Database synonymes complete'!AQ:AQ,0) - MATCH(Correspondances!A1,'Database synonymes complete'!AQ:AQ,0) +1)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 i="8" l="1"/>
  <c r="E25" i="8"/>
  <c r="E24" i="8"/>
  <c r="E23" i="8"/>
  <c r="E22" i="8"/>
  <c r="E21" i="8"/>
  <c r="E20" i="8"/>
  <c r="E19" i="8"/>
  <c r="E18" i="8"/>
  <c r="E17" i="8"/>
  <c r="E16" i="8"/>
  <c r="E15" i="8"/>
  <c r="E14" i="8"/>
  <c r="E13" i="8"/>
  <c r="E12" i="8"/>
  <c r="B9" i="8" l="1"/>
  <c r="E9" i="8" s="1"/>
  <c r="C12" i="8" l="1"/>
  <c r="C13" i="8"/>
  <c r="C21" i="8"/>
  <c r="C25" i="8"/>
  <c r="C19" i="8" l="1"/>
  <c r="C17" i="8"/>
  <c r="C26" i="8"/>
  <c r="C22" i="8"/>
  <c r="C16" i="8"/>
  <c r="C20" i="8"/>
  <c r="C14" i="8"/>
  <c r="C15" i="8"/>
  <c r="C24" i="8"/>
  <c r="C18" i="8"/>
  <c r="C23" i="8"/>
  <c r="B3" i="8" l="1"/>
  <c r="E3" i="8" s="1"/>
  <c r="B5" i="8"/>
  <c r="E5" i="8" s="1"/>
  <c r="B11" i="8"/>
  <c r="E11" i="8" s="1"/>
  <c r="B2" i="8"/>
  <c r="E2" i="8" s="1"/>
  <c r="B4" i="8"/>
  <c r="E4" i="8" s="1"/>
  <c r="B6" i="8"/>
  <c r="E6" i="8" s="1"/>
  <c r="B7" i="8"/>
  <c r="E7" i="8" s="1"/>
  <c r="B8" i="8"/>
  <c r="E8" i="8" s="1"/>
  <c r="B10" i="8"/>
  <c r="E10" i="8" s="1"/>
  <c r="C7" i="8" l="1"/>
  <c r="C2" i="8"/>
  <c r="C4" i="8"/>
  <c r="C5" i="8"/>
  <c r="C8" i="8"/>
  <c r="C9" i="8"/>
  <c r="C11" i="8"/>
  <c r="C10" i="8"/>
  <c r="C6" i="8"/>
  <c r="C3" i="8"/>
</calcChain>
</file>

<file path=xl/sharedStrings.xml><?xml version="1.0" encoding="utf-8"?>
<sst xmlns="http://schemas.openxmlformats.org/spreadsheetml/2006/main" count="226" uniqueCount="137">
  <si>
    <t>Holc lana</t>
  </si>
  <si>
    <t>Sang mino</t>
  </si>
  <si>
    <t>Rosm offi</t>
  </si>
  <si>
    <t>Rese lute</t>
  </si>
  <si>
    <t>Row Id</t>
  </si>
  <si>
    <t>LB_AUTEUR</t>
  </si>
  <si>
    <t>NOM_VERN</t>
  </si>
  <si>
    <t>NOM_VERN_ENG</t>
  </si>
  <si>
    <t>NOM_VALIDE</t>
  </si>
  <si>
    <t>NOM_VALIDE_MAJUSCULE</t>
  </si>
  <si>
    <t>NOM_COMPLET</t>
  </si>
  <si>
    <t>NOM_VALIDE_SIMPLE</t>
  </si>
  <si>
    <t>SYNONYMES</t>
  </si>
  <si>
    <t>HABITAT (beta)</t>
  </si>
  <si>
    <t>FR</t>
  </si>
  <si>
    <t>GF</t>
  </si>
  <si>
    <t>MAR</t>
  </si>
  <si>
    <t>GUA</t>
  </si>
  <si>
    <t>SM</t>
  </si>
  <si>
    <t>SB</t>
  </si>
  <si>
    <t>SPM</t>
  </si>
  <si>
    <t>MAY</t>
  </si>
  <si>
    <t>EPA</t>
  </si>
  <si>
    <t>REU</t>
  </si>
  <si>
    <t>SA</t>
  </si>
  <si>
    <t>TA</t>
  </si>
  <si>
    <t>TAAF</t>
  </si>
  <si>
    <t>PF</t>
  </si>
  <si>
    <t>NC</t>
  </si>
  <si>
    <t>WF</t>
  </si>
  <si>
    <t>CLI</t>
  </si>
  <si>
    <t>REGNE</t>
  </si>
  <si>
    <t>PHYLUM</t>
  </si>
  <si>
    <t>CLASSE</t>
  </si>
  <si>
    <t>ORDRE</t>
  </si>
  <si>
    <t>FAMILLE</t>
  </si>
  <si>
    <t>SOUS_FAMILLE</t>
  </si>
  <si>
    <t>TRIBU</t>
  </si>
  <si>
    <t>GROUP1_INPN</t>
  </si>
  <si>
    <t>GROUP2_INPN</t>
  </si>
  <si>
    <t>CD_NOM</t>
  </si>
  <si>
    <t>CD_TAXSUP</t>
  </si>
  <si>
    <t>CD_SUP</t>
  </si>
  <si>
    <t>CD_REF</t>
  </si>
  <si>
    <t>RANG</t>
  </si>
  <si>
    <t>Code</t>
  </si>
  <si>
    <t>CORRESPONDANCE VALIDE</t>
  </si>
  <si>
    <t>Traitement</t>
  </si>
  <si>
    <t>Plantae</t>
  </si>
  <si>
    <t>Equisetopsida</t>
  </si>
  <si>
    <t>Plantes vasculaires</t>
  </si>
  <si>
    <t>Angiospermes</t>
  </si>
  <si>
    <t>ES</t>
  </si>
  <si>
    <t>A</t>
  </si>
  <si>
    <t>E</t>
  </si>
  <si>
    <t>P</t>
  </si>
  <si>
    <t>M</t>
  </si>
  <si>
    <t>L., 1753</t>
  </si>
  <si>
    <t>Sapindales</t>
  </si>
  <si>
    <t>Poales</t>
  </si>
  <si>
    <t>Poaceae</t>
  </si>
  <si>
    <t>LB_NOM</t>
  </si>
  <si>
    <t>CODE_NOM_COMPLET (synonymes)</t>
  </si>
  <si>
    <t>CODE_NOM_VALIDE</t>
  </si>
  <si>
    <t>HABITAT</t>
  </si>
  <si>
    <t>Pist lent</t>
  </si>
  <si>
    <t>Aven barb</t>
  </si>
  <si>
    <t>Sanguisorba minor</t>
  </si>
  <si>
    <t>Pipt mili</t>
  </si>
  <si>
    <t>Saisir n° étude</t>
  </si>
  <si>
    <t>Bromeliaceae</t>
  </si>
  <si>
    <t>Bromelioideae</t>
  </si>
  <si>
    <t>Aechmea serrata (L.) Mez, 1896</t>
  </si>
  <si>
    <t>Aech serr</t>
  </si>
  <si>
    <t>Rosales</t>
  </si>
  <si>
    <t>Rosaceae</t>
  </si>
  <si>
    <t>Scop., 1771</t>
  </si>
  <si>
    <t>Anacardiaceae</t>
  </si>
  <si>
    <t>Pott ex Link, 1799</t>
  </si>
  <si>
    <t>Avoine barbue</t>
  </si>
  <si>
    <t>Slender Oat</t>
  </si>
  <si>
    <t>Avena barbata Pott ex Link, 1799</t>
  </si>
  <si>
    <t>AVENA BARBATA POTT EX LINK, 1799</t>
  </si>
  <si>
    <t xml:space="preserve">Avena barbata </t>
  </si>
  <si>
    <t>Avena barbata Pott ex Link, 1799 _ Avena alba var. barbata (Pott ex Link) Maire &amp; Weiller, 1953 _ Avena almeriensis Gand., 1905 _ Avena barbata subsp. hoppeana (Scheele) K.Richt., 1890 _ Avena barbata Brot., 1804 _ Avena cypria Sibth., 1820 _ Avena fatua subsp. barbata (Pott ex Link) Rouy, 1913 _ Avena hirsuta Hornem., 1813 _ Avena hirsuta Moench, 1802 _ Avena hirtula Lag., 1816 _ Avena hoppeana Scheele, 1844 _ Avena sterilis var. barbata (Pott ex Link) LapeyrÃ¨re, 1902 _ Avena strigosa subsp. barbata (Pott ex Link) Thell., 1912</t>
  </si>
  <si>
    <t>Avena barbata Pott ex Link, 1799 - AVENA BARBATA POTT EX LINK, 1799</t>
  </si>
  <si>
    <t>Salisb., 1796</t>
  </si>
  <si>
    <t>Houlque laineuse, Blanchard</t>
  </si>
  <si>
    <t>Yorkshire-fog</t>
  </si>
  <si>
    <t>Holcus lanatus L., 1753</t>
  </si>
  <si>
    <t>HOLCUS LANATUS L., 1753</t>
  </si>
  <si>
    <t xml:space="preserve">Holcus lanatus </t>
  </si>
  <si>
    <t>Holcus lanatus L., 1753 _ Aira lanata (L.) Hoffm., 1800 _ Avena lanata (L.) Hoffm., 1800 _ Avena pallida Salisb., 1796 _ Ginannia lanata (L.) F.T.Hubb., 1916 _ Ginannia pubescens Bubani, 1902 _ Holcus aestivalis Jord. &amp; Fourr., 1868 _ Holcus argenteus C.Agardh ex Roem. &amp; Schult., 1817 _ Holcus glaucus Willk., 1861 _ Holcus lanatus subsp. argenteus (C.Agardh ex Roem. &amp; Schult.) K.Richt., 1890 _ Holcus lanatus subsp. glaucus Rivas Mart., 1967 _ Holcus lanatus subsp. glaucus (Willk.) K.Richt., 1890 _ Holcus lanatus var. albovirens Rchb., 1834 _ Holcus lanatus var. altissimus Coss. &amp; Durieu, 1855 _ Holcus lanatus var. argenteus (C.Agardh) Hack., 1880 _ Holcus lanatus var. argenteus Hartm., 1849 _ Holcus lanatus var. biaristatus J.T.Jansen &amp; Wacht., 1943 _ Holcus lanatus var. ciliatus Beck, 1890 _ Holcus lanatus var. coloratus Rchb., 1834 _ Holcus lanatus var. glabrescens Zobel, 1907 _ Holcus lanatus var. glaucus (Willk.) Nyman, 1882 _ Holcus lanatus var. leucoglumis Opiz, 1853 _ Holcus lanatus var. purpurascens Tinant, 1836 _ Holcus lanatus var. scaber Beck, 1890 _ Holcus lanatus var. spectabilis Podp., 1914 _ Holcus lanatus var. triflorus Mutel, 1837 _ Holcus lanatus var. triflorus Peterm., 1838 _ Holcus lanatus var. viviparus N.H.F.Desp., 1838 _ Notholcus lanatus (L.) Nash ex Hitchc., 1912</t>
  </si>
  <si>
    <t>Holcus lanatus L., 1753 - HOLCUS LANATUS L., 1753</t>
  </si>
  <si>
    <t>PiptathÃ¨re faux Millet</t>
  </si>
  <si>
    <t>Smilo-grass</t>
  </si>
  <si>
    <t>Oloptum miliaceum (L.) RÃ¶ser &amp; Hamasha, 2012</t>
  </si>
  <si>
    <t>Olop mili</t>
  </si>
  <si>
    <t>Lentisque, Arbre au mastic</t>
  </si>
  <si>
    <t>Pistacia lentiscus L., 1753</t>
  </si>
  <si>
    <t>Pimprenelle Ã  fruits rÃ©ticulÃ©s</t>
  </si>
  <si>
    <t>Poterium sanguisorba L., 1753</t>
  </si>
  <si>
    <t>Pote sang</t>
  </si>
  <si>
    <t>Reseda lutea L., 1753 - RESEDA LUTEA L., 1753</t>
  </si>
  <si>
    <t>RÃ©sÃ©da jaunÃ¢tre, RÃ©sÃ©da des teinturiers, Mignonette jaunÃ¢tre</t>
  </si>
  <si>
    <t>Weld</t>
  </si>
  <si>
    <t>Reseda luteola L., 1753</t>
  </si>
  <si>
    <t>RESEDA LUTEOLA L., 1753</t>
  </si>
  <si>
    <t xml:space="preserve">Reseda luteola </t>
  </si>
  <si>
    <t>Reseda luteola L., 1753 _ Arkopoda luteola (L.) Raf., 1837</t>
  </si>
  <si>
    <t>Reseda luteola L., 1753 - RESEDA LUTEOLA L., 1753</t>
  </si>
  <si>
    <t>Tilleul Ã  grandes feuilles</t>
  </si>
  <si>
    <t>Large-leaved Lime</t>
  </si>
  <si>
    <t>Tilia platyphyllos Scop., 1771</t>
  </si>
  <si>
    <t>TILIA PLATYPHYLLOS SCOP., 1771</t>
  </si>
  <si>
    <t xml:space="preserve">Tilia platyphyllos </t>
  </si>
  <si>
    <t>Tilia platyphyllos Scop., 1771 _ Tilia affinis Opiz, 1826 _ Tilia apiculata Courtois, 1835 _ Tilia aurea JÃ¼ngst, 1852 _ Tilia corallina Sm., 1817 _ Tilia grandifolia Ehrh. ex W.D.J.Koch, 1837 _ Tilia grandifolia Ehrh., 1790 _ Tilia hostii Opiz, 1852 _ Tilia macropoda Courtois, 1835 _ Tilia mollis Spach, 1834 _ Tilia mutabilis Host, 1831 _ Tilia officinarum subsp. platyphyllos (Scop.) Hayek, 1927 _ Tilia ovata Ortmann, 1835 _ Tilia pauciflora Hayne, 1813 _ Tilia platyphyllos proles spectabilis (Host ex Bayer) Rouy, 1897 _ Tilia platyptera Courtois, 1835 _ Tilia spectabilis Host ex Bayer, 1862 _ Tilia tenuifolia Host, 1831 _ Tilia valdepubens Sennen, 1924 _ Tilia vitifolia Host, 1831</t>
  </si>
  <si>
    <t>Tili plat</t>
  </si>
  <si>
    <t>Tilia platyphyllos Scop., 1771 - TILIA PLATYPHYLLOS SCOP., 1771</t>
  </si>
  <si>
    <t>Piptatherum miliaceum</t>
  </si>
  <si>
    <t>(L.) Coss., 1851</t>
  </si>
  <si>
    <t>Piptatherum miliaceum (L.) Coss., 1851</t>
  </si>
  <si>
    <t>Pistacia gummifera</t>
  </si>
  <si>
    <t>Pistacia gummifera Salisb., 1796</t>
  </si>
  <si>
    <t>Pist gumm</t>
  </si>
  <si>
    <t>Platystachys plumierii</t>
  </si>
  <si>
    <t>Beer, 1857</t>
  </si>
  <si>
    <t>Platystachys plumierii Beer, 1857</t>
  </si>
  <si>
    <t>Plat plum</t>
  </si>
  <si>
    <t>Sanguisorba minor Scop., 1771</t>
  </si>
  <si>
    <t>Code espèces</t>
  </si>
  <si>
    <t>Correction codes</t>
  </si>
  <si>
    <t xml:space="preserve">Correspondances </t>
  </si>
  <si>
    <t>Abondance</t>
  </si>
  <si>
    <t>3134A</t>
  </si>
  <si>
    <t>Remarque espèce</t>
  </si>
  <si>
    <t>Anis diar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</si>
</sst>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000000"/>
      <name val="Calibri"/>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s>
  <cellStyleXfs count="1">
    <xf numFmtId="0" fontId="0" fillId="0" borderId="0"/>
  </cellStyleXfs>
  <cellXfs count="15">
    <xf numFmtId="0" fontId="0" fillId="0" borderId="0" xfId="0"/>
    <xf numFmtId="0" fontId="1" fillId="0" borderId="0" xfId="0" applyFont="1"/>
    <xf numFmtId="0" fontId="1" fillId="3" borderId="0" xfId="0" applyFont="1" applyFill="1"/>
    <xf numFmtId="0" fontId="0" fillId="3" borderId="0" xfId="0" applyFill="1"/>
    <xf numFmtId="0" fontId="1" fillId="0" borderId="0" xfId="0" applyNumberFormat="1" applyFont="1"/>
    <xf numFmtId="0" fontId="0" fillId="0" borderId="0" xfId="0" applyNumberFormat="1"/>
    <xf numFmtId="0" fontId="1" fillId="0" borderId="0" xfId="0" applyFont="1" applyAlignment="1">
      <alignment horizontal="center"/>
    </xf>
    <xf numFmtId="0" fontId="0" fillId="0" borderId="0" xfId="0"/>
    <xf numFmtId="0" fontId="1" fillId="0" borderId="0" xfId="0" applyFont="1"/>
    <xf numFmtId="0" fontId="1" fillId="2" borderId="0" xfId="0" applyFont="1" applyFill="1"/>
    <xf numFmtId="0" fontId="0" fillId="2" borderId="0" xfId="0" applyFill="1"/>
    <xf numFmtId="0" fontId="1" fillId="0" borderId="0" xfId="0" applyFont="1" applyFill="1"/>
    <xf numFmtId="0" fontId="2" fillId="0" borderId="0" xfId="0" applyFont="1"/>
    <xf numFmtId="0" fontId="0" fillId="0" borderId="0" xfId="0" applyFill="1"/>
    <xf numFmtId="0" fontId="0" fillId="0" borderId="1" xfId="0" applyNumberFormat="1" applyFill="1" applyBorder="1"/>
  </cellXfs>
  <cellStyles count="1">
    <cellStyle name="Normal" xfId="0" builtinId="0"/>
  </cellStyles>
  <dxfs count="13">
    <dxf>
      <fill>
        <patternFill>
          <bgColor theme="9" tint="0.59996337778862885"/>
        </patternFill>
      </fill>
    </dxf>
    <dxf>
      <fill>
        <patternFill>
          <bgColor theme="7" tint="0.59996337778862885"/>
        </patternFill>
      </fill>
    </dxf>
    <dxf>
      <fill>
        <patternFill>
          <bgColor rgb="FFFF9F9F"/>
        </patternFill>
      </fill>
    </dxf>
    <dxf>
      <fill>
        <patternFill>
          <bgColor theme="5" tint="0.59996337778862885"/>
        </patternFill>
      </fill>
    </dxf>
    <dxf>
      <fill>
        <patternFill>
          <bgColor theme="5" tint="0.59996337778862885"/>
        </patternFill>
      </fill>
    </dxf>
    <dxf>
      <fill>
        <patternFill>
          <bgColor rgb="FFC00000"/>
        </patternFill>
      </fill>
    </dxf>
    <dxf>
      <fill>
        <patternFill>
          <bgColor rgb="FFFF0000"/>
        </patternFill>
      </fill>
    </dxf>
    <dxf>
      <fill>
        <patternFill>
          <bgColor rgb="FFC00000"/>
        </patternFill>
      </fill>
    </dxf>
    <dxf>
      <fill>
        <patternFill>
          <bgColor rgb="FFC0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7D7D"/>
      <color rgb="FFFF9F9F"/>
      <color rgb="FFFFAFAF"/>
      <color rgb="FFFF5D5D"/>
      <color rgb="FF33CC33"/>
      <color rgb="FF99FF66"/>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8</xdr:col>
      <xdr:colOff>9524</xdr:colOff>
      <xdr:row>9</xdr:row>
      <xdr:rowOff>28575</xdr:rowOff>
    </xdr:from>
    <xdr:to>
      <xdr:col>14</xdr:col>
      <xdr:colOff>742949</xdr:colOff>
      <xdr:row>15</xdr:row>
      <xdr:rowOff>152400</xdr:rowOff>
    </xdr:to>
    <xdr:sp macro="" textlink="">
      <xdr:nvSpPr>
        <xdr:cNvPr id="3" name="ZoneTexte 2">
          <a:extLst>
            <a:ext uri="{FF2B5EF4-FFF2-40B4-BE49-F238E27FC236}">
              <a16:creationId xmlns:a16="http://schemas.microsoft.com/office/drawing/2014/main" id="{00000000-0008-0000-0700-000003000000}"/>
            </a:ext>
          </a:extLst>
        </xdr:cNvPr>
        <xdr:cNvSpPr txBox="1"/>
      </xdr:nvSpPr>
      <xdr:spPr>
        <a:xfrm>
          <a:off x="18402299" y="1743075"/>
          <a:ext cx="5305425"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Implémentation des synonymes</a:t>
          </a:r>
        </a:p>
        <a:p>
          <a:r>
            <a:rPr lang="fr-FR" sz="1100"/>
            <a:t>code </a:t>
          </a:r>
        </a:p>
        <a:p>
          <a:r>
            <a:rPr lang="fr-FR" sz="1100"/>
            <a:t>=DECALER('Database synonymes complete'!AQ:AQ; EQUIV(B2;'Database synonymes complete'!AR:AR;0)-1; ; EQUIV(B2;'Database synonymes complete'!AR:AR;0) - EQUIV(B2;'Database synonymes complete'!AR:AR;0) +1)</a:t>
          </a:r>
        </a:p>
      </xdr:txBody>
    </xdr:sp>
    <xdr:clientData/>
  </xdr:twoCellAnchor>
  <xdr:oneCellAnchor>
    <xdr:from>
      <xdr:col>8</xdr:col>
      <xdr:colOff>0</xdr:colOff>
      <xdr:row>17</xdr:row>
      <xdr:rowOff>19050</xdr:rowOff>
    </xdr:from>
    <xdr:ext cx="5267325" cy="1642373"/>
    <xdr:sp macro="" textlink="">
      <xdr:nvSpPr>
        <xdr:cNvPr id="5" name="ZoneTexte 4">
          <a:extLst>
            <a:ext uri="{FF2B5EF4-FFF2-40B4-BE49-F238E27FC236}">
              <a16:creationId xmlns:a16="http://schemas.microsoft.com/office/drawing/2014/main" id="{00000000-0008-0000-0700-000005000000}"/>
            </a:ext>
          </a:extLst>
        </xdr:cNvPr>
        <xdr:cNvSpPr txBox="1"/>
      </xdr:nvSpPr>
      <xdr:spPr>
        <a:xfrm>
          <a:off x="11839575" y="3267075"/>
          <a:ext cx="5267325" cy="1642373"/>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1100" i="1" baseline="0"/>
            <a:t>-Notes pour moi-même - </a:t>
          </a:r>
        </a:p>
        <a:p>
          <a:endParaRPr lang="fr-FR" sz="1100" baseline="0"/>
        </a:p>
        <a:p>
          <a:r>
            <a:rPr lang="fr-FR" sz="1100" baseline="0"/>
            <a:t>Reste à faire : </a:t>
          </a:r>
        </a:p>
        <a:p>
          <a:endParaRPr lang="fr-FR" sz="1100" baseline="0"/>
        </a:p>
        <a:p>
          <a:r>
            <a:rPr lang="fr-FR" sz="1100" baseline="0"/>
            <a:t>Essayer : de faire en sorte que lorsqu'un code ne donne pas de correspondance : </a:t>
          </a:r>
        </a:p>
        <a:p>
          <a:r>
            <a:rPr lang="fr-FR" sz="1100" baseline="0"/>
            <a:t>Faire une proposition de codes proches. (en test, semble fonctionner ; ne fonctionne pas)</a:t>
          </a:r>
        </a:p>
        <a:p>
          <a:endParaRPr lang="fr-FR" sz="1100" baseline="0"/>
        </a:p>
        <a:p>
          <a:r>
            <a:rPr lang="fr-FR" sz="1100" baseline="0"/>
            <a:t>Bloquer la modification des cellules qui ne doivent pas être changées.</a:t>
          </a:r>
        </a:p>
        <a:p>
          <a:endParaRPr lang="fr-FR" sz="1100"/>
        </a:p>
      </xdr:txBody>
    </xdr:sp>
    <xdr:clientData/>
  </xdr:oneCellAnchor>
  <mc:AlternateContent xmlns:mc="http://schemas.openxmlformats.org/markup-compatibility/2006">
    <mc:Choice xmlns:a14="http://schemas.microsoft.com/office/drawing/2010/main" Requires="a14">
      <xdr:twoCellAnchor editAs="oneCell">
        <xdr:from>
          <xdr:col>0</xdr:col>
          <xdr:colOff>9525</xdr:colOff>
          <xdr:row>0</xdr:row>
          <xdr:rowOff>180975</xdr:rowOff>
        </xdr:from>
        <xdr:to>
          <xdr:col>1</xdr:col>
          <xdr:colOff>0</xdr:colOff>
          <xdr:row>2</xdr:row>
          <xdr:rowOff>9525</xdr:rowOff>
        </xdr:to>
        <xdr:sp macro="" textlink="">
          <xdr:nvSpPr>
            <xdr:cNvPr id="1026" name="TextBox1" hidden="1">
              <a:extLst>
                <a:ext uri="{63B3BB69-23CF-44E3-9099-C40C66FF867C}">
                  <a14:compatExt spid="_x0000_s1026"/>
                </a:ext>
                <a:ext uri="{FF2B5EF4-FFF2-40B4-BE49-F238E27FC236}">
                  <a16:creationId xmlns:a16="http://schemas.microsoft.com/office/drawing/2014/main" id="{00000000-0008-0000-07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6</xdr:row>
          <xdr:rowOff>19050</xdr:rowOff>
        </xdr:from>
        <xdr:to>
          <xdr:col>0</xdr:col>
          <xdr:colOff>2381250</xdr:colOff>
          <xdr:row>7</xdr:row>
          <xdr:rowOff>171450</xdr:rowOff>
        </xdr:to>
        <xdr:sp macro="" textlink="">
          <xdr:nvSpPr>
            <xdr:cNvPr id="1027" name="CommandButton1" hidden="1">
              <a:extLst>
                <a:ext uri="{63B3BB69-23CF-44E3-9099-C40C66FF867C}">
                  <a14:compatExt spid="_x0000_s1027"/>
                </a:ext>
                <a:ext uri="{FF2B5EF4-FFF2-40B4-BE49-F238E27FC236}">
                  <a16:creationId xmlns:a16="http://schemas.microsoft.com/office/drawing/2014/main" id="{00000000-0008-0000-07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8</xdr:col>
      <xdr:colOff>9524</xdr:colOff>
      <xdr:row>2</xdr:row>
      <xdr:rowOff>9525</xdr:rowOff>
    </xdr:from>
    <xdr:to>
      <xdr:col>14</xdr:col>
      <xdr:colOff>761999</xdr:colOff>
      <xdr:row>8</xdr:row>
      <xdr:rowOff>0</xdr:rowOff>
    </xdr:to>
    <xdr:sp macro="" textlink="">
      <xdr:nvSpPr>
        <xdr:cNvPr id="9" name="ZoneTexte 8">
          <a:extLst>
            <a:ext uri="{FF2B5EF4-FFF2-40B4-BE49-F238E27FC236}">
              <a16:creationId xmlns:a16="http://schemas.microsoft.com/office/drawing/2014/main" id="{00000000-0008-0000-0700-000009000000}"/>
            </a:ext>
          </a:extLst>
        </xdr:cNvPr>
        <xdr:cNvSpPr txBox="1"/>
      </xdr:nvSpPr>
      <xdr:spPr>
        <a:xfrm>
          <a:off x="18402299" y="390525"/>
          <a:ext cx="5324475" cy="1133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validation des données sur liste </a:t>
          </a:r>
        </a:p>
        <a:p>
          <a:r>
            <a:rPr lang="fr-FR" sz="1100"/>
            <a:t>choix </a:t>
          </a:r>
        </a:p>
        <a:p>
          <a:r>
            <a:rPr lang="fr-FR" sz="1100"/>
            <a:t>=DECALER('Database complete'!$AQ$1; EQUIV(Correspondances!$B2;'Database complete'!$AP:$AP;0)-1; ; EQUIV(Correspondances!$B2;'Database complete'!$AP:$AP;1) - EQUIV(Correspondances!$B2;'Database complete'!$AP:$AP;0) +1)</a:t>
          </a:r>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3</xdr:row>
          <xdr:rowOff>19050</xdr:rowOff>
        </xdr:from>
        <xdr:to>
          <xdr:col>0</xdr:col>
          <xdr:colOff>2371725</xdr:colOff>
          <xdr:row>4</xdr:row>
          <xdr:rowOff>171450</xdr:rowOff>
        </xdr:to>
        <xdr:sp macro="" textlink="">
          <xdr:nvSpPr>
            <xdr:cNvPr id="1029" name="CommandButton2" hidden="1">
              <a:extLst>
                <a:ext uri="{63B3BB69-23CF-44E3-9099-C40C66FF867C}">
                  <a14:compatExt spid="_x0000_s1029"/>
                </a:ext>
                <a:ext uri="{FF2B5EF4-FFF2-40B4-BE49-F238E27FC236}">
                  <a16:creationId xmlns:a16="http://schemas.microsoft.com/office/drawing/2014/main" id="{84A6E96B-920F-4884-B965-3064C39A66C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1219200</xdr:colOff>
      <xdr:row>3</xdr:row>
      <xdr:rowOff>104774</xdr:rowOff>
    </xdr:from>
    <xdr:to>
      <xdr:col>4</xdr:col>
      <xdr:colOff>1638300</xdr:colOff>
      <xdr:row>14</xdr:row>
      <xdr:rowOff>57149</xdr:rowOff>
    </xdr:to>
    <xdr:sp macro="" textlink="">
      <xdr:nvSpPr>
        <xdr:cNvPr id="2" name="ZoneTexte 1"/>
        <xdr:cNvSpPr txBox="1"/>
      </xdr:nvSpPr>
      <xdr:spPr>
        <a:xfrm>
          <a:off x="3619500" y="676274"/>
          <a:ext cx="4429125" cy="2047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 Sang mino est un synonyme ; il ne donne pas de résultat. Mais</a:t>
          </a:r>
          <a:r>
            <a:rPr lang="fr-FR" sz="1100" baseline="0"/>
            <a:t> la liste déroulante propose le synonyme valide : "Pote sang". </a:t>
          </a:r>
        </a:p>
        <a:p>
          <a:r>
            <a:rPr lang="fr-FR" sz="1100" baseline="0"/>
            <a:t>De même pour les autres codes. </a:t>
          </a:r>
        </a:p>
        <a:p>
          <a:endParaRPr lang="fr-FR" sz="1100" baseline="0"/>
        </a:p>
        <a:p>
          <a:r>
            <a:rPr lang="fr-FR" sz="1100" baseline="0"/>
            <a:t>Sauf pour "Anis diar" qui est une erreur de saisie et pour lequel j'aimerais qu'Excel me propose des correspondances proches (et si possible très proches) ce qui donnerait "Anis dian" qui serait un code valide. </a:t>
          </a:r>
        </a:p>
        <a:p>
          <a:endParaRPr lang="fr-FR" sz="1100" baseline="0"/>
        </a:p>
        <a:p>
          <a:r>
            <a:rPr lang="fr-FR" sz="1100" baseline="0"/>
            <a:t>Et pour aller plus loin (sait-on jamais, si c'est faisable) ; faire en sorte qu'Excel ne propose pas de liste déroulante lorsqu'un code est valide et donne un résultat (colonne E). </a:t>
          </a:r>
        </a:p>
        <a:p>
          <a:endParaRPr lang="fr-FR" sz="1100"/>
        </a:p>
      </xdr:txBody>
    </xdr:sp>
    <xdr:clientData/>
  </xdr:twoCellAnchor>
  <xdr:twoCellAnchor>
    <xdr:from>
      <xdr:col>1</xdr:col>
      <xdr:colOff>819150</xdr:colOff>
      <xdr:row>6</xdr:row>
      <xdr:rowOff>76200</xdr:rowOff>
    </xdr:from>
    <xdr:to>
      <xdr:col>1</xdr:col>
      <xdr:colOff>1323975</xdr:colOff>
      <xdr:row>19</xdr:row>
      <xdr:rowOff>76200</xdr:rowOff>
    </xdr:to>
    <xdr:cxnSp macro="">
      <xdr:nvCxnSpPr>
        <xdr:cNvPr id="7" name="Connecteur droit avec flèche 6"/>
        <xdr:cNvCxnSpPr/>
      </xdr:nvCxnSpPr>
      <xdr:spPr>
        <a:xfrm flipH="1">
          <a:off x="3219450" y="1219200"/>
          <a:ext cx="504825" cy="24860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790575</xdr:colOff>
      <xdr:row>10</xdr:row>
      <xdr:rowOff>19050</xdr:rowOff>
    </xdr:from>
    <xdr:to>
      <xdr:col>2</xdr:col>
      <xdr:colOff>1590675</xdr:colOff>
      <xdr:row>25</xdr:row>
      <xdr:rowOff>152400</xdr:rowOff>
    </xdr:to>
    <xdr:cxnSp macro="">
      <xdr:nvCxnSpPr>
        <xdr:cNvPr id="12" name="Connecteur droit avec flèche 11"/>
        <xdr:cNvCxnSpPr/>
      </xdr:nvCxnSpPr>
      <xdr:spPr>
        <a:xfrm flipH="1">
          <a:off x="3190875" y="1924050"/>
          <a:ext cx="2324100" cy="300037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962025</xdr:colOff>
      <xdr:row>12</xdr:row>
      <xdr:rowOff>95250</xdr:rowOff>
    </xdr:from>
    <xdr:to>
      <xdr:col>1</xdr:col>
      <xdr:colOff>1504952</xdr:colOff>
      <xdr:row>13</xdr:row>
      <xdr:rowOff>161926</xdr:rowOff>
    </xdr:to>
    <xdr:cxnSp macro="">
      <xdr:nvCxnSpPr>
        <xdr:cNvPr id="16" name="Connecteur droit avec flèche 15"/>
        <xdr:cNvCxnSpPr/>
      </xdr:nvCxnSpPr>
      <xdr:spPr>
        <a:xfrm flipH="1" flipV="1">
          <a:off x="3362325" y="2381250"/>
          <a:ext cx="542927" cy="25717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2181225</xdr:colOff>
      <xdr:row>26</xdr:row>
      <xdr:rowOff>66676</xdr:rowOff>
    </xdr:from>
    <xdr:to>
      <xdr:col>4</xdr:col>
      <xdr:colOff>1304925</xdr:colOff>
      <xdr:row>33</xdr:row>
      <xdr:rowOff>0</xdr:rowOff>
    </xdr:to>
    <xdr:sp macro="" textlink="">
      <xdr:nvSpPr>
        <xdr:cNvPr id="17" name="ZoneTexte 16"/>
        <xdr:cNvSpPr txBox="1"/>
      </xdr:nvSpPr>
      <xdr:spPr>
        <a:xfrm>
          <a:off x="2181225" y="5410201"/>
          <a:ext cx="5534025"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Informations</a:t>
          </a:r>
          <a:r>
            <a:rPr lang="fr-FR" sz="1100" baseline="0"/>
            <a:t> : </a:t>
          </a:r>
        </a:p>
        <a:p>
          <a:r>
            <a:rPr lang="fr-FR" sz="1100" baseline="0"/>
            <a:t>Les deux feuilles conservées ici sont Database complete et </a:t>
          </a:r>
          <a:r>
            <a:rPr lang="fr-FR" sz="1100" baseline="0">
              <a:solidFill>
                <a:schemeClr val="dk1"/>
              </a:solidFill>
              <a:effectLst/>
              <a:latin typeface="+mn-lt"/>
              <a:ea typeface="+mn-ea"/>
              <a:cs typeface="+mn-cs"/>
            </a:rPr>
            <a:t>Database synonyme complete. </a:t>
          </a:r>
        </a:p>
        <a:p>
          <a:r>
            <a:rPr lang="fr-FR" sz="1100" baseline="0">
              <a:solidFill>
                <a:schemeClr val="dk1"/>
              </a:solidFill>
              <a:effectLst/>
              <a:latin typeface="+mn-lt"/>
              <a:ea typeface="+mn-ea"/>
              <a:cs typeface="+mn-cs"/>
            </a:rPr>
            <a:t>C'est à partir de Database synonyme complète que je fait la recherche sur les codes. </a:t>
          </a:r>
        </a:p>
        <a:p>
          <a:endParaRPr lang="fr-FR" sz="1100" baseline="0">
            <a:solidFill>
              <a:schemeClr val="dk1"/>
            </a:solidFill>
            <a:effectLst/>
            <a:latin typeface="+mn-lt"/>
            <a:ea typeface="+mn-ea"/>
            <a:cs typeface="+mn-cs"/>
          </a:endParaRPr>
        </a:p>
        <a:p>
          <a:r>
            <a:rPr lang="fr-FR" sz="1100" baseline="0">
              <a:solidFill>
                <a:schemeClr val="dk1"/>
              </a:solidFill>
              <a:effectLst/>
              <a:latin typeface="+mn-lt"/>
              <a:ea typeface="+mn-ea"/>
              <a:cs typeface="+mn-cs"/>
            </a:rPr>
            <a:t>La liste déroulante pour les correspondances se base sur Database complete, elle permet de proposer tous les choix lorsqu'un code possède plusieurs correspondances. </a:t>
          </a:r>
          <a:endParaRPr lang="fr-FR" sz="1100" baseline="0"/>
        </a:p>
      </xdr:txBody>
    </xdr:sp>
    <xdr:clientData/>
  </xdr:twoCellAnchor>
  <xdr:twoCellAnchor>
    <xdr:from>
      <xdr:col>5</xdr:col>
      <xdr:colOff>257175</xdr:colOff>
      <xdr:row>19</xdr:row>
      <xdr:rowOff>171450</xdr:rowOff>
    </xdr:from>
    <xdr:to>
      <xdr:col>6</xdr:col>
      <xdr:colOff>1238250</xdr:colOff>
      <xdr:row>24</xdr:row>
      <xdr:rowOff>171450</xdr:rowOff>
    </xdr:to>
    <xdr:sp macro="" textlink="">
      <xdr:nvSpPr>
        <xdr:cNvPr id="4" name="ZoneTexte 3"/>
        <xdr:cNvSpPr txBox="1"/>
      </xdr:nvSpPr>
      <xdr:spPr>
        <a:xfrm>
          <a:off x="8382000" y="3800475"/>
          <a:ext cx="2457450" cy="952500"/>
        </a:xfrm>
        <a:prstGeom prst="rect">
          <a:avLst/>
        </a:prstGeom>
        <a:solidFill>
          <a:schemeClr val="lt1"/>
        </a:solidFill>
        <a:ln w="9525" cmpd="sng">
          <a:solidFill>
            <a:schemeClr val="accent4">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Ne fonctionne pas ici, mais</a:t>
          </a:r>
          <a:r>
            <a:rPr lang="fr-FR" sz="1100" baseline="0"/>
            <a:t> fonctionne sur le document original ; probablement à cause de la suppression d'informations</a:t>
          </a:r>
          <a:endParaRPr lang="fr-FR" sz="1100"/>
        </a:p>
      </xdr:txBody>
    </xdr:sp>
    <xdr:clientData/>
  </xdr:twoCellAnchor>
  <xdr:twoCellAnchor>
    <xdr:from>
      <xdr:col>4</xdr:col>
      <xdr:colOff>1409701</xdr:colOff>
      <xdr:row>22</xdr:row>
      <xdr:rowOff>76200</xdr:rowOff>
    </xdr:from>
    <xdr:to>
      <xdr:col>5</xdr:col>
      <xdr:colOff>257175</xdr:colOff>
      <xdr:row>24</xdr:row>
      <xdr:rowOff>114300</xdr:rowOff>
    </xdr:to>
    <xdr:cxnSp macro="">
      <xdr:nvCxnSpPr>
        <xdr:cNvPr id="8" name="Connecteur droit avec flèche 7"/>
        <xdr:cNvCxnSpPr>
          <a:stCxn id="4" idx="1"/>
        </xdr:cNvCxnSpPr>
      </xdr:nvCxnSpPr>
      <xdr:spPr>
        <a:xfrm flipH="1">
          <a:off x="7820026" y="4276725"/>
          <a:ext cx="561974" cy="419100"/>
        </a:xfrm>
        <a:prstGeom prst="straightConnector1">
          <a:avLst/>
        </a:prstGeom>
        <a:ln>
          <a:tailEnd type="triangle"/>
        </a:ln>
      </xdr:spPr>
      <xdr:style>
        <a:lnRef idx="1">
          <a:schemeClr val="accent4"/>
        </a:lnRef>
        <a:fillRef idx="0">
          <a:schemeClr val="accent4"/>
        </a:fillRef>
        <a:effectRef idx="0">
          <a:schemeClr val="accent4"/>
        </a:effectRef>
        <a:fontRef idx="minor">
          <a:schemeClr val="tx1"/>
        </a:fontRef>
      </xdr:style>
    </xdr:cxnSp>
    <xdr:clientData/>
  </xdr:twoCellAnchor>
  <xdr:twoCellAnchor>
    <xdr:from>
      <xdr:col>5</xdr:col>
      <xdr:colOff>238125</xdr:colOff>
      <xdr:row>14</xdr:row>
      <xdr:rowOff>76200</xdr:rowOff>
    </xdr:from>
    <xdr:to>
      <xdr:col>6</xdr:col>
      <xdr:colOff>1219200</xdr:colOff>
      <xdr:row>19</xdr:row>
      <xdr:rowOff>66675</xdr:rowOff>
    </xdr:to>
    <xdr:sp macro="" textlink="">
      <xdr:nvSpPr>
        <xdr:cNvPr id="19" name="ZoneTexte 18"/>
        <xdr:cNvSpPr txBox="1"/>
      </xdr:nvSpPr>
      <xdr:spPr>
        <a:xfrm>
          <a:off x="8362950" y="2743200"/>
          <a:ext cx="2457450" cy="952500"/>
        </a:xfrm>
        <a:prstGeom prst="rect">
          <a:avLst/>
        </a:prstGeom>
        <a:solidFill>
          <a:schemeClr val="lt1"/>
        </a:solidFill>
        <a:ln w="9525" cmpd="sng">
          <a:solidFill>
            <a:srgbClr val="FF7D7D"/>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Les erreurs sur les correspondances sont dûes à la suppression</a:t>
          </a:r>
          <a:r>
            <a:rPr lang="fr-FR" sz="1100" baseline="0"/>
            <a:t> des données qu'elles renseignent ; ne pas en tenir compte. </a:t>
          </a:r>
          <a:endParaRPr lang="fr-FR" sz="1100"/>
        </a:p>
      </xdr:txBody>
    </xdr:sp>
    <xdr:clientData/>
  </xdr:twoCellAnchor>
  <xdr:twoCellAnchor>
    <xdr:from>
      <xdr:col>4</xdr:col>
      <xdr:colOff>1371600</xdr:colOff>
      <xdr:row>14</xdr:row>
      <xdr:rowOff>142875</xdr:rowOff>
    </xdr:from>
    <xdr:to>
      <xdr:col>5</xdr:col>
      <xdr:colOff>238125</xdr:colOff>
      <xdr:row>16</xdr:row>
      <xdr:rowOff>161925</xdr:rowOff>
    </xdr:to>
    <xdr:cxnSp macro="">
      <xdr:nvCxnSpPr>
        <xdr:cNvPr id="15" name="Connecteur droit avec flèche 14"/>
        <xdr:cNvCxnSpPr>
          <a:stCxn id="19" idx="1"/>
        </xdr:cNvCxnSpPr>
      </xdr:nvCxnSpPr>
      <xdr:spPr>
        <a:xfrm flipH="1" flipV="1">
          <a:off x="7781925" y="2809875"/>
          <a:ext cx="581025" cy="409575"/>
        </a:xfrm>
        <a:prstGeom prst="straightConnector1">
          <a:avLst/>
        </a:prstGeom>
        <a:ln>
          <a:solidFill>
            <a:srgbClr val="FF7D7D"/>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4" tint="-0.249977111117893"/>
  </sheetPr>
  <dimension ref="A1:AR6"/>
  <sheetViews>
    <sheetView workbookViewId="0">
      <selection activeCell="AM7" sqref="AM7"/>
    </sheetView>
  </sheetViews>
  <sheetFormatPr baseColWidth="10" defaultRowHeight="15" x14ac:dyDescent="0.25"/>
  <cols>
    <col min="5" max="5" width="18.140625" customWidth="1"/>
    <col min="43" max="43" width="31.140625" customWidth="1"/>
  </cols>
  <sheetData>
    <row r="1" spans="1:44" x14ac:dyDescent="0.25">
      <c r="A1" s="8" t="s">
        <v>4</v>
      </c>
      <c r="B1" s="8" t="s">
        <v>5</v>
      </c>
      <c r="C1" s="8" t="s">
        <v>6</v>
      </c>
      <c r="D1" s="8" t="s">
        <v>7</v>
      </c>
      <c r="E1" s="8" t="s">
        <v>8</v>
      </c>
      <c r="F1" s="8" t="s">
        <v>9</v>
      </c>
      <c r="G1" s="8" t="s">
        <v>10</v>
      </c>
      <c r="H1" s="8" t="s">
        <v>11</v>
      </c>
      <c r="I1" s="8" t="s">
        <v>12</v>
      </c>
      <c r="J1" s="8" t="s">
        <v>13</v>
      </c>
      <c r="K1" s="9" t="s">
        <v>14</v>
      </c>
      <c r="L1" s="8"/>
      <c r="M1" s="8"/>
      <c r="N1" s="8"/>
      <c r="O1" s="8"/>
      <c r="P1" s="8"/>
      <c r="Q1" s="8"/>
      <c r="R1" s="8"/>
      <c r="S1" s="8"/>
      <c r="T1" s="8"/>
      <c r="U1" s="8"/>
      <c r="V1" s="8"/>
      <c r="W1" s="8"/>
      <c r="X1" s="8"/>
      <c r="Y1" s="8"/>
      <c r="Z1" s="8"/>
      <c r="AA1" s="8"/>
      <c r="AB1" s="8"/>
      <c r="AC1" s="8"/>
      <c r="AD1" s="8"/>
      <c r="AE1" s="8"/>
      <c r="AF1" s="8"/>
      <c r="AG1" s="8"/>
      <c r="AH1" s="8"/>
      <c r="AI1" s="8"/>
      <c r="AJ1" s="8"/>
      <c r="AK1" s="8"/>
      <c r="AL1" s="8"/>
      <c r="AM1" s="8"/>
      <c r="AN1" s="8" t="s">
        <v>43</v>
      </c>
      <c r="AO1" s="8" t="s">
        <v>44</v>
      </c>
      <c r="AP1" s="8" t="s">
        <v>45</v>
      </c>
      <c r="AQ1" s="8" t="s">
        <v>46</v>
      </c>
      <c r="AR1" s="8" t="s">
        <v>47</v>
      </c>
    </row>
    <row r="2" spans="1:44" s="7" customFormat="1" x14ac:dyDescent="0.25">
      <c r="A2" s="7">
        <v>38404</v>
      </c>
      <c r="B2" s="7" t="s">
        <v>57</v>
      </c>
      <c r="C2" s="7" t="s">
        <v>104</v>
      </c>
      <c r="D2" s="7" t="s">
        <v>105</v>
      </c>
      <c r="E2" s="7" t="s">
        <v>106</v>
      </c>
      <c r="F2" s="7" t="s">
        <v>107</v>
      </c>
      <c r="G2" s="7" t="s">
        <v>106</v>
      </c>
      <c r="H2" s="7" t="s">
        <v>108</v>
      </c>
      <c r="I2" s="7" t="s">
        <v>109</v>
      </c>
      <c r="J2" s="7">
        <v>7</v>
      </c>
      <c r="K2" s="10" t="s">
        <v>55</v>
      </c>
      <c r="AN2" s="7">
        <v>117459</v>
      </c>
      <c r="AO2" s="7" t="s">
        <v>52</v>
      </c>
      <c r="AP2" s="10" t="s">
        <v>3</v>
      </c>
      <c r="AQ2" s="7" t="s">
        <v>103</v>
      </c>
      <c r="AR2" s="7" t="s">
        <v>110</v>
      </c>
    </row>
    <row r="3" spans="1:44" s="7" customFormat="1" x14ac:dyDescent="0.25">
      <c r="A3" s="7">
        <v>38404</v>
      </c>
      <c r="B3" s="7" t="s">
        <v>57</v>
      </c>
      <c r="C3" s="7" t="s">
        <v>104</v>
      </c>
      <c r="D3" s="7" t="s">
        <v>105</v>
      </c>
      <c r="E3" s="7" t="s">
        <v>106</v>
      </c>
      <c r="F3" s="7" t="s">
        <v>107</v>
      </c>
      <c r="G3" s="7" t="s">
        <v>106</v>
      </c>
      <c r="H3" s="7" t="s">
        <v>108</v>
      </c>
      <c r="I3" s="7" t="s">
        <v>109</v>
      </c>
      <c r="J3" s="7">
        <v>7</v>
      </c>
      <c r="K3" s="10" t="s">
        <v>55</v>
      </c>
      <c r="AN3" s="7">
        <v>117459</v>
      </c>
      <c r="AO3" s="7" t="s">
        <v>52</v>
      </c>
      <c r="AP3" s="10" t="s">
        <v>3</v>
      </c>
      <c r="AQ3" s="7" t="s">
        <v>110</v>
      </c>
      <c r="AR3" s="7" t="s">
        <v>110</v>
      </c>
    </row>
    <row r="4" spans="1:44" x14ac:dyDescent="0.25">
      <c r="A4" s="7">
        <v>44378</v>
      </c>
      <c r="B4" s="7" t="s">
        <v>57</v>
      </c>
      <c r="C4" s="7" t="s">
        <v>87</v>
      </c>
      <c r="D4" s="7" t="s">
        <v>88</v>
      </c>
      <c r="E4" s="7" t="s">
        <v>89</v>
      </c>
      <c r="F4" s="7" t="s">
        <v>90</v>
      </c>
      <c r="G4" s="7" t="s">
        <v>89</v>
      </c>
      <c r="H4" s="7" t="s">
        <v>91</v>
      </c>
      <c r="I4" s="7" t="s">
        <v>92</v>
      </c>
      <c r="J4" s="7">
        <v>7</v>
      </c>
      <c r="K4" s="10" t="s">
        <v>55</v>
      </c>
      <c r="L4" s="7"/>
      <c r="M4" s="7"/>
      <c r="N4" s="7"/>
      <c r="O4" s="7"/>
      <c r="P4" s="7"/>
      <c r="Q4" s="7"/>
      <c r="R4" s="7"/>
      <c r="S4" s="7"/>
      <c r="T4" s="7"/>
      <c r="U4" s="7"/>
      <c r="V4" s="7"/>
      <c r="W4" s="7"/>
      <c r="X4" s="7"/>
      <c r="Y4" s="7"/>
      <c r="Z4" s="7"/>
      <c r="AA4" s="7"/>
      <c r="AB4" s="7"/>
      <c r="AC4" s="7"/>
      <c r="AD4" s="7"/>
      <c r="AE4" s="7"/>
      <c r="AF4" s="7"/>
      <c r="AG4" s="7"/>
      <c r="AH4" s="7"/>
      <c r="AI4" s="7"/>
      <c r="AJ4" s="7"/>
      <c r="AK4" s="7"/>
      <c r="AL4" s="7"/>
      <c r="AM4" s="7"/>
      <c r="AN4" s="7">
        <v>102900</v>
      </c>
      <c r="AO4" s="7" t="s">
        <v>52</v>
      </c>
      <c r="AP4" s="10" t="s">
        <v>0</v>
      </c>
      <c r="AQ4" s="7" t="s">
        <v>93</v>
      </c>
      <c r="AR4" s="7" t="s">
        <v>93</v>
      </c>
    </row>
    <row r="5" spans="1:44" s="7" customFormat="1" x14ac:dyDescent="0.25">
      <c r="A5" s="7">
        <v>9435</v>
      </c>
      <c r="B5" s="7" t="s">
        <v>76</v>
      </c>
      <c r="C5" s="7" t="s">
        <v>111</v>
      </c>
      <c r="D5" s="7" t="s">
        <v>112</v>
      </c>
      <c r="E5" s="7" t="s">
        <v>113</v>
      </c>
      <c r="F5" s="7" t="s">
        <v>114</v>
      </c>
      <c r="G5" s="7" t="s">
        <v>113</v>
      </c>
      <c r="H5" s="7" t="s">
        <v>115</v>
      </c>
      <c r="I5" s="7" t="s">
        <v>116</v>
      </c>
      <c r="J5" s="7">
        <v>3</v>
      </c>
      <c r="K5" s="10" t="s">
        <v>55</v>
      </c>
      <c r="AN5" s="7">
        <v>126650</v>
      </c>
      <c r="AO5" s="7" t="s">
        <v>52</v>
      </c>
      <c r="AP5" s="10" t="s">
        <v>117</v>
      </c>
      <c r="AQ5" s="7" t="s">
        <v>118</v>
      </c>
      <c r="AR5" s="7" t="s">
        <v>118</v>
      </c>
    </row>
    <row r="6" spans="1:44" s="7" customFormat="1" x14ac:dyDescent="0.25">
      <c r="A6" s="7">
        <v>31138</v>
      </c>
      <c r="B6" s="7" t="s">
        <v>78</v>
      </c>
      <c r="C6" s="7" t="s">
        <v>79</v>
      </c>
      <c r="D6" s="7" t="s">
        <v>80</v>
      </c>
      <c r="E6" s="7" t="s">
        <v>81</v>
      </c>
      <c r="F6" s="7" t="s">
        <v>82</v>
      </c>
      <c r="G6" s="7" t="s">
        <v>81</v>
      </c>
      <c r="H6" s="7" t="s">
        <v>83</v>
      </c>
      <c r="I6" s="7" t="s">
        <v>84</v>
      </c>
      <c r="J6" s="7">
        <v>7</v>
      </c>
      <c r="K6" s="10" t="s">
        <v>55</v>
      </c>
      <c r="AN6" s="7">
        <v>85208</v>
      </c>
      <c r="AO6" s="7" t="s">
        <v>52</v>
      </c>
      <c r="AP6" s="10" t="s">
        <v>66</v>
      </c>
      <c r="AQ6" s="7" t="s">
        <v>85</v>
      </c>
      <c r="AR6" s="7" t="s">
        <v>85</v>
      </c>
    </row>
  </sheetData>
  <conditionalFormatting sqref="AP6">
    <cfRule type="duplicateValues" dxfId="12" priority="4"/>
  </conditionalFormatting>
  <conditionalFormatting sqref="AP5">
    <cfRule type="duplicateValues" dxfId="11" priority="3"/>
  </conditionalFormatting>
  <conditionalFormatting sqref="AP3">
    <cfRule type="duplicateValues" dxfId="10" priority="2"/>
  </conditionalFormatting>
  <conditionalFormatting sqref="AP2">
    <cfRule type="duplicateValues" dxfId="9" priority="1"/>
  </conditionalFormatting>
  <conditionalFormatting sqref="H1">
    <cfRule type="duplicateValues" dxfId="8" priority="80"/>
  </conditionalFormatting>
  <conditionalFormatting sqref="G1">
    <cfRule type="duplicateValues" dxfId="7" priority="81"/>
  </conditionalFormatting>
  <conditionalFormatting sqref="AP1 AP4">
    <cfRule type="duplicateValues" dxfId="6" priority="82"/>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4" tint="-0.249977111117893"/>
  </sheetPr>
  <dimension ref="A1:AR5"/>
  <sheetViews>
    <sheetView workbookViewId="0">
      <selection activeCell="S4" sqref="S4"/>
    </sheetView>
  </sheetViews>
  <sheetFormatPr baseColWidth="10" defaultRowHeight="15" x14ac:dyDescent="0.25"/>
  <cols>
    <col min="1" max="10" width="1.5703125" style="7" customWidth="1"/>
    <col min="11" max="17" width="11.42578125" style="7"/>
    <col min="18" max="18" width="32.85546875" style="7" customWidth="1"/>
    <col min="19" max="19" width="53.28515625" style="7" customWidth="1"/>
    <col min="20" max="20" width="26.7109375" style="7" customWidth="1"/>
    <col min="21" max="41" width="11.42578125" style="7"/>
    <col min="43" max="43" width="20" style="7" customWidth="1"/>
    <col min="44" max="44" width="32.85546875" style="7" customWidth="1"/>
    <col min="45" max="16384" width="11.42578125" style="7"/>
  </cols>
  <sheetData>
    <row r="1" spans="1:44" s="8" customFormat="1" x14ac:dyDescent="0.25">
      <c r="A1" s="8" t="s">
        <v>31</v>
      </c>
      <c r="B1" s="8" t="s">
        <v>32</v>
      </c>
      <c r="C1" s="8" t="s">
        <v>33</v>
      </c>
      <c r="D1" s="8" t="s">
        <v>34</v>
      </c>
      <c r="E1" s="8" t="s">
        <v>35</v>
      </c>
      <c r="F1" s="8" t="s">
        <v>36</v>
      </c>
      <c r="G1" s="8" t="s">
        <v>37</v>
      </c>
      <c r="H1" s="8" t="s">
        <v>38</v>
      </c>
      <c r="I1" s="8" t="s">
        <v>39</v>
      </c>
      <c r="J1" s="8" t="s">
        <v>40</v>
      </c>
      <c r="K1" s="8" t="s">
        <v>41</v>
      </c>
      <c r="L1" s="8" t="s">
        <v>42</v>
      </c>
      <c r="M1" s="8" t="s">
        <v>43</v>
      </c>
      <c r="N1" s="8" t="s">
        <v>44</v>
      </c>
      <c r="O1" s="8" t="s">
        <v>61</v>
      </c>
      <c r="P1" s="8" t="s">
        <v>5</v>
      </c>
      <c r="Q1" s="8" t="s">
        <v>10</v>
      </c>
      <c r="R1" s="8" t="s">
        <v>62</v>
      </c>
      <c r="S1" s="8" t="s">
        <v>8</v>
      </c>
      <c r="T1" s="2" t="s">
        <v>63</v>
      </c>
      <c r="U1" s="8" t="s">
        <v>6</v>
      </c>
      <c r="V1" s="8" t="s">
        <v>7</v>
      </c>
      <c r="W1" s="8" t="s">
        <v>64</v>
      </c>
      <c r="X1" s="8" t="s">
        <v>14</v>
      </c>
      <c r="Y1" s="8" t="s">
        <v>15</v>
      </c>
      <c r="Z1" s="8" t="s">
        <v>16</v>
      </c>
      <c r="AA1" s="8" t="s">
        <v>17</v>
      </c>
      <c r="AB1" s="8" t="s">
        <v>18</v>
      </c>
      <c r="AC1" s="8" t="s">
        <v>19</v>
      </c>
      <c r="AD1" s="8" t="s">
        <v>20</v>
      </c>
      <c r="AE1" s="8" t="s">
        <v>21</v>
      </c>
      <c r="AF1" s="8" t="s">
        <v>22</v>
      </c>
      <c r="AG1" s="8" t="s">
        <v>23</v>
      </c>
      <c r="AH1" s="8" t="s">
        <v>24</v>
      </c>
      <c r="AI1" s="8" t="s">
        <v>25</v>
      </c>
      <c r="AJ1" s="8" t="s">
        <v>26</v>
      </c>
      <c r="AK1" s="8" t="s">
        <v>27</v>
      </c>
      <c r="AL1" s="8" t="s">
        <v>28</v>
      </c>
      <c r="AM1" s="8" t="s">
        <v>29</v>
      </c>
      <c r="AN1" s="8" t="s">
        <v>30</v>
      </c>
      <c r="AQ1" s="2" t="s">
        <v>63</v>
      </c>
      <c r="AR1" s="8" t="s">
        <v>62</v>
      </c>
    </row>
    <row r="2" spans="1:44" x14ac:dyDescent="0.25">
      <c r="A2" s="7" t="s">
        <v>48</v>
      </c>
      <c r="C2" s="7" t="s">
        <v>49</v>
      </c>
      <c r="D2" s="7" t="s">
        <v>59</v>
      </c>
      <c r="E2" s="7" t="s">
        <v>70</v>
      </c>
      <c r="F2" s="7" t="s">
        <v>71</v>
      </c>
      <c r="H2" s="7" t="s">
        <v>50</v>
      </c>
      <c r="I2" s="7" t="s">
        <v>51</v>
      </c>
      <c r="J2" s="7">
        <v>635876</v>
      </c>
      <c r="M2" s="7">
        <v>629023</v>
      </c>
      <c r="N2" s="7" t="s">
        <v>52</v>
      </c>
      <c r="O2" s="7" t="s">
        <v>125</v>
      </c>
      <c r="P2" s="7" t="s">
        <v>126</v>
      </c>
      <c r="Q2" s="7" t="s">
        <v>127</v>
      </c>
      <c r="R2" s="7" t="s">
        <v>128</v>
      </c>
      <c r="S2" s="7" t="s">
        <v>72</v>
      </c>
      <c r="T2" s="3" t="s">
        <v>73</v>
      </c>
      <c r="W2" s="7">
        <v>7</v>
      </c>
      <c r="X2" s="7" t="s">
        <v>53</v>
      </c>
      <c r="Y2" s="7" t="s">
        <v>53</v>
      </c>
      <c r="Z2" s="7" t="s">
        <v>54</v>
      </c>
      <c r="AA2" s="7" t="s">
        <v>53</v>
      </c>
      <c r="AB2" s="7" t="s">
        <v>53</v>
      </c>
      <c r="AC2" s="7" t="s">
        <v>53</v>
      </c>
      <c r="AD2" s="7" t="s">
        <v>53</v>
      </c>
      <c r="AE2" s="7" t="s">
        <v>53</v>
      </c>
      <c r="AF2" s="7" t="s">
        <v>53</v>
      </c>
      <c r="AG2" s="7" t="s">
        <v>53</v>
      </c>
      <c r="AH2" s="7" t="s">
        <v>53</v>
      </c>
      <c r="AI2" s="7" t="s">
        <v>53</v>
      </c>
      <c r="AJ2" s="7" t="s">
        <v>53</v>
      </c>
      <c r="AK2" s="7" t="s">
        <v>53</v>
      </c>
      <c r="AL2" s="7" t="s">
        <v>53</v>
      </c>
      <c r="AM2" s="7" t="s">
        <v>53</v>
      </c>
      <c r="AN2" s="7" t="s">
        <v>53</v>
      </c>
      <c r="AP2" s="7"/>
      <c r="AQ2" s="3" t="s">
        <v>73</v>
      </c>
      <c r="AR2" s="7" t="s">
        <v>128</v>
      </c>
    </row>
    <row r="3" spans="1:44" x14ac:dyDescent="0.25">
      <c r="A3" s="7" t="s">
        <v>48</v>
      </c>
      <c r="C3" s="7" t="s">
        <v>49</v>
      </c>
      <c r="D3" s="7" t="s">
        <v>59</v>
      </c>
      <c r="E3" s="7" t="s">
        <v>60</v>
      </c>
      <c r="H3" s="7" t="s">
        <v>50</v>
      </c>
      <c r="I3" s="7" t="s">
        <v>51</v>
      </c>
      <c r="J3" s="7">
        <v>113723</v>
      </c>
      <c r="M3" s="7">
        <v>717338</v>
      </c>
      <c r="N3" s="7" t="s">
        <v>52</v>
      </c>
      <c r="O3" s="7" t="s">
        <v>119</v>
      </c>
      <c r="P3" s="7" t="s">
        <v>120</v>
      </c>
      <c r="Q3" s="7" t="s">
        <v>121</v>
      </c>
      <c r="R3" s="7" t="s">
        <v>68</v>
      </c>
      <c r="S3" s="7" t="s">
        <v>96</v>
      </c>
      <c r="T3" s="3" t="s">
        <v>97</v>
      </c>
      <c r="U3" s="7" t="s">
        <v>94</v>
      </c>
      <c r="V3" s="7" t="s">
        <v>95</v>
      </c>
      <c r="W3" s="7">
        <v>7</v>
      </c>
      <c r="X3" s="7" t="s">
        <v>55</v>
      </c>
      <c r="AP3" s="7"/>
      <c r="AQ3" s="3" t="s">
        <v>97</v>
      </c>
      <c r="AR3" s="7" t="s">
        <v>68</v>
      </c>
    </row>
    <row r="4" spans="1:44" x14ac:dyDescent="0.25">
      <c r="A4" s="7" t="s">
        <v>48</v>
      </c>
      <c r="C4" s="7" t="s">
        <v>49</v>
      </c>
      <c r="D4" s="7" t="s">
        <v>58</v>
      </c>
      <c r="E4" s="7" t="s">
        <v>77</v>
      </c>
      <c r="H4" s="7" t="s">
        <v>50</v>
      </c>
      <c r="I4" s="7" t="s">
        <v>51</v>
      </c>
      <c r="J4" s="7">
        <v>113743</v>
      </c>
      <c r="M4" s="7">
        <v>113744</v>
      </c>
      <c r="N4" s="7" t="s">
        <v>52</v>
      </c>
      <c r="O4" s="7" t="s">
        <v>122</v>
      </c>
      <c r="P4" s="7" t="s">
        <v>86</v>
      </c>
      <c r="Q4" s="7" t="s">
        <v>123</v>
      </c>
      <c r="R4" s="7" t="s">
        <v>124</v>
      </c>
      <c r="S4" s="7" t="s">
        <v>99</v>
      </c>
      <c r="T4" s="3" t="s">
        <v>65</v>
      </c>
      <c r="U4" s="7" t="s">
        <v>98</v>
      </c>
      <c r="W4" s="7">
        <v>7</v>
      </c>
      <c r="X4" s="7" t="s">
        <v>55</v>
      </c>
      <c r="AP4" s="7"/>
      <c r="AQ4" s="3" t="s">
        <v>65</v>
      </c>
      <c r="AR4" s="7" t="s">
        <v>124</v>
      </c>
    </row>
    <row r="5" spans="1:44" x14ac:dyDescent="0.25">
      <c r="A5" s="7" t="s">
        <v>48</v>
      </c>
      <c r="C5" s="7" t="s">
        <v>49</v>
      </c>
      <c r="D5" s="7" t="s">
        <v>74</v>
      </c>
      <c r="E5" s="7" t="s">
        <v>75</v>
      </c>
      <c r="H5" s="7" t="s">
        <v>50</v>
      </c>
      <c r="I5" s="7" t="s">
        <v>51</v>
      </c>
      <c r="J5" s="7">
        <v>120753</v>
      </c>
      <c r="M5" s="7">
        <v>115789</v>
      </c>
      <c r="N5" s="7" t="s">
        <v>52</v>
      </c>
      <c r="O5" s="7" t="s">
        <v>67</v>
      </c>
      <c r="P5" s="7" t="s">
        <v>76</v>
      </c>
      <c r="Q5" s="7" t="s">
        <v>129</v>
      </c>
      <c r="R5" s="7" t="s">
        <v>1</v>
      </c>
      <c r="S5" s="7" t="s">
        <v>101</v>
      </c>
      <c r="T5" s="3" t="s">
        <v>102</v>
      </c>
      <c r="U5" s="7" t="s">
        <v>100</v>
      </c>
      <c r="W5" s="7">
        <v>7</v>
      </c>
      <c r="X5" s="7" t="s">
        <v>55</v>
      </c>
      <c r="AL5" s="7" t="s">
        <v>56</v>
      </c>
      <c r="AP5" s="7"/>
      <c r="AQ5" s="3" t="s">
        <v>102</v>
      </c>
      <c r="AR5" s="7" t="s">
        <v>1</v>
      </c>
    </row>
  </sheetData>
  <conditionalFormatting sqref="O1">
    <cfRule type="duplicateValues" dxfId="5"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33CC33"/>
  </sheetPr>
  <dimension ref="A1:J26"/>
  <sheetViews>
    <sheetView tabSelected="1" workbookViewId="0">
      <selection activeCell="E2" sqref="E2"/>
    </sheetView>
  </sheetViews>
  <sheetFormatPr baseColWidth="10" defaultRowHeight="15" x14ac:dyDescent="0.25"/>
  <cols>
    <col min="1" max="1" width="36" customWidth="1"/>
    <col min="2" max="2" width="22.85546875" style="7" customWidth="1"/>
    <col min="3" max="3" width="24.85546875" style="7" customWidth="1"/>
    <col min="4" max="4" width="12.42578125" style="7" customWidth="1"/>
    <col min="5" max="5" width="25.7109375" style="7" customWidth="1"/>
    <col min="6" max="7" width="22.140625" style="13" customWidth="1"/>
    <col min="8" max="10" width="11.42578125" style="5"/>
  </cols>
  <sheetData>
    <row r="1" spans="1:10" s="1" customFormat="1" x14ac:dyDescent="0.25">
      <c r="A1" s="6" t="s">
        <v>69</v>
      </c>
      <c r="B1" s="8" t="s">
        <v>130</v>
      </c>
      <c r="C1" s="8" t="s">
        <v>131</v>
      </c>
      <c r="D1" s="8" t="s">
        <v>133</v>
      </c>
      <c r="E1" s="8" t="s">
        <v>132</v>
      </c>
      <c r="F1" s="11" t="s">
        <v>135</v>
      </c>
      <c r="G1" s="11"/>
      <c r="H1" s="4"/>
      <c r="I1" s="4"/>
      <c r="J1" s="4"/>
    </row>
    <row r="2" spans="1:10" x14ac:dyDescent="0.25">
      <c r="A2" s="7" t="s">
        <v>134</v>
      </c>
      <c r="B2" s="7" t="e">
        <f>#REF!</f>
        <v>#REF!</v>
      </c>
      <c r="C2" s="7" t="str">
        <f>IFERROR(VLOOKUP(B2,'Database synonymes complete'!AQ:AQ,1,FALSE),"Erreur ou synonyme")</f>
        <v>Erreur ou synonyme</v>
      </c>
      <c r="E2" s="7" t="str">
        <f>IF(COUNTIF('Database complete'!AP$2:AQ$6,B2)&gt;1,"choisir -&gt;",IFERROR(VLOOKUP(B2,'Database complete'!AP$2:AQ$6,2,FALSE),"Erreur ou cellule vide"))</f>
        <v>Erreur ou cellule vide</v>
      </c>
      <c r="F2" s="14"/>
      <c r="G2" s="14"/>
    </row>
    <row r="3" spans="1:10" x14ac:dyDescent="0.25">
      <c r="B3" s="7" t="e">
        <f>#REF!</f>
        <v>#REF!</v>
      </c>
      <c r="C3" s="7" t="str">
        <f>IFERROR(VLOOKUP(B3,'Database synonymes complete'!AQ:AQ,1,FALSE),"Erreur ou synonyme")</f>
        <v>Erreur ou synonyme</v>
      </c>
      <c r="E3" s="7" t="str">
        <f>IF(COUNTIF('Database complete'!AP$2:AQ$6,B3)&gt;1,"choisir -&gt;",IFERROR(VLOOKUP(B3,'Database complete'!AP$2:AQ$6,2,FALSE),"Erreur ou cellule vide"))</f>
        <v>Erreur ou cellule vide</v>
      </c>
      <c r="F3" s="14"/>
      <c r="G3" s="14"/>
    </row>
    <row r="4" spans="1:10" x14ac:dyDescent="0.25">
      <c r="A4" s="13"/>
      <c r="B4" s="7" t="e">
        <f>#REF!</f>
        <v>#REF!</v>
      </c>
      <c r="C4" s="7" t="str">
        <f>IFERROR(VLOOKUP(B4,'Database synonymes complete'!AQ:AQ,1,FALSE),"Erreur ou synonyme")</f>
        <v>Erreur ou synonyme</v>
      </c>
      <c r="E4" s="7" t="str">
        <f>IF(COUNTIF('Database complete'!AP$2:AQ$6,B4)&gt;1,"choisir -&gt;",IFERROR(VLOOKUP(B4,'Database complete'!AP$2:AQ$6,2,FALSE),"Erreur ou cellule vide"))</f>
        <v>Erreur ou cellule vide</v>
      </c>
      <c r="F4" s="14"/>
      <c r="G4" s="14"/>
    </row>
    <row r="5" spans="1:10" x14ac:dyDescent="0.25">
      <c r="B5" s="7" t="e">
        <f>#REF!</f>
        <v>#REF!</v>
      </c>
      <c r="C5" s="7" t="str">
        <f>IFERROR(VLOOKUP(B5,'Database synonymes complete'!AQ:AQ,1,FALSE),"Erreur ou synonyme")</f>
        <v>Erreur ou synonyme</v>
      </c>
      <c r="E5" s="7" t="str">
        <f>IF(COUNTIF('Database complete'!AP$2:AQ$6,B5)&gt;1,"choisir -&gt;",IFERROR(VLOOKUP(B5,'Database complete'!AP$2:AQ$6,2,FALSE),"Erreur ou cellule vide"))</f>
        <v>Erreur ou cellule vide</v>
      </c>
      <c r="F5" s="14"/>
      <c r="G5" s="14"/>
    </row>
    <row r="6" spans="1:10" x14ac:dyDescent="0.25">
      <c r="B6" s="7" t="e">
        <f>#REF!</f>
        <v>#REF!</v>
      </c>
      <c r="C6" s="7" t="str">
        <f>IFERROR(VLOOKUP(B6,'Database synonymes complete'!AQ:AQ,1,FALSE),"Erreur ou synonyme")</f>
        <v>Erreur ou synonyme</v>
      </c>
      <c r="E6" s="7" t="str">
        <f>IF(COUNTIF('Database complete'!AP$2:AQ$6,B6)&gt;1,"choisir -&gt;",IFERROR(VLOOKUP(B6,'Database complete'!AP$2:AQ$6,2,FALSE),"Erreur ou cellule vide"))</f>
        <v>Erreur ou cellule vide</v>
      </c>
      <c r="F6" s="14"/>
      <c r="G6" s="14"/>
    </row>
    <row r="7" spans="1:10" x14ac:dyDescent="0.25">
      <c r="B7" s="7" t="e">
        <f>#REF!</f>
        <v>#REF!</v>
      </c>
      <c r="C7" s="7" t="str">
        <f>IFERROR(VLOOKUP(B7,'Database synonymes complete'!AQ:AQ,1,FALSE),"Erreur ou synonyme")</f>
        <v>Erreur ou synonyme</v>
      </c>
      <c r="E7" s="7" t="str">
        <f>IF(COUNTIF('Database complete'!AP$2:AQ$6,B7)&gt;1,"choisir -&gt;",IFERROR(VLOOKUP(B7,'Database complete'!AP$2:AQ$6,2,FALSE),"Erreur ou cellule vide"))</f>
        <v>Erreur ou cellule vide</v>
      </c>
      <c r="F7" s="14"/>
      <c r="G7" s="14"/>
    </row>
    <row r="8" spans="1:10" x14ac:dyDescent="0.25">
      <c r="B8" s="7" t="e">
        <f>#REF!</f>
        <v>#REF!</v>
      </c>
      <c r="C8" s="7" t="str">
        <f>IFERROR(VLOOKUP(B8,'Database synonymes complete'!AQ:AQ,1,FALSE),"Erreur ou synonyme")</f>
        <v>Erreur ou synonyme</v>
      </c>
      <c r="E8" s="7" t="str">
        <f>IF(COUNTIF('Database complete'!AP$2:AQ$6,B8)&gt;1,"choisir -&gt;",IFERROR(VLOOKUP(B8,'Database complete'!AP$2:AQ$6,2,FALSE),"Erreur ou cellule vide"))</f>
        <v>Erreur ou cellule vide</v>
      </c>
      <c r="F8" s="14"/>
      <c r="G8" s="14"/>
    </row>
    <row r="9" spans="1:10" x14ac:dyDescent="0.25">
      <c r="A9" s="7"/>
      <c r="B9" s="7" t="e">
        <f>#REF!</f>
        <v>#REF!</v>
      </c>
      <c r="C9" s="7" t="str">
        <f>IFERROR(VLOOKUP(B9,'Database synonymes complete'!AQ:AQ,1,FALSE),"Erreur ou synonyme")</f>
        <v>Erreur ou synonyme</v>
      </c>
      <c r="E9" s="7" t="str">
        <f>IF(COUNTIF('Database complete'!AP$2:AQ$6,B9)&gt;1,"choisir -&gt;",IFERROR(VLOOKUP(B9,'Database complete'!AP$2:AQ$6,2,FALSE),"Erreur ou cellule vide"))</f>
        <v>Erreur ou cellule vide</v>
      </c>
      <c r="F9" s="14"/>
      <c r="G9" s="14"/>
    </row>
    <row r="10" spans="1:10" x14ac:dyDescent="0.25">
      <c r="A10" s="7"/>
      <c r="B10" s="7" t="e">
        <f>#REF!</f>
        <v>#REF!</v>
      </c>
      <c r="C10" s="7" t="str">
        <f>IFERROR(VLOOKUP(B10,'Database synonymes complete'!AQ:AQ,1,FALSE),"Erreur ou synonyme")</f>
        <v>Erreur ou synonyme</v>
      </c>
      <c r="E10" s="7" t="str">
        <f>IF(COUNTIF('Database complete'!AP$2:AQ$6,B10)&gt;1,"choisir -&gt;",IFERROR(VLOOKUP(B10,'Database complete'!AP$2:AQ$6,2,FALSE),"Erreur ou cellule vide"))</f>
        <v>Erreur ou cellule vide</v>
      </c>
      <c r="F10" s="14"/>
      <c r="G10" s="14"/>
    </row>
    <row r="11" spans="1:10" x14ac:dyDescent="0.25">
      <c r="B11" s="7" t="e">
        <f>#REF!</f>
        <v>#REF!</v>
      </c>
      <c r="C11" s="7" t="str">
        <f>IFERROR(VLOOKUP(B11,'Database synonymes complete'!AQ:AQ,1,FALSE),"Erreur ou synonyme")</f>
        <v>Erreur ou synonyme</v>
      </c>
      <c r="E11" s="7" t="str">
        <f>IF(COUNTIF('Database complete'!AP$2:AQ$6,B11)&gt;1,"choisir -&gt;",IFERROR(VLOOKUP(B11,'Database complete'!AP$2:AQ$6,2,FALSE),"Erreur ou cellule vide"))</f>
        <v>Erreur ou cellule vide</v>
      </c>
      <c r="F11" s="14"/>
      <c r="G11" s="14"/>
    </row>
    <row r="12" spans="1:10" x14ac:dyDescent="0.25">
      <c r="B12" s="7" t="s">
        <v>66</v>
      </c>
      <c r="C12" s="7" t="str">
        <f>IFERROR(VLOOKUP(B12,'Database synonymes complete'!AQ:AQ,1,FALSE),"Erreur ou synonyme")</f>
        <v>Erreur ou synonyme</v>
      </c>
      <c r="E12" s="7" t="str">
        <f>IF(COUNTIF('Database complete'!AP$2:AQ$6,B12)&gt;1,"choisir -&gt;",IFERROR(VLOOKUP(B12,'Database complete'!AP$2:AQ$6,2,FALSE),"Erreur ou cellule vide"))</f>
        <v>Avena barbata Pott ex Link, 1799 - AVENA BARBATA POTT EX LINK, 1799</v>
      </c>
      <c r="F12" s="14"/>
      <c r="G12" s="14"/>
    </row>
    <row r="13" spans="1:10" x14ac:dyDescent="0.25">
      <c r="A13" s="12"/>
      <c r="B13" s="7" t="s">
        <v>0</v>
      </c>
      <c r="C13" s="7" t="str">
        <f>IFERROR(VLOOKUP(B13,'Database synonymes complete'!AQ:AQ,1,FALSE),"Erreur ou synonyme")</f>
        <v>Erreur ou synonyme</v>
      </c>
      <c r="E13" s="7" t="str">
        <f>IF(COUNTIF('Database complete'!AP$2:AQ$6,B13)&gt;1,"choisir -&gt;",IFERROR(VLOOKUP(B13,'Database complete'!AP$2:AQ$6,2,FALSE),"Erreur ou cellule vide"))</f>
        <v>Holcus lanatus L., 1753 - HOLCUS LANATUS L., 1753</v>
      </c>
      <c r="F13" s="14"/>
      <c r="G13" s="14"/>
    </row>
    <row r="14" spans="1:10" x14ac:dyDescent="0.25">
      <c r="B14" s="7" t="s">
        <v>117</v>
      </c>
      <c r="C14" s="7" t="str">
        <f>IFERROR(VLOOKUP(B14,'Database synonymes complete'!AQ:AQ,1,FALSE),"Erreur ou synonyme")</f>
        <v>Erreur ou synonyme</v>
      </c>
      <c r="E14" s="7" t="str">
        <f>IF(COUNTIF('Database complete'!AP$2:AQ$6,B14)&gt;1,"choisir -&gt;",IFERROR(VLOOKUP(B14,'Database complete'!AP$2:AQ$6,2,FALSE),"Erreur ou cellule vide"))</f>
        <v>Tilia platyphyllos Scop., 1771 - TILIA PLATYPHYLLOS SCOP., 1771</v>
      </c>
      <c r="F14" s="14"/>
      <c r="G14" s="14"/>
    </row>
    <row r="15" spans="1:10" ht="15.75" customHeight="1" x14ac:dyDescent="0.25">
      <c r="B15" s="7" t="s">
        <v>2</v>
      </c>
      <c r="C15" s="7" t="str">
        <f>IFERROR(VLOOKUP(B15,'Database synonymes complete'!AQ:AQ,1,FALSE),"Erreur ou synonyme")</f>
        <v>Erreur ou synonyme</v>
      </c>
      <c r="E15" s="7" t="str">
        <f>IF(COUNTIF('Database complete'!AP$2:AQ$6,B15)&gt;1,"choisir -&gt;",IFERROR(VLOOKUP(B15,'Database complete'!AP$2:AQ$6,2,FALSE),"Erreur ou cellule vide"))</f>
        <v>Erreur ou cellule vide</v>
      </c>
      <c r="F15" s="14"/>
      <c r="G15" s="14"/>
    </row>
    <row r="16" spans="1:10" x14ac:dyDescent="0.25">
      <c r="C16" s="7" t="str">
        <f>IFERROR(VLOOKUP(B16,'Database synonymes complete'!AQ:AQ,1,FALSE),"Erreur ou synonyme")</f>
        <v>Erreur ou synonyme</v>
      </c>
      <c r="E16" s="7" t="str">
        <f>IF(COUNTIF('Database complete'!AP$2:AQ$6,B16)&gt;1,"choisir -&gt;",IFERROR(VLOOKUP(B16,'Database complete'!AP$2:AQ$6,2,FALSE),"Erreur ou cellule vide"))</f>
        <v>Erreur ou cellule vide</v>
      </c>
      <c r="F16" s="14"/>
      <c r="G16" s="14"/>
    </row>
    <row r="17" spans="1:7" x14ac:dyDescent="0.25">
      <c r="C17" s="7" t="str">
        <f>IFERROR(VLOOKUP(B17,'Database synonymes complete'!AQ:AQ,1,FALSE),"Erreur ou synonyme")</f>
        <v>Erreur ou synonyme</v>
      </c>
      <c r="E17" s="7" t="str">
        <f>IF(COUNTIF('Database complete'!AP$2:AQ$6,B17)&gt;1,"choisir -&gt;",IFERROR(VLOOKUP(B17,'Database complete'!AP$2:AQ$6,2,FALSE),"Erreur ou cellule vide"))</f>
        <v>Erreur ou cellule vide</v>
      </c>
      <c r="F17" s="14"/>
      <c r="G17" s="14"/>
    </row>
    <row r="18" spans="1:7" x14ac:dyDescent="0.25">
      <c r="A18" s="7"/>
      <c r="C18" s="7" t="str">
        <f>IFERROR(VLOOKUP(B18,'Database synonymes complete'!AQ:AQ,1,FALSE),"Erreur ou synonyme")</f>
        <v>Erreur ou synonyme</v>
      </c>
      <c r="E18" s="7" t="str">
        <f>IF(COUNTIF('Database complete'!AP$2:AQ$6,B18)&gt;1,"choisir -&gt;",IFERROR(VLOOKUP(B18,'Database complete'!AP$2:AQ$6,2,FALSE),"Erreur ou cellule vide"))</f>
        <v>Erreur ou cellule vide</v>
      </c>
      <c r="F18" s="14"/>
      <c r="G18" s="14"/>
    </row>
    <row r="19" spans="1:7" x14ac:dyDescent="0.25">
      <c r="A19" s="7"/>
      <c r="C19" s="7" t="str">
        <f>IFERROR(VLOOKUP(B19,'Database synonymes complete'!AQ:AQ,1,FALSE),"Erreur ou synonyme")</f>
        <v>Erreur ou synonyme</v>
      </c>
      <c r="E19" s="7" t="str">
        <f>IF(COUNTIF('Database complete'!AP$2:AQ$6,B19)&gt;1,"choisir -&gt;",IFERROR(VLOOKUP(B19,'Database complete'!AP$2:AQ$6,2,FALSE),"Erreur ou cellule vide"))</f>
        <v>Erreur ou cellule vide</v>
      </c>
      <c r="F19" s="14"/>
      <c r="G19" s="14"/>
    </row>
    <row r="20" spans="1:7" x14ac:dyDescent="0.25">
      <c r="A20" s="7"/>
      <c r="B20" s="7" t="s">
        <v>1</v>
      </c>
      <c r="C20" s="7" t="str">
        <f>IFERROR(VLOOKUP(B20,'Database synonymes complete'!AQ:AQ,1,FALSE),"Erreur ou synonyme")</f>
        <v>Erreur ou synonyme</v>
      </c>
      <c r="E20" s="7" t="str">
        <f>IF(COUNTIF('Database complete'!AP$2:AQ$6,B20)&gt;1,"choisir -&gt;",IFERROR(VLOOKUP(B20,'Database complete'!AP$2:AQ$6,2,FALSE),"Erreur ou cellule vide"))</f>
        <v>Erreur ou cellule vide</v>
      </c>
      <c r="F20" s="14"/>
      <c r="G20" s="14"/>
    </row>
    <row r="21" spans="1:7" x14ac:dyDescent="0.25">
      <c r="A21" s="7"/>
      <c r="C21" s="7" t="str">
        <f>IFERROR(VLOOKUP(B21,'Database synonymes complete'!AQ:AQ,1,FALSE),"Erreur ou synonyme")</f>
        <v>Erreur ou synonyme</v>
      </c>
      <c r="E21" s="7" t="str">
        <f>IF(COUNTIF('Database complete'!AP$2:AQ$6,B21)&gt;1,"choisir -&gt;",IFERROR(VLOOKUP(B21,'Database complete'!AP$2:AQ$6,2,FALSE),"Erreur ou cellule vide"))</f>
        <v>Erreur ou cellule vide</v>
      </c>
      <c r="F21" s="14"/>
      <c r="G21" s="14"/>
    </row>
    <row r="22" spans="1:7" x14ac:dyDescent="0.25">
      <c r="A22" s="7"/>
      <c r="B22" s="7" t="s">
        <v>68</v>
      </c>
      <c r="C22" s="7" t="str">
        <f>IFERROR(VLOOKUP(B22,'Database synonymes complete'!AQ:AQ,1,FALSE),"Erreur ou synonyme")</f>
        <v>Erreur ou synonyme</v>
      </c>
      <c r="E22" s="7" t="str">
        <f>IF(COUNTIF('Database complete'!AP$2:AQ$6,B22)&gt;1,"choisir -&gt;",IFERROR(VLOOKUP(B22,'Database complete'!AP$2:AQ$6,2,FALSE),"Erreur ou cellule vide"))</f>
        <v>Erreur ou cellule vide</v>
      </c>
      <c r="F22" s="14"/>
      <c r="G22" s="14"/>
    </row>
    <row r="23" spans="1:7" x14ac:dyDescent="0.25">
      <c r="A23" s="7"/>
      <c r="B23" s="7" t="s">
        <v>124</v>
      </c>
      <c r="C23" s="7" t="str">
        <f>IFERROR(VLOOKUP(B23,'Database synonymes complete'!AQ:AQ,1,FALSE),"Erreur ou synonyme")</f>
        <v>Erreur ou synonyme</v>
      </c>
      <c r="E23" s="7" t="str">
        <f>IF(COUNTIF('Database complete'!AP$2:AQ$6,B23)&gt;1,"choisir -&gt;",IFERROR(VLOOKUP(B23,'Database complete'!AP$2:AQ$6,2,FALSE),"Erreur ou cellule vide"))</f>
        <v>Erreur ou cellule vide</v>
      </c>
      <c r="F23" s="14"/>
      <c r="G23" s="14"/>
    </row>
    <row r="24" spans="1:7" x14ac:dyDescent="0.25">
      <c r="A24" s="7"/>
      <c r="B24" s="7" t="s">
        <v>128</v>
      </c>
      <c r="C24" s="7" t="str">
        <f>IFERROR(VLOOKUP(B24,'Database synonymes complete'!AQ:AQ,1,FALSE),"Erreur ou synonyme")</f>
        <v>Erreur ou synonyme</v>
      </c>
      <c r="E24" s="7" t="str">
        <f>IF(COUNTIF('Database complete'!AP$2:AQ$6,B24)&gt;1,"choisir -&gt;",IFERROR(VLOOKUP(B24,'Database complete'!AP$2:AQ$6,2,FALSE),"Erreur ou cellule vide"))</f>
        <v>Erreur ou cellule vide</v>
      </c>
      <c r="F24" s="14"/>
      <c r="G24" s="14"/>
    </row>
    <row r="25" spans="1:7" x14ac:dyDescent="0.25">
      <c r="A25" s="7"/>
      <c r="B25" s="7" t="s">
        <v>3</v>
      </c>
      <c r="C25" s="7" t="str">
        <f>IFERROR(VLOOKUP(B25,'Database synonymes complete'!AQ:AQ,1,FALSE),"Erreur ou synonyme")</f>
        <v>Erreur ou synonyme</v>
      </c>
      <c r="E25" s="7" t="str">
        <f>IF(COUNTIF('Database complete'!AP$2:AQ$6,B25)&gt;1,"choisir -&gt;",IFERROR(VLOOKUP(B25,'Database complete'!AP$2:AQ$6,2,FALSE),"Erreur ou cellule vide"))</f>
        <v>choisir -&gt;</v>
      </c>
      <c r="F25" s="14"/>
      <c r="G25" s="14"/>
    </row>
    <row r="26" spans="1:7" x14ac:dyDescent="0.25">
      <c r="A26" s="7"/>
      <c r="B26" s="7" t="s">
        <v>136</v>
      </c>
      <c r="C26" s="7" t="str">
        <f>IFERROR(VLOOKUP(B26,'Database synonymes complete'!AQ:AQ,1,FALSE),"Erreur ou synonyme")</f>
        <v>Erreur ou synonyme</v>
      </c>
      <c r="E26" s="7" t="str">
        <f>IF(COUNTIF('Database complete'!AP$2:AQ$6,B26)&gt;1,"choisir -&gt;",IFERROR(VLOOKUP(B26,'Database complete'!AP$2:AQ$6,2,FALSE),"Erreur ou cellule vide"))</f>
        <v>Erreur ou cellule vide</v>
      </c>
      <c r="F26" s="14"/>
      <c r="G26" s="14"/>
    </row>
  </sheetData>
  <autoFilter ref="A1:G26"/>
  <sortState ref="B2:B1000">
    <sortCondition ref="B2"/>
  </sortState>
  <dataConsolidate/>
  <conditionalFormatting sqref="B1:B1048576">
    <cfRule type="expression" dxfId="4" priority="1">
      <formula>$E1="Erreur ou cellule vide"</formula>
    </cfRule>
    <cfRule type="expression" dxfId="3" priority="78">
      <formula>$E1 ="Erreur ou synonyme"</formula>
    </cfRule>
  </conditionalFormatting>
  <conditionalFormatting sqref="E1:E1048576">
    <cfRule type="expression" dxfId="2" priority="2">
      <formula>$E1="Erreur ou cellule vide"</formula>
    </cfRule>
    <cfRule type="expression" dxfId="1" priority="4">
      <formula>$E1="choisir -&gt;"</formula>
    </cfRule>
  </conditionalFormatting>
  <conditionalFormatting sqref="B2:B26">
    <cfRule type="expression" dxfId="0" priority="79">
      <formula>LEN(B2)&lt;20</formula>
    </cfRule>
  </conditionalFormatting>
  <dataValidations count="2">
    <dataValidation type="list" allowBlank="1" showInputMessage="1" showErrorMessage="1" sqref="B2:B26">
      <formula1>code</formula1>
    </dataValidation>
    <dataValidation type="list" allowBlank="1" showInputMessage="1" showErrorMessage="1" sqref="E2:E26">
      <formula1>choix</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029" r:id="rId4" name="CommandButton2">
          <controlPr defaultSize="0" autoLine="0" r:id="rId5">
            <anchor moveWithCells="1">
              <from>
                <xdr:col>0</xdr:col>
                <xdr:colOff>19050</xdr:colOff>
                <xdr:row>3</xdr:row>
                <xdr:rowOff>19050</xdr:rowOff>
              </from>
              <to>
                <xdr:col>0</xdr:col>
                <xdr:colOff>2371725</xdr:colOff>
                <xdr:row>4</xdr:row>
                <xdr:rowOff>171450</xdr:rowOff>
              </to>
            </anchor>
          </controlPr>
        </control>
      </mc:Choice>
      <mc:Fallback>
        <control shapeId="1029" r:id="rId4" name="CommandButton2"/>
      </mc:Fallback>
    </mc:AlternateContent>
    <mc:AlternateContent xmlns:mc="http://schemas.openxmlformats.org/markup-compatibility/2006">
      <mc:Choice Requires="x14">
        <control shapeId="1026" r:id="rId6" name="TextBox1">
          <controlPr defaultSize="0" autoLine="0" linkedCell="A2" r:id="rId7">
            <anchor moveWithCells="1">
              <from>
                <xdr:col>0</xdr:col>
                <xdr:colOff>9525</xdr:colOff>
                <xdr:row>0</xdr:row>
                <xdr:rowOff>180975</xdr:rowOff>
              </from>
              <to>
                <xdr:col>1</xdr:col>
                <xdr:colOff>0</xdr:colOff>
                <xdr:row>2</xdr:row>
                <xdr:rowOff>9525</xdr:rowOff>
              </to>
            </anchor>
          </controlPr>
        </control>
      </mc:Choice>
      <mc:Fallback>
        <control shapeId="1026" r:id="rId6" name="TextBox1"/>
      </mc:Fallback>
    </mc:AlternateContent>
    <mc:AlternateContent xmlns:mc="http://schemas.openxmlformats.org/markup-compatibility/2006">
      <mc:Choice Requires="x14">
        <control shapeId="1027" r:id="rId8" name="CommandButton1">
          <controlPr defaultSize="0" autoLine="0" r:id="rId9">
            <anchor moveWithCells="1">
              <from>
                <xdr:col>0</xdr:col>
                <xdr:colOff>19050</xdr:colOff>
                <xdr:row>6</xdr:row>
                <xdr:rowOff>19050</xdr:rowOff>
              </from>
              <to>
                <xdr:col>0</xdr:col>
                <xdr:colOff>2381250</xdr:colOff>
                <xdr:row>7</xdr:row>
                <xdr:rowOff>171450</xdr:rowOff>
              </to>
            </anchor>
          </controlPr>
        </control>
      </mc:Choice>
      <mc:Fallback>
        <control shapeId="1027" r:id="rId8"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Database complete</vt:lpstr>
      <vt:lpstr>Database synonymes complete</vt:lpstr>
      <vt:lpstr>Correspondances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Anacamptis</dc:creator>
  <cp:lastModifiedBy>Utilisateur Windows</cp:lastModifiedBy>
  <dcterms:created xsi:type="dcterms:W3CDTF">2015-06-05T18:19:34Z</dcterms:created>
  <dcterms:modified xsi:type="dcterms:W3CDTF">2018-10-08T16:54:58Z</dcterms:modified>
</cp:coreProperties>
</file>