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Alexandre\"/>
    </mc:Choice>
  </mc:AlternateContent>
  <bookViews>
    <workbookView xWindow="0" yWindow="0" windowWidth="28800" windowHeight="11835"/>
  </bookViews>
  <sheets>
    <sheet name="Base de données" sheetId="1" r:id="rId1"/>
    <sheet name="Fiche Famille" sheetId="2" r:id="rId2"/>
  </sheets>
  <externalReferences>
    <externalReference r:id="rId3"/>
  </externalReferences>
  <definedNames>
    <definedName name="_xlnm._FilterDatabase" localSheetId="0" hidden="1">'Base de données'!$A$2:$AF$5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5" i="1" l="1"/>
  <c r="AE5" i="1"/>
  <c r="W5" i="1"/>
  <c r="AF4" i="1"/>
  <c r="AE4" i="1"/>
  <c r="W4" i="1"/>
  <c r="G4" i="1"/>
</calcChain>
</file>

<file path=xl/sharedStrings.xml><?xml version="1.0" encoding="utf-8"?>
<sst xmlns="http://schemas.openxmlformats.org/spreadsheetml/2006/main" count="117" uniqueCount="67">
  <si>
    <t>Heure minimum bénévolat</t>
  </si>
  <si>
    <t>Numéro Adhérent</t>
  </si>
  <si>
    <t>Date début d'adhésion</t>
  </si>
  <si>
    <t>Date fin d'adhésion</t>
  </si>
  <si>
    <t>Nom</t>
  </si>
  <si>
    <t>Prénom</t>
  </si>
  <si>
    <t>Date de naissance</t>
  </si>
  <si>
    <t>Âge</t>
  </si>
  <si>
    <t>Sexe</t>
  </si>
  <si>
    <t>Adresse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</si>
  <si>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</si>
  <si>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</si>
  <si>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</si>
  <si>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</si>
  <si>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</si>
  <si>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</si>
  <si>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</si>
  <si>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</si>
  <si>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</si>
  <si>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</si>
  <si>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CLAS</t>
  </si>
  <si>
    <t>Jardin</t>
  </si>
  <si>
    <t>Alpha</t>
  </si>
  <si>
    <t>Bénévolat</t>
  </si>
  <si>
    <t>Personne à prévenir (Nom, Prénom / Lien de parenté / n°Tel)</t>
  </si>
  <si>
    <t>Allergie</t>
  </si>
  <si>
    <t>Traitement</t>
  </si>
  <si>
    <t>Asthme</t>
  </si>
  <si>
    <t>Autorisation urgence</t>
  </si>
  <si>
    <t>Autorisation  photo</t>
  </si>
  <si>
    <t>Nom &amp; Prénom</t>
  </si>
  <si>
    <t>CSP</t>
  </si>
  <si>
    <t>Z</t>
  </si>
  <si>
    <t>27/06/2018</t>
  </si>
  <si>
    <t>PAGES</t>
  </si>
  <si>
    <t>Alexandre</t>
  </si>
  <si>
    <t>05/11/1997</t>
  </si>
  <si>
    <t>M</t>
  </si>
  <si>
    <t>fr</t>
  </si>
  <si>
    <t>tlse</t>
  </si>
  <si>
    <t>IRIS n° 6002 - Ancely</t>
  </si>
  <si>
    <t>06xxxxxxxx</t>
  </si>
  <si>
    <t>05xxxxxxxx</t>
  </si>
  <si>
    <t>xxxxxx@xxxx.fr</t>
  </si>
  <si>
    <t>Française</t>
  </si>
  <si>
    <t>Etudiant</t>
  </si>
  <si>
    <t>En couple</t>
  </si>
  <si>
    <t>Cépière - Beauregard</t>
  </si>
  <si>
    <t>Oui</t>
  </si>
  <si>
    <t>PAGES Alexandre/LP/06xxxxxxxx</t>
  </si>
  <si>
    <t>Non</t>
  </si>
  <si>
    <t>PAGES Alexandre</t>
  </si>
  <si>
    <t/>
  </si>
  <si>
    <t>asa sasa</t>
  </si>
  <si>
    <t>g</t>
  </si>
  <si>
    <t>h</t>
  </si>
  <si>
    <t>j</t>
  </si>
  <si>
    <t>l</t>
  </si>
  <si>
    <t>t</t>
  </si>
  <si>
    <t>u</t>
  </si>
  <si>
    <t>e</t>
  </si>
  <si>
    <t>a</t>
  </si>
  <si>
    <t>Activité</t>
  </si>
  <si>
    <t>Age</t>
  </si>
  <si>
    <t>Lien de parenté</t>
  </si>
  <si>
    <t>Nom/Prénom du membre de la famille</t>
  </si>
  <si>
    <t>Adhérent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</si>
</sst>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2</xdr:col>
          <xdr:colOff>371475</xdr:colOff>
          <xdr:row>1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bd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IRIS"/>
      <sheetName val="Base de données"/>
      <sheetName val="Contact"/>
      <sheetName val="Bénévolat"/>
      <sheetName val="Statistiques"/>
    </sheetNames>
    <sheetDataSet>
      <sheetData sheetId="0">
        <row r="2">
          <cell r="A2" t="str">
            <v>IRIS n° 0101 - Jacobins</v>
          </cell>
          <cell r="B2">
            <v>4</v>
          </cell>
          <cell r="D2" t="str">
            <v>Agent de restauration</v>
          </cell>
          <cell r="E2">
            <v>5</v>
          </cell>
        </row>
        <row r="3">
          <cell r="A3" t="str">
            <v>IRIS n° 0402 - Ozenne</v>
          </cell>
          <cell r="B3">
            <v>3</v>
          </cell>
          <cell r="D3" t="str">
            <v>Agent de sécurité</v>
          </cell>
          <cell r="E3">
            <v>5</v>
          </cell>
        </row>
        <row r="4">
          <cell r="A4" t="str">
            <v>IRIS n° 0501 - Filatiers</v>
          </cell>
          <cell r="B4">
            <v>3</v>
          </cell>
          <cell r="D4" t="str">
            <v>Agent de service</v>
          </cell>
          <cell r="E4">
            <v>6</v>
          </cell>
        </row>
        <row r="5">
          <cell r="A5" t="str">
            <v>IRIS n° 0601 - Teinturiers</v>
          </cell>
          <cell r="B5">
            <v>3</v>
          </cell>
          <cell r="D5" t="str">
            <v>Agent d'entretien</v>
          </cell>
          <cell r="E5">
            <v>6</v>
          </cell>
        </row>
        <row r="6">
          <cell r="A6" t="str">
            <v>IRIS n° 0602 - La Grave</v>
          </cell>
          <cell r="B6">
            <v>3</v>
          </cell>
          <cell r="D6" t="str">
            <v>Agent technique</v>
          </cell>
          <cell r="E6">
            <v>5</v>
          </cell>
        </row>
        <row r="7">
          <cell r="A7" t="str">
            <v>IRIS n° 0702 - Bazacle</v>
          </cell>
          <cell r="B7">
            <v>3</v>
          </cell>
          <cell r="D7" t="str">
            <v>Aide Auxiliaire</v>
          </cell>
          <cell r="E7">
            <v>5</v>
          </cell>
        </row>
        <row r="8">
          <cell r="A8" t="str">
            <v>IRIS n° 0801 - Sébastopol</v>
          </cell>
          <cell r="B8">
            <v>3</v>
          </cell>
          <cell r="D8" t="str">
            <v>Aide Auxiliaire de puériculture</v>
          </cell>
          <cell r="E8">
            <v>5</v>
          </cell>
        </row>
        <row r="9">
          <cell r="A9" t="str">
            <v>IRIS n° 0901 - Concorde</v>
          </cell>
          <cell r="B9">
            <v>3</v>
          </cell>
          <cell r="D9" t="str">
            <v>Aide Medico Psycho</v>
          </cell>
          <cell r="E9">
            <v>5</v>
          </cell>
        </row>
        <row r="10">
          <cell r="A10" t="str">
            <v>IRIS n° 1101 - Dupuy</v>
          </cell>
          <cell r="B10">
            <v>3</v>
          </cell>
          <cell r="D10" t="str">
            <v>Aide ménagère</v>
          </cell>
          <cell r="E10">
            <v>5</v>
          </cell>
        </row>
        <row r="11">
          <cell r="A11" t="str">
            <v>IRIS n° 1201 - Montplaisir</v>
          </cell>
          <cell r="B11">
            <v>3</v>
          </cell>
          <cell r="D11" t="str">
            <v>Aide Soignante</v>
          </cell>
          <cell r="E11">
            <v>5</v>
          </cell>
        </row>
        <row r="12">
          <cell r="A12" t="str">
            <v>IRIS n° 1203 - Branly</v>
          </cell>
          <cell r="B12">
            <v>3</v>
          </cell>
          <cell r="D12" t="str">
            <v>Assistante administrative</v>
          </cell>
          <cell r="E12">
            <v>5</v>
          </cell>
        </row>
        <row r="13">
          <cell r="A13" t="str">
            <v>IRIS n° 1303 - Hôtel de Région</v>
          </cell>
          <cell r="B13">
            <v>3</v>
          </cell>
          <cell r="D13" t="str">
            <v>Assistante Familiale</v>
          </cell>
          <cell r="E13">
            <v>5</v>
          </cell>
        </row>
        <row r="14">
          <cell r="A14" t="str">
            <v>IRIS n° 1501 - Sainte Lucie</v>
          </cell>
          <cell r="B14">
            <v>2</v>
          </cell>
          <cell r="D14" t="str">
            <v xml:space="preserve">Assitante Marternelle </v>
          </cell>
          <cell r="E14">
            <v>5</v>
          </cell>
        </row>
        <row r="15">
          <cell r="A15" t="str">
            <v>IRIS n° 1502 - Déodat de Severac</v>
          </cell>
          <cell r="B15">
            <v>2</v>
          </cell>
          <cell r="D15" t="str">
            <v>ATSEM (contrat aidé)</v>
          </cell>
          <cell r="E15">
            <v>5</v>
          </cell>
        </row>
        <row r="16">
          <cell r="A16" t="str">
            <v>IRIS n° 1601 - Roguet</v>
          </cell>
          <cell r="B16">
            <v>2</v>
          </cell>
          <cell r="D16" t="str">
            <v>Auto entrepreneur</v>
          </cell>
          <cell r="E16">
            <v>2</v>
          </cell>
        </row>
        <row r="17">
          <cell r="A17" t="str">
            <v>IRIS n° 1602 - Ravelin</v>
          </cell>
          <cell r="B17">
            <v>2</v>
          </cell>
          <cell r="D17" t="str">
            <v>Auxiliaire de vie</v>
          </cell>
          <cell r="E17">
            <v>5</v>
          </cell>
        </row>
        <row r="18">
          <cell r="A18" t="str">
            <v>IRIS n° 1603 - Bourrasol</v>
          </cell>
          <cell r="B18">
            <v>2</v>
          </cell>
          <cell r="D18" t="str">
            <v>Auxiliaire de vie scolaire</v>
          </cell>
          <cell r="E18">
            <v>5</v>
          </cell>
        </row>
        <row r="19">
          <cell r="A19" t="str">
            <v>IRIS n° 1701 - Embouchure</v>
          </cell>
          <cell r="B19">
            <v>3</v>
          </cell>
          <cell r="D19" t="str">
            <v>Bénévole</v>
          </cell>
          <cell r="E19">
            <v>8</v>
          </cell>
        </row>
        <row r="20">
          <cell r="A20" t="str">
            <v>IRIS n° 1801 - Ponts Jumeaux</v>
          </cell>
          <cell r="B20">
            <v>3</v>
          </cell>
          <cell r="D20" t="str">
            <v>Bio nutritioniste</v>
          </cell>
          <cell r="E20">
            <v>4</v>
          </cell>
        </row>
        <row r="21">
          <cell r="A21" t="str">
            <v xml:space="preserve">IRIS N° 1805 - Frederic Estebre </v>
          </cell>
          <cell r="B21">
            <v>3</v>
          </cell>
          <cell r="D21" t="str">
            <v>CGEC</v>
          </cell>
          <cell r="E21">
            <v>5</v>
          </cell>
        </row>
        <row r="22">
          <cell r="A22" t="str">
            <v>IRIS n° 1902 - Périole</v>
          </cell>
          <cell r="B22">
            <v>3</v>
          </cell>
          <cell r="D22" t="str">
            <v>Chef d'Orchestre</v>
          </cell>
          <cell r="E22">
            <v>3</v>
          </cell>
        </row>
        <row r="23">
          <cell r="A23" t="str">
            <v>IRIS n° 2001 - Arago</v>
          </cell>
          <cell r="B23">
            <v>3</v>
          </cell>
          <cell r="D23" t="str">
            <v>Coiffeuse</v>
          </cell>
          <cell r="E23">
            <v>5</v>
          </cell>
        </row>
        <row r="24">
          <cell r="A24" t="str">
            <v>IRIS N° 2002 - Caravelle</v>
          </cell>
          <cell r="B24">
            <v>3</v>
          </cell>
          <cell r="D24" t="str">
            <v>Comédienne</v>
          </cell>
          <cell r="E24">
            <v>3</v>
          </cell>
        </row>
        <row r="25">
          <cell r="A25" t="str">
            <v>IRIS n° 2201 - Deltour</v>
          </cell>
          <cell r="B25">
            <v>3</v>
          </cell>
          <cell r="D25" t="str">
            <v>Commercante</v>
          </cell>
          <cell r="E25">
            <v>2</v>
          </cell>
        </row>
        <row r="26">
          <cell r="A26" t="str">
            <v>IRIS n° 2301 - Lespinet</v>
          </cell>
          <cell r="B26">
            <v>3</v>
          </cell>
          <cell r="D26" t="str">
            <v>Commis de cuisine</v>
          </cell>
          <cell r="E26">
            <v>6</v>
          </cell>
        </row>
        <row r="27">
          <cell r="A27" t="str">
            <v>IRIS n° 2501 - Caserne Niel</v>
          </cell>
          <cell r="B27">
            <v>3</v>
          </cell>
          <cell r="D27" t="str">
            <v>Congé parental</v>
          </cell>
          <cell r="E27">
            <v>8</v>
          </cell>
        </row>
        <row r="28">
          <cell r="A28" t="str">
            <v>IRIS n° 2801 - Becanne</v>
          </cell>
          <cell r="B28">
            <v>3</v>
          </cell>
          <cell r="D28" t="str">
            <v>Coordinatrice animatrice</v>
          </cell>
          <cell r="E28">
            <v>4</v>
          </cell>
        </row>
        <row r="29">
          <cell r="A29" t="str">
            <v>IRIS N° 2803 - La Digue</v>
          </cell>
          <cell r="B29">
            <v>3</v>
          </cell>
          <cell r="D29" t="str">
            <v>Cuisinière</v>
          </cell>
          <cell r="E29">
            <v>6</v>
          </cell>
        </row>
        <row r="30">
          <cell r="A30" t="str">
            <v>IRIS n° 2902 - Bigorre</v>
          </cell>
          <cell r="B30">
            <v>3</v>
          </cell>
          <cell r="D30" t="str">
            <v>D-E</v>
          </cell>
          <cell r="E30">
            <v>4</v>
          </cell>
        </row>
        <row r="31">
          <cell r="A31" t="str">
            <v>IRIS N° 2903 - Bordelongue</v>
          </cell>
          <cell r="B31">
            <v>3</v>
          </cell>
          <cell r="D31" t="str">
            <v>Décoratrice murale</v>
          </cell>
          <cell r="E31">
            <v>4</v>
          </cell>
        </row>
        <row r="32">
          <cell r="A32" t="str">
            <v>IRIS n° 3002 - Mermoz</v>
          </cell>
          <cell r="B32">
            <v>2</v>
          </cell>
          <cell r="D32" t="str">
            <v>Educatrice</v>
          </cell>
          <cell r="E32">
            <v>4</v>
          </cell>
        </row>
        <row r="33">
          <cell r="A33" t="str">
            <v>IRIS n° 3101 - Fontaine - Lestang</v>
          </cell>
          <cell r="B33">
            <v>3</v>
          </cell>
          <cell r="D33" t="str">
            <v>Educatrice sportive</v>
          </cell>
          <cell r="E33">
            <v>4</v>
          </cell>
        </row>
        <row r="34">
          <cell r="A34" t="str">
            <v>IRIS N° 3201 - Morvan</v>
          </cell>
          <cell r="B34">
            <v>1</v>
          </cell>
          <cell r="D34" t="str">
            <v>Employé</v>
          </cell>
          <cell r="E34">
            <v>5</v>
          </cell>
        </row>
        <row r="35">
          <cell r="A35" t="str">
            <v>IRIS n° 3301 - Arènes</v>
          </cell>
          <cell r="B35">
            <v>2</v>
          </cell>
          <cell r="D35" t="str">
            <v>Employée</v>
          </cell>
          <cell r="E35">
            <v>5</v>
          </cell>
        </row>
        <row r="36">
          <cell r="A36" t="str">
            <v>IRIS n° 3401 - Tellier</v>
          </cell>
          <cell r="B36">
            <v>1</v>
          </cell>
          <cell r="D36" t="str">
            <v>Etudiant</v>
          </cell>
          <cell r="E36">
            <v>8</v>
          </cell>
        </row>
        <row r="37">
          <cell r="A37" t="str">
            <v>IRIS n° 3402 - Hippodrome</v>
          </cell>
          <cell r="B37">
            <v>1</v>
          </cell>
          <cell r="D37" t="str">
            <v>Femme au foyer</v>
          </cell>
          <cell r="E37">
            <v>8</v>
          </cell>
        </row>
        <row r="38">
          <cell r="A38" t="str">
            <v>IRIS n° 3501 - Biarritz</v>
          </cell>
          <cell r="B38">
            <v>1</v>
          </cell>
          <cell r="D38" t="str">
            <v>Femme de chambre</v>
          </cell>
          <cell r="E38">
            <v>5</v>
          </cell>
        </row>
        <row r="39">
          <cell r="A39" t="str">
            <v>IRIS n° 3502 - Fontaines</v>
          </cell>
          <cell r="B39">
            <v>1</v>
          </cell>
          <cell r="D39" t="str">
            <v>Fonctionnaire</v>
          </cell>
          <cell r="E39">
            <v>6</v>
          </cell>
        </row>
        <row r="40">
          <cell r="A40" t="str">
            <v>IRIS n° 3503 - Barrière de Bayonne</v>
          </cell>
          <cell r="B40">
            <v>1</v>
          </cell>
          <cell r="D40" t="str">
            <v>Hôtesse</v>
          </cell>
          <cell r="E40">
            <v>5</v>
          </cell>
        </row>
        <row r="41">
          <cell r="A41" t="str">
            <v>IRIS n° 3504 - Cartoucherie</v>
          </cell>
          <cell r="B41">
            <v>3</v>
          </cell>
          <cell r="D41" t="str">
            <v>Hôtesse de caisse</v>
          </cell>
          <cell r="E41">
            <v>5</v>
          </cell>
        </row>
        <row r="42">
          <cell r="A42" t="str">
            <v>IRIS n° 3601 - Ginestous</v>
          </cell>
          <cell r="B42">
            <v>3</v>
          </cell>
          <cell r="D42" t="str">
            <v xml:space="preserve">Infirmière </v>
          </cell>
          <cell r="E42">
            <v>5</v>
          </cell>
        </row>
        <row r="43">
          <cell r="A43" t="str">
            <v>IRIS n° 3904 - Les Izards</v>
          </cell>
          <cell r="B43">
            <v>3</v>
          </cell>
          <cell r="D43" t="str">
            <v>Ingenieur</v>
          </cell>
          <cell r="E43">
            <v>3</v>
          </cell>
        </row>
        <row r="44">
          <cell r="A44" t="str">
            <v>IRIS n° 4003 - Grand Selve</v>
          </cell>
          <cell r="B44">
            <v>3</v>
          </cell>
          <cell r="D44" t="str">
            <v>Intérimaire</v>
          </cell>
          <cell r="E44">
            <v>5</v>
          </cell>
        </row>
        <row r="45">
          <cell r="A45" t="str">
            <v>IRIS N° 4006 - Borderouge Sud-Est</v>
          </cell>
          <cell r="B45">
            <v>3</v>
          </cell>
          <cell r="D45" t="str">
            <v>Intermittente</v>
          </cell>
          <cell r="E45">
            <v>3</v>
          </cell>
        </row>
        <row r="46">
          <cell r="A46" t="str">
            <v>IRIS n° 5401 - Les Vergers</v>
          </cell>
          <cell r="B46">
            <v>2</v>
          </cell>
          <cell r="D46" t="str">
            <v>Jardinier</v>
          </cell>
          <cell r="E46">
            <v>6</v>
          </cell>
        </row>
        <row r="47">
          <cell r="A47" t="str">
            <v>IRIS n° 5802 - Les Capelles</v>
          </cell>
          <cell r="B47">
            <v>3</v>
          </cell>
          <cell r="D47" t="str">
            <v>Lycéen</v>
          </cell>
          <cell r="E47">
            <v>8</v>
          </cell>
        </row>
        <row r="48">
          <cell r="A48" t="str">
            <v>IRIS N° 5901 - Fleurance</v>
          </cell>
          <cell r="B48">
            <v>3</v>
          </cell>
          <cell r="D48" t="str">
            <v>Ménage-couture</v>
          </cell>
          <cell r="E48">
            <v>5</v>
          </cell>
        </row>
        <row r="49">
          <cell r="A49" t="str">
            <v>IRIS N° 5902 - Aérospatiale</v>
          </cell>
          <cell r="B49">
            <v>3</v>
          </cell>
          <cell r="D49" t="str">
            <v>Ostéopathe</v>
          </cell>
          <cell r="E49">
            <v>3</v>
          </cell>
        </row>
        <row r="50">
          <cell r="A50" t="str">
            <v>IRIS n° 6001 - Flambère</v>
          </cell>
          <cell r="B50">
            <v>2</v>
          </cell>
          <cell r="D50" t="str">
            <v xml:space="preserve">Photographe </v>
          </cell>
          <cell r="E50">
            <v>4</v>
          </cell>
        </row>
        <row r="51">
          <cell r="A51" t="str">
            <v>IRIS n° 6002 - Ancely</v>
          </cell>
          <cell r="B51">
            <v>3</v>
          </cell>
          <cell r="D51" t="str">
            <v>Plombier maraicher</v>
          </cell>
          <cell r="E51">
            <v>6</v>
          </cell>
        </row>
        <row r="52">
          <cell r="A52" t="str">
            <v>IRIS n°1702 - Troen</v>
          </cell>
          <cell r="B52">
            <v>3</v>
          </cell>
          <cell r="D52" t="str">
            <v>Professeur d'arabe</v>
          </cell>
          <cell r="E52">
            <v>4</v>
          </cell>
        </row>
        <row r="53">
          <cell r="A53" t="str">
            <v>IRIS n°4805 - Coteaux de Pech David</v>
          </cell>
          <cell r="B53">
            <v>3</v>
          </cell>
          <cell r="D53" t="str">
            <v>Professeur de Math</v>
          </cell>
          <cell r="E53">
            <v>4</v>
          </cell>
        </row>
        <row r="54">
          <cell r="A54" t="str">
            <v>IRIS n° 0000 - BRUGIERES</v>
          </cell>
          <cell r="B54">
            <v>4</v>
          </cell>
          <cell r="D54" t="str">
            <v>Psychologue - Assistante sociale</v>
          </cell>
          <cell r="E54">
            <v>3</v>
          </cell>
        </row>
        <row r="55">
          <cell r="A55" t="str">
            <v>IRIS n° 0000 - BLAGNAC</v>
          </cell>
          <cell r="B55">
            <v>4</v>
          </cell>
          <cell r="D55" t="str">
            <v>Responsable pédagogique</v>
          </cell>
          <cell r="E55">
            <v>5</v>
          </cell>
        </row>
        <row r="56">
          <cell r="A56" t="str">
            <v>IRIS n° 4802 - Les Maraichers</v>
          </cell>
          <cell r="B56">
            <v>3</v>
          </cell>
          <cell r="D56" t="str">
            <v>Restauration Hôtellerie</v>
          </cell>
          <cell r="E56">
            <v>5</v>
          </cell>
        </row>
        <row r="57">
          <cell r="A57" t="str">
            <v>IRIS n° 1302 - Saint-Léon</v>
          </cell>
          <cell r="B57">
            <v>3</v>
          </cell>
          <cell r="D57" t="str">
            <v>Retraités</v>
          </cell>
          <cell r="E57">
            <v>7</v>
          </cell>
        </row>
        <row r="58">
          <cell r="A58" t="str">
            <v>IRIS n° 5101 - Gironis</v>
          </cell>
          <cell r="B58">
            <v>3</v>
          </cell>
          <cell r="D58" t="str">
            <v>sans emploi</v>
          </cell>
          <cell r="E58">
            <v>8</v>
          </cell>
        </row>
        <row r="59">
          <cell r="A59" t="str">
            <v>IRIS n° 0107 - Centre</v>
          </cell>
          <cell r="B59">
            <v>4</v>
          </cell>
          <cell r="D59" t="str">
            <v>Secrétaire</v>
          </cell>
          <cell r="E59">
            <v>5</v>
          </cell>
        </row>
        <row r="60">
          <cell r="A60" t="str">
            <v>IRIS n° 5303 - Auriacombe</v>
          </cell>
          <cell r="B60">
            <v>3</v>
          </cell>
          <cell r="D60" t="str">
            <v>Surevaillance</v>
          </cell>
          <cell r="E60">
            <v>5</v>
          </cell>
        </row>
        <row r="61">
          <cell r="A61" t="str">
            <v>IRIS n° 0000 - PARIS</v>
          </cell>
          <cell r="B61">
            <v>4</v>
          </cell>
          <cell r="D61" t="str">
            <v>Technicien</v>
          </cell>
          <cell r="E61">
            <v>4</v>
          </cell>
        </row>
        <row r="62">
          <cell r="A62" t="str">
            <v>IRIS n° 0102 - SAINT-JEAN</v>
          </cell>
          <cell r="B62">
            <v>4</v>
          </cell>
          <cell r="D62" t="str">
            <v xml:space="preserve">Vendeuse </v>
          </cell>
          <cell r="E62">
            <v>5</v>
          </cell>
        </row>
        <row r="63">
          <cell r="A63" t="str">
            <v>IRIS n° 5702 - Ramelet Moundi</v>
          </cell>
          <cell r="B63">
            <v>3</v>
          </cell>
        </row>
        <row r="64">
          <cell r="A64" t="str">
            <v>IRIS n° 0000 - SAINT-LYS</v>
          </cell>
          <cell r="B64">
            <v>4</v>
          </cell>
        </row>
        <row r="65">
          <cell r="A65" t="str">
            <v>IRIS n° 0000 - FROUZINS</v>
          </cell>
          <cell r="B65">
            <v>4</v>
          </cell>
        </row>
        <row r="66">
          <cell r="A66" t="str">
            <v>IRIS n° 0502 - Dalbade</v>
          </cell>
          <cell r="B66">
            <v>3</v>
          </cell>
        </row>
        <row r="67">
          <cell r="A67" t="str">
            <v>IRIS n° 3202 - Loire</v>
          </cell>
          <cell r="B67">
            <v>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5"/>
  <sheetViews>
    <sheetView tabSelected="1" zoomScale="70" zoomScaleNormal="70" workbookViewId="0">
      <pane xSplit="5" topLeftCell="F1" activePane="topRight" state="frozen"/>
      <selection pane="topRight" activeCell="S7" sqref="S7"/>
    </sheetView>
  </sheetViews>
  <sheetFormatPr baseColWidth="10" defaultRowHeight="48" customHeight="1" x14ac:dyDescent="0.25"/>
  <cols>
    <col min="1" max="1" width="12.28515625" style="1" customWidth="1"/>
    <col min="2" max="3" width="12" style="1" bestFit="1" customWidth="1"/>
    <col min="4" max="5" width="11.42578125" style="1"/>
    <col min="6" max="6" width="12.42578125" style="1" bestFit="1" customWidth="1"/>
    <col min="7" max="11" width="11.42578125" style="1"/>
    <col min="12" max="12" width="23.140625" style="1" bestFit="1" customWidth="1"/>
    <col min="13" max="14" width="19" style="1" customWidth="1"/>
    <col min="15" max="15" width="17.7109375" style="1" customWidth="1"/>
    <col min="16" max="16" width="17.5703125" style="1" customWidth="1"/>
    <col min="17" max="17" width="18" style="1" customWidth="1"/>
    <col min="18" max="18" width="14.28515625" style="1" customWidth="1"/>
    <col min="19" max="19" width="13.140625" style="1" customWidth="1"/>
    <col min="20" max="20" width="11.42578125" style="1"/>
    <col min="21" max="21" width="12.5703125" style="1" bestFit="1" customWidth="1"/>
    <col min="22" max="23" width="11.42578125" style="1"/>
    <col min="24" max="24" width="20.28515625" style="1" customWidth="1"/>
    <col min="25" max="27" width="11.42578125" style="1"/>
    <col min="28" max="28" width="12.28515625" style="1" customWidth="1"/>
    <col min="29" max="29" width="12.140625" style="1" customWidth="1"/>
    <col min="30" max="30" width="14.5703125" style="1" bestFit="1" customWidth="1"/>
    <col min="31" max="16384" width="11.42578125" style="1"/>
  </cols>
  <sheetData>
    <row r="1" spans="1:32" ht="48" customHeight="1" x14ac:dyDescent="0.25">
      <c r="V1" s="2" t="s">
        <v>0</v>
      </c>
      <c r="W1" s="2">
        <v>20</v>
      </c>
    </row>
    <row r="2" spans="1:32" ht="48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4" t="s">
        <v>30</v>
      </c>
      <c r="AE2" s="1" t="s">
        <v>31</v>
      </c>
      <c r="AF2" s="1" t="s">
        <v>32</v>
      </c>
    </row>
    <row r="3" spans="1:32" ht="48" hidden="1" customHeight="1" x14ac:dyDescent="0.25">
      <c r="A3" s="1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</row>
    <row r="4" spans="1:32" ht="48" customHeight="1" x14ac:dyDescent="0.25">
      <c r="A4" s="1">
        <v>1</v>
      </c>
      <c r="B4" s="1" t="s">
        <v>33</v>
      </c>
      <c r="C4" s="5">
        <v>43643</v>
      </c>
      <c r="D4" s="1" t="s">
        <v>34</v>
      </c>
      <c r="E4" s="1" t="s">
        <v>35</v>
      </c>
      <c r="F4" s="5" t="s">
        <v>36</v>
      </c>
      <c r="G4" s="1">
        <f ca="1">DATEDIF(F4,TODAY(),"y")</f>
        <v>20</v>
      </c>
      <c r="H4" s="1" t="s">
        <v>37</v>
      </c>
      <c r="I4" s="1" t="s">
        <v>38</v>
      </c>
      <c r="J4" s="6">
        <v>31300</v>
      </c>
      <c r="K4" s="1" t="s">
        <v>39</v>
      </c>
      <c r="L4" s="1" t="s">
        <v>40</v>
      </c>
      <c r="M4" s="1" t="s">
        <v>41</v>
      </c>
      <c r="N4" s="1" t="s">
        <v>42</v>
      </c>
      <c r="O4" s="1" t="s">
        <v>43</v>
      </c>
      <c r="P4" s="1" t="s">
        <v>44</v>
      </c>
      <c r="Q4" s="1" t="s">
        <v>45</v>
      </c>
      <c r="R4" s="1" t="s">
        <v>46</v>
      </c>
      <c r="S4" s="1">
        <v>6</v>
      </c>
      <c r="U4" s="1" t="s">
        <v>47</v>
      </c>
      <c r="V4" s="1" t="s">
        <v>48</v>
      </c>
      <c r="W4" s="1" t="str">
        <f>IF(SUMIF([1]Bénévolat!$C$2:$C$500,AD4,[1]Bénévolat!$D$2:$D$500)&gt;=20,"Bénévole","")</f>
        <v/>
      </c>
      <c r="X4" s="1" t="s">
        <v>49</v>
      </c>
      <c r="Y4" s="1" t="s">
        <v>50</v>
      </c>
      <c r="Z4" s="1" t="s">
        <v>50</v>
      </c>
      <c r="AA4" s="1" t="s">
        <v>50</v>
      </c>
      <c r="AB4" s="1" t="s">
        <v>48</v>
      </c>
      <c r="AC4" s="1" t="s">
        <v>48</v>
      </c>
      <c r="AD4" s="1" t="s">
        <v>51</v>
      </c>
      <c r="AE4" s="1">
        <f>VLOOKUP(Q4,'[1]Liste des IRIS'!$D$2:$E$69,2,FALSE)</f>
        <v>8</v>
      </c>
      <c r="AF4" s="1">
        <f>VLOOKUP(L4,'[1]Liste des IRIS'!A2:B67,2,FALSE)</f>
        <v>3</v>
      </c>
    </row>
    <row r="5" spans="1:32" ht="48" customHeight="1" x14ac:dyDescent="0.25">
      <c r="C5" s="5"/>
      <c r="N5" s="1" t="s">
        <v>52</v>
      </c>
      <c r="O5" s="1" t="s">
        <v>52</v>
      </c>
      <c r="P5" s="1" t="s">
        <v>52</v>
      </c>
      <c r="Q5" s="1" t="s">
        <v>52</v>
      </c>
      <c r="W5" s="1" t="str">
        <f>IF(SUMIF([1]Bénévolat!$C$2:$C$500,AD5,[1]Bénévolat!$D$2:$D$500)&gt;=$W$1,"Bénévole","")</f>
        <v/>
      </c>
      <c r="AD5" s="1" t="s">
        <v>53</v>
      </c>
      <c r="AE5" s="1" t="e">
        <f>VLOOKUP(Q5,'[1]Liste des IRIS'!$D$2:$E$69,2,FALSE)</f>
        <v>#N/A</v>
      </c>
      <c r="AF5" s="1" t="e">
        <f>VLOOKUP(L5,'[1]Liste des IRIS'!A3:B68,2,FALSE)</f>
        <v>#N/A</v>
      </c>
    </row>
  </sheetData>
  <autoFilter ref="A2:AF5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2</xdr:col>
                <xdr:colOff>371475</xdr:colOff>
                <xdr:row>1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8"/>
  <sheetViews>
    <sheetView zoomScaleNormal="100" workbookViewId="0">
      <selection activeCell="G14" sqref="G14"/>
    </sheetView>
  </sheetViews>
  <sheetFormatPr baseColWidth="10" defaultColWidth="14" defaultRowHeight="15" x14ac:dyDescent="0.25"/>
  <cols>
    <col min="1" max="1" width="14" style="1"/>
    <col min="2" max="2" width="19.85546875" style="1" customWidth="1"/>
    <col min="3" max="16384" width="14" style="1"/>
  </cols>
  <sheetData>
    <row r="1" spans="1:9" ht="45" x14ac:dyDescent="0.25">
      <c r="A1" s="1" t="s">
        <v>66</v>
      </c>
      <c r="B1" s="1" t="s">
        <v>65</v>
      </c>
      <c r="C1" s="1" t="s">
        <v>64</v>
      </c>
      <c r="D1" s="1" t="s">
        <v>6</v>
      </c>
      <c r="E1" s="1" t="s">
        <v>63</v>
      </c>
      <c r="F1" s="1" t="s">
        <v>62</v>
      </c>
    </row>
    <row r="2" spans="1:9" ht="30" x14ac:dyDescent="0.25">
      <c r="A2" s="1" t="s">
        <v>51</v>
      </c>
      <c r="B2" s="1" t="s">
        <v>61</v>
      </c>
      <c r="C2" s="1" t="s">
        <v>61</v>
      </c>
      <c r="D2" s="1" t="s">
        <v>61</v>
      </c>
      <c r="E2" s="1" t="s">
        <v>61</v>
      </c>
      <c r="F2" s="1" t="s">
        <v>60</v>
      </c>
      <c r="G2" s="1" t="s">
        <v>60</v>
      </c>
      <c r="H2" s="1" t="s">
        <v>60</v>
      </c>
      <c r="I2" s="1" t="s">
        <v>60</v>
      </c>
    </row>
    <row r="3" spans="1:9" ht="30" x14ac:dyDescent="0.25">
      <c r="A3" s="1" t="s">
        <v>51</v>
      </c>
      <c r="B3" s="1" t="s">
        <v>58</v>
      </c>
      <c r="C3" s="1" t="s">
        <v>58</v>
      </c>
      <c r="D3" s="1" t="s">
        <v>58</v>
      </c>
      <c r="E3" s="1" t="s">
        <v>58</v>
      </c>
      <c r="F3" s="1" t="s">
        <v>59</v>
      </c>
      <c r="G3" s="1" t="s">
        <v>59</v>
      </c>
      <c r="H3" s="1" t="s">
        <v>59</v>
      </c>
      <c r="I3" s="1" t="s">
        <v>59</v>
      </c>
    </row>
    <row r="4" spans="1:9" ht="30" x14ac:dyDescent="0.25">
      <c r="A4" s="1" t="s">
        <v>51</v>
      </c>
      <c r="B4" s="1" t="s">
        <v>58</v>
      </c>
      <c r="C4" s="1" t="s">
        <v>58</v>
      </c>
      <c r="D4" s="1" t="s">
        <v>58</v>
      </c>
      <c r="E4" s="1" t="s">
        <v>58</v>
      </c>
    </row>
    <row r="5" spans="1:9" ht="30" x14ac:dyDescent="0.25">
      <c r="A5" s="1" t="s">
        <v>51</v>
      </c>
    </row>
    <row r="6" spans="1:9" ht="30" x14ac:dyDescent="0.25">
      <c r="A6" s="1" t="s">
        <v>51</v>
      </c>
    </row>
    <row r="7" spans="1:9" ht="30" x14ac:dyDescent="0.25">
      <c r="A7" s="1" t="s">
        <v>51</v>
      </c>
      <c r="B7" s="1" t="s">
        <v>57</v>
      </c>
      <c r="C7" s="1" t="s">
        <v>57</v>
      </c>
      <c r="D7" s="1" t="s">
        <v>57</v>
      </c>
      <c r="E7" s="1" t="s">
        <v>57</v>
      </c>
      <c r="F7" s="1" t="s">
        <v>57</v>
      </c>
      <c r="G7" s="1" t="s">
        <v>57</v>
      </c>
      <c r="H7" s="1" t="s">
        <v>57</v>
      </c>
    </row>
    <row r="8" spans="1:9" ht="30" x14ac:dyDescent="0.25">
      <c r="A8" s="1" t="s">
        <v>51</v>
      </c>
      <c r="B8" s="1" t="s">
        <v>57</v>
      </c>
      <c r="C8" s="1" t="s">
        <v>56</v>
      </c>
      <c r="D8" s="1" t="s">
        <v>56</v>
      </c>
      <c r="E8" s="1" t="s">
        <v>56</v>
      </c>
      <c r="F8" s="1" t="s">
        <v>56</v>
      </c>
      <c r="G8" s="1" t="s">
        <v>55</v>
      </c>
      <c r="H8" s="1" t="s">
        <v>55</v>
      </c>
    </row>
    <row r="9" spans="1:9" ht="30" x14ac:dyDescent="0.25">
      <c r="A9" s="1" t="s">
        <v>51</v>
      </c>
      <c r="B9" s="1" t="s">
        <v>55</v>
      </c>
      <c r="C9" s="1" t="s">
        <v>55</v>
      </c>
      <c r="D9" s="1" t="s">
        <v>54</v>
      </c>
      <c r="E9" s="1" t="s">
        <v>54</v>
      </c>
      <c r="F9" s="1" t="s">
        <v>54</v>
      </c>
      <c r="G9" s="1" t="s">
        <v>54</v>
      </c>
    </row>
    <row r="10" spans="1:9" ht="30" x14ac:dyDescent="0.25">
      <c r="A10" s="1" t="s">
        <v>51</v>
      </c>
    </row>
    <row r="11" spans="1:9" ht="30" x14ac:dyDescent="0.25">
      <c r="A11" s="1" t="s">
        <v>51</v>
      </c>
    </row>
    <row r="18" spans="4:4" x14ac:dyDescent="0.25">
      <c r="D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Fiche Famille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2018-06-29T07:13:17Z</dcterms:created>
  <dcterms:modified xsi:type="dcterms:W3CDTF">2018-06-29T07:14:14Z</dcterms:modified>
</cp:coreProperties>
</file>