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p\Downloads\"/>
    </mc:Choice>
  </mc:AlternateContent>
  <bookViews>
    <workbookView xWindow="0" yWindow="0" windowWidth="23040" windowHeight="8808" activeTab="1"/>
  </bookViews>
  <sheets>
    <sheet name="Liste CE2" sheetId="1" r:id="rId1"/>
    <sheet name="Feuil1" sheetId="7" r:id="rId2"/>
    <sheet name="Résultats CE2" sheetId="4" r:id="rId3"/>
    <sheet name="Classements CE2 Garcons" sheetId="6" r:id="rId4"/>
  </sheets>
  <calcPr calcId="152511"/>
  <pivotCaches>
    <pivotCache cacheId="5" r:id="rId5"/>
  </pivotCaches>
</workbook>
</file>

<file path=xl/calcChain.xml><?xml version="1.0" encoding="utf-8"?>
<calcChain xmlns="http://schemas.openxmlformats.org/spreadsheetml/2006/main">
  <c r="H35" i="4" l="1"/>
  <c r="H36" i="4"/>
  <c r="H37" i="4"/>
  <c r="H38" i="4"/>
  <c r="H39" i="4"/>
  <c r="H40" i="4"/>
  <c r="H41" i="4"/>
  <c r="H42" i="4"/>
  <c r="H43" i="4"/>
  <c r="H44" i="4"/>
  <c r="H45" i="4"/>
  <c r="H46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E5" i="4"/>
  <c r="E6" i="4"/>
  <c r="E7" i="4"/>
  <c r="N7" i="4" s="1"/>
  <c r="E8" i="4"/>
  <c r="N8" i="4" s="1"/>
  <c r="E9" i="4"/>
  <c r="E10" i="4"/>
  <c r="E11" i="4"/>
  <c r="N11" i="4" s="1"/>
  <c r="E12" i="4"/>
  <c r="O12" i="4" s="1"/>
  <c r="E13" i="4"/>
  <c r="E14" i="4"/>
  <c r="E15" i="4"/>
  <c r="N15" i="4" s="1"/>
  <c r="E16" i="4"/>
  <c r="O16" i="4" s="1"/>
  <c r="E17" i="4"/>
  <c r="E18" i="4"/>
  <c r="E19" i="4"/>
  <c r="N19" i="4" s="1"/>
  <c r="E20" i="4"/>
  <c r="O20" i="4" s="1"/>
  <c r="E21" i="4"/>
  <c r="E22" i="4"/>
  <c r="E23" i="4"/>
  <c r="N23" i="4" s="1"/>
  <c r="E24" i="4"/>
  <c r="O24" i="4" s="1"/>
  <c r="E25" i="4"/>
  <c r="E26" i="4"/>
  <c r="E27" i="4"/>
  <c r="N27" i="4" s="1"/>
  <c r="E28" i="4"/>
  <c r="O28" i="4" s="1"/>
  <c r="E29" i="4"/>
  <c r="E30" i="4"/>
  <c r="E31" i="4"/>
  <c r="N31" i="4" s="1"/>
  <c r="E32" i="4"/>
  <c r="O32" i="4" s="1"/>
  <c r="E33" i="4"/>
  <c r="E34" i="4"/>
  <c r="E35" i="4"/>
  <c r="N35" i="4" s="1"/>
  <c r="E36" i="4"/>
  <c r="O36" i="4" s="1"/>
  <c r="E37" i="4"/>
  <c r="E38" i="4"/>
  <c r="E39" i="4"/>
  <c r="N39" i="4" s="1"/>
  <c r="E40" i="4"/>
  <c r="N40" i="4" s="1"/>
  <c r="E41" i="4"/>
  <c r="E42" i="4"/>
  <c r="E43" i="4"/>
  <c r="N43" i="4" s="1"/>
  <c r="E44" i="4"/>
  <c r="N44" i="4" s="1"/>
  <c r="E45" i="4"/>
  <c r="E46" i="4"/>
  <c r="E47" i="4"/>
  <c r="N47" i="4" s="1"/>
  <c r="E48" i="4"/>
  <c r="N48" i="4" s="1"/>
  <c r="E49" i="4"/>
  <c r="E50" i="4"/>
  <c r="E51" i="4"/>
  <c r="N51" i="4" s="1"/>
  <c r="E52" i="4"/>
  <c r="N52" i="4" s="1"/>
  <c r="E53" i="4"/>
  <c r="E54" i="4"/>
  <c r="N5" i="4"/>
  <c r="N6" i="4"/>
  <c r="N9" i="4"/>
  <c r="N10" i="4"/>
  <c r="N13" i="4"/>
  <c r="N14" i="4"/>
  <c r="N17" i="4"/>
  <c r="N18" i="4"/>
  <c r="N21" i="4"/>
  <c r="N22" i="4"/>
  <c r="N25" i="4"/>
  <c r="N26" i="4"/>
  <c r="N29" i="4"/>
  <c r="N30" i="4"/>
  <c r="N33" i="4"/>
  <c r="N34" i="4"/>
  <c r="N37" i="4"/>
  <c r="N38" i="4"/>
  <c r="N41" i="4"/>
  <c r="N42" i="4"/>
  <c r="N45" i="4"/>
  <c r="N46" i="4"/>
  <c r="N49" i="4"/>
  <c r="N50" i="4"/>
  <c r="N53" i="4"/>
  <c r="N54" i="4"/>
  <c r="N55" i="4"/>
  <c r="N56" i="4"/>
  <c r="L5" i="4"/>
  <c r="L6" i="4"/>
  <c r="L9" i="4"/>
  <c r="L10" i="4"/>
  <c r="L13" i="4"/>
  <c r="L14" i="4"/>
  <c r="L17" i="4"/>
  <c r="L18" i="4"/>
  <c r="L21" i="4"/>
  <c r="L22" i="4"/>
  <c r="L25" i="4"/>
  <c r="L26" i="4"/>
  <c r="L29" i="4"/>
  <c r="L30" i="4"/>
  <c r="L33" i="4"/>
  <c r="L34" i="4"/>
  <c r="L37" i="4"/>
  <c r="L38" i="4"/>
  <c r="L41" i="4"/>
  <c r="L42" i="4"/>
  <c r="L45" i="4"/>
  <c r="L46" i="4"/>
  <c r="M5" i="4"/>
  <c r="M6" i="4"/>
  <c r="M9" i="4"/>
  <c r="M10" i="4"/>
  <c r="M13" i="4"/>
  <c r="M14" i="4"/>
  <c r="M17" i="4"/>
  <c r="M18" i="4"/>
  <c r="M21" i="4"/>
  <c r="M22" i="4"/>
  <c r="M25" i="4"/>
  <c r="M26" i="4"/>
  <c r="M29" i="4"/>
  <c r="M30" i="4"/>
  <c r="M33" i="4"/>
  <c r="M34" i="4"/>
  <c r="M37" i="4"/>
  <c r="M38" i="4"/>
  <c r="M41" i="4"/>
  <c r="M42" i="4"/>
  <c r="M45" i="4"/>
  <c r="M46" i="4"/>
  <c r="C4" i="4"/>
  <c r="O10" i="4"/>
  <c r="O13" i="4"/>
  <c r="O17" i="4"/>
  <c r="O18" i="4"/>
  <c r="O21" i="4"/>
  <c r="O22" i="4"/>
  <c r="E4" i="4"/>
  <c r="M54" i="4"/>
  <c r="M55" i="4"/>
  <c r="M56" i="4"/>
  <c r="M57" i="4"/>
  <c r="M58" i="4"/>
  <c r="O25" i="4"/>
  <c r="O26" i="4"/>
  <c r="O29" i="4"/>
  <c r="O30" i="4"/>
  <c r="O33" i="4"/>
  <c r="O34" i="4"/>
  <c r="O37" i="4"/>
  <c r="O38" i="4"/>
  <c r="C54" i="4"/>
  <c r="C55" i="4"/>
  <c r="C56" i="4"/>
  <c r="C57" i="4"/>
  <c r="C58" i="4"/>
  <c r="C59" i="4"/>
  <c r="C60" i="4"/>
  <c r="C61" i="4"/>
  <c r="L48" i="4" l="1"/>
  <c r="M48" i="4" s="1"/>
  <c r="L44" i="4"/>
  <c r="M44" i="4" s="1"/>
  <c r="L40" i="4"/>
  <c r="M40" i="4" s="1"/>
  <c r="L36" i="4"/>
  <c r="M36" i="4" s="1"/>
  <c r="L32" i="4"/>
  <c r="M32" i="4" s="1"/>
  <c r="L28" i="4"/>
  <c r="M28" i="4" s="1"/>
  <c r="L24" i="4"/>
  <c r="M24" i="4" s="1"/>
  <c r="L20" i="4"/>
  <c r="M20" i="4" s="1"/>
  <c r="L16" i="4"/>
  <c r="M16" i="4" s="1"/>
  <c r="L12" i="4"/>
  <c r="M12" i="4" s="1"/>
  <c r="L8" i="4"/>
  <c r="M8" i="4" s="1"/>
  <c r="N36" i="4"/>
  <c r="N32" i="4"/>
  <c r="N28" i="4"/>
  <c r="N24" i="4"/>
  <c r="N20" i="4"/>
  <c r="N16" i="4"/>
  <c r="N12" i="4"/>
  <c r="O35" i="4"/>
  <c r="O31" i="4"/>
  <c r="O27" i="4"/>
  <c r="O11" i="4"/>
  <c r="O23" i="4"/>
  <c r="O19" i="4"/>
  <c r="O15" i="4"/>
  <c r="L47" i="4"/>
  <c r="M47" i="4" s="1"/>
  <c r="L43" i="4"/>
  <c r="M43" i="4" s="1"/>
  <c r="L39" i="4"/>
  <c r="M39" i="4" s="1"/>
  <c r="L35" i="4"/>
  <c r="M35" i="4" s="1"/>
  <c r="L31" i="4"/>
  <c r="M31" i="4" s="1"/>
  <c r="L27" i="4"/>
  <c r="M27" i="4" s="1"/>
  <c r="L23" i="4"/>
  <c r="M23" i="4" s="1"/>
  <c r="L19" i="4"/>
  <c r="M19" i="4" s="1"/>
  <c r="L15" i="4"/>
  <c r="M15" i="4" s="1"/>
  <c r="L11" i="4"/>
  <c r="M11" i="4" s="1"/>
  <c r="L7" i="4"/>
  <c r="M7" i="4" s="1"/>
  <c r="C5" i="4" l="1"/>
  <c r="N57" i="4"/>
  <c r="N58" i="4"/>
  <c r="H4" i="4" l="1"/>
  <c r="G4" i="4"/>
  <c r="E188" i="6" l="1"/>
  <c r="D188" i="6"/>
  <c r="C188" i="6"/>
  <c r="B188" i="6"/>
  <c r="E187" i="6"/>
  <c r="D187" i="6"/>
  <c r="C187" i="6"/>
  <c r="B187" i="6"/>
  <c r="E186" i="6"/>
  <c r="D186" i="6"/>
  <c r="C186" i="6"/>
  <c r="B186" i="6"/>
  <c r="E185" i="6"/>
  <c r="D185" i="6"/>
  <c r="C185" i="6"/>
  <c r="B185" i="6"/>
  <c r="E184" i="6"/>
  <c r="D184" i="6"/>
  <c r="C184" i="6"/>
  <c r="B184" i="6"/>
  <c r="E183" i="6"/>
  <c r="D183" i="6"/>
  <c r="C183" i="6"/>
  <c r="B183" i="6"/>
  <c r="E182" i="6"/>
  <c r="D182" i="6"/>
  <c r="C182" i="6"/>
  <c r="B182" i="6"/>
  <c r="E181" i="6"/>
  <c r="D181" i="6"/>
  <c r="C181" i="6"/>
  <c r="B181" i="6"/>
  <c r="E180" i="6"/>
  <c r="D180" i="6"/>
  <c r="C180" i="6"/>
  <c r="B180" i="6"/>
  <c r="E179" i="6"/>
  <c r="D179" i="6"/>
  <c r="C179" i="6"/>
  <c r="B179" i="6"/>
  <c r="E178" i="6"/>
  <c r="D178" i="6"/>
  <c r="C178" i="6"/>
  <c r="B178" i="6"/>
  <c r="E177" i="6"/>
  <c r="D177" i="6"/>
  <c r="C177" i="6"/>
  <c r="B177" i="6"/>
  <c r="E176" i="6"/>
  <c r="D176" i="6"/>
  <c r="C176" i="6"/>
  <c r="B176" i="6"/>
  <c r="E175" i="6"/>
  <c r="D175" i="6"/>
  <c r="C175" i="6"/>
  <c r="B175" i="6"/>
  <c r="E174" i="6"/>
  <c r="D174" i="6"/>
  <c r="C174" i="6"/>
  <c r="B174" i="6"/>
  <c r="E173" i="6"/>
  <c r="D173" i="6"/>
  <c r="C173" i="6"/>
  <c r="B173" i="6"/>
  <c r="E172" i="6"/>
  <c r="D172" i="6"/>
  <c r="C172" i="6"/>
  <c r="B172" i="6"/>
  <c r="E171" i="6"/>
  <c r="D171" i="6"/>
  <c r="C171" i="6"/>
  <c r="B171" i="6"/>
  <c r="E170" i="6"/>
  <c r="D170" i="6"/>
  <c r="C170" i="6"/>
  <c r="B170" i="6"/>
  <c r="E169" i="6"/>
  <c r="D169" i="6"/>
  <c r="C169" i="6"/>
  <c r="B169" i="6"/>
  <c r="E168" i="6"/>
  <c r="D168" i="6"/>
  <c r="C168" i="6"/>
  <c r="B168" i="6"/>
  <c r="E167" i="6"/>
  <c r="D167" i="6"/>
  <c r="C167" i="6"/>
  <c r="B167" i="6"/>
  <c r="E166" i="6"/>
  <c r="D166" i="6"/>
  <c r="C166" i="6"/>
  <c r="B166" i="6"/>
  <c r="E165" i="6"/>
  <c r="D165" i="6"/>
  <c r="C165" i="6"/>
  <c r="B165" i="6"/>
  <c r="E164" i="6"/>
  <c r="D164" i="6"/>
  <c r="C164" i="6"/>
  <c r="B164" i="6"/>
  <c r="E163" i="6"/>
  <c r="D163" i="6"/>
  <c r="C163" i="6"/>
  <c r="B163" i="6"/>
  <c r="E162" i="6"/>
  <c r="D162" i="6"/>
  <c r="C162" i="6"/>
  <c r="B162" i="6"/>
  <c r="E161" i="6"/>
  <c r="D161" i="6"/>
  <c r="C161" i="6"/>
  <c r="B161" i="6"/>
  <c r="E160" i="6"/>
  <c r="D160" i="6"/>
  <c r="C160" i="6"/>
  <c r="B160" i="6"/>
  <c r="E159" i="6"/>
  <c r="D159" i="6"/>
  <c r="C159" i="6"/>
  <c r="B159" i="6"/>
  <c r="A5" i="6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O5" i="4"/>
  <c r="O6" i="4"/>
  <c r="O7" i="4"/>
  <c r="O8" i="4"/>
  <c r="O9" i="4"/>
  <c r="O14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F4" i="4"/>
  <c r="D4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" i="6" l="1"/>
  <c r="L4" i="4"/>
  <c r="M4" i="4" s="1"/>
  <c r="O4" i="4"/>
  <c r="B4" i="6" s="1"/>
  <c r="L51" i="4"/>
  <c r="M51" i="4" s="1"/>
  <c r="L50" i="4"/>
  <c r="M50" i="4" s="1"/>
  <c r="L52" i="4"/>
  <c r="M52" i="4" s="1"/>
  <c r="L53" i="4"/>
  <c r="M53" i="4" s="1"/>
  <c r="L49" i="4"/>
  <c r="M49" i="4" s="1"/>
  <c r="B5" i="6" l="1"/>
  <c r="A7" i="6"/>
  <c r="B6" i="6"/>
  <c r="N4" i="4"/>
  <c r="A8" i="6" l="1"/>
  <c r="B7" i="6"/>
  <c r="A9" i="6" l="1"/>
  <c r="B8" i="6"/>
  <c r="A10" i="6" l="1"/>
  <c r="B9" i="6"/>
  <c r="A11" i="6" l="1"/>
  <c r="B10" i="6"/>
  <c r="A12" i="6" l="1"/>
  <c r="B11" i="6"/>
  <c r="A13" i="6" l="1"/>
  <c r="B12" i="6"/>
  <c r="A14" i="6" l="1"/>
  <c r="B13" i="6"/>
  <c r="A15" i="6" l="1"/>
  <c r="B14" i="6"/>
  <c r="A16" i="6" l="1"/>
  <c r="B15" i="6"/>
  <c r="A17" i="6" l="1"/>
  <c r="B16" i="6"/>
  <c r="A18" i="6" l="1"/>
  <c r="B17" i="6"/>
  <c r="A19" i="6" l="1"/>
  <c r="B18" i="6"/>
  <c r="A20" i="6" l="1"/>
  <c r="B19" i="6"/>
  <c r="A21" i="6" l="1"/>
  <c r="B20" i="6"/>
  <c r="A22" i="6" l="1"/>
  <c r="B21" i="6"/>
  <c r="A23" i="6" l="1"/>
  <c r="B22" i="6"/>
  <c r="A24" i="6" l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B23" i="6"/>
  <c r="B126" i="6" l="1"/>
  <c r="B134" i="6"/>
  <c r="B37" i="6"/>
  <c r="B75" i="6"/>
  <c r="B50" i="6"/>
  <c r="B52" i="6"/>
  <c r="B121" i="6"/>
  <c r="B30" i="6"/>
  <c r="B96" i="6"/>
  <c r="B31" i="6"/>
  <c r="B64" i="6"/>
  <c r="B68" i="6"/>
  <c r="B55" i="6"/>
  <c r="B82" i="6"/>
  <c r="B42" i="6"/>
  <c r="B142" i="6"/>
  <c r="B93" i="6"/>
  <c r="B58" i="6"/>
  <c r="B138" i="6"/>
  <c r="B86" i="6"/>
  <c r="B97" i="6"/>
  <c r="B127" i="6"/>
  <c r="B136" i="6"/>
  <c r="B122" i="6"/>
  <c r="B98" i="6"/>
  <c r="B61" i="6"/>
  <c r="B124" i="6"/>
  <c r="B150" i="6"/>
  <c r="B125" i="6"/>
  <c r="B89" i="6"/>
  <c r="B148" i="6"/>
  <c r="B104" i="6"/>
  <c r="B108" i="6"/>
  <c r="B88" i="6"/>
  <c r="B112" i="6"/>
  <c r="B46" i="6"/>
  <c r="B109" i="6"/>
  <c r="B147" i="6"/>
  <c r="B25" i="6"/>
  <c r="B116" i="6"/>
  <c r="B145" i="6"/>
  <c r="B78" i="6"/>
  <c r="B62" i="6"/>
  <c r="B45" i="6"/>
  <c r="B59" i="6"/>
  <c r="B131" i="6"/>
  <c r="B24" i="6"/>
  <c r="B132" i="6"/>
  <c r="B39" i="6"/>
  <c r="B74" i="6"/>
  <c r="B36" i="6"/>
  <c r="B47" i="6"/>
  <c r="B51" i="6"/>
  <c r="B54" i="6"/>
  <c r="B29" i="6"/>
  <c r="B83" i="6"/>
  <c r="B49" i="6"/>
  <c r="B38" i="6"/>
  <c r="B76" i="6"/>
  <c r="B79" i="6"/>
  <c r="B48" i="6"/>
  <c r="B60" i="6"/>
  <c r="B90" i="6"/>
  <c r="B94" i="6"/>
  <c r="B144" i="6"/>
  <c r="B56" i="6"/>
  <c r="B80" i="6"/>
  <c r="B137" i="6"/>
  <c r="B117" i="6"/>
  <c r="B114" i="6"/>
  <c r="B102" i="6"/>
  <c r="B32" i="6"/>
  <c r="B28" i="6"/>
  <c r="B120" i="6"/>
  <c r="B66" i="6"/>
  <c r="B107" i="6"/>
  <c r="B133" i="6"/>
  <c r="B81" i="6"/>
  <c r="B95" i="6"/>
  <c r="B34" i="6"/>
  <c r="B63" i="6"/>
  <c r="B35" i="6"/>
  <c r="B92" i="6"/>
  <c r="B103" i="6"/>
  <c r="B119" i="6"/>
  <c r="B91" i="6"/>
  <c r="B113" i="6"/>
  <c r="B41" i="6"/>
  <c r="B129" i="6"/>
  <c r="B118" i="6"/>
  <c r="B101" i="6"/>
  <c r="B100" i="6"/>
  <c r="B44" i="6"/>
  <c r="B84" i="6"/>
  <c r="B149" i="6"/>
  <c r="B53" i="6"/>
  <c r="B110" i="6"/>
  <c r="B71" i="6"/>
  <c r="B106" i="6"/>
  <c r="B67" i="6"/>
  <c r="B77" i="6"/>
  <c r="B143" i="6"/>
  <c r="B57" i="6"/>
  <c r="B128" i="6"/>
  <c r="B151" i="6"/>
  <c r="B141" i="6"/>
  <c r="B70" i="6"/>
  <c r="B40" i="6"/>
  <c r="B146" i="6"/>
  <c r="B105" i="6"/>
  <c r="B140" i="6"/>
  <c r="B85" i="6"/>
  <c r="B99" i="6"/>
  <c r="B65" i="6"/>
  <c r="B123" i="6"/>
  <c r="B72" i="6"/>
  <c r="B43" i="6"/>
  <c r="B130" i="6"/>
  <c r="B27" i="6"/>
  <c r="B135" i="6"/>
  <c r="B69" i="6"/>
  <c r="B115" i="6"/>
  <c r="B87" i="6"/>
  <c r="B33" i="6"/>
  <c r="B139" i="6"/>
  <c r="B73" i="6"/>
  <c r="B26" i="6"/>
  <c r="B111" i="6"/>
</calcChain>
</file>

<file path=xl/sharedStrings.xml><?xml version="1.0" encoding="utf-8"?>
<sst xmlns="http://schemas.openxmlformats.org/spreadsheetml/2006/main" count="404" uniqueCount="116">
  <si>
    <t>NOM</t>
  </si>
  <si>
    <t>PRENOM</t>
  </si>
  <si>
    <t>ECOLE</t>
  </si>
  <si>
    <t>Thomas</t>
  </si>
  <si>
    <t>Hugo</t>
  </si>
  <si>
    <t>Romain</t>
  </si>
  <si>
    <t>Camille</t>
  </si>
  <si>
    <t>Léa</t>
  </si>
  <si>
    <t>Pauline</t>
  </si>
  <si>
    <t>Maxime</t>
  </si>
  <si>
    <t>Chloé</t>
  </si>
  <si>
    <t>Adrien</t>
  </si>
  <si>
    <t>Alexis</t>
  </si>
  <si>
    <t>FILIPPETTO</t>
  </si>
  <si>
    <t>FLORIN</t>
  </si>
  <si>
    <t>VIDAILHET</t>
  </si>
  <si>
    <t>Sarah</t>
  </si>
  <si>
    <t>Valentin</t>
  </si>
  <si>
    <t>Inès</t>
  </si>
  <si>
    <t>Mathis</t>
  </si>
  <si>
    <t>Zoé</t>
  </si>
  <si>
    <t>ALLEGAERT</t>
  </si>
  <si>
    <t xml:space="preserve"> </t>
  </si>
  <si>
    <t>CLASSE</t>
  </si>
  <si>
    <t>CM2 A</t>
  </si>
  <si>
    <t>J. BREL</t>
  </si>
  <si>
    <t>MR COUTEL</t>
  </si>
  <si>
    <t>BUSSOLENGO</t>
  </si>
  <si>
    <t>Sylvain</t>
  </si>
  <si>
    <t>CARLEVARIS</t>
  </si>
  <si>
    <t>Anna</t>
  </si>
  <si>
    <t>CHAMBERLIN</t>
  </si>
  <si>
    <t>CLOQUET</t>
  </si>
  <si>
    <t>COLAIANNI</t>
  </si>
  <si>
    <t>Célien</t>
  </si>
  <si>
    <t>CRETEUR</t>
  </si>
  <si>
    <t>DEBAILLEUL</t>
  </si>
  <si>
    <t>DENYS</t>
  </si>
  <si>
    <t>Tobias</t>
  </si>
  <si>
    <t>FLOREE</t>
  </si>
  <si>
    <t>Laurine</t>
  </si>
  <si>
    <t>FLORENT</t>
  </si>
  <si>
    <t>Dimitri</t>
  </si>
  <si>
    <t>FRADILLON</t>
  </si>
  <si>
    <t>Max</t>
  </si>
  <si>
    <t>GRISLAIN</t>
  </si>
  <si>
    <t>Valène</t>
  </si>
  <si>
    <t>LANNAULT</t>
  </si>
  <si>
    <t>Martial</t>
  </si>
  <si>
    <t>LE BOT</t>
  </si>
  <si>
    <t>LECLUYSE</t>
  </si>
  <si>
    <t>Juliette</t>
  </si>
  <si>
    <t>LHEUREUX</t>
  </si>
  <si>
    <t>Grégory</t>
  </si>
  <si>
    <t>MESSIRE</t>
  </si>
  <si>
    <t>Laurène</t>
  </si>
  <si>
    <t>OLIVEIRA</t>
  </si>
  <si>
    <t>Pédro</t>
  </si>
  <si>
    <t>RATAJCZAK</t>
  </si>
  <si>
    <t>VANNESTE</t>
  </si>
  <si>
    <t>VERBROUCK</t>
  </si>
  <si>
    <t>Victor</t>
  </si>
  <si>
    <t>Louise</t>
  </si>
  <si>
    <t>WALGER</t>
  </si>
  <si>
    <t>Guillaume</t>
  </si>
  <si>
    <t>YIN</t>
  </si>
  <si>
    <t>Neary</t>
  </si>
  <si>
    <t>ANDRES</t>
  </si>
  <si>
    <t>CM2 B</t>
  </si>
  <si>
    <t>MR LANNOY</t>
  </si>
  <si>
    <t>ANSELME</t>
  </si>
  <si>
    <t>BELMONTE</t>
  </si>
  <si>
    <t>Marie</t>
  </si>
  <si>
    <t>BENYAHIA</t>
  </si>
  <si>
    <t>Elias</t>
  </si>
  <si>
    <t>CAMPION</t>
  </si>
  <si>
    <t>DE BRUYNE</t>
  </si>
  <si>
    <t>Julien</t>
  </si>
  <si>
    <t>DEBONDT</t>
  </si>
  <si>
    <t>Marine</t>
  </si>
  <si>
    <t>DELAGE</t>
  </si>
  <si>
    <t>DESMARCHELIER</t>
  </si>
  <si>
    <t>Océane</t>
  </si>
  <si>
    <t>DOMISSE</t>
  </si>
  <si>
    <t>Florentin</t>
  </si>
  <si>
    <t>DRUEZ</t>
  </si>
  <si>
    <t>FERREIRA</t>
  </si>
  <si>
    <t>Morgane</t>
  </si>
  <si>
    <t>GONCALVES</t>
  </si>
  <si>
    <t>Andréa</t>
  </si>
  <si>
    <t>HOCQUET</t>
  </si>
  <si>
    <t>Erwan</t>
  </si>
  <si>
    <t>LE POULEN</t>
  </si>
  <si>
    <t>Elodie</t>
  </si>
  <si>
    <t>MALBRANQUE</t>
  </si>
  <si>
    <t>Benjamin</t>
  </si>
  <si>
    <t>MASQUELIER</t>
  </si>
  <si>
    <t>MATTON</t>
  </si>
  <si>
    <t>Athénaïs</t>
  </si>
  <si>
    <t>DOSSARD</t>
  </si>
  <si>
    <t>CLASSEMENT</t>
  </si>
  <si>
    <t>RESULTATS GARCONS</t>
  </si>
  <si>
    <t>Enseignant</t>
  </si>
  <si>
    <t>Jean Vilet 2018</t>
  </si>
  <si>
    <t>Enseignants</t>
  </si>
  <si>
    <t>Liste CE2</t>
  </si>
  <si>
    <t>RESULTATS CE2</t>
  </si>
  <si>
    <t>Sexe (M ou F)</t>
  </si>
  <si>
    <t>M</t>
  </si>
  <si>
    <t>F</t>
  </si>
  <si>
    <t xml:space="preserve">SEPARATION FILLES/GARCONS </t>
  </si>
  <si>
    <t>SEXE</t>
  </si>
  <si>
    <t>ENSEIGNANT</t>
  </si>
  <si>
    <t>RESULTATS GARCONS CE2</t>
  </si>
  <si>
    <t>CROSS 2018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</si>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</sst>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left" vertical="top" wrapText="1"/>
    </xf>
    <xf numFmtId="0" fontId="0" fillId="0" borderId="2" xfId="0" applyBorder="1"/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Font="1" applyBorder="1"/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4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5" xfId="0" applyBorder="1"/>
    <xf numFmtId="0" fontId="0" fillId="0" borderId="2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2" fillId="0" borderId="4" xfId="0" applyFont="1" applyBorder="1"/>
    <xf numFmtId="0" fontId="2" fillId="0" borderId="9" xfId="0" applyFont="1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/>
    <xf numFmtId="0" fontId="0" fillId="0" borderId="1" xfId="0" applyBorder="1" applyProtection="1">
      <protection locked="0"/>
    </xf>
    <xf numFmtId="0" fontId="5" fillId="4" borderId="1" xfId="0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30" xfId="0" applyFont="1" applyFill="1" applyBorder="1" applyAlignment="1">
      <alignment vertical="center"/>
    </xf>
    <xf numFmtId="0" fontId="5" fillId="3" borderId="36" xfId="0" applyFont="1" applyFill="1" applyBorder="1" applyAlignment="1">
      <alignment vertical="center"/>
    </xf>
    <xf numFmtId="0" fontId="3" fillId="3" borderId="37" xfId="0" applyFont="1" applyFill="1" applyBorder="1" applyAlignment="1">
      <alignment vertical="center"/>
    </xf>
    <xf numFmtId="0" fontId="3" fillId="0" borderId="2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 wrapText="1"/>
    </xf>
    <xf numFmtId="0" fontId="10" fillId="0" borderId="4" xfId="0" applyNumberFormat="1" applyFont="1" applyBorder="1"/>
    <xf numFmtId="2" fontId="0" fillId="0" borderId="1" xfId="0" applyNumberFormat="1" applyBorder="1"/>
    <xf numFmtId="0" fontId="0" fillId="0" borderId="34" xfId="0" applyFont="1" applyFill="1" applyBorder="1" applyAlignment="1">
      <alignment horizontal="left" vertical="top" wrapText="1"/>
    </xf>
    <xf numFmtId="49" fontId="10" fillId="0" borderId="4" xfId="0" applyNumberFormat="1" applyFont="1" applyBorder="1"/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5" fontId="7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3" borderId="35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0" xfId="0" pivotButt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PAGES" refreshedDate="43446.576107175926" createdVersion="5" refreshedVersion="5" minRefreshableVersion="3" recordCount="43">
  <cacheSource type="worksheet">
    <worksheetSource ref="A3:H46" sheet="Résultats CE2"/>
  </cacheSource>
  <cacheFields count="8">
    <cacheField name="CLASSEMENT" numFmtId="0">
      <sharedItems containsSemiMixedTypes="0" containsString="0" containsNumber="1" containsInteger="1" minValue="1" maxValue="43" count="4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</sharedItems>
    </cacheField>
    <cacheField name="DOSSARD" numFmtId="0">
      <sharedItems containsSemiMixedTypes="0" containsString="0" containsNumber="1" containsInteger="1" minValue="1" maxValue="46"/>
    </cacheField>
    <cacheField name="NOM" numFmtId="0">
      <sharedItems count="43">
        <s v="ALLEGAERT"/>
        <s v="BUSSOLENGO"/>
        <s v="CARLEVARIS"/>
        <s v="CHAMBERLIN"/>
        <s v="CRETEUR"/>
        <s v="COLAIANNI"/>
        <s v="FLORENT"/>
        <s v="LE BOT"/>
        <s v="LHEUREUX"/>
        <s v="VERBROUCK"/>
        <s v="VIDAILHET"/>
        <s v="ANDRES"/>
        <s v="YIN"/>
        <s v="DE BRUYNE"/>
        <s v="CAMPION"/>
        <s v="BENYAHIA"/>
        <s v="LE POULEN"/>
        <s v="MASQUELIER"/>
        <s v="MATTON"/>
        <s v="MALBRANQUE"/>
        <s v="CLOQUET"/>
        <s v="DEBAILLEUL"/>
        <s v="DENYS"/>
        <s v="FLOREE"/>
        <s v="FILIPPETTO"/>
        <s v="FRADILLON"/>
        <s v="GRISLAIN"/>
        <s v="LANNAULT"/>
        <s v="LECLUYSE"/>
        <s v="MESSIRE"/>
        <s v="OLIVEIRA"/>
        <s v="RATAJCZAK"/>
        <s v="VANNESTE"/>
        <s v="WALGER"/>
        <s v="ANSELME"/>
        <s v="BELMONTE"/>
        <s v="DEBONDT"/>
        <s v="DELAGE"/>
        <s v="DESMARCHELIER"/>
        <s v="DOMISSE"/>
        <s v="DRUEZ"/>
        <s v="FERREIRA"/>
        <s v="FLORIN"/>
      </sharedItems>
    </cacheField>
    <cacheField name="PRENOM" numFmtId="0">
      <sharedItems count="42">
        <s v="Valentin"/>
        <s v="Sylvain"/>
        <s v="Anna"/>
        <s v="Camille"/>
        <s v="Pauline"/>
        <s v="Célien"/>
        <s v="Dimitri"/>
        <s v="Romain"/>
        <s v="Grégory"/>
        <s v="Victor"/>
        <s v="Louise"/>
        <s v="Zoé"/>
        <s v="Neary"/>
        <s v="Julien"/>
        <s v="Léa"/>
        <s v="Elias"/>
        <s v="Elodie"/>
        <s v="Mathis"/>
        <s v="Athénaïs"/>
        <s v="Benjamin"/>
        <s v="Maxime"/>
        <s v="Sarah"/>
        <s v="Thomas"/>
        <s v="Laurine"/>
        <s v="Tobias"/>
        <s v="Max"/>
        <s v="Valène"/>
        <s v="Martial"/>
        <s v="Juliette"/>
        <s v="Laurène"/>
        <s v="Pédro"/>
        <s v="Inès"/>
        <s v="Chloé"/>
        <s v="Guillaume"/>
        <s v="Adrien"/>
        <s v="Marie"/>
        <s v="Marine"/>
        <s v="Océane"/>
        <s v="Florentin"/>
        <s v="Alexis"/>
        <s v="Hugo"/>
        <s v="Morgane"/>
      </sharedItems>
    </cacheField>
    <cacheField name="SEXE" numFmtId="0">
      <sharedItems containsMixedTypes="1" containsNumber="1" containsInteger="1" minValue="0" maxValue="0" count="3">
        <s v="M"/>
        <s v="F"/>
        <n v="0"/>
      </sharedItems>
    </cacheField>
    <cacheField name="CLASSE" numFmtId="0">
      <sharedItems/>
    </cacheField>
    <cacheField name="ECOLE" numFmtId="0">
      <sharedItems/>
    </cacheField>
    <cacheField name="ENSEIGNA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n v="1"/>
    <x v="0"/>
    <x v="0"/>
    <x v="0"/>
    <s v="CM2 A"/>
    <s v="J. BREL"/>
    <s v="MR COUTEL"/>
  </r>
  <r>
    <x v="1"/>
    <n v="2"/>
    <x v="1"/>
    <x v="1"/>
    <x v="0"/>
    <s v="CM2 A"/>
    <s v="J. BREL"/>
    <s v="MR COUTEL"/>
  </r>
  <r>
    <x v="2"/>
    <n v="3"/>
    <x v="2"/>
    <x v="2"/>
    <x v="1"/>
    <s v="CM2 A"/>
    <s v="J. BREL"/>
    <s v="MR COUTEL"/>
  </r>
  <r>
    <x v="3"/>
    <n v="4"/>
    <x v="3"/>
    <x v="3"/>
    <x v="1"/>
    <s v="CM2 A"/>
    <s v="J. BREL"/>
    <s v="MR COUTEL"/>
  </r>
  <r>
    <x v="4"/>
    <n v="7"/>
    <x v="4"/>
    <x v="4"/>
    <x v="1"/>
    <s v="CM2 A"/>
    <s v="J. BREL"/>
    <s v="MR COUTEL"/>
  </r>
  <r>
    <x v="5"/>
    <n v="6"/>
    <x v="5"/>
    <x v="5"/>
    <x v="0"/>
    <s v="CM2 A"/>
    <s v="J. BREL"/>
    <s v="MR COUTEL"/>
  </r>
  <r>
    <x v="6"/>
    <n v="12"/>
    <x v="6"/>
    <x v="6"/>
    <x v="0"/>
    <s v="CM2 A"/>
    <s v="J. BREL"/>
    <s v="MR COUTEL"/>
  </r>
  <r>
    <x v="7"/>
    <n v="16"/>
    <x v="7"/>
    <x v="7"/>
    <x v="1"/>
    <s v="CM2 A"/>
    <s v="J. BREL"/>
    <s v="MR COUTEL"/>
  </r>
  <r>
    <x v="8"/>
    <n v="18"/>
    <x v="8"/>
    <x v="8"/>
    <x v="0"/>
    <s v="CM2 A"/>
    <s v="J. BREL"/>
    <s v="MR COUTEL"/>
  </r>
  <r>
    <x v="9"/>
    <n v="23"/>
    <x v="9"/>
    <x v="9"/>
    <x v="1"/>
    <s v="CM2 A"/>
    <s v="J. BREL"/>
    <s v="MR COUTEL"/>
  </r>
  <r>
    <x v="10"/>
    <n v="24"/>
    <x v="10"/>
    <x v="10"/>
    <x v="0"/>
    <s v="CM2 A"/>
    <s v="J. BREL"/>
    <s v="MR COUTEL"/>
  </r>
  <r>
    <x v="11"/>
    <n v="27"/>
    <x v="11"/>
    <x v="11"/>
    <x v="1"/>
    <s v="CM2 B"/>
    <s v="J. BREL"/>
    <s v="MR LANNOY"/>
  </r>
  <r>
    <x v="12"/>
    <n v="26"/>
    <x v="12"/>
    <x v="12"/>
    <x v="0"/>
    <s v="CM2 A"/>
    <s v="J. BREL"/>
    <s v="MR COUTEL"/>
  </r>
  <r>
    <x v="13"/>
    <n v="32"/>
    <x v="13"/>
    <x v="13"/>
    <x v="0"/>
    <s v="CM2 B"/>
    <s v="J. BREL"/>
    <s v="MR LANNOY"/>
  </r>
  <r>
    <x v="14"/>
    <n v="31"/>
    <x v="14"/>
    <x v="14"/>
    <x v="1"/>
    <s v="CM2 B"/>
    <s v="J. BREL"/>
    <s v="MR LANNOY"/>
  </r>
  <r>
    <x v="15"/>
    <n v="30"/>
    <x v="15"/>
    <x v="15"/>
    <x v="0"/>
    <s v="CM2 B"/>
    <s v="J. BREL"/>
    <s v="MR LANNOY"/>
  </r>
  <r>
    <x v="16"/>
    <n v="42"/>
    <x v="16"/>
    <x v="16"/>
    <x v="0"/>
    <s v="CM2 B"/>
    <s v="J. BREL"/>
    <s v="MR LANNOY"/>
  </r>
  <r>
    <x v="17"/>
    <n v="45"/>
    <x v="17"/>
    <x v="17"/>
    <x v="1"/>
    <s v="CM2 B"/>
    <s v="J. BREL"/>
    <s v="MR LANNOY"/>
  </r>
  <r>
    <x v="18"/>
    <n v="46"/>
    <x v="18"/>
    <x v="18"/>
    <x v="2"/>
    <s v="CM2 B"/>
    <s v="J. BREL"/>
    <s v="MR LANNOY"/>
  </r>
  <r>
    <x v="19"/>
    <n v="44"/>
    <x v="19"/>
    <x v="19"/>
    <x v="1"/>
    <s v="CM2 B"/>
    <s v="J. BREL"/>
    <s v="MR LANNOY"/>
  </r>
  <r>
    <x v="20"/>
    <n v="5"/>
    <x v="20"/>
    <x v="20"/>
    <x v="0"/>
    <s v="CM2 A"/>
    <s v="J. BREL"/>
    <s v="MR COUTEL"/>
  </r>
  <r>
    <x v="21"/>
    <n v="8"/>
    <x v="21"/>
    <x v="21"/>
    <x v="1"/>
    <s v="CM2 A"/>
    <s v="J. BREL"/>
    <s v="MR COUTEL"/>
  </r>
  <r>
    <x v="22"/>
    <n v="9"/>
    <x v="22"/>
    <x v="22"/>
    <x v="0"/>
    <s v="CM2 A"/>
    <s v="J. BREL"/>
    <s v="MR COUTEL"/>
  </r>
  <r>
    <x v="23"/>
    <n v="11"/>
    <x v="23"/>
    <x v="23"/>
    <x v="0"/>
    <s v="CM2 A"/>
    <s v="J. BREL"/>
    <s v="MR COUTEL"/>
  </r>
  <r>
    <x v="24"/>
    <n v="10"/>
    <x v="24"/>
    <x v="24"/>
    <x v="1"/>
    <s v="CM2 A"/>
    <s v="J. BREL"/>
    <s v="MR COUTEL"/>
  </r>
  <r>
    <x v="25"/>
    <n v="13"/>
    <x v="25"/>
    <x v="25"/>
    <x v="1"/>
    <s v="CM2 A"/>
    <s v="J. BREL"/>
    <s v="MR COUTEL"/>
  </r>
  <r>
    <x v="26"/>
    <n v="14"/>
    <x v="26"/>
    <x v="26"/>
    <x v="1"/>
    <s v="CM2 A"/>
    <s v="J. BREL"/>
    <s v="MR COUTEL"/>
  </r>
  <r>
    <x v="27"/>
    <n v="15"/>
    <x v="27"/>
    <x v="27"/>
    <x v="1"/>
    <s v="CM2 A"/>
    <s v="J. BREL"/>
    <s v="MR COUTEL"/>
  </r>
  <r>
    <x v="28"/>
    <n v="17"/>
    <x v="28"/>
    <x v="28"/>
    <x v="0"/>
    <s v="CM2 A"/>
    <s v="J. BREL"/>
    <s v="MR COUTEL"/>
  </r>
  <r>
    <x v="29"/>
    <n v="19"/>
    <x v="29"/>
    <x v="29"/>
    <x v="0"/>
    <s v="CM2 A"/>
    <s v="J. BREL"/>
    <s v="MR COUTEL"/>
  </r>
  <r>
    <x v="30"/>
    <n v="20"/>
    <x v="30"/>
    <x v="30"/>
    <x v="1"/>
    <s v="CM2 A"/>
    <s v="J. BREL"/>
    <s v="MR COUTEL"/>
  </r>
  <r>
    <x v="31"/>
    <n v="21"/>
    <x v="31"/>
    <x v="31"/>
    <x v="1"/>
    <s v="CM2 A"/>
    <s v="J. BREL"/>
    <s v="MR COUTEL"/>
  </r>
  <r>
    <x v="32"/>
    <n v="22"/>
    <x v="32"/>
    <x v="32"/>
    <x v="0"/>
    <s v="CM2 A"/>
    <s v="J. BREL"/>
    <s v="MR COUTEL"/>
  </r>
  <r>
    <x v="33"/>
    <n v="25"/>
    <x v="33"/>
    <x v="33"/>
    <x v="1"/>
    <s v="CM2 A"/>
    <s v="J. BREL"/>
    <s v="MR COUTEL"/>
  </r>
  <r>
    <x v="34"/>
    <n v="28"/>
    <x v="34"/>
    <x v="34"/>
    <x v="0"/>
    <s v="CM2 B"/>
    <s v="J. BREL"/>
    <s v="MR LANNOY"/>
  </r>
  <r>
    <x v="35"/>
    <n v="29"/>
    <x v="35"/>
    <x v="35"/>
    <x v="1"/>
    <s v="CM2 B"/>
    <s v="J. BREL"/>
    <s v="MR LANNOY"/>
  </r>
  <r>
    <x v="36"/>
    <n v="33"/>
    <x v="36"/>
    <x v="36"/>
    <x v="1"/>
    <s v="CM2 B"/>
    <s v="J. BREL"/>
    <s v="MR LANNOY"/>
  </r>
  <r>
    <x v="37"/>
    <n v="34"/>
    <x v="37"/>
    <x v="10"/>
    <x v="1"/>
    <s v="CM2 B"/>
    <s v="J. BREL"/>
    <s v="MR LANNOY"/>
  </r>
  <r>
    <x v="38"/>
    <n v="35"/>
    <x v="38"/>
    <x v="37"/>
    <x v="1"/>
    <s v="CM2 B"/>
    <s v="J. BREL"/>
    <s v="MR LANNOY"/>
  </r>
  <r>
    <x v="39"/>
    <n v="36"/>
    <x v="39"/>
    <x v="38"/>
    <x v="1"/>
    <s v="CM2 B"/>
    <s v="J. BREL"/>
    <s v="MR LANNOY"/>
  </r>
  <r>
    <x v="40"/>
    <n v="37"/>
    <x v="40"/>
    <x v="39"/>
    <x v="1"/>
    <s v="CM2 B"/>
    <s v="J. BREL"/>
    <s v="MR LANNOY"/>
  </r>
  <r>
    <x v="41"/>
    <n v="38"/>
    <x v="41"/>
    <x v="40"/>
    <x v="0"/>
    <s v="CM2 B"/>
    <s v="J. BREL"/>
    <s v="MR LANNOY"/>
  </r>
  <r>
    <x v="42"/>
    <n v="39"/>
    <x v="42"/>
    <x v="41"/>
    <x v="0"/>
    <s v="CM2 B"/>
    <s v="J. BREL"/>
    <s v="MR LANNOY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D46" firstHeaderRow="1" firstDataRow="1" firstDataCol="4"/>
  <pivotFields count="8">
    <pivotField axis="axisRow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compact="0" outline="0" showAll="0" defaultSubtotal="0"/>
    <pivotField axis="axisRow" compact="0" outline="0" showAll="0" defaultSubtotal="0">
      <items count="43">
        <item x="0"/>
        <item x="11"/>
        <item x="34"/>
        <item x="35"/>
        <item x="15"/>
        <item x="1"/>
        <item x="14"/>
        <item x="2"/>
        <item x="3"/>
        <item x="20"/>
        <item x="5"/>
        <item x="4"/>
        <item x="13"/>
        <item x="21"/>
        <item x="36"/>
        <item x="37"/>
        <item x="22"/>
        <item x="38"/>
        <item x="39"/>
        <item x="40"/>
        <item x="41"/>
        <item x="24"/>
        <item x="23"/>
        <item x="6"/>
        <item x="42"/>
        <item x="25"/>
        <item x="26"/>
        <item x="27"/>
        <item x="7"/>
        <item x="16"/>
        <item x="28"/>
        <item x="8"/>
        <item x="19"/>
        <item x="17"/>
        <item x="18"/>
        <item x="29"/>
        <item x="30"/>
        <item x="31"/>
        <item x="32"/>
        <item x="9"/>
        <item x="10"/>
        <item x="33"/>
        <item x="12"/>
      </items>
    </pivotField>
    <pivotField axis="axisRow" compact="0" outline="0" showAll="0" defaultSubtotal="0">
      <items count="42">
        <item x="34"/>
        <item x="39"/>
        <item x="2"/>
        <item x="18"/>
        <item x="19"/>
        <item x="3"/>
        <item x="5"/>
        <item x="32"/>
        <item x="6"/>
        <item x="15"/>
        <item x="16"/>
        <item x="38"/>
        <item x="8"/>
        <item x="33"/>
        <item x="40"/>
        <item x="31"/>
        <item x="13"/>
        <item x="28"/>
        <item x="29"/>
        <item x="23"/>
        <item x="14"/>
        <item x="10"/>
        <item x="35"/>
        <item x="36"/>
        <item x="27"/>
        <item x="17"/>
        <item x="25"/>
        <item x="20"/>
        <item x="41"/>
        <item x="12"/>
        <item x="37"/>
        <item x="4"/>
        <item x="30"/>
        <item x="7"/>
        <item x="21"/>
        <item x="1"/>
        <item x="22"/>
        <item x="24"/>
        <item x="26"/>
        <item x="0"/>
        <item x="9"/>
        <item x="11"/>
      </items>
    </pivotField>
    <pivotField axis="axisRow" compact="0" outline="0" showAll="0" defaultSubtotal="0">
      <items count="3">
        <item h="1" sd="0" x="2"/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4">
    <field x="4"/>
    <field x="0"/>
    <field x="2"/>
    <field x="3"/>
  </rowFields>
  <rowItems count="43">
    <i>
      <x v="1"/>
      <x v="2"/>
      <x v="7"/>
      <x v="2"/>
    </i>
    <i r="1">
      <x v="3"/>
      <x v="8"/>
      <x v="5"/>
    </i>
    <i r="1">
      <x v="4"/>
      <x v="11"/>
      <x v="31"/>
    </i>
    <i r="1">
      <x v="7"/>
      <x v="28"/>
      <x v="33"/>
    </i>
    <i r="1">
      <x v="9"/>
      <x v="39"/>
      <x v="40"/>
    </i>
    <i r="1">
      <x v="11"/>
      <x v="1"/>
      <x v="41"/>
    </i>
    <i r="1">
      <x v="14"/>
      <x v="6"/>
      <x v="20"/>
    </i>
    <i r="1">
      <x v="17"/>
      <x v="33"/>
      <x v="25"/>
    </i>
    <i r="1">
      <x v="19"/>
      <x v="32"/>
      <x v="4"/>
    </i>
    <i r="1">
      <x v="21"/>
      <x v="13"/>
      <x v="34"/>
    </i>
    <i r="1">
      <x v="24"/>
      <x v="21"/>
      <x v="37"/>
    </i>
    <i r="1">
      <x v="25"/>
      <x v="25"/>
      <x v="26"/>
    </i>
    <i r="1">
      <x v="26"/>
      <x v="26"/>
      <x v="38"/>
    </i>
    <i r="1">
      <x v="27"/>
      <x v="27"/>
      <x v="24"/>
    </i>
    <i r="1">
      <x v="30"/>
      <x v="36"/>
      <x v="32"/>
    </i>
    <i r="1">
      <x v="31"/>
      <x v="37"/>
      <x v="15"/>
    </i>
    <i r="1">
      <x v="33"/>
      <x v="41"/>
      <x v="13"/>
    </i>
    <i r="1">
      <x v="35"/>
      <x v="3"/>
      <x v="22"/>
    </i>
    <i r="1">
      <x v="36"/>
      <x v="14"/>
      <x v="23"/>
    </i>
    <i r="1">
      <x v="37"/>
      <x v="15"/>
      <x v="21"/>
    </i>
    <i r="1">
      <x v="38"/>
      <x v="17"/>
      <x v="30"/>
    </i>
    <i r="1">
      <x v="39"/>
      <x v="18"/>
      <x v="11"/>
    </i>
    <i r="1">
      <x v="40"/>
      <x v="19"/>
      <x v="1"/>
    </i>
    <i>
      <x v="2"/>
      <x/>
      <x/>
      <x v="39"/>
    </i>
    <i r="1">
      <x v="1"/>
      <x v="5"/>
      <x v="35"/>
    </i>
    <i r="1">
      <x v="5"/>
      <x v="10"/>
      <x v="6"/>
    </i>
    <i r="1">
      <x v="6"/>
      <x v="23"/>
      <x v="8"/>
    </i>
    <i r="1">
      <x v="8"/>
      <x v="31"/>
      <x v="12"/>
    </i>
    <i r="1">
      <x v="10"/>
      <x v="40"/>
      <x v="21"/>
    </i>
    <i r="1">
      <x v="12"/>
      <x v="42"/>
      <x v="29"/>
    </i>
    <i r="1">
      <x v="13"/>
      <x v="12"/>
      <x v="16"/>
    </i>
    <i r="1">
      <x v="15"/>
      <x v="4"/>
      <x v="9"/>
    </i>
    <i r="1">
      <x v="16"/>
      <x v="29"/>
      <x v="10"/>
    </i>
    <i r="1">
      <x v="20"/>
      <x v="9"/>
      <x v="27"/>
    </i>
    <i r="1">
      <x v="22"/>
      <x v="16"/>
      <x v="36"/>
    </i>
    <i r="1">
      <x v="23"/>
      <x v="22"/>
      <x v="19"/>
    </i>
    <i r="1">
      <x v="28"/>
      <x v="30"/>
      <x v="17"/>
    </i>
    <i r="1">
      <x v="29"/>
      <x v="35"/>
      <x v="18"/>
    </i>
    <i r="1">
      <x v="32"/>
      <x v="38"/>
      <x v="7"/>
    </i>
    <i r="1">
      <x v="34"/>
      <x v="2"/>
      <x/>
    </i>
    <i r="1">
      <x v="41"/>
      <x v="20"/>
      <x v="14"/>
    </i>
    <i r="1">
      <x v="42"/>
      <x v="24"/>
      <x v="2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4" zoomScaleNormal="100" workbookViewId="0">
      <selection activeCell="D51" sqref="D51"/>
    </sheetView>
  </sheetViews>
  <sheetFormatPr baseColWidth="10" defaultRowHeight="14.4" x14ac:dyDescent="0.3"/>
  <cols>
    <col min="1" max="1" width="10.44140625" customWidth="1"/>
    <col min="2" max="2" width="18.44140625" customWidth="1"/>
    <col min="3" max="4" width="14.5546875" customWidth="1"/>
    <col min="5" max="5" width="9.5546875" customWidth="1"/>
    <col min="6" max="6" width="12.44140625" bestFit="1" customWidth="1"/>
    <col min="7" max="7" width="16.88671875" customWidth="1"/>
  </cols>
  <sheetData>
    <row r="1" spans="1:7" ht="21" x14ac:dyDescent="0.4">
      <c r="A1" s="59" t="s">
        <v>114</v>
      </c>
      <c r="B1" s="59"/>
      <c r="C1" s="59"/>
      <c r="D1" s="59"/>
      <c r="E1" s="59"/>
      <c r="F1" s="59"/>
      <c r="G1" s="59"/>
    </row>
    <row r="2" spans="1:7" ht="21" x14ac:dyDescent="0.4">
      <c r="A2" s="59" t="s">
        <v>105</v>
      </c>
      <c r="B2" s="59"/>
      <c r="C2" s="59"/>
      <c r="D2" s="59"/>
      <c r="E2" s="59"/>
      <c r="F2" s="59"/>
      <c r="G2" s="59"/>
    </row>
    <row r="3" spans="1:7" ht="15" customHeight="1" x14ac:dyDescent="0.35">
      <c r="A3" s="60" t="s">
        <v>22</v>
      </c>
      <c r="B3" s="60"/>
      <c r="C3" s="60"/>
      <c r="D3" s="60"/>
      <c r="E3" s="60"/>
      <c r="F3" s="60"/>
      <c r="G3" s="60"/>
    </row>
    <row r="4" spans="1:7" ht="15" thickBot="1" x14ac:dyDescent="0.35"/>
    <row r="5" spans="1:7" ht="31.5" customHeight="1" x14ac:dyDescent="0.3">
      <c r="A5" s="56" t="s">
        <v>99</v>
      </c>
      <c r="B5" s="61" t="s">
        <v>0</v>
      </c>
      <c r="C5" s="64" t="s">
        <v>1</v>
      </c>
      <c r="D5" s="73" t="s">
        <v>107</v>
      </c>
      <c r="E5" s="67" t="s">
        <v>23</v>
      </c>
      <c r="F5" s="64" t="s">
        <v>2</v>
      </c>
      <c r="G5" s="70" t="s">
        <v>104</v>
      </c>
    </row>
    <row r="6" spans="1:7" ht="15.75" customHeight="1" x14ac:dyDescent="0.3">
      <c r="A6" s="57"/>
      <c r="B6" s="62"/>
      <c r="C6" s="65"/>
      <c r="D6" s="74"/>
      <c r="E6" s="68"/>
      <c r="F6" s="65"/>
      <c r="G6" s="71"/>
    </row>
    <row r="7" spans="1:7" ht="15.75" customHeight="1" thickBot="1" x14ac:dyDescent="0.35">
      <c r="A7" s="58"/>
      <c r="B7" s="63"/>
      <c r="C7" s="66"/>
      <c r="D7" s="75"/>
      <c r="E7" s="69"/>
      <c r="F7" s="66"/>
      <c r="G7" s="72"/>
    </row>
    <row r="8" spans="1:7" x14ac:dyDescent="0.3">
      <c r="A8" s="21">
        <v>1</v>
      </c>
      <c r="B8" s="28" t="s">
        <v>21</v>
      </c>
      <c r="C8" s="29" t="s">
        <v>17</v>
      </c>
      <c r="D8" s="29" t="s">
        <v>108</v>
      </c>
      <c r="E8" s="16" t="s">
        <v>24</v>
      </c>
      <c r="F8" s="16" t="s">
        <v>25</v>
      </c>
      <c r="G8" s="17" t="s">
        <v>26</v>
      </c>
    </row>
    <row r="9" spans="1:7" x14ac:dyDescent="0.3">
      <c r="A9" s="19">
        <v>2</v>
      </c>
      <c r="B9" s="6" t="s">
        <v>27</v>
      </c>
      <c r="C9" s="2" t="s">
        <v>28</v>
      </c>
      <c r="D9" s="23" t="s">
        <v>108</v>
      </c>
      <c r="E9" s="9" t="s">
        <v>24</v>
      </c>
      <c r="F9" s="9" t="s">
        <v>25</v>
      </c>
      <c r="G9" s="10" t="s">
        <v>26</v>
      </c>
    </row>
    <row r="10" spans="1:7" x14ac:dyDescent="0.3">
      <c r="A10" s="19">
        <v>3</v>
      </c>
      <c r="B10" s="6" t="s">
        <v>29</v>
      </c>
      <c r="C10" s="2" t="s">
        <v>30</v>
      </c>
      <c r="D10" s="23" t="s">
        <v>109</v>
      </c>
      <c r="E10" s="9" t="s">
        <v>24</v>
      </c>
      <c r="F10" s="9" t="s">
        <v>25</v>
      </c>
      <c r="G10" s="10" t="s">
        <v>26</v>
      </c>
    </row>
    <row r="11" spans="1:7" x14ac:dyDescent="0.3">
      <c r="A11" s="19">
        <v>4</v>
      </c>
      <c r="B11" s="6" t="s">
        <v>31</v>
      </c>
      <c r="C11" s="2" t="s">
        <v>6</v>
      </c>
      <c r="D11" s="23" t="s">
        <v>109</v>
      </c>
      <c r="E11" s="9" t="s">
        <v>24</v>
      </c>
      <c r="F11" s="9" t="s">
        <v>25</v>
      </c>
      <c r="G11" s="10" t="s">
        <v>26</v>
      </c>
    </row>
    <row r="12" spans="1:7" x14ac:dyDescent="0.3">
      <c r="A12" s="19">
        <v>5</v>
      </c>
      <c r="B12" s="6" t="s">
        <v>32</v>
      </c>
      <c r="C12" s="2" t="s">
        <v>9</v>
      </c>
      <c r="D12" s="23" t="s">
        <v>108</v>
      </c>
      <c r="E12" s="9" t="s">
        <v>24</v>
      </c>
      <c r="F12" s="9" t="s">
        <v>25</v>
      </c>
      <c r="G12" s="10" t="s">
        <v>26</v>
      </c>
    </row>
    <row r="13" spans="1:7" x14ac:dyDescent="0.3">
      <c r="A13" s="19">
        <v>6</v>
      </c>
      <c r="B13" s="6" t="s">
        <v>33</v>
      </c>
      <c r="C13" s="2" t="s">
        <v>34</v>
      </c>
      <c r="D13" s="23" t="s">
        <v>108</v>
      </c>
      <c r="E13" s="9" t="s">
        <v>24</v>
      </c>
      <c r="F13" s="9" t="s">
        <v>25</v>
      </c>
      <c r="G13" s="10" t="s">
        <v>26</v>
      </c>
    </row>
    <row r="14" spans="1:7" x14ac:dyDescent="0.3">
      <c r="A14" s="19">
        <v>7</v>
      </c>
      <c r="B14" s="6" t="s">
        <v>35</v>
      </c>
      <c r="C14" s="2" t="s">
        <v>8</v>
      </c>
      <c r="D14" s="23" t="s">
        <v>109</v>
      </c>
      <c r="E14" s="9" t="s">
        <v>24</v>
      </c>
      <c r="F14" s="9" t="s">
        <v>25</v>
      </c>
      <c r="G14" s="10" t="s">
        <v>26</v>
      </c>
    </row>
    <row r="15" spans="1:7" x14ac:dyDescent="0.3">
      <c r="A15" s="19">
        <v>8</v>
      </c>
      <c r="B15" s="6" t="s">
        <v>36</v>
      </c>
      <c r="C15" s="2" t="s">
        <v>16</v>
      </c>
      <c r="D15" s="23" t="s">
        <v>109</v>
      </c>
      <c r="E15" s="9" t="s">
        <v>24</v>
      </c>
      <c r="F15" s="9" t="s">
        <v>25</v>
      </c>
      <c r="G15" s="10" t="s">
        <v>26</v>
      </c>
    </row>
    <row r="16" spans="1:7" x14ac:dyDescent="0.3">
      <c r="A16" s="19">
        <v>9</v>
      </c>
      <c r="B16" s="6" t="s">
        <v>37</v>
      </c>
      <c r="C16" s="2" t="s">
        <v>3</v>
      </c>
      <c r="D16" s="23" t="s">
        <v>108</v>
      </c>
      <c r="E16" s="9" t="s">
        <v>24</v>
      </c>
      <c r="F16" s="9" t="s">
        <v>25</v>
      </c>
      <c r="G16" s="10" t="s">
        <v>26</v>
      </c>
    </row>
    <row r="17" spans="1:7" x14ac:dyDescent="0.3">
      <c r="A17" s="19">
        <v>10</v>
      </c>
      <c r="B17" s="6" t="s">
        <v>13</v>
      </c>
      <c r="C17" s="2" t="s">
        <v>38</v>
      </c>
      <c r="D17" s="23" t="s">
        <v>109</v>
      </c>
      <c r="E17" s="9" t="s">
        <v>24</v>
      </c>
      <c r="F17" s="9" t="s">
        <v>25</v>
      </c>
      <c r="G17" s="10" t="s">
        <v>26</v>
      </c>
    </row>
    <row r="18" spans="1:7" x14ac:dyDescent="0.3">
      <c r="A18" s="19">
        <v>11</v>
      </c>
      <c r="B18" s="6" t="s">
        <v>39</v>
      </c>
      <c r="C18" s="2" t="s">
        <v>40</v>
      </c>
      <c r="D18" s="23" t="s">
        <v>108</v>
      </c>
      <c r="E18" s="9" t="s">
        <v>24</v>
      </c>
      <c r="F18" s="9" t="s">
        <v>25</v>
      </c>
      <c r="G18" s="10" t="s">
        <v>26</v>
      </c>
    </row>
    <row r="19" spans="1:7" x14ac:dyDescent="0.3">
      <c r="A19" s="19">
        <v>12</v>
      </c>
      <c r="B19" s="6" t="s">
        <v>41</v>
      </c>
      <c r="C19" s="2" t="s">
        <v>42</v>
      </c>
      <c r="D19" s="23" t="s">
        <v>108</v>
      </c>
      <c r="E19" s="9" t="s">
        <v>24</v>
      </c>
      <c r="F19" s="9" t="s">
        <v>25</v>
      </c>
      <c r="G19" s="10" t="s">
        <v>26</v>
      </c>
    </row>
    <row r="20" spans="1:7" x14ac:dyDescent="0.3">
      <c r="A20" s="19">
        <v>13</v>
      </c>
      <c r="B20" s="6" t="s">
        <v>43</v>
      </c>
      <c r="C20" s="2" t="s">
        <v>44</v>
      </c>
      <c r="D20" s="23" t="s">
        <v>109</v>
      </c>
      <c r="E20" s="9" t="s">
        <v>24</v>
      </c>
      <c r="F20" s="9" t="s">
        <v>25</v>
      </c>
      <c r="G20" s="10" t="s">
        <v>26</v>
      </c>
    </row>
    <row r="21" spans="1:7" x14ac:dyDescent="0.3">
      <c r="A21" s="19">
        <v>14</v>
      </c>
      <c r="B21" s="6" t="s">
        <v>45</v>
      </c>
      <c r="C21" s="2" t="s">
        <v>46</v>
      </c>
      <c r="D21" s="23" t="s">
        <v>109</v>
      </c>
      <c r="E21" s="9" t="s">
        <v>24</v>
      </c>
      <c r="F21" s="9" t="s">
        <v>25</v>
      </c>
      <c r="G21" s="10" t="s">
        <v>26</v>
      </c>
    </row>
    <row r="22" spans="1:7" x14ac:dyDescent="0.3">
      <c r="A22" s="19">
        <v>15</v>
      </c>
      <c r="B22" s="6" t="s">
        <v>47</v>
      </c>
      <c r="C22" s="2" t="s">
        <v>48</v>
      </c>
      <c r="D22" s="23" t="s">
        <v>109</v>
      </c>
      <c r="E22" s="9" t="s">
        <v>24</v>
      </c>
      <c r="F22" s="9" t="s">
        <v>25</v>
      </c>
      <c r="G22" s="10" t="s">
        <v>26</v>
      </c>
    </row>
    <row r="23" spans="1:7" x14ac:dyDescent="0.3">
      <c r="A23" s="19">
        <v>16</v>
      </c>
      <c r="B23" s="6" t="s">
        <v>49</v>
      </c>
      <c r="C23" s="2" t="s">
        <v>5</v>
      </c>
      <c r="D23" s="23" t="s">
        <v>109</v>
      </c>
      <c r="E23" s="9" t="s">
        <v>24</v>
      </c>
      <c r="F23" s="9" t="s">
        <v>25</v>
      </c>
      <c r="G23" s="10" t="s">
        <v>26</v>
      </c>
    </row>
    <row r="24" spans="1:7" x14ac:dyDescent="0.3">
      <c r="A24" s="19">
        <v>17</v>
      </c>
      <c r="B24" s="6" t="s">
        <v>50</v>
      </c>
      <c r="C24" s="2" t="s">
        <v>51</v>
      </c>
      <c r="D24" s="23" t="s">
        <v>108</v>
      </c>
      <c r="E24" s="9" t="s">
        <v>24</v>
      </c>
      <c r="F24" s="9" t="s">
        <v>25</v>
      </c>
      <c r="G24" s="10" t="s">
        <v>26</v>
      </c>
    </row>
    <row r="25" spans="1:7" x14ac:dyDescent="0.3">
      <c r="A25" s="19">
        <v>18</v>
      </c>
      <c r="B25" s="6" t="s">
        <v>52</v>
      </c>
      <c r="C25" s="2" t="s">
        <v>53</v>
      </c>
      <c r="D25" s="23" t="s">
        <v>108</v>
      </c>
      <c r="E25" s="9" t="s">
        <v>24</v>
      </c>
      <c r="F25" s="9" t="s">
        <v>25</v>
      </c>
      <c r="G25" s="10" t="s">
        <v>26</v>
      </c>
    </row>
    <row r="26" spans="1:7" x14ac:dyDescent="0.3">
      <c r="A26" s="19">
        <v>19</v>
      </c>
      <c r="B26" s="6" t="s">
        <v>54</v>
      </c>
      <c r="C26" s="2" t="s">
        <v>55</v>
      </c>
      <c r="D26" s="23" t="s">
        <v>108</v>
      </c>
      <c r="E26" s="9" t="s">
        <v>24</v>
      </c>
      <c r="F26" s="9" t="s">
        <v>25</v>
      </c>
      <c r="G26" s="10" t="s">
        <v>26</v>
      </c>
    </row>
    <row r="27" spans="1:7" x14ac:dyDescent="0.3">
      <c r="A27" s="19">
        <v>20</v>
      </c>
      <c r="B27" s="6" t="s">
        <v>56</v>
      </c>
      <c r="C27" s="2" t="s">
        <v>57</v>
      </c>
      <c r="D27" s="23" t="s">
        <v>109</v>
      </c>
      <c r="E27" s="9" t="s">
        <v>24</v>
      </c>
      <c r="F27" s="9" t="s">
        <v>25</v>
      </c>
      <c r="G27" s="10" t="s">
        <v>26</v>
      </c>
    </row>
    <row r="28" spans="1:7" x14ac:dyDescent="0.3">
      <c r="A28" s="19">
        <v>21</v>
      </c>
      <c r="B28" s="6" t="s">
        <v>58</v>
      </c>
      <c r="C28" s="2" t="s">
        <v>18</v>
      </c>
      <c r="D28" s="23" t="s">
        <v>109</v>
      </c>
      <c r="E28" s="9" t="s">
        <v>24</v>
      </c>
      <c r="F28" s="9" t="s">
        <v>25</v>
      </c>
      <c r="G28" s="10" t="s">
        <v>26</v>
      </c>
    </row>
    <row r="29" spans="1:7" x14ac:dyDescent="0.3">
      <c r="A29" s="19">
        <v>22</v>
      </c>
      <c r="B29" s="6" t="s">
        <v>59</v>
      </c>
      <c r="C29" s="2" t="s">
        <v>10</v>
      </c>
      <c r="D29" s="23" t="s">
        <v>108</v>
      </c>
      <c r="E29" s="9" t="s">
        <v>24</v>
      </c>
      <c r="F29" s="9" t="s">
        <v>25</v>
      </c>
      <c r="G29" s="10" t="s">
        <v>26</v>
      </c>
    </row>
    <row r="30" spans="1:7" x14ac:dyDescent="0.3">
      <c r="A30" s="19">
        <v>23</v>
      </c>
      <c r="B30" s="6" t="s">
        <v>60</v>
      </c>
      <c r="C30" s="2" t="s">
        <v>61</v>
      </c>
      <c r="D30" s="23" t="s">
        <v>109</v>
      </c>
      <c r="E30" s="9" t="s">
        <v>24</v>
      </c>
      <c r="F30" s="9" t="s">
        <v>25</v>
      </c>
      <c r="G30" s="10" t="s">
        <v>26</v>
      </c>
    </row>
    <row r="31" spans="1:7" x14ac:dyDescent="0.3">
      <c r="A31" s="19">
        <v>24</v>
      </c>
      <c r="B31" s="6" t="s">
        <v>15</v>
      </c>
      <c r="C31" s="2" t="s">
        <v>62</v>
      </c>
      <c r="D31" s="23" t="s">
        <v>108</v>
      </c>
      <c r="E31" s="9" t="s">
        <v>24</v>
      </c>
      <c r="F31" s="9" t="s">
        <v>25</v>
      </c>
      <c r="G31" s="10" t="s">
        <v>26</v>
      </c>
    </row>
    <row r="32" spans="1:7" x14ac:dyDescent="0.3">
      <c r="A32" s="19">
        <v>25</v>
      </c>
      <c r="B32" s="6" t="s">
        <v>63</v>
      </c>
      <c r="C32" s="2" t="s">
        <v>64</v>
      </c>
      <c r="D32" s="23" t="s">
        <v>109</v>
      </c>
      <c r="E32" s="9" t="s">
        <v>24</v>
      </c>
      <c r="F32" s="9" t="s">
        <v>25</v>
      </c>
      <c r="G32" s="10" t="s">
        <v>26</v>
      </c>
    </row>
    <row r="33" spans="1:7" ht="15" thickBot="1" x14ac:dyDescent="0.35">
      <c r="A33" s="20">
        <v>26</v>
      </c>
      <c r="B33" s="11" t="s">
        <v>65</v>
      </c>
      <c r="C33" s="12" t="s">
        <v>66</v>
      </c>
      <c r="D33" s="12" t="s">
        <v>108</v>
      </c>
      <c r="E33" s="13" t="s">
        <v>24</v>
      </c>
      <c r="F33" s="13" t="s">
        <v>25</v>
      </c>
      <c r="G33" s="14" t="s">
        <v>26</v>
      </c>
    </row>
    <row r="34" spans="1:7" x14ac:dyDescent="0.3">
      <c r="A34" s="21">
        <v>27</v>
      </c>
      <c r="B34" s="4" t="s">
        <v>67</v>
      </c>
      <c r="C34" s="5" t="s">
        <v>20</v>
      </c>
      <c r="D34" s="22" t="s">
        <v>109</v>
      </c>
      <c r="E34" s="7" t="s">
        <v>68</v>
      </c>
      <c r="F34" s="7" t="s">
        <v>25</v>
      </c>
      <c r="G34" s="8" t="s">
        <v>69</v>
      </c>
    </row>
    <row r="35" spans="1:7" x14ac:dyDescent="0.3">
      <c r="A35" s="19">
        <v>28</v>
      </c>
      <c r="B35" s="6" t="s">
        <v>70</v>
      </c>
      <c r="C35" s="2" t="s">
        <v>11</v>
      </c>
      <c r="D35" s="23" t="s">
        <v>108</v>
      </c>
      <c r="E35" s="9" t="s">
        <v>68</v>
      </c>
      <c r="F35" s="9" t="s">
        <v>25</v>
      </c>
      <c r="G35" s="10" t="s">
        <v>69</v>
      </c>
    </row>
    <row r="36" spans="1:7" x14ac:dyDescent="0.3">
      <c r="A36" s="19">
        <v>29</v>
      </c>
      <c r="B36" s="6" t="s">
        <v>71</v>
      </c>
      <c r="C36" s="2" t="s">
        <v>72</v>
      </c>
      <c r="D36" s="23" t="s">
        <v>109</v>
      </c>
      <c r="E36" s="9" t="s">
        <v>68</v>
      </c>
      <c r="F36" s="9" t="s">
        <v>25</v>
      </c>
      <c r="G36" s="10" t="s">
        <v>69</v>
      </c>
    </row>
    <row r="37" spans="1:7" x14ac:dyDescent="0.3">
      <c r="A37" s="19">
        <v>30</v>
      </c>
      <c r="B37" s="6" t="s">
        <v>73</v>
      </c>
      <c r="C37" s="2" t="s">
        <v>74</v>
      </c>
      <c r="D37" s="23" t="s">
        <v>108</v>
      </c>
      <c r="E37" s="9" t="s">
        <v>68</v>
      </c>
      <c r="F37" s="9" t="s">
        <v>25</v>
      </c>
      <c r="G37" s="10" t="s">
        <v>69</v>
      </c>
    </row>
    <row r="38" spans="1:7" x14ac:dyDescent="0.3">
      <c r="A38" s="19">
        <v>31</v>
      </c>
      <c r="B38" s="6" t="s">
        <v>75</v>
      </c>
      <c r="C38" s="2" t="s">
        <v>7</v>
      </c>
      <c r="D38" s="23" t="s">
        <v>109</v>
      </c>
      <c r="E38" s="9" t="s">
        <v>68</v>
      </c>
      <c r="F38" s="9" t="s">
        <v>25</v>
      </c>
      <c r="G38" s="10" t="s">
        <v>69</v>
      </c>
    </row>
    <row r="39" spans="1:7" x14ac:dyDescent="0.3">
      <c r="A39" s="19">
        <v>32</v>
      </c>
      <c r="B39" s="6" t="s">
        <v>76</v>
      </c>
      <c r="C39" s="2" t="s">
        <v>77</v>
      </c>
      <c r="D39" s="23" t="s">
        <v>108</v>
      </c>
      <c r="E39" s="9" t="s">
        <v>68</v>
      </c>
      <c r="F39" s="9" t="s">
        <v>25</v>
      </c>
      <c r="G39" s="10" t="s">
        <v>69</v>
      </c>
    </row>
    <row r="40" spans="1:7" x14ac:dyDescent="0.3">
      <c r="A40" s="19">
        <v>33</v>
      </c>
      <c r="B40" s="6" t="s">
        <v>78</v>
      </c>
      <c r="C40" s="2" t="s">
        <v>79</v>
      </c>
      <c r="D40" s="23" t="s">
        <v>109</v>
      </c>
      <c r="E40" s="9" t="s">
        <v>68</v>
      </c>
      <c r="F40" s="9" t="s">
        <v>25</v>
      </c>
      <c r="G40" s="10" t="s">
        <v>69</v>
      </c>
    </row>
    <row r="41" spans="1:7" x14ac:dyDescent="0.3">
      <c r="A41" s="19">
        <v>34</v>
      </c>
      <c r="B41" s="6" t="s">
        <v>80</v>
      </c>
      <c r="C41" s="2" t="s">
        <v>62</v>
      </c>
      <c r="D41" s="23" t="s">
        <v>109</v>
      </c>
      <c r="E41" s="9" t="s">
        <v>68</v>
      </c>
      <c r="F41" s="9" t="s">
        <v>25</v>
      </c>
      <c r="G41" s="10" t="s">
        <v>69</v>
      </c>
    </row>
    <row r="42" spans="1:7" x14ac:dyDescent="0.3">
      <c r="A42" s="19">
        <v>35</v>
      </c>
      <c r="B42" s="6" t="s">
        <v>81</v>
      </c>
      <c r="C42" s="2" t="s">
        <v>82</v>
      </c>
      <c r="D42" s="23" t="s">
        <v>109</v>
      </c>
      <c r="E42" s="9" t="s">
        <v>68</v>
      </c>
      <c r="F42" s="9" t="s">
        <v>25</v>
      </c>
      <c r="G42" s="10" t="s">
        <v>69</v>
      </c>
    </row>
    <row r="43" spans="1:7" x14ac:dyDescent="0.3">
      <c r="A43" s="19">
        <v>36</v>
      </c>
      <c r="B43" s="6" t="s">
        <v>83</v>
      </c>
      <c r="C43" s="2" t="s">
        <v>84</v>
      </c>
      <c r="D43" s="23" t="s">
        <v>109</v>
      </c>
      <c r="E43" s="9" t="s">
        <v>68</v>
      </c>
      <c r="F43" s="9" t="s">
        <v>25</v>
      </c>
      <c r="G43" s="10" t="s">
        <v>69</v>
      </c>
    </row>
    <row r="44" spans="1:7" x14ac:dyDescent="0.3">
      <c r="A44" s="19">
        <v>37</v>
      </c>
      <c r="B44" s="6" t="s">
        <v>85</v>
      </c>
      <c r="C44" s="2" t="s">
        <v>12</v>
      </c>
      <c r="D44" s="23" t="s">
        <v>109</v>
      </c>
      <c r="E44" s="9" t="s">
        <v>68</v>
      </c>
      <c r="F44" s="9" t="s">
        <v>25</v>
      </c>
      <c r="G44" s="10" t="s">
        <v>69</v>
      </c>
    </row>
    <row r="45" spans="1:7" x14ac:dyDescent="0.3">
      <c r="A45" s="19">
        <v>38</v>
      </c>
      <c r="B45" s="6" t="s">
        <v>86</v>
      </c>
      <c r="C45" s="2" t="s">
        <v>4</v>
      </c>
      <c r="D45" s="23" t="s">
        <v>108</v>
      </c>
      <c r="E45" s="9" t="s">
        <v>68</v>
      </c>
      <c r="F45" s="9" t="s">
        <v>25</v>
      </c>
      <c r="G45" s="10" t="s">
        <v>69</v>
      </c>
    </row>
    <row r="46" spans="1:7" x14ac:dyDescent="0.3">
      <c r="A46" s="19">
        <v>39</v>
      </c>
      <c r="B46" s="6" t="s">
        <v>14</v>
      </c>
      <c r="C46" s="2" t="s">
        <v>87</v>
      </c>
      <c r="D46" s="23" t="s">
        <v>108</v>
      </c>
      <c r="E46" s="9" t="s">
        <v>68</v>
      </c>
      <c r="F46" s="9" t="s">
        <v>25</v>
      </c>
      <c r="G46" s="10" t="s">
        <v>69</v>
      </c>
    </row>
    <row r="47" spans="1:7" x14ac:dyDescent="0.3">
      <c r="A47" s="19">
        <v>40</v>
      </c>
      <c r="B47" s="6" t="s">
        <v>88</v>
      </c>
      <c r="C47" s="2" t="s">
        <v>89</v>
      </c>
      <c r="D47" s="23" t="s">
        <v>108</v>
      </c>
      <c r="E47" s="9" t="s">
        <v>68</v>
      </c>
      <c r="F47" s="9" t="s">
        <v>25</v>
      </c>
      <c r="G47" s="10" t="s">
        <v>69</v>
      </c>
    </row>
    <row r="48" spans="1:7" x14ac:dyDescent="0.3">
      <c r="A48" s="19">
        <v>41</v>
      </c>
      <c r="B48" s="6" t="s">
        <v>90</v>
      </c>
      <c r="C48" s="2" t="s">
        <v>91</v>
      </c>
      <c r="D48" s="23" t="s">
        <v>108</v>
      </c>
      <c r="E48" s="9" t="s">
        <v>68</v>
      </c>
      <c r="F48" s="9" t="s">
        <v>25</v>
      </c>
      <c r="G48" s="10" t="s">
        <v>69</v>
      </c>
    </row>
    <row r="49" spans="1:7" x14ac:dyDescent="0.3">
      <c r="A49" s="19">
        <v>42</v>
      </c>
      <c r="B49" s="6" t="s">
        <v>92</v>
      </c>
      <c r="C49" s="2" t="s">
        <v>93</v>
      </c>
      <c r="D49" s="23" t="s">
        <v>108</v>
      </c>
      <c r="E49" s="9" t="s">
        <v>68</v>
      </c>
      <c r="F49" s="9" t="s">
        <v>25</v>
      </c>
      <c r="G49" s="10" t="s">
        <v>69</v>
      </c>
    </row>
    <row r="50" spans="1:7" x14ac:dyDescent="0.3">
      <c r="A50" s="19">
        <v>43</v>
      </c>
      <c r="B50" s="6" t="s">
        <v>52</v>
      </c>
      <c r="C50" s="2" t="s">
        <v>10</v>
      </c>
      <c r="D50" s="23" t="s">
        <v>109</v>
      </c>
      <c r="E50" s="9" t="s">
        <v>68</v>
      </c>
      <c r="F50" s="9" t="s">
        <v>25</v>
      </c>
      <c r="G50" s="10" t="s">
        <v>69</v>
      </c>
    </row>
    <row r="51" spans="1:7" x14ac:dyDescent="0.3">
      <c r="A51" s="19">
        <v>44</v>
      </c>
      <c r="B51" s="6" t="s">
        <v>94</v>
      </c>
      <c r="C51" s="2" t="s">
        <v>95</v>
      </c>
      <c r="D51" s="23" t="s">
        <v>109</v>
      </c>
      <c r="E51" s="9" t="s">
        <v>68</v>
      </c>
      <c r="F51" s="9" t="s">
        <v>25</v>
      </c>
      <c r="G51" s="10" t="s">
        <v>69</v>
      </c>
    </row>
    <row r="52" spans="1:7" x14ac:dyDescent="0.3">
      <c r="A52" s="19">
        <v>45</v>
      </c>
      <c r="B52" s="6" t="s">
        <v>96</v>
      </c>
      <c r="C52" s="2" t="s">
        <v>19</v>
      </c>
      <c r="D52" s="23" t="s">
        <v>109</v>
      </c>
      <c r="E52" s="9" t="s">
        <v>68</v>
      </c>
      <c r="F52" s="9" t="s">
        <v>25</v>
      </c>
      <c r="G52" s="10" t="s">
        <v>69</v>
      </c>
    </row>
    <row r="53" spans="1:7" x14ac:dyDescent="0.3">
      <c r="A53" s="19">
        <v>46</v>
      </c>
      <c r="B53" s="6" t="s">
        <v>97</v>
      </c>
      <c r="C53" s="2" t="s">
        <v>98</v>
      </c>
      <c r="D53" s="23"/>
      <c r="E53" s="9" t="s">
        <v>68</v>
      </c>
      <c r="F53" s="9" t="s">
        <v>25</v>
      </c>
      <c r="G53" s="10" t="s">
        <v>69</v>
      </c>
    </row>
    <row r="54" spans="1:7" x14ac:dyDescent="0.3">
      <c r="D54" s="54"/>
    </row>
    <row r="55" spans="1:7" x14ac:dyDescent="0.3">
      <c r="D55" s="54"/>
    </row>
  </sheetData>
  <mergeCells count="10">
    <mergeCell ref="A1:G1"/>
    <mergeCell ref="E5:E7"/>
    <mergeCell ref="F5:F7"/>
    <mergeCell ref="G5:G7"/>
    <mergeCell ref="D5:D7"/>
    <mergeCell ref="A5:A7"/>
    <mergeCell ref="A2:G2"/>
    <mergeCell ref="A3:G3"/>
    <mergeCell ref="B5:B7"/>
    <mergeCell ref="C5:C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6"/>
  <sheetViews>
    <sheetView tabSelected="1" topLeftCell="A3" workbookViewId="0">
      <selection activeCell="A4" sqref="A4"/>
    </sheetView>
  </sheetViews>
  <sheetFormatPr baseColWidth="10" defaultRowHeight="14.4" x14ac:dyDescent="0.3"/>
  <cols>
    <col min="1" max="1" width="21" bestFit="1" customWidth="1"/>
    <col min="3" max="3" width="16.88671875" bestFit="1" customWidth="1"/>
    <col min="4" max="4" width="10.88671875" bestFit="1" customWidth="1"/>
  </cols>
  <sheetData>
    <row r="3" spans="1:4" x14ac:dyDescent="0.3">
      <c r="A3" s="99" t="s">
        <v>111</v>
      </c>
      <c r="B3" s="99" t="s">
        <v>100</v>
      </c>
      <c r="C3" s="99" t="s">
        <v>0</v>
      </c>
      <c r="D3" s="99" t="s">
        <v>1</v>
      </c>
    </row>
    <row r="4" spans="1:4" x14ac:dyDescent="0.3">
      <c r="A4" t="s">
        <v>109</v>
      </c>
      <c r="B4">
        <v>3</v>
      </c>
      <c r="C4" t="s">
        <v>29</v>
      </c>
      <c r="D4" t="s">
        <v>30</v>
      </c>
    </row>
    <row r="5" spans="1:4" x14ac:dyDescent="0.3">
      <c r="B5">
        <v>4</v>
      </c>
      <c r="C5" t="s">
        <v>31</v>
      </c>
      <c r="D5" t="s">
        <v>6</v>
      </c>
    </row>
    <row r="6" spans="1:4" x14ac:dyDescent="0.3">
      <c r="B6">
        <v>5</v>
      </c>
      <c r="C6" t="s">
        <v>35</v>
      </c>
      <c r="D6" t="s">
        <v>8</v>
      </c>
    </row>
    <row r="7" spans="1:4" x14ac:dyDescent="0.3">
      <c r="B7">
        <v>8</v>
      </c>
      <c r="C7" t="s">
        <v>49</v>
      </c>
      <c r="D7" t="s">
        <v>5</v>
      </c>
    </row>
    <row r="8" spans="1:4" x14ac:dyDescent="0.3">
      <c r="B8">
        <v>10</v>
      </c>
      <c r="C8" t="s">
        <v>60</v>
      </c>
      <c r="D8" t="s">
        <v>61</v>
      </c>
    </row>
    <row r="9" spans="1:4" x14ac:dyDescent="0.3">
      <c r="B9">
        <v>12</v>
      </c>
      <c r="C9" t="s">
        <v>67</v>
      </c>
      <c r="D9" t="s">
        <v>20</v>
      </c>
    </row>
    <row r="10" spans="1:4" x14ac:dyDescent="0.3">
      <c r="B10">
        <v>15</v>
      </c>
      <c r="C10" t="s">
        <v>75</v>
      </c>
      <c r="D10" t="s">
        <v>7</v>
      </c>
    </row>
    <row r="11" spans="1:4" x14ac:dyDescent="0.3">
      <c r="B11">
        <v>18</v>
      </c>
      <c r="C11" t="s">
        <v>96</v>
      </c>
      <c r="D11" t="s">
        <v>19</v>
      </c>
    </row>
    <row r="12" spans="1:4" x14ac:dyDescent="0.3">
      <c r="B12">
        <v>20</v>
      </c>
      <c r="C12" t="s">
        <v>94</v>
      </c>
      <c r="D12" t="s">
        <v>95</v>
      </c>
    </row>
    <row r="13" spans="1:4" x14ac:dyDescent="0.3">
      <c r="B13">
        <v>22</v>
      </c>
      <c r="C13" t="s">
        <v>36</v>
      </c>
      <c r="D13" t="s">
        <v>16</v>
      </c>
    </row>
    <row r="14" spans="1:4" x14ac:dyDescent="0.3">
      <c r="B14">
        <v>25</v>
      </c>
      <c r="C14" t="s">
        <v>13</v>
      </c>
      <c r="D14" t="s">
        <v>38</v>
      </c>
    </row>
    <row r="15" spans="1:4" x14ac:dyDescent="0.3">
      <c r="B15">
        <v>26</v>
      </c>
      <c r="C15" t="s">
        <v>43</v>
      </c>
      <c r="D15" t="s">
        <v>44</v>
      </c>
    </row>
    <row r="16" spans="1:4" x14ac:dyDescent="0.3">
      <c r="B16">
        <v>27</v>
      </c>
      <c r="C16" t="s">
        <v>45</v>
      </c>
      <c r="D16" t="s">
        <v>46</v>
      </c>
    </row>
    <row r="17" spans="1:4" x14ac:dyDescent="0.3">
      <c r="B17">
        <v>28</v>
      </c>
      <c r="C17" t="s">
        <v>47</v>
      </c>
      <c r="D17" t="s">
        <v>48</v>
      </c>
    </row>
    <row r="18" spans="1:4" x14ac:dyDescent="0.3">
      <c r="B18">
        <v>31</v>
      </c>
      <c r="C18" t="s">
        <v>56</v>
      </c>
      <c r="D18" t="s">
        <v>57</v>
      </c>
    </row>
    <row r="19" spans="1:4" x14ac:dyDescent="0.3">
      <c r="B19">
        <v>32</v>
      </c>
      <c r="C19" t="s">
        <v>58</v>
      </c>
      <c r="D19" t="s">
        <v>18</v>
      </c>
    </row>
    <row r="20" spans="1:4" x14ac:dyDescent="0.3">
      <c r="B20">
        <v>34</v>
      </c>
      <c r="C20" t="s">
        <v>63</v>
      </c>
      <c r="D20" t="s">
        <v>64</v>
      </c>
    </row>
    <row r="21" spans="1:4" x14ac:dyDescent="0.3">
      <c r="B21">
        <v>36</v>
      </c>
      <c r="C21" t="s">
        <v>71</v>
      </c>
      <c r="D21" t="s">
        <v>72</v>
      </c>
    </row>
    <row r="22" spans="1:4" x14ac:dyDescent="0.3">
      <c r="B22">
        <v>37</v>
      </c>
      <c r="C22" t="s">
        <v>78</v>
      </c>
      <c r="D22" t="s">
        <v>79</v>
      </c>
    </row>
    <row r="23" spans="1:4" x14ac:dyDescent="0.3">
      <c r="B23">
        <v>38</v>
      </c>
      <c r="C23" t="s">
        <v>80</v>
      </c>
      <c r="D23" t="s">
        <v>62</v>
      </c>
    </row>
    <row r="24" spans="1:4" x14ac:dyDescent="0.3">
      <c r="B24">
        <v>39</v>
      </c>
      <c r="C24" t="s">
        <v>81</v>
      </c>
      <c r="D24" t="s">
        <v>82</v>
      </c>
    </row>
    <row r="25" spans="1:4" x14ac:dyDescent="0.3">
      <c r="B25">
        <v>40</v>
      </c>
      <c r="C25" t="s">
        <v>83</v>
      </c>
      <c r="D25" t="s">
        <v>84</v>
      </c>
    </row>
    <row r="26" spans="1:4" x14ac:dyDescent="0.3">
      <c r="B26">
        <v>41</v>
      </c>
      <c r="C26" t="s">
        <v>85</v>
      </c>
      <c r="D26" t="s">
        <v>12</v>
      </c>
    </row>
    <row r="27" spans="1:4" x14ac:dyDescent="0.3">
      <c r="A27" t="s">
        <v>108</v>
      </c>
      <c r="B27">
        <v>1</v>
      </c>
      <c r="C27" t="s">
        <v>21</v>
      </c>
      <c r="D27" t="s">
        <v>17</v>
      </c>
    </row>
    <row r="28" spans="1:4" x14ac:dyDescent="0.3">
      <c r="B28">
        <v>2</v>
      </c>
      <c r="C28" t="s">
        <v>27</v>
      </c>
      <c r="D28" t="s">
        <v>28</v>
      </c>
    </row>
    <row r="29" spans="1:4" x14ac:dyDescent="0.3">
      <c r="B29">
        <v>6</v>
      </c>
      <c r="C29" t="s">
        <v>33</v>
      </c>
      <c r="D29" t="s">
        <v>34</v>
      </c>
    </row>
    <row r="30" spans="1:4" x14ac:dyDescent="0.3">
      <c r="B30">
        <v>7</v>
      </c>
      <c r="C30" t="s">
        <v>41</v>
      </c>
      <c r="D30" t="s">
        <v>42</v>
      </c>
    </row>
    <row r="31" spans="1:4" x14ac:dyDescent="0.3">
      <c r="B31">
        <v>9</v>
      </c>
      <c r="C31" t="s">
        <v>52</v>
      </c>
      <c r="D31" t="s">
        <v>53</v>
      </c>
    </row>
    <row r="32" spans="1:4" x14ac:dyDescent="0.3">
      <c r="B32">
        <v>11</v>
      </c>
      <c r="C32" t="s">
        <v>15</v>
      </c>
      <c r="D32" t="s">
        <v>62</v>
      </c>
    </row>
    <row r="33" spans="1:4" x14ac:dyDescent="0.3">
      <c r="B33">
        <v>13</v>
      </c>
      <c r="C33" t="s">
        <v>65</v>
      </c>
      <c r="D33" t="s">
        <v>66</v>
      </c>
    </row>
    <row r="34" spans="1:4" x14ac:dyDescent="0.3">
      <c r="B34">
        <v>14</v>
      </c>
      <c r="C34" t="s">
        <v>76</v>
      </c>
      <c r="D34" t="s">
        <v>77</v>
      </c>
    </row>
    <row r="35" spans="1:4" x14ac:dyDescent="0.3">
      <c r="B35">
        <v>16</v>
      </c>
      <c r="C35" t="s">
        <v>73</v>
      </c>
      <c r="D35" t="s">
        <v>74</v>
      </c>
    </row>
    <row r="36" spans="1:4" x14ac:dyDescent="0.3">
      <c r="B36">
        <v>17</v>
      </c>
      <c r="C36" t="s">
        <v>92</v>
      </c>
      <c r="D36" t="s">
        <v>93</v>
      </c>
    </row>
    <row r="37" spans="1:4" x14ac:dyDescent="0.3">
      <c r="B37">
        <v>21</v>
      </c>
      <c r="C37" t="s">
        <v>32</v>
      </c>
      <c r="D37" t="s">
        <v>9</v>
      </c>
    </row>
    <row r="38" spans="1:4" x14ac:dyDescent="0.3">
      <c r="B38">
        <v>23</v>
      </c>
      <c r="C38" t="s">
        <v>37</v>
      </c>
      <c r="D38" t="s">
        <v>3</v>
      </c>
    </row>
    <row r="39" spans="1:4" x14ac:dyDescent="0.3">
      <c r="B39">
        <v>24</v>
      </c>
      <c r="C39" t="s">
        <v>39</v>
      </c>
      <c r="D39" t="s">
        <v>40</v>
      </c>
    </row>
    <row r="40" spans="1:4" x14ac:dyDescent="0.3">
      <c r="B40">
        <v>29</v>
      </c>
      <c r="C40" t="s">
        <v>50</v>
      </c>
      <c r="D40" t="s">
        <v>51</v>
      </c>
    </row>
    <row r="41" spans="1:4" x14ac:dyDescent="0.3">
      <c r="B41">
        <v>30</v>
      </c>
      <c r="C41" t="s">
        <v>54</v>
      </c>
      <c r="D41" t="s">
        <v>55</v>
      </c>
    </row>
    <row r="42" spans="1:4" x14ac:dyDescent="0.3">
      <c r="B42">
        <v>33</v>
      </c>
      <c r="C42" t="s">
        <v>59</v>
      </c>
      <c r="D42" t="s">
        <v>10</v>
      </c>
    </row>
    <row r="43" spans="1:4" x14ac:dyDescent="0.3">
      <c r="B43">
        <v>35</v>
      </c>
      <c r="C43" t="s">
        <v>70</v>
      </c>
      <c r="D43" t="s">
        <v>11</v>
      </c>
    </row>
    <row r="44" spans="1:4" x14ac:dyDescent="0.3">
      <c r="B44">
        <v>42</v>
      </c>
      <c r="C44" t="s">
        <v>86</v>
      </c>
      <c r="D44" t="s">
        <v>4</v>
      </c>
    </row>
    <row r="45" spans="1:4" x14ac:dyDescent="0.3">
      <c r="B45">
        <v>43</v>
      </c>
      <c r="C45" t="s">
        <v>14</v>
      </c>
      <c r="D45" t="s">
        <v>87</v>
      </c>
    </row>
    <row r="46" spans="1:4" x14ac:dyDescent="0.3">
      <c r="A46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opLeftCell="A3" workbookViewId="0">
      <selection activeCell="H46" sqref="A3:H46"/>
    </sheetView>
  </sheetViews>
  <sheetFormatPr baseColWidth="10" defaultRowHeight="14.4" x14ac:dyDescent="0.3"/>
  <cols>
    <col min="1" max="1" width="12.5546875" customWidth="1"/>
    <col min="2" max="2" width="9.44140625" customWidth="1"/>
    <col min="3" max="3" width="17.6640625" customWidth="1"/>
    <col min="4" max="4" width="17.44140625" customWidth="1"/>
    <col min="5" max="5" width="9.5546875" customWidth="1"/>
    <col min="6" max="6" width="12.44140625" bestFit="1" customWidth="1"/>
    <col min="7" max="7" width="16.88671875" bestFit="1" customWidth="1"/>
    <col min="8" max="8" width="12.44140625" bestFit="1" customWidth="1"/>
    <col min="12" max="13" width="18.33203125" customWidth="1"/>
    <col min="14" max="14" width="21.33203125" customWidth="1"/>
  </cols>
  <sheetData>
    <row r="1" spans="1:15" ht="21" x14ac:dyDescent="0.4">
      <c r="A1" s="77" t="s">
        <v>106</v>
      </c>
      <c r="B1" s="78"/>
      <c r="C1" s="78"/>
      <c r="D1" s="78"/>
      <c r="E1" s="78"/>
      <c r="F1" s="78"/>
      <c r="G1" s="78"/>
      <c r="H1" s="78"/>
    </row>
    <row r="2" spans="1:15" ht="21" x14ac:dyDescent="0.4">
      <c r="A2" s="77" t="s">
        <v>114</v>
      </c>
      <c r="B2" s="78"/>
      <c r="C2" s="78"/>
      <c r="D2" s="78"/>
      <c r="E2" s="78"/>
      <c r="F2" s="78"/>
      <c r="G2" s="78"/>
      <c r="H2" s="78"/>
      <c r="L2" s="76" t="s">
        <v>110</v>
      </c>
      <c r="M2" s="76"/>
      <c r="N2" s="76"/>
    </row>
    <row r="3" spans="1:15" ht="15.75" customHeight="1" x14ac:dyDescent="0.3">
      <c r="A3" s="50" t="s">
        <v>100</v>
      </c>
      <c r="B3" s="51" t="s">
        <v>99</v>
      </c>
      <c r="C3" s="36" t="s">
        <v>0</v>
      </c>
      <c r="D3" s="36" t="s">
        <v>1</v>
      </c>
      <c r="E3" s="37" t="s">
        <v>111</v>
      </c>
      <c r="F3" s="36" t="s">
        <v>23</v>
      </c>
      <c r="G3" s="36" t="s">
        <v>2</v>
      </c>
      <c r="H3" s="50" t="s">
        <v>112</v>
      </c>
      <c r="L3" s="38" t="s">
        <v>109</v>
      </c>
      <c r="M3" s="38"/>
      <c r="N3" s="38" t="s">
        <v>108</v>
      </c>
    </row>
    <row r="4" spans="1:15" x14ac:dyDescent="0.3">
      <c r="A4" s="39">
        <v>1</v>
      </c>
      <c r="B4" s="34">
        <v>1</v>
      </c>
      <c r="C4" s="34" t="str">
        <f>IF($B4="","",VLOOKUP($B4,'Liste CE2'!$A$8:$G$53,2,FALSE))</f>
        <v>ALLEGAERT</v>
      </c>
      <c r="D4" s="34" t="str">
        <f>IF($B4="","",VLOOKUP($B4,'Liste CE2'!$A$8:$G$53,3,FALSE))</f>
        <v>Valentin</v>
      </c>
      <c r="E4" s="34" t="str">
        <f>IF($B4="","",VLOOKUP($B4,'Liste CE2'!$A$8:$G$53,4,FALSE))</f>
        <v>M</v>
      </c>
      <c r="F4" s="34" t="str">
        <f>IF($B4="","",VLOOKUP($B4,'Liste CE2'!$A$8:$G$53,5,FALSE))</f>
        <v>CM2 A</v>
      </c>
      <c r="G4" s="34" t="str">
        <f>IF($B4="","",VLOOKUP($B4,'Liste CE2'!$A$8:$G$53,6,FALSE))</f>
        <v>J. BREL</v>
      </c>
      <c r="H4" s="15" t="str">
        <f>IF($B4="","",VLOOKUP($B4,'Liste CE2'!$A$8:$G$53,7,FALSE))</f>
        <v>MR COUTEL</v>
      </c>
      <c r="L4" s="35" t="str">
        <f>IF(E4="F",C4&amp;" "&amp;D4,"")</f>
        <v/>
      </c>
      <c r="M4" s="35" t="str">
        <f>IF(L4&lt;&gt;"",A4,"")</f>
        <v/>
      </c>
      <c r="N4" s="35" t="str">
        <f>IF(E4="M",C4&amp;" "&amp;D4,"")</f>
        <v>ALLEGAERT Valentin</v>
      </c>
      <c r="O4" s="53" t="str">
        <f>IF(E4="M",A4&amp;" ","")</f>
        <v xml:space="preserve">1 </v>
      </c>
    </row>
    <row r="5" spans="1:15" x14ac:dyDescent="0.3">
      <c r="A5" s="39">
        <f>(A4+1)</f>
        <v>2</v>
      </c>
      <c r="B5" s="34">
        <v>2</v>
      </c>
      <c r="C5" s="34" t="str">
        <f>IF($B5="","",VLOOKUP($B5,'Liste CE2'!$A$8:$G$53,2,FALSE))</f>
        <v>BUSSOLENGO</v>
      </c>
      <c r="D5" s="34" t="str">
        <f>IF($B5="","",VLOOKUP($B5,'Liste CE2'!$A$8:$G$53,3,FALSE))</f>
        <v>Sylvain</v>
      </c>
      <c r="E5" s="34" t="str">
        <f>IF($B5="","",VLOOKUP($B5,'Liste CE2'!$A$8:$G$53,4,FALSE))</f>
        <v>M</v>
      </c>
      <c r="F5" s="34" t="str">
        <f>IF($B5="","",VLOOKUP($B5,'Liste CE2'!$A$8:$G$53,5,FALSE))</f>
        <v>CM2 A</v>
      </c>
      <c r="G5" s="34" t="str">
        <f>IF($B5="","",VLOOKUP($B5,'Liste CE2'!$A$8:$G$53,6,FALSE))</f>
        <v>J. BREL</v>
      </c>
      <c r="H5" s="15" t="str">
        <f>IF($B5="","",VLOOKUP($B5,'Liste CE2'!$A$8:$G$53,7,FALSE))</f>
        <v>MR COUTEL</v>
      </c>
      <c r="L5" s="35" t="str">
        <f t="shared" ref="L5:L48" si="0">IF(E5="F",C5&amp;" "&amp;D5,"")</f>
        <v/>
      </c>
      <c r="M5" s="35" t="str">
        <f t="shared" ref="M5:M53" si="1">IF(L5&lt;&gt;"",A5,"")</f>
        <v/>
      </c>
      <c r="N5" s="35" t="str">
        <f t="shared" ref="N5:N56" si="2">IF(E5="M",C5&amp;" "&amp;D5,"")</f>
        <v>BUSSOLENGO Sylvain</v>
      </c>
      <c r="O5" s="53" t="str">
        <f t="shared" ref="O5:O53" si="3">IF(E5="M",A5&amp;" ","")</f>
        <v xml:space="preserve">2 </v>
      </c>
    </row>
    <row r="6" spans="1:15" x14ac:dyDescent="0.3">
      <c r="A6" s="39">
        <f t="shared" ref="A6:A61" si="4">(A5+1)</f>
        <v>3</v>
      </c>
      <c r="B6" s="34">
        <v>3</v>
      </c>
      <c r="C6" s="34" t="str">
        <f>IF($B6="","",VLOOKUP($B6,'Liste CE2'!$A$8:$G$53,2,FALSE))</f>
        <v>CARLEVARIS</v>
      </c>
      <c r="D6" s="34" t="str">
        <f>IF($B6="","",VLOOKUP($B6,'Liste CE2'!$A$8:$G$53,3,FALSE))</f>
        <v>Anna</v>
      </c>
      <c r="E6" s="34" t="str">
        <f>IF($B6="","",VLOOKUP($B6,'Liste CE2'!$A$8:$G$53,4,FALSE))</f>
        <v>F</v>
      </c>
      <c r="F6" s="34" t="str">
        <f>IF($B6="","",VLOOKUP($B6,'Liste CE2'!$A$8:$G$53,5,FALSE))</f>
        <v>CM2 A</v>
      </c>
      <c r="G6" s="34" t="str">
        <f>IF($B6="","",VLOOKUP($B6,'Liste CE2'!$A$8:$G$53,6,FALSE))</f>
        <v>J. BREL</v>
      </c>
      <c r="H6" s="15" t="str">
        <f>IF($B6="","",VLOOKUP($B6,'Liste CE2'!$A$8:$G$53,7,FALSE))</f>
        <v>MR COUTEL</v>
      </c>
      <c r="L6" s="35" t="str">
        <f t="shared" si="0"/>
        <v>CARLEVARIS Anna</v>
      </c>
      <c r="M6" s="35">
        <f t="shared" si="1"/>
        <v>3</v>
      </c>
      <c r="N6" s="35" t="str">
        <f t="shared" si="2"/>
        <v/>
      </c>
      <c r="O6" s="53" t="str">
        <f t="shared" si="3"/>
        <v/>
      </c>
    </row>
    <row r="7" spans="1:15" x14ac:dyDescent="0.3">
      <c r="A7" s="40">
        <f t="shared" si="4"/>
        <v>4</v>
      </c>
      <c r="B7" s="1">
        <v>4</v>
      </c>
      <c r="C7" s="1" t="str">
        <f>IF($B7="","",VLOOKUP($B7,'Liste CE2'!$A$8:$G$53,2,FALSE))</f>
        <v>CHAMBERLIN</v>
      </c>
      <c r="D7" s="1" t="str">
        <f>IF($B7="","",VLOOKUP($B7,'Liste CE2'!$A$8:$G$53,3,FALSE))</f>
        <v>Camille</v>
      </c>
      <c r="E7" s="15" t="str">
        <f>IF($B7="","",VLOOKUP($B7,'Liste CE2'!$A$8:$G$53,4,FALSE))</f>
        <v>F</v>
      </c>
      <c r="F7" s="1" t="str">
        <f>IF($B7="","",VLOOKUP($B7,'Liste CE2'!$A$8:$G$53,5,FALSE))</f>
        <v>CM2 A</v>
      </c>
      <c r="G7" s="1" t="str">
        <f>IF($B7="","",VLOOKUP($B7,'Liste CE2'!$A$8:$G$53,6,FALSE))</f>
        <v>J. BREL</v>
      </c>
      <c r="H7" s="15" t="str">
        <f>IF($B7="","",VLOOKUP($B7,'Liste CE2'!$A$8:$G$53,7,FALSE))</f>
        <v>MR COUTEL</v>
      </c>
      <c r="L7" s="35" t="str">
        <f t="shared" si="0"/>
        <v>CHAMBERLIN Camille</v>
      </c>
      <c r="M7" s="35">
        <f t="shared" si="1"/>
        <v>4</v>
      </c>
      <c r="N7" s="35" t="str">
        <f t="shared" si="2"/>
        <v/>
      </c>
      <c r="O7" s="53" t="str">
        <f t="shared" si="3"/>
        <v/>
      </c>
    </row>
    <row r="8" spans="1:15" x14ac:dyDescent="0.3">
      <c r="A8" s="40">
        <f t="shared" si="4"/>
        <v>5</v>
      </c>
      <c r="B8" s="1">
        <v>7</v>
      </c>
      <c r="C8" s="1" t="str">
        <f>IF($B8="","",VLOOKUP($B8,'Liste CE2'!$A$8:$G$53,2,FALSE))</f>
        <v>CRETEUR</v>
      </c>
      <c r="D8" s="1" t="str">
        <f>IF($B8="","",VLOOKUP($B8,'Liste CE2'!$A$8:$G$53,3,FALSE))</f>
        <v>Pauline</v>
      </c>
      <c r="E8" s="15" t="str">
        <f>IF($B8="","",VLOOKUP($B8,'Liste CE2'!$A$8:$G$53,4,FALSE))</f>
        <v>F</v>
      </c>
      <c r="F8" s="1" t="str">
        <f>IF($B8="","",VLOOKUP($B8,'Liste CE2'!$A$8:$G$53,5,FALSE))</f>
        <v>CM2 A</v>
      </c>
      <c r="G8" s="1" t="str">
        <f>IF($B8="","",VLOOKUP($B8,'Liste CE2'!$A$8:$G$53,6,FALSE))</f>
        <v>J. BREL</v>
      </c>
      <c r="H8" s="15" t="str">
        <f>IF($B8="","",VLOOKUP($B8,'Liste CE2'!$A$8:$G$53,7,FALSE))</f>
        <v>MR COUTEL</v>
      </c>
      <c r="L8" s="35" t="str">
        <f t="shared" si="0"/>
        <v>CRETEUR Pauline</v>
      </c>
      <c r="M8" s="35">
        <f t="shared" si="1"/>
        <v>5</v>
      </c>
      <c r="N8" s="35" t="str">
        <f t="shared" si="2"/>
        <v/>
      </c>
      <c r="O8" s="53" t="str">
        <f t="shared" si="3"/>
        <v/>
      </c>
    </row>
    <row r="9" spans="1:15" x14ac:dyDescent="0.3">
      <c r="A9" s="40">
        <f t="shared" si="4"/>
        <v>6</v>
      </c>
      <c r="B9" s="1">
        <v>6</v>
      </c>
      <c r="C9" s="1" t="str">
        <f>IF($B9="","",VLOOKUP($B9,'Liste CE2'!$A$8:$G$53,2,FALSE))</f>
        <v>COLAIANNI</v>
      </c>
      <c r="D9" s="1" t="str">
        <f>IF($B9="","",VLOOKUP($B9,'Liste CE2'!$A$8:$G$53,3,FALSE))</f>
        <v>Célien</v>
      </c>
      <c r="E9" s="15" t="str">
        <f>IF($B9="","",VLOOKUP($B9,'Liste CE2'!$A$8:$G$53,4,FALSE))</f>
        <v>M</v>
      </c>
      <c r="F9" s="1" t="str">
        <f>IF($B9="","",VLOOKUP($B9,'Liste CE2'!$A$8:$G$53,5,FALSE))</f>
        <v>CM2 A</v>
      </c>
      <c r="G9" s="1" t="str">
        <f>IF($B9="","",VLOOKUP($B9,'Liste CE2'!$A$8:$G$53,6,FALSE))</f>
        <v>J. BREL</v>
      </c>
      <c r="H9" s="15" t="str">
        <f>IF($B9="","",VLOOKUP($B9,'Liste CE2'!$A$8:$G$53,7,FALSE))</f>
        <v>MR COUTEL</v>
      </c>
      <c r="L9" s="35" t="str">
        <f t="shared" si="0"/>
        <v/>
      </c>
      <c r="M9" s="35" t="str">
        <f t="shared" si="1"/>
        <v/>
      </c>
      <c r="N9" s="35" t="str">
        <f t="shared" si="2"/>
        <v>COLAIANNI Célien</v>
      </c>
      <c r="O9" s="53" t="str">
        <f t="shared" si="3"/>
        <v xml:space="preserve">6 </v>
      </c>
    </row>
    <row r="10" spans="1:15" x14ac:dyDescent="0.3">
      <c r="A10" s="40">
        <f t="shared" si="4"/>
        <v>7</v>
      </c>
      <c r="B10" s="1">
        <v>12</v>
      </c>
      <c r="C10" s="1" t="str">
        <f>IF($B10="","",VLOOKUP($B10,'Liste CE2'!$A$8:$G$53,2,FALSE))</f>
        <v>FLORENT</v>
      </c>
      <c r="D10" s="1" t="str">
        <f>IF($B10="","",VLOOKUP($B10,'Liste CE2'!$A$8:$G$53,3,FALSE))</f>
        <v>Dimitri</v>
      </c>
      <c r="E10" s="15" t="str">
        <f>IF($B10="","",VLOOKUP($B10,'Liste CE2'!$A$8:$G$53,4,FALSE))</f>
        <v>M</v>
      </c>
      <c r="F10" s="1" t="str">
        <f>IF($B10="","",VLOOKUP($B10,'Liste CE2'!$A$8:$G$53,5,FALSE))</f>
        <v>CM2 A</v>
      </c>
      <c r="G10" s="1" t="str">
        <f>IF($B10="","",VLOOKUP($B10,'Liste CE2'!$A$8:$G$53,6,FALSE))</f>
        <v>J. BREL</v>
      </c>
      <c r="H10" s="15" t="str">
        <f>IF($B10="","",VLOOKUP($B10,'Liste CE2'!$A$8:$G$53,7,FALSE))</f>
        <v>MR COUTEL</v>
      </c>
      <c r="L10" s="35" t="str">
        <f t="shared" si="0"/>
        <v/>
      </c>
      <c r="M10" s="35" t="str">
        <f t="shared" si="1"/>
        <v/>
      </c>
      <c r="N10" s="35" t="str">
        <f t="shared" si="2"/>
        <v>FLORENT Dimitri</v>
      </c>
      <c r="O10" s="53" t="str">
        <f t="shared" si="3"/>
        <v xml:space="preserve">7 </v>
      </c>
    </row>
    <row r="11" spans="1:15" x14ac:dyDescent="0.3">
      <c r="A11" s="40">
        <f t="shared" si="4"/>
        <v>8</v>
      </c>
      <c r="B11" s="1">
        <v>16</v>
      </c>
      <c r="C11" s="1" t="str">
        <f>IF($B11="","",VLOOKUP($B11,'Liste CE2'!$A$8:$G$53,2,FALSE))</f>
        <v>LE BOT</v>
      </c>
      <c r="D11" s="1" t="str">
        <f>IF($B11="","",VLOOKUP($B11,'Liste CE2'!$A$8:$G$53,3,FALSE))</f>
        <v>Romain</v>
      </c>
      <c r="E11" s="15" t="str">
        <f>IF($B11="","",VLOOKUP($B11,'Liste CE2'!$A$8:$G$53,4,FALSE))</f>
        <v>F</v>
      </c>
      <c r="F11" s="1" t="str">
        <f>IF($B11="","",VLOOKUP($B11,'Liste CE2'!$A$8:$G$53,5,FALSE))</f>
        <v>CM2 A</v>
      </c>
      <c r="G11" s="1" t="str">
        <f>IF($B11="","",VLOOKUP($B11,'Liste CE2'!$A$8:$G$53,6,FALSE))</f>
        <v>J. BREL</v>
      </c>
      <c r="H11" s="15" t="str">
        <f>IF($B11="","",VLOOKUP($B11,'Liste CE2'!$A$8:$G$53,7,FALSE))</f>
        <v>MR COUTEL</v>
      </c>
      <c r="L11" s="35" t="str">
        <f t="shared" si="0"/>
        <v>LE BOT Romain</v>
      </c>
      <c r="M11" s="35">
        <f t="shared" si="1"/>
        <v>8</v>
      </c>
      <c r="N11" s="35" t="str">
        <f t="shared" si="2"/>
        <v/>
      </c>
      <c r="O11" s="53" t="str">
        <f t="shared" si="3"/>
        <v/>
      </c>
    </row>
    <row r="12" spans="1:15" x14ac:dyDescent="0.3">
      <c r="A12" s="40">
        <f t="shared" si="4"/>
        <v>9</v>
      </c>
      <c r="B12" s="1">
        <v>18</v>
      </c>
      <c r="C12" s="1" t="str">
        <f>IF($B12="","",VLOOKUP($B12,'Liste CE2'!$A$8:$G$53,2,FALSE))</f>
        <v>LHEUREUX</v>
      </c>
      <c r="D12" s="1" t="str">
        <f>IF($B12="","",VLOOKUP($B12,'Liste CE2'!$A$8:$G$53,3,FALSE))</f>
        <v>Grégory</v>
      </c>
      <c r="E12" s="15" t="str">
        <f>IF($B12="","",VLOOKUP($B12,'Liste CE2'!$A$8:$G$53,4,FALSE))</f>
        <v>M</v>
      </c>
      <c r="F12" s="1" t="str">
        <f>IF($B12="","",VLOOKUP($B12,'Liste CE2'!$A$8:$G$53,5,FALSE))</f>
        <v>CM2 A</v>
      </c>
      <c r="G12" s="1" t="str">
        <f>IF($B12="","",VLOOKUP($B12,'Liste CE2'!$A$8:$G$53,6,FALSE))</f>
        <v>J. BREL</v>
      </c>
      <c r="H12" s="15" t="str">
        <f>IF($B12="","",VLOOKUP($B12,'Liste CE2'!$A$8:$G$53,7,FALSE))</f>
        <v>MR COUTEL</v>
      </c>
      <c r="L12" s="35" t="str">
        <f t="shared" si="0"/>
        <v/>
      </c>
      <c r="M12" s="35" t="str">
        <f t="shared" si="1"/>
        <v/>
      </c>
      <c r="N12" s="35" t="str">
        <f t="shared" si="2"/>
        <v>LHEUREUX Grégory</v>
      </c>
      <c r="O12" s="53" t="str">
        <f t="shared" si="3"/>
        <v xml:space="preserve">9 </v>
      </c>
    </row>
    <row r="13" spans="1:15" x14ac:dyDescent="0.3">
      <c r="A13" s="40">
        <f t="shared" si="4"/>
        <v>10</v>
      </c>
      <c r="B13" s="1">
        <v>23</v>
      </c>
      <c r="C13" s="1" t="str">
        <f>IF($B13="","",VLOOKUP($B13,'Liste CE2'!$A$8:$G$53,2,FALSE))</f>
        <v>VERBROUCK</v>
      </c>
      <c r="D13" s="1" t="str">
        <f>IF($B13="","",VLOOKUP($B13,'Liste CE2'!$A$8:$G$53,3,FALSE))</f>
        <v>Victor</v>
      </c>
      <c r="E13" s="15" t="str">
        <f>IF($B13="","",VLOOKUP($B13,'Liste CE2'!$A$8:$G$53,4,FALSE))</f>
        <v>F</v>
      </c>
      <c r="F13" s="1" t="str">
        <f>IF($B13="","",VLOOKUP($B13,'Liste CE2'!$A$8:$G$53,5,FALSE))</f>
        <v>CM2 A</v>
      </c>
      <c r="G13" s="1" t="str">
        <f>IF($B13="","",VLOOKUP($B13,'Liste CE2'!$A$8:$G$53,6,FALSE))</f>
        <v>J. BREL</v>
      </c>
      <c r="H13" s="15" t="str">
        <f>IF($B13="","",VLOOKUP($B13,'Liste CE2'!$A$8:$G$53,7,FALSE))</f>
        <v>MR COUTEL</v>
      </c>
      <c r="L13" s="35" t="str">
        <f t="shared" si="0"/>
        <v>VERBROUCK Victor</v>
      </c>
      <c r="M13" s="35">
        <f t="shared" si="1"/>
        <v>10</v>
      </c>
      <c r="N13" s="35" t="str">
        <f t="shared" si="2"/>
        <v/>
      </c>
      <c r="O13" s="53" t="str">
        <f t="shared" si="3"/>
        <v/>
      </c>
    </row>
    <row r="14" spans="1:15" x14ac:dyDescent="0.3">
      <c r="A14" s="40">
        <f t="shared" si="4"/>
        <v>11</v>
      </c>
      <c r="B14" s="1">
        <v>24</v>
      </c>
      <c r="C14" s="1" t="str">
        <f>IF($B14="","",VLOOKUP($B14,'Liste CE2'!$A$8:$G$53,2,FALSE))</f>
        <v>VIDAILHET</v>
      </c>
      <c r="D14" s="1" t="str">
        <f>IF($B14="","",VLOOKUP($B14,'Liste CE2'!$A$8:$G$53,3,FALSE))</f>
        <v>Louise</v>
      </c>
      <c r="E14" s="15" t="str">
        <f>IF($B14="","",VLOOKUP($B14,'Liste CE2'!$A$8:$G$53,4,FALSE))</f>
        <v>M</v>
      </c>
      <c r="F14" s="1" t="str">
        <f>IF($B14="","",VLOOKUP($B14,'Liste CE2'!$A$8:$G$53,5,FALSE))</f>
        <v>CM2 A</v>
      </c>
      <c r="G14" s="1" t="str">
        <f>IF($B14="","",VLOOKUP($B14,'Liste CE2'!$A$8:$G$53,6,FALSE))</f>
        <v>J. BREL</v>
      </c>
      <c r="H14" s="15" t="str">
        <f>IF($B14="","",VLOOKUP($B14,'Liste CE2'!$A$8:$G$53,7,FALSE))</f>
        <v>MR COUTEL</v>
      </c>
      <c r="L14" s="35" t="str">
        <f t="shared" si="0"/>
        <v/>
      </c>
      <c r="M14" s="35" t="str">
        <f t="shared" si="1"/>
        <v/>
      </c>
      <c r="N14" s="35" t="str">
        <f t="shared" si="2"/>
        <v>VIDAILHET Louise</v>
      </c>
      <c r="O14" s="53" t="str">
        <f t="shared" si="3"/>
        <v xml:space="preserve">11 </v>
      </c>
    </row>
    <row r="15" spans="1:15" x14ac:dyDescent="0.3">
      <c r="A15" s="40">
        <f t="shared" si="4"/>
        <v>12</v>
      </c>
      <c r="B15" s="1">
        <v>27</v>
      </c>
      <c r="C15" s="1" t="str">
        <f>IF($B15="","",VLOOKUP($B15,'Liste CE2'!$A$8:$G$53,2,FALSE))</f>
        <v>ANDRES</v>
      </c>
      <c r="D15" s="1" t="str">
        <f>IF($B15="","",VLOOKUP($B15,'Liste CE2'!$A$8:$G$53,3,FALSE))</f>
        <v>Zoé</v>
      </c>
      <c r="E15" s="15" t="str">
        <f>IF($B15="","",VLOOKUP($B15,'Liste CE2'!$A$8:$G$53,4,FALSE))</f>
        <v>F</v>
      </c>
      <c r="F15" s="1" t="str">
        <f>IF($B15="","",VLOOKUP($B15,'Liste CE2'!$A$8:$G$53,5,FALSE))</f>
        <v>CM2 B</v>
      </c>
      <c r="G15" s="1" t="str">
        <f>IF($B15="","",VLOOKUP($B15,'Liste CE2'!$A$8:$G$53,6,FALSE))</f>
        <v>J. BREL</v>
      </c>
      <c r="H15" s="15" t="str">
        <f>IF($B15="","",VLOOKUP($B15,'Liste CE2'!$A$8:$G$53,7,FALSE))</f>
        <v>MR LANNOY</v>
      </c>
      <c r="L15" s="35" t="str">
        <f t="shared" si="0"/>
        <v>ANDRES Zoé</v>
      </c>
      <c r="M15" s="35">
        <f t="shared" si="1"/>
        <v>12</v>
      </c>
      <c r="N15" s="35" t="str">
        <f t="shared" si="2"/>
        <v/>
      </c>
      <c r="O15" s="53" t="str">
        <f t="shared" si="3"/>
        <v/>
      </c>
    </row>
    <row r="16" spans="1:15" x14ac:dyDescent="0.3">
      <c r="A16" s="40">
        <f t="shared" si="4"/>
        <v>13</v>
      </c>
      <c r="B16" s="1">
        <v>26</v>
      </c>
      <c r="C16" s="1" t="str">
        <f>IF($B16="","",VLOOKUP($B16,'Liste CE2'!$A$8:$G$53,2,FALSE))</f>
        <v>YIN</v>
      </c>
      <c r="D16" s="1" t="str">
        <f>IF($B16="","",VLOOKUP($B16,'Liste CE2'!$A$8:$G$53,3,FALSE))</f>
        <v>Neary</v>
      </c>
      <c r="E16" s="15" t="str">
        <f>IF($B16="","",VLOOKUP($B16,'Liste CE2'!$A$8:$G$53,4,FALSE))</f>
        <v>M</v>
      </c>
      <c r="F16" s="1" t="str">
        <f>IF($B16="","",VLOOKUP($B16,'Liste CE2'!$A$8:$G$53,5,FALSE))</f>
        <v>CM2 A</v>
      </c>
      <c r="G16" s="1" t="str">
        <f>IF($B16="","",VLOOKUP($B16,'Liste CE2'!$A$8:$G$53,6,FALSE))</f>
        <v>J. BREL</v>
      </c>
      <c r="H16" s="15" t="str">
        <f>IF($B16="","",VLOOKUP($B16,'Liste CE2'!$A$8:$G$53,7,FALSE))</f>
        <v>MR COUTEL</v>
      </c>
      <c r="L16" s="35" t="str">
        <f t="shared" si="0"/>
        <v/>
      </c>
      <c r="M16" s="35" t="str">
        <f t="shared" si="1"/>
        <v/>
      </c>
      <c r="N16" s="35" t="str">
        <f t="shared" si="2"/>
        <v>YIN Neary</v>
      </c>
      <c r="O16" s="53" t="str">
        <f t="shared" si="3"/>
        <v xml:space="preserve">13 </v>
      </c>
    </row>
    <row r="17" spans="1:15" x14ac:dyDescent="0.3">
      <c r="A17" s="40">
        <f t="shared" si="4"/>
        <v>14</v>
      </c>
      <c r="B17" s="1">
        <v>32</v>
      </c>
      <c r="C17" s="1" t="str">
        <f>IF($B17="","",VLOOKUP($B17,'Liste CE2'!$A$8:$G$53,2,FALSE))</f>
        <v>DE BRUYNE</v>
      </c>
      <c r="D17" s="1" t="str">
        <f>IF($B17="","",VLOOKUP($B17,'Liste CE2'!$A$8:$G$53,3,FALSE))</f>
        <v>Julien</v>
      </c>
      <c r="E17" s="15" t="str">
        <f>IF($B17="","",VLOOKUP($B17,'Liste CE2'!$A$8:$G$53,4,FALSE))</f>
        <v>M</v>
      </c>
      <c r="F17" s="1" t="str">
        <f>IF($B17="","",VLOOKUP($B17,'Liste CE2'!$A$8:$G$53,5,FALSE))</f>
        <v>CM2 B</v>
      </c>
      <c r="G17" s="1" t="str">
        <f>IF($B17="","",VLOOKUP($B17,'Liste CE2'!$A$8:$G$53,6,FALSE))</f>
        <v>J. BREL</v>
      </c>
      <c r="H17" s="15" t="str">
        <f>IF($B17="","",VLOOKUP($B17,'Liste CE2'!$A$8:$G$53,7,FALSE))</f>
        <v>MR LANNOY</v>
      </c>
      <c r="L17" s="35" t="str">
        <f t="shared" si="0"/>
        <v/>
      </c>
      <c r="M17" s="35" t="str">
        <f t="shared" si="1"/>
        <v/>
      </c>
      <c r="N17" s="35" t="str">
        <f t="shared" si="2"/>
        <v>DE BRUYNE Julien</v>
      </c>
      <c r="O17" s="53" t="str">
        <f t="shared" si="3"/>
        <v xml:space="preserve">14 </v>
      </c>
    </row>
    <row r="18" spans="1:15" x14ac:dyDescent="0.3">
      <c r="A18" s="40">
        <f t="shared" si="4"/>
        <v>15</v>
      </c>
      <c r="B18" s="1">
        <v>31</v>
      </c>
      <c r="C18" s="1" t="str">
        <f>IF($B18="","",VLOOKUP($B18,'Liste CE2'!$A$8:$G$53,2,FALSE))</f>
        <v>CAMPION</v>
      </c>
      <c r="D18" s="1" t="str">
        <f>IF($B18="","",VLOOKUP($B18,'Liste CE2'!$A$8:$G$53,3,FALSE))</f>
        <v>Léa</v>
      </c>
      <c r="E18" s="15" t="str">
        <f>IF($B18="","",VLOOKUP($B18,'Liste CE2'!$A$8:$G$53,4,FALSE))</f>
        <v>F</v>
      </c>
      <c r="F18" s="1" t="str">
        <f>IF($B18="","",VLOOKUP($B18,'Liste CE2'!$A$8:$G$53,5,FALSE))</f>
        <v>CM2 B</v>
      </c>
      <c r="G18" s="1" t="str">
        <f>IF($B18="","",VLOOKUP($B18,'Liste CE2'!$A$8:$G$53,6,FALSE))</f>
        <v>J. BREL</v>
      </c>
      <c r="H18" s="15" t="str">
        <f>IF($B18="","",VLOOKUP($B18,'Liste CE2'!$A$8:$G$53,7,FALSE))</f>
        <v>MR LANNOY</v>
      </c>
      <c r="L18" s="35" t="str">
        <f t="shared" si="0"/>
        <v>CAMPION Léa</v>
      </c>
      <c r="M18" s="35">
        <f t="shared" si="1"/>
        <v>15</v>
      </c>
      <c r="N18" s="35" t="str">
        <f t="shared" si="2"/>
        <v/>
      </c>
      <c r="O18" s="53" t="str">
        <f t="shared" si="3"/>
        <v/>
      </c>
    </row>
    <row r="19" spans="1:15" x14ac:dyDescent="0.3">
      <c r="A19" s="40">
        <f t="shared" si="4"/>
        <v>16</v>
      </c>
      <c r="B19" s="1">
        <v>30</v>
      </c>
      <c r="C19" s="1" t="str">
        <f>IF($B19="","",VLOOKUP($B19,'Liste CE2'!$A$8:$G$53,2,FALSE))</f>
        <v>BENYAHIA</v>
      </c>
      <c r="D19" s="1" t="str">
        <f>IF($B19="","",VLOOKUP($B19,'Liste CE2'!$A$8:$G$53,3,FALSE))</f>
        <v>Elias</v>
      </c>
      <c r="E19" s="15" t="str">
        <f>IF($B19="","",VLOOKUP($B19,'Liste CE2'!$A$8:$G$53,4,FALSE))</f>
        <v>M</v>
      </c>
      <c r="F19" s="1" t="str">
        <f>IF($B19="","",VLOOKUP($B19,'Liste CE2'!$A$8:$G$53,5,FALSE))</f>
        <v>CM2 B</v>
      </c>
      <c r="G19" s="1" t="str">
        <f>IF($B19="","",VLOOKUP($B19,'Liste CE2'!$A$8:$G$53,6,FALSE))</f>
        <v>J. BREL</v>
      </c>
      <c r="H19" s="15" t="str">
        <f>IF($B19="","",VLOOKUP($B19,'Liste CE2'!$A$8:$G$53,7,FALSE))</f>
        <v>MR LANNOY</v>
      </c>
      <c r="L19" s="35" t="str">
        <f t="shared" si="0"/>
        <v/>
      </c>
      <c r="M19" s="35" t="str">
        <f t="shared" si="1"/>
        <v/>
      </c>
      <c r="N19" s="35" t="str">
        <f t="shared" si="2"/>
        <v>BENYAHIA Elias</v>
      </c>
      <c r="O19" s="53" t="str">
        <f t="shared" si="3"/>
        <v xml:space="preserve">16 </v>
      </c>
    </row>
    <row r="20" spans="1:15" x14ac:dyDescent="0.3">
      <c r="A20" s="40">
        <f t="shared" si="4"/>
        <v>17</v>
      </c>
      <c r="B20" s="1">
        <v>42</v>
      </c>
      <c r="C20" s="1" t="str">
        <f>IF($B20="","",VLOOKUP($B20,'Liste CE2'!$A$8:$G$53,2,FALSE))</f>
        <v>LE POULEN</v>
      </c>
      <c r="D20" s="1" t="str">
        <f>IF($B20="","",VLOOKUP($B20,'Liste CE2'!$A$8:$G$53,3,FALSE))</f>
        <v>Elodie</v>
      </c>
      <c r="E20" s="15" t="str">
        <f>IF($B20="","",VLOOKUP($B20,'Liste CE2'!$A$8:$G$53,4,FALSE))</f>
        <v>M</v>
      </c>
      <c r="F20" s="1" t="str">
        <f>IF($B20="","",VLOOKUP($B20,'Liste CE2'!$A$8:$G$53,5,FALSE))</f>
        <v>CM2 B</v>
      </c>
      <c r="G20" s="1" t="str">
        <f>IF($B20="","",VLOOKUP($B20,'Liste CE2'!$A$8:$G$53,6,FALSE))</f>
        <v>J. BREL</v>
      </c>
      <c r="H20" s="15" t="str">
        <f>IF($B20="","",VLOOKUP($B20,'Liste CE2'!$A$8:$G$53,7,FALSE))</f>
        <v>MR LANNOY</v>
      </c>
      <c r="L20" s="35" t="str">
        <f t="shared" si="0"/>
        <v/>
      </c>
      <c r="M20" s="35" t="str">
        <f t="shared" si="1"/>
        <v/>
      </c>
      <c r="N20" s="35" t="str">
        <f t="shared" si="2"/>
        <v>LE POULEN Elodie</v>
      </c>
      <c r="O20" s="53" t="str">
        <f t="shared" si="3"/>
        <v xml:space="preserve">17 </v>
      </c>
    </row>
    <row r="21" spans="1:15" x14ac:dyDescent="0.3">
      <c r="A21" s="40">
        <f t="shared" si="4"/>
        <v>18</v>
      </c>
      <c r="B21" s="1">
        <v>45</v>
      </c>
      <c r="C21" s="1" t="str">
        <f>IF($B21="","",VLOOKUP($B21,'Liste CE2'!$A$8:$G$53,2,FALSE))</f>
        <v>MASQUELIER</v>
      </c>
      <c r="D21" s="1" t="str">
        <f>IF($B21="","",VLOOKUP($B21,'Liste CE2'!$A$8:$G$53,3,FALSE))</f>
        <v>Mathis</v>
      </c>
      <c r="E21" s="15" t="str">
        <f>IF($B21="","",VLOOKUP($B21,'Liste CE2'!$A$8:$G$53,4,FALSE))</f>
        <v>F</v>
      </c>
      <c r="F21" s="1" t="str">
        <f>IF($B21="","",VLOOKUP($B21,'Liste CE2'!$A$8:$G$53,5,FALSE))</f>
        <v>CM2 B</v>
      </c>
      <c r="G21" s="1" t="str">
        <f>IF($B21="","",VLOOKUP($B21,'Liste CE2'!$A$8:$G$53,6,FALSE))</f>
        <v>J. BREL</v>
      </c>
      <c r="H21" s="15" t="str">
        <f>IF($B21="","",VLOOKUP($B21,'Liste CE2'!$A$8:$G$53,7,FALSE))</f>
        <v>MR LANNOY</v>
      </c>
      <c r="L21" s="35" t="str">
        <f t="shared" si="0"/>
        <v>MASQUELIER Mathis</v>
      </c>
      <c r="M21" s="35">
        <f t="shared" si="1"/>
        <v>18</v>
      </c>
      <c r="N21" s="35" t="str">
        <f t="shared" si="2"/>
        <v/>
      </c>
      <c r="O21" s="53" t="str">
        <f t="shared" si="3"/>
        <v/>
      </c>
    </row>
    <row r="22" spans="1:15" x14ac:dyDescent="0.3">
      <c r="A22" s="40">
        <f t="shared" si="4"/>
        <v>19</v>
      </c>
      <c r="B22" s="1">
        <v>46</v>
      </c>
      <c r="C22" s="1" t="str">
        <f>IF($B22="","",VLOOKUP($B22,'Liste CE2'!$A$8:$G$53,2,FALSE))</f>
        <v>MATTON</v>
      </c>
      <c r="D22" s="1" t="str">
        <f>IF($B22="","",VLOOKUP($B22,'Liste CE2'!$A$8:$G$53,3,FALSE))</f>
        <v>Athénaïs</v>
      </c>
      <c r="E22" s="15">
        <f>IF($B22="","",VLOOKUP($B22,'Liste CE2'!$A$8:$G$53,4,FALSE))</f>
        <v>0</v>
      </c>
      <c r="F22" s="1" t="str">
        <f>IF($B22="","",VLOOKUP($B22,'Liste CE2'!$A$8:$G$53,5,FALSE))</f>
        <v>CM2 B</v>
      </c>
      <c r="G22" s="1" t="str">
        <f>IF($B22="","",VLOOKUP($B22,'Liste CE2'!$A$8:$G$53,6,FALSE))</f>
        <v>J. BREL</v>
      </c>
      <c r="H22" s="15" t="str">
        <f>IF($B22="","",VLOOKUP($B22,'Liste CE2'!$A$8:$G$53,7,FALSE))</f>
        <v>MR LANNOY</v>
      </c>
      <c r="L22" s="35" t="str">
        <f t="shared" si="0"/>
        <v/>
      </c>
      <c r="M22" s="35" t="str">
        <f t="shared" si="1"/>
        <v/>
      </c>
      <c r="N22" s="35" t="str">
        <f t="shared" si="2"/>
        <v/>
      </c>
      <c r="O22" s="53" t="str">
        <f t="shared" si="3"/>
        <v/>
      </c>
    </row>
    <row r="23" spans="1:15" x14ac:dyDescent="0.3">
      <c r="A23" s="40">
        <f t="shared" si="4"/>
        <v>20</v>
      </c>
      <c r="B23" s="1">
        <v>44</v>
      </c>
      <c r="C23" s="1" t="str">
        <f>IF($B23="","",VLOOKUP($B23,'Liste CE2'!$A$8:$G$53,2,FALSE))</f>
        <v>MALBRANQUE</v>
      </c>
      <c r="D23" s="1" t="str">
        <f>IF($B23="","",VLOOKUP($B23,'Liste CE2'!$A$8:$G$53,3,FALSE))</f>
        <v>Benjamin</v>
      </c>
      <c r="E23" s="15" t="str">
        <f>IF($B23="","",VLOOKUP($B23,'Liste CE2'!$A$8:$G$53,4,FALSE))</f>
        <v>F</v>
      </c>
      <c r="F23" s="1" t="str">
        <f>IF($B23="","",VLOOKUP($B23,'Liste CE2'!$A$8:$G$53,5,FALSE))</f>
        <v>CM2 B</v>
      </c>
      <c r="G23" s="1" t="str">
        <f>IF($B23="","",VLOOKUP($B23,'Liste CE2'!$A$8:$G$53,6,FALSE))</f>
        <v>J. BREL</v>
      </c>
      <c r="H23" s="15" t="str">
        <f>IF($B23="","",VLOOKUP($B23,'Liste CE2'!$A$8:$G$53,7,FALSE))</f>
        <v>MR LANNOY</v>
      </c>
      <c r="L23" s="35" t="str">
        <f t="shared" si="0"/>
        <v>MALBRANQUE Benjamin</v>
      </c>
      <c r="M23" s="35">
        <f t="shared" si="1"/>
        <v>20</v>
      </c>
      <c r="N23" s="35" t="str">
        <f t="shared" si="2"/>
        <v/>
      </c>
      <c r="O23" s="53" t="str">
        <f t="shared" si="3"/>
        <v/>
      </c>
    </row>
    <row r="24" spans="1:15" x14ac:dyDescent="0.3">
      <c r="A24" s="40">
        <f t="shared" si="4"/>
        <v>21</v>
      </c>
      <c r="B24" s="1">
        <v>5</v>
      </c>
      <c r="C24" s="1" t="str">
        <f>IF($B24="","",VLOOKUP($B24,'Liste CE2'!$A$8:$G$53,2,FALSE))</f>
        <v>CLOQUET</v>
      </c>
      <c r="D24" s="1" t="str">
        <f>IF($B24="","",VLOOKUP($B24,'Liste CE2'!$A$8:$G$53,3,FALSE))</f>
        <v>Maxime</v>
      </c>
      <c r="E24" s="15" t="str">
        <f>IF($B24="","",VLOOKUP($B24,'Liste CE2'!$A$8:$G$53,4,FALSE))</f>
        <v>M</v>
      </c>
      <c r="F24" s="1" t="str">
        <f>IF($B24="","",VLOOKUP($B24,'Liste CE2'!$A$8:$G$53,5,FALSE))</f>
        <v>CM2 A</v>
      </c>
      <c r="G24" s="1" t="str">
        <f>IF($B24="","",VLOOKUP($B24,'Liste CE2'!$A$8:$G$53,6,FALSE))</f>
        <v>J. BREL</v>
      </c>
      <c r="H24" s="15" t="str">
        <f>IF($B24="","",VLOOKUP($B24,'Liste CE2'!$A$8:$G$53,7,FALSE))</f>
        <v>MR COUTEL</v>
      </c>
      <c r="L24" s="35" t="str">
        <f t="shared" si="0"/>
        <v/>
      </c>
      <c r="M24" s="35" t="str">
        <f t="shared" si="1"/>
        <v/>
      </c>
      <c r="N24" s="35" t="str">
        <f t="shared" si="2"/>
        <v>CLOQUET Maxime</v>
      </c>
      <c r="O24" s="53" t="str">
        <f t="shared" si="3"/>
        <v xml:space="preserve">21 </v>
      </c>
    </row>
    <row r="25" spans="1:15" x14ac:dyDescent="0.3">
      <c r="A25" s="40">
        <f t="shared" si="4"/>
        <v>22</v>
      </c>
      <c r="B25" s="1">
        <v>8</v>
      </c>
      <c r="C25" s="1" t="str">
        <f>IF($B25="","",VLOOKUP($B25,'Liste CE2'!$A$8:$G$53,2,FALSE))</f>
        <v>DEBAILLEUL</v>
      </c>
      <c r="D25" s="1" t="str">
        <f>IF($B25="","",VLOOKUP($B25,'Liste CE2'!$A$8:$G$53,3,FALSE))</f>
        <v>Sarah</v>
      </c>
      <c r="E25" s="15" t="str">
        <f>IF($B25="","",VLOOKUP($B25,'Liste CE2'!$A$8:$G$53,4,FALSE))</f>
        <v>F</v>
      </c>
      <c r="F25" s="1" t="str">
        <f>IF($B25="","",VLOOKUP($B25,'Liste CE2'!$A$8:$G$53,5,FALSE))</f>
        <v>CM2 A</v>
      </c>
      <c r="G25" s="1" t="str">
        <f>IF($B25="","",VLOOKUP($B25,'Liste CE2'!$A$8:$G$53,6,FALSE))</f>
        <v>J. BREL</v>
      </c>
      <c r="H25" s="15" t="str">
        <f>IF($B25="","",VLOOKUP($B25,'Liste CE2'!$A$8:$G$53,7,FALSE))</f>
        <v>MR COUTEL</v>
      </c>
      <c r="L25" s="35" t="str">
        <f t="shared" si="0"/>
        <v>DEBAILLEUL Sarah</v>
      </c>
      <c r="M25" s="35">
        <f t="shared" si="1"/>
        <v>22</v>
      </c>
      <c r="N25" s="35" t="str">
        <f t="shared" si="2"/>
        <v/>
      </c>
      <c r="O25" s="53" t="str">
        <f t="shared" si="3"/>
        <v/>
      </c>
    </row>
    <row r="26" spans="1:15" x14ac:dyDescent="0.3">
      <c r="A26" s="40">
        <f t="shared" si="4"/>
        <v>23</v>
      </c>
      <c r="B26" s="1">
        <v>9</v>
      </c>
      <c r="C26" s="1" t="str">
        <f>IF($B26="","",VLOOKUP($B26,'Liste CE2'!$A$8:$G$53,2,FALSE))</f>
        <v>DENYS</v>
      </c>
      <c r="D26" s="1" t="str">
        <f>IF($B26="","",VLOOKUP($B26,'Liste CE2'!$A$8:$G$53,3,FALSE))</f>
        <v>Thomas</v>
      </c>
      <c r="E26" s="15" t="str">
        <f>IF($B26="","",VLOOKUP($B26,'Liste CE2'!$A$8:$G$53,4,FALSE))</f>
        <v>M</v>
      </c>
      <c r="F26" s="1" t="str">
        <f>IF($B26="","",VLOOKUP($B26,'Liste CE2'!$A$8:$G$53,5,FALSE))</f>
        <v>CM2 A</v>
      </c>
      <c r="G26" s="1" t="str">
        <f>IF($B26="","",VLOOKUP($B26,'Liste CE2'!$A$8:$G$53,6,FALSE))</f>
        <v>J. BREL</v>
      </c>
      <c r="H26" s="15" t="str">
        <f>IF($B26="","",VLOOKUP($B26,'Liste CE2'!$A$8:$G$53,7,FALSE))</f>
        <v>MR COUTEL</v>
      </c>
      <c r="L26" s="35" t="str">
        <f t="shared" si="0"/>
        <v/>
      </c>
      <c r="M26" s="35" t="str">
        <f t="shared" si="1"/>
        <v/>
      </c>
      <c r="N26" s="35" t="str">
        <f t="shared" si="2"/>
        <v>DENYS Thomas</v>
      </c>
      <c r="O26" s="53" t="str">
        <f t="shared" si="3"/>
        <v xml:space="preserve">23 </v>
      </c>
    </row>
    <row r="27" spans="1:15" x14ac:dyDescent="0.3">
      <c r="A27" s="40">
        <f t="shared" si="4"/>
        <v>24</v>
      </c>
      <c r="B27" s="1">
        <v>11</v>
      </c>
      <c r="C27" s="1" t="str">
        <f>IF($B27="","",VLOOKUP($B27,'Liste CE2'!$A$8:$G$53,2,FALSE))</f>
        <v>FLOREE</v>
      </c>
      <c r="D27" s="1" t="str">
        <f>IF($B27="","",VLOOKUP($B27,'Liste CE2'!$A$8:$G$53,3,FALSE))</f>
        <v>Laurine</v>
      </c>
      <c r="E27" s="15" t="str">
        <f>IF($B27="","",VLOOKUP($B27,'Liste CE2'!$A$8:$G$53,4,FALSE))</f>
        <v>M</v>
      </c>
      <c r="F27" s="1" t="str">
        <f>IF($B27="","",VLOOKUP($B27,'Liste CE2'!$A$8:$G$53,5,FALSE))</f>
        <v>CM2 A</v>
      </c>
      <c r="G27" s="1" t="str">
        <f>IF($B27="","",VLOOKUP($B27,'Liste CE2'!$A$8:$G$53,6,FALSE))</f>
        <v>J. BREL</v>
      </c>
      <c r="H27" s="15" t="str">
        <f>IF($B27="","",VLOOKUP($B27,'Liste CE2'!$A$8:$G$53,7,FALSE))</f>
        <v>MR COUTEL</v>
      </c>
      <c r="L27" s="35" t="str">
        <f t="shared" si="0"/>
        <v/>
      </c>
      <c r="M27" s="35" t="str">
        <f t="shared" si="1"/>
        <v/>
      </c>
      <c r="N27" s="35" t="str">
        <f t="shared" si="2"/>
        <v>FLOREE Laurine</v>
      </c>
      <c r="O27" s="53" t="str">
        <f t="shared" si="3"/>
        <v xml:space="preserve">24 </v>
      </c>
    </row>
    <row r="28" spans="1:15" x14ac:dyDescent="0.3">
      <c r="A28" s="40">
        <f t="shared" si="4"/>
        <v>25</v>
      </c>
      <c r="B28" s="1">
        <v>10</v>
      </c>
      <c r="C28" s="1" t="str">
        <f>IF($B28="","",VLOOKUP($B28,'Liste CE2'!$A$8:$G$53,2,FALSE))</f>
        <v>FILIPPETTO</v>
      </c>
      <c r="D28" s="1" t="str">
        <f>IF($B28="","",VLOOKUP($B28,'Liste CE2'!$A$8:$G$53,3,FALSE))</f>
        <v>Tobias</v>
      </c>
      <c r="E28" s="15" t="str">
        <f>IF($B28="","",VLOOKUP($B28,'Liste CE2'!$A$8:$G$53,4,FALSE))</f>
        <v>F</v>
      </c>
      <c r="F28" s="1" t="str">
        <f>IF($B28="","",VLOOKUP($B28,'Liste CE2'!$A$8:$G$53,5,FALSE))</f>
        <v>CM2 A</v>
      </c>
      <c r="G28" s="1" t="str">
        <f>IF($B28="","",VLOOKUP($B28,'Liste CE2'!$A$8:$G$53,6,FALSE))</f>
        <v>J. BREL</v>
      </c>
      <c r="H28" s="15" t="str">
        <f>IF($B28="","",VLOOKUP($B28,'Liste CE2'!$A$8:$G$53,7,FALSE))</f>
        <v>MR COUTEL</v>
      </c>
      <c r="L28" s="35" t="str">
        <f t="shared" si="0"/>
        <v>FILIPPETTO Tobias</v>
      </c>
      <c r="M28" s="35">
        <f t="shared" si="1"/>
        <v>25</v>
      </c>
      <c r="N28" s="35" t="str">
        <f t="shared" si="2"/>
        <v/>
      </c>
      <c r="O28" s="53" t="str">
        <f t="shared" si="3"/>
        <v/>
      </c>
    </row>
    <row r="29" spans="1:15" x14ac:dyDescent="0.3">
      <c r="A29" s="40">
        <f t="shared" si="4"/>
        <v>26</v>
      </c>
      <c r="B29" s="1">
        <v>13</v>
      </c>
      <c r="C29" s="1" t="str">
        <f>IF($B29="","",VLOOKUP($B29,'Liste CE2'!$A$8:$G$53,2,FALSE))</f>
        <v>FRADILLON</v>
      </c>
      <c r="D29" s="1" t="str">
        <f>IF($B29="","",VLOOKUP($B29,'Liste CE2'!$A$8:$G$53,3,FALSE))</f>
        <v>Max</v>
      </c>
      <c r="E29" s="15" t="str">
        <f>IF($B29="","",VLOOKUP($B29,'Liste CE2'!$A$8:$G$53,4,FALSE))</f>
        <v>F</v>
      </c>
      <c r="F29" s="1" t="str">
        <f>IF($B29="","",VLOOKUP($B29,'Liste CE2'!$A$8:$G$53,5,FALSE))</f>
        <v>CM2 A</v>
      </c>
      <c r="G29" s="1" t="str">
        <f>IF($B29="","",VLOOKUP($B29,'Liste CE2'!$A$8:$G$53,6,FALSE))</f>
        <v>J. BREL</v>
      </c>
      <c r="H29" s="15" t="str">
        <f>IF($B29="","",VLOOKUP($B29,'Liste CE2'!$A$8:$G$53,7,FALSE))</f>
        <v>MR COUTEL</v>
      </c>
      <c r="L29" s="35" t="str">
        <f t="shared" si="0"/>
        <v>FRADILLON Max</v>
      </c>
      <c r="M29" s="35">
        <f t="shared" si="1"/>
        <v>26</v>
      </c>
      <c r="N29" s="35" t="str">
        <f t="shared" si="2"/>
        <v/>
      </c>
      <c r="O29" s="53" t="str">
        <f t="shared" si="3"/>
        <v/>
      </c>
    </row>
    <row r="30" spans="1:15" x14ac:dyDescent="0.3">
      <c r="A30" s="40">
        <f t="shared" si="4"/>
        <v>27</v>
      </c>
      <c r="B30" s="1">
        <v>14</v>
      </c>
      <c r="C30" s="1" t="str">
        <f>IF($B30="","",VLOOKUP($B30,'Liste CE2'!$A$8:$G$53,2,FALSE))</f>
        <v>GRISLAIN</v>
      </c>
      <c r="D30" s="1" t="str">
        <f>IF($B30="","",VLOOKUP($B30,'Liste CE2'!$A$8:$G$53,3,FALSE))</f>
        <v>Valène</v>
      </c>
      <c r="E30" s="15" t="str">
        <f>IF($B30="","",VLOOKUP($B30,'Liste CE2'!$A$8:$G$53,4,FALSE))</f>
        <v>F</v>
      </c>
      <c r="F30" s="1" t="str">
        <f>IF($B30="","",VLOOKUP($B30,'Liste CE2'!$A$8:$G$53,5,FALSE))</f>
        <v>CM2 A</v>
      </c>
      <c r="G30" s="1" t="str">
        <f>IF($B30="","",VLOOKUP($B30,'Liste CE2'!$A$8:$G$53,6,FALSE))</f>
        <v>J. BREL</v>
      </c>
      <c r="H30" s="15" t="str">
        <f>IF($B30="","",VLOOKUP($B30,'Liste CE2'!$A$8:$G$53,7,FALSE))</f>
        <v>MR COUTEL</v>
      </c>
      <c r="L30" s="35" t="str">
        <f t="shared" si="0"/>
        <v>GRISLAIN Valène</v>
      </c>
      <c r="M30" s="35">
        <f t="shared" si="1"/>
        <v>27</v>
      </c>
      <c r="N30" s="35" t="str">
        <f t="shared" si="2"/>
        <v/>
      </c>
      <c r="O30" s="53" t="str">
        <f t="shared" si="3"/>
        <v/>
      </c>
    </row>
    <row r="31" spans="1:15" x14ac:dyDescent="0.3">
      <c r="A31" s="40">
        <f t="shared" si="4"/>
        <v>28</v>
      </c>
      <c r="B31" s="1">
        <v>15</v>
      </c>
      <c r="C31" s="1" t="str">
        <f>IF($B31="","",VLOOKUP($B31,'Liste CE2'!$A$8:$G$53,2,FALSE))</f>
        <v>LANNAULT</v>
      </c>
      <c r="D31" s="1" t="str">
        <f>IF($B31="","",VLOOKUP($B31,'Liste CE2'!$A$8:$G$53,3,FALSE))</f>
        <v>Martial</v>
      </c>
      <c r="E31" s="15" t="str">
        <f>IF($B31="","",VLOOKUP($B31,'Liste CE2'!$A$8:$G$53,4,FALSE))</f>
        <v>F</v>
      </c>
      <c r="F31" s="1" t="str">
        <f>IF($B31="","",VLOOKUP($B31,'Liste CE2'!$A$8:$G$53,5,FALSE))</f>
        <v>CM2 A</v>
      </c>
      <c r="G31" s="1" t="str">
        <f>IF($B31="","",VLOOKUP($B31,'Liste CE2'!$A$8:$G$53,6,FALSE))</f>
        <v>J. BREL</v>
      </c>
      <c r="H31" s="15" t="str">
        <f>IF($B31="","",VLOOKUP($B31,'Liste CE2'!$A$8:$G$53,7,FALSE))</f>
        <v>MR COUTEL</v>
      </c>
      <c r="L31" s="35" t="str">
        <f t="shared" si="0"/>
        <v>LANNAULT Martial</v>
      </c>
      <c r="M31" s="35">
        <f t="shared" si="1"/>
        <v>28</v>
      </c>
      <c r="N31" s="35" t="str">
        <f t="shared" si="2"/>
        <v/>
      </c>
      <c r="O31" s="53" t="str">
        <f t="shared" si="3"/>
        <v/>
      </c>
    </row>
    <row r="32" spans="1:15" x14ac:dyDescent="0.3">
      <c r="A32" s="40">
        <f t="shared" si="4"/>
        <v>29</v>
      </c>
      <c r="B32" s="1">
        <v>17</v>
      </c>
      <c r="C32" s="1" t="str">
        <f>IF($B32="","",VLOOKUP($B32,'Liste CE2'!$A$8:$G$53,2,FALSE))</f>
        <v>LECLUYSE</v>
      </c>
      <c r="D32" s="1" t="str">
        <f>IF($B32="","",VLOOKUP($B32,'Liste CE2'!$A$8:$G$53,3,FALSE))</f>
        <v>Juliette</v>
      </c>
      <c r="E32" s="15" t="str">
        <f>IF($B32="","",VLOOKUP($B32,'Liste CE2'!$A$8:$G$53,4,FALSE))</f>
        <v>M</v>
      </c>
      <c r="F32" s="1" t="str">
        <f>IF($B32="","",VLOOKUP($B32,'Liste CE2'!$A$8:$G$53,5,FALSE))</f>
        <v>CM2 A</v>
      </c>
      <c r="G32" s="1" t="str">
        <f>IF($B32="","",VLOOKUP($B32,'Liste CE2'!$A$8:$G$53,6,FALSE))</f>
        <v>J. BREL</v>
      </c>
      <c r="H32" s="15" t="str">
        <f>IF($B32="","",VLOOKUP($B32,'Liste CE2'!$A$8:$G$53,7,FALSE))</f>
        <v>MR COUTEL</v>
      </c>
      <c r="L32" s="35" t="str">
        <f t="shared" si="0"/>
        <v/>
      </c>
      <c r="M32" s="35" t="str">
        <f t="shared" si="1"/>
        <v/>
      </c>
      <c r="N32" s="35" t="str">
        <f t="shared" si="2"/>
        <v>LECLUYSE Juliette</v>
      </c>
      <c r="O32" s="53" t="str">
        <f t="shared" si="3"/>
        <v xml:space="preserve">29 </v>
      </c>
    </row>
    <row r="33" spans="1:15" x14ac:dyDescent="0.3">
      <c r="A33" s="40">
        <f t="shared" si="4"/>
        <v>30</v>
      </c>
      <c r="B33" s="1">
        <v>19</v>
      </c>
      <c r="C33" s="1" t="str">
        <f>IF($B33="","",VLOOKUP($B33,'Liste CE2'!$A$8:$G$53,2,FALSE))</f>
        <v>MESSIRE</v>
      </c>
      <c r="D33" s="1" t="str">
        <f>IF($B33="","",VLOOKUP($B33,'Liste CE2'!$A$8:$G$53,3,FALSE))</f>
        <v>Laurène</v>
      </c>
      <c r="E33" s="15" t="str">
        <f>IF($B33="","",VLOOKUP($B33,'Liste CE2'!$A$8:$G$53,4,FALSE))</f>
        <v>M</v>
      </c>
      <c r="F33" s="1" t="str">
        <f>IF($B33="","",VLOOKUP($B33,'Liste CE2'!$A$8:$G$53,5,FALSE))</f>
        <v>CM2 A</v>
      </c>
      <c r="G33" s="1" t="str">
        <f>IF($B33="","",VLOOKUP($B33,'Liste CE2'!$A$8:$G$53,6,FALSE))</f>
        <v>J. BREL</v>
      </c>
      <c r="H33" s="15" t="str">
        <f>IF($B33="","",VLOOKUP($B33,'Liste CE2'!$A$8:$G$53,7,FALSE))</f>
        <v>MR COUTEL</v>
      </c>
      <c r="L33" s="35" t="str">
        <f t="shared" si="0"/>
        <v/>
      </c>
      <c r="M33" s="35" t="str">
        <f t="shared" si="1"/>
        <v/>
      </c>
      <c r="N33" s="35" t="str">
        <f t="shared" si="2"/>
        <v>MESSIRE Laurène</v>
      </c>
      <c r="O33" s="53" t="str">
        <f t="shared" si="3"/>
        <v xml:space="preserve">30 </v>
      </c>
    </row>
    <row r="34" spans="1:15" x14ac:dyDescent="0.3">
      <c r="A34" s="40">
        <f t="shared" si="4"/>
        <v>31</v>
      </c>
      <c r="B34" s="1">
        <v>20</v>
      </c>
      <c r="C34" s="1" t="str">
        <f>IF($B34="","",VLOOKUP($B34,'Liste CE2'!$A$8:$G$53,2,FALSE))</f>
        <v>OLIVEIRA</v>
      </c>
      <c r="D34" s="1" t="str">
        <f>IF($B34="","",VLOOKUP($B34,'Liste CE2'!$A$8:$G$53,3,FALSE))</f>
        <v>Pédro</v>
      </c>
      <c r="E34" s="15" t="str">
        <f>IF($B34="","",VLOOKUP($B34,'Liste CE2'!$A$8:$G$53,4,FALSE))</f>
        <v>F</v>
      </c>
      <c r="F34" s="1" t="str">
        <f>IF($B34="","",VLOOKUP($B34,'Liste CE2'!$A$8:$G$53,5,FALSE))</f>
        <v>CM2 A</v>
      </c>
      <c r="G34" s="1" t="str">
        <f>IF($B34="","",VLOOKUP($B34,'Liste CE2'!$A$8:$G$53,6,FALSE))</f>
        <v>J. BREL</v>
      </c>
      <c r="H34" s="15" t="str">
        <f>IF($B34="","",VLOOKUP($B34,'Liste CE2'!$A$8:$G$53,7,FALSE))</f>
        <v>MR COUTEL</v>
      </c>
      <c r="L34" s="35" t="str">
        <f t="shared" si="0"/>
        <v>OLIVEIRA Pédro</v>
      </c>
      <c r="M34" s="35">
        <f t="shared" si="1"/>
        <v>31</v>
      </c>
      <c r="N34" s="35" t="str">
        <f t="shared" si="2"/>
        <v/>
      </c>
      <c r="O34" s="53" t="str">
        <f t="shared" si="3"/>
        <v/>
      </c>
    </row>
    <row r="35" spans="1:15" x14ac:dyDescent="0.3">
      <c r="A35" s="40">
        <f t="shared" si="4"/>
        <v>32</v>
      </c>
      <c r="B35" s="1">
        <v>21</v>
      </c>
      <c r="C35" s="1" t="str">
        <f>IF($B35="","",VLOOKUP($B35,'Liste CE2'!$A$8:$G$53,2,FALSE))</f>
        <v>RATAJCZAK</v>
      </c>
      <c r="D35" s="1" t="str">
        <f>IF($B35="","",VLOOKUP($B35,'Liste CE2'!$A$8:$G$53,3,FALSE))</f>
        <v>Inès</v>
      </c>
      <c r="E35" s="15" t="str">
        <f>IF($B35="","",VLOOKUP($B35,'Liste CE2'!$A$8:$G$53,4,FALSE))</f>
        <v>F</v>
      </c>
      <c r="F35" s="1" t="str">
        <f>IF($B35="","",VLOOKUP($B35,'Liste CE2'!$A$8:$G$53,5,FALSE))</f>
        <v>CM2 A</v>
      </c>
      <c r="G35" s="1" t="str">
        <f>IF($B35="","",VLOOKUP($B35,'Liste CE2'!$A$8:$G$53,6,FALSE))</f>
        <v>J. BREL</v>
      </c>
      <c r="H35" s="15" t="str">
        <f>IF($B35="","",VLOOKUP($B35,'Liste CE2'!$A$8:$G$53,7,FALSE))</f>
        <v>MR COUTEL</v>
      </c>
      <c r="L35" s="35" t="str">
        <f t="shared" si="0"/>
        <v>RATAJCZAK Inès</v>
      </c>
      <c r="M35" s="35">
        <f t="shared" si="1"/>
        <v>32</v>
      </c>
      <c r="N35" s="35" t="str">
        <f t="shared" si="2"/>
        <v/>
      </c>
      <c r="O35" s="53" t="str">
        <f t="shared" si="3"/>
        <v/>
      </c>
    </row>
    <row r="36" spans="1:15" x14ac:dyDescent="0.3">
      <c r="A36" s="40">
        <f t="shared" si="4"/>
        <v>33</v>
      </c>
      <c r="B36" s="1">
        <v>22</v>
      </c>
      <c r="C36" s="1" t="str">
        <f>IF($B36="","",VLOOKUP($B36,'Liste CE2'!$A$8:$G$53,2,FALSE))</f>
        <v>VANNESTE</v>
      </c>
      <c r="D36" s="1" t="str">
        <f>IF($B36="","",VLOOKUP($B36,'Liste CE2'!$A$8:$G$53,3,FALSE))</f>
        <v>Chloé</v>
      </c>
      <c r="E36" s="15" t="str">
        <f>IF($B36="","",VLOOKUP($B36,'Liste CE2'!$A$8:$G$53,4,FALSE))</f>
        <v>M</v>
      </c>
      <c r="F36" s="1" t="str">
        <f>IF($B36="","",VLOOKUP($B36,'Liste CE2'!$A$8:$G$53,5,FALSE))</f>
        <v>CM2 A</v>
      </c>
      <c r="G36" s="1" t="str">
        <f>IF($B36="","",VLOOKUP($B36,'Liste CE2'!$A$8:$G$53,6,FALSE))</f>
        <v>J. BREL</v>
      </c>
      <c r="H36" s="15" t="str">
        <f>IF($B36="","",VLOOKUP($B36,'Liste CE2'!$A$8:$G$53,7,FALSE))</f>
        <v>MR COUTEL</v>
      </c>
      <c r="L36" s="35" t="str">
        <f t="shared" si="0"/>
        <v/>
      </c>
      <c r="M36" s="35" t="str">
        <f t="shared" si="1"/>
        <v/>
      </c>
      <c r="N36" s="35" t="str">
        <f t="shared" si="2"/>
        <v>VANNESTE Chloé</v>
      </c>
      <c r="O36" s="53" t="str">
        <f t="shared" si="3"/>
        <v xml:space="preserve">33 </v>
      </c>
    </row>
    <row r="37" spans="1:15" x14ac:dyDescent="0.3">
      <c r="A37" s="40">
        <f t="shared" si="4"/>
        <v>34</v>
      </c>
      <c r="B37" s="1">
        <v>25</v>
      </c>
      <c r="C37" s="1" t="str">
        <f>IF($B37="","",VLOOKUP($B37,'Liste CE2'!$A$8:$G$53,2,FALSE))</f>
        <v>WALGER</v>
      </c>
      <c r="D37" s="1" t="str">
        <f>IF($B37="","",VLOOKUP($B37,'Liste CE2'!$A$8:$G$53,3,FALSE))</f>
        <v>Guillaume</v>
      </c>
      <c r="E37" s="15" t="str">
        <f>IF($B37="","",VLOOKUP($B37,'Liste CE2'!$A$8:$G$53,4,FALSE))</f>
        <v>F</v>
      </c>
      <c r="F37" s="1" t="str">
        <f>IF($B37="","",VLOOKUP($B37,'Liste CE2'!$A$8:$G$53,5,FALSE))</f>
        <v>CM2 A</v>
      </c>
      <c r="G37" s="1" t="str">
        <f>IF($B37="","",VLOOKUP($B37,'Liste CE2'!$A$8:$G$53,6,FALSE))</f>
        <v>J. BREL</v>
      </c>
      <c r="H37" s="15" t="str">
        <f>IF($B37="","",VLOOKUP($B37,'Liste CE2'!$A$8:$G$53,7,FALSE))</f>
        <v>MR COUTEL</v>
      </c>
      <c r="L37" s="35" t="str">
        <f t="shared" si="0"/>
        <v>WALGER Guillaume</v>
      </c>
      <c r="M37" s="35">
        <f t="shared" si="1"/>
        <v>34</v>
      </c>
      <c r="N37" s="35" t="str">
        <f t="shared" si="2"/>
        <v/>
      </c>
      <c r="O37" s="53" t="str">
        <f t="shared" si="3"/>
        <v/>
      </c>
    </row>
    <row r="38" spans="1:15" x14ac:dyDescent="0.3">
      <c r="A38" s="40">
        <f t="shared" si="4"/>
        <v>35</v>
      </c>
      <c r="B38" s="1">
        <v>28</v>
      </c>
      <c r="C38" s="1" t="str">
        <f>IF($B38="","",VLOOKUP($B38,'Liste CE2'!$A$8:$G$53,2,FALSE))</f>
        <v>ANSELME</v>
      </c>
      <c r="D38" s="1" t="str">
        <f>IF($B38="","",VLOOKUP($B38,'Liste CE2'!$A$8:$G$53,3,FALSE))</f>
        <v>Adrien</v>
      </c>
      <c r="E38" s="15" t="str">
        <f>IF($B38="","",VLOOKUP($B38,'Liste CE2'!$A$8:$G$53,4,FALSE))</f>
        <v>M</v>
      </c>
      <c r="F38" s="1" t="str">
        <f>IF($B38="","",VLOOKUP($B38,'Liste CE2'!$A$8:$G$53,5,FALSE))</f>
        <v>CM2 B</v>
      </c>
      <c r="G38" s="1" t="str">
        <f>IF($B38="","",VLOOKUP($B38,'Liste CE2'!$A$8:$G$53,6,FALSE))</f>
        <v>J. BREL</v>
      </c>
      <c r="H38" s="15" t="str">
        <f>IF($B38="","",VLOOKUP($B38,'Liste CE2'!$A$8:$G$53,7,FALSE))</f>
        <v>MR LANNOY</v>
      </c>
      <c r="L38" s="35" t="str">
        <f t="shared" si="0"/>
        <v/>
      </c>
      <c r="M38" s="35" t="str">
        <f t="shared" si="1"/>
        <v/>
      </c>
      <c r="N38" s="35" t="str">
        <f t="shared" si="2"/>
        <v>ANSELME Adrien</v>
      </c>
      <c r="O38" s="53" t="str">
        <f t="shared" si="3"/>
        <v xml:space="preserve">35 </v>
      </c>
    </row>
    <row r="39" spans="1:15" x14ac:dyDescent="0.3">
      <c r="A39" s="40">
        <f t="shared" si="4"/>
        <v>36</v>
      </c>
      <c r="B39" s="1">
        <v>29</v>
      </c>
      <c r="C39" s="1" t="str">
        <f>IF($B39="","",VLOOKUP($B39,'Liste CE2'!$A$8:$G$53,2,FALSE))</f>
        <v>BELMONTE</v>
      </c>
      <c r="D39" s="1" t="str">
        <f>IF($B39="","",VLOOKUP($B39,'Liste CE2'!$A$8:$G$53,3,FALSE))</f>
        <v>Marie</v>
      </c>
      <c r="E39" s="15" t="str">
        <f>IF($B39="","",VLOOKUP($B39,'Liste CE2'!$A$8:$G$53,4,FALSE))</f>
        <v>F</v>
      </c>
      <c r="F39" s="1" t="str">
        <f>IF($B39="","",VLOOKUP($B39,'Liste CE2'!$A$8:$G$53,5,FALSE))</f>
        <v>CM2 B</v>
      </c>
      <c r="G39" s="1" t="str">
        <f>IF($B39="","",VLOOKUP($B39,'Liste CE2'!$A$8:$G$53,6,FALSE))</f>
        <v>J. BREL</v>
      </c>
      <c r="H39" s="15" t="str">
        <f>IF($B39="","",VLOOKUP($B39,'Liste CE2'!$A$8:$G$53,7,FALSE))</f>
        <v>MR LANNOY</v>
      </c>
      <c r="L39" s="35" t="str">
        <f t="shared" si="0"/>
        <v>BELMONTE Marie</v>
      </c>
      <c r="M39" s="35">
        <f t="shared" si="1"/>
        <v>36</v>
      </c>
      <c r="N39" s="35" t="str">
        <f t="shared" si="2"/>
        <v/>
      </c>
      <c r="O39" s="53" t="str">
        <f t="shared" si="3"/>
        <v/>
      </c>
    </row>
    <row r="40" spans="1:15" x14ac:dyDescent="0.3">
      <c r="A40" s="40">
        <f t="shared" si="4"/>
        <v>37</v>
      </c>
      <c r="B40" s="1">
        <v>33</v>
      </c>
      <c r="C40" s="1" t="str">
        <f>IF($B40="","",VLOOKUP($B40,'Liste CE2'!$A$8:$G$53,2,FALSE))</f>
        <v>DEBONDT</v>
      </c>
      <c r="D40" s="1" t="str">
        <f>IF($B40="","",VLOOKUP($B40,'Liste CE2'!$A$8:$G$53,3,FALSE))</f>
        <v>Marine</v>
      </c>
      <c r="E40" s="15" t="str">
        <f>IF($B40="","",VLOOKUP($B40,'Liste CE2'!$A$8:$G$53,4,FALSE))</f>
        <v>F</v>
      </c>
      <c r="F40" s="1" t="str">
        <f>IF($B40="","",VLOOKUP($B40,'Liste CE2'!$A$8:$G$53,5,FALSE))</f>
        <v>CM2 B</v>
      </c>
      <c r="G40" s="1" t="str">
        <f>IF($B40="","",VLOOKUP($B40,'Liste CE2'!$A$8:$G$53,6,FALSE))</f>
        <v>J. BREL</v>
      </c>
      <c r="H40" s="15" t="str">
        <f>IF($B40="","",VLOOKUP($B40,'Liste CE2'!$A$8:$G$53,7,FALSE))</f>
        <v>MR LANNOY</v>
      </c>
      <c r="L40" s="35" t="str">
        <f t="shared" si="0"/>
        <v>DEBONDT Marine</v>
      </c>
      <c r="M40" s="35">
        <f t="shared" si="1"/>
        <v>37</v>
      </c>
      <c r="N40" s="35" t="str">
        <f t="shared" si="2"/>
        <v/>
      </c>
      <c r="O40" s="53" t="str">
        <f t="shared" si="3"/>
        <v/>
      </c>
    </row>
    <row r="41" spans="1:15" x14ac:dyDescent="0.3">
      <c r="A41" s="40">
        <f t="shared" si="4"/>
        <v>38</v>
      </c>
      <c r="B41" s="1">
        <v>34</v>
      </c>
      <c r="C41" s="1" t="str">
        <f>IF($B41="","",VLOOKUP($B41,'Liste CE2'!$A$8:$G$53,2,FALSE))</f>
        <v>DELAGE</v>
      </c>
      <c r="D41" s="1" t="str">
        <f>IF($B41="","",VLOOKUP($B41,'Liste CE2'!$A$8:$G$53,3,FALSE))</f>
        <v>Louise</v>
      </c>
      <c r="E41" s="15" t="str">
        <f>IF($B41="","",VLOOKUP($B41,'Liste CE2'!$A$8:$G$53,4,FALSE))</f>
        <v>F</v>
      </c>
      <c r="F41" s="1" t="str">
        <f>IF($B41="","",VLOOKUP($B41,'Liste CE2'!$A$8:$G$53,5,FALSE))</f>
        <v>CM2 B</v>
      </c>
      <c r="G41" s="1" t="str">
        <f>IF($B41="","",VLOOKUP($B41,'Liste CE2'!$A$8:$G$53,6,FALSE))</f>
        <v>J. BREL</v>
      </c>
      <c r="H41" s="15" t="str">
        <f>IF($B41="","",VLOOKUP($B41,'Liste CE2'!$A$8:$G$53,7,FALSE))</f>
        <v>MR LANNOY</v>
      </c>
      <c r="L41" s="35" t="str">
        <f t="shared" si="0"/>
        <v>DELAGE Louise</v>
      </c>
      <c r="M41" s="35">
        <f t="shared" si="1"/>
        <v>38</v>
      </c>
      <c r="N41" s="35" t="str">
        <f t="shared" si="2"/>
        <v/>
      </c>
      <c r="O41" s="53" t="str">
        <f t="shared" si="3"/>
        <v/>
      </c>
    </row>
    <row r="42" spans="1:15" x14ac:dyDescent="0.3">
      <c r="A42" s="40">
        <f t="shared" si="4"/>
        <v>39</v>
      </c>
      <c r="B42" s="1">
        <v>35</v>
      </c>
      <c r="C42" s="1" t="str">
        <f>IF($B42="","",VLOOKUP($B42,'Liste CE2'!$A$8:$G$53,2,FALSE))</f>
        <v>DESMARCHELIER</v>
      </c>
      <c r="D42" s="1" t="str">
        <f>IF($B42="","",VLOOKUP($B42,'Liste CE2'!$A$8:$G$53,3,FALSE))</f>
        <v>Océane</v>
      </c>
      <c r="E42" s="15" t="str">
        <f>IF($B42="","",VLOOKUP($B42,'Liste CE2'!$A$8:$G$53,4,FALSE))</f>
        <v>F</v>
      </c>
      <c r="F42" s="1" t="str">
        <f>IF($B42="","",VLOOKUP($B42,'Liste CE2'!$A$8:$G$53,5,FALSE))</f>
        <v>CM2 B</v>
      </c>
      <c r="G42" s="1" t="str">
        <f>IF($B42="","",VLOOKUP($B42,'Liste CE2'!$A$8:$G$53,6,FALSE))</f>
        <v>J. BREL</v>
      </c>
      <c r="H42" s="15" t="str">
        <f>IF($B42="","",VLOOKUP($B42,'Liste CE2'!$A$8:$G$53,7,FALSE))</f>
        <v>MR LANNOY</v>
      </c>
      <c r="L42" s="35" t="str">
        <f t="shared" si="0"/>
        <v>DESMARCHELIER Océane</v>
      </c>
      <c r="M42" s="35">
        <f t="shared" si="1"/>
        <v>39</v>
      </c>
      <c r="N42" s="35" t="str">
        <f t="shared" si="2"/>
        <v/>
      </c>
      <c r="O42" s="53" t="str">
        <f t="shared" si="3"/>
        <v/>
      </c>
    </row>
    <row r="43" spans="1:15" x14ac:dyDescent="0.3">
      <c r="A43" s="40">
        <f t="shared" si="4"/>
        <v>40</v>
      </c>
      <c r="B43" s="1">
        <v>36</v>
      </c>
      <c r="C43" s="1" t="str">
        <f>IF($B43="","",VLOOKUP($B43,'Liste CE2'!$A$8:$G$53,2,FALSE))</f>
        <v>DOMISSE</v>
      </c>
      <c r="D43" s="1" t="str">
        <f>IF($B43="","",VLOOKUP($B43,'Liste CE2'!$A$8:$G$53,3,FALSE))</f>
        <v>Florentin</v>
      </c>
      <c r="E43" s="15" t="str">
        <f>IF($B43="","",VLOOKUP($B43,'Liste CE2'!$A$8:$G$53,4,FALSE))</f>
        <v>F</v>
      </c>
      <c r="F43" s="1" t="str">
        <f>IF($B43="","",VLOOKUP($B43,'Liste CE2'!$A$8:$G$53,5,FALSE))</f>
        <v>CM2 B</v>
      </c>
      <c r="G43" s="1" t="str">
        <f>IF($B43="","",VLOOKUP($B43,'Liste CE2'!$A$8:$G$53,6,FALSE))</f>
        <v>J. BREL</v>
      </c>
      <c r="H43" s="15" t="str">
        <f>IF($B43="","",VLOOKUP($B43,'Liste CE2'!$A$8:$G$53,7,FALSE))</f>
        <v>MR LANNOY</v>
      </c>
      <c r="L43" s="35" t="str">
        <f t="shared" si="0"/>
        <v>DOMISSE Florentin</v>
      </c>
      <c r="M43" s="35">
        <f t="shared" si="1"/>
        <v>40</v>
      </c>
      <c r="N43" s="35" t="str">
        <f t="shared" si="2"/>
        <v/>
      </c>
      <c r="O43" s="53" t="str">
        <f t="shared" si="3"/>
        <v/>
      </c>
    </row>
    <row r="44" spans="1:15" x14ac:dyDescent="0.3">
      <c r="A44" s="40">
        <f t="shared" si="4"/>
        <v>41</v>
      </c>
      <c r="B44" s="1">
        <v>37</v>
      </c>
      <c r="C44" s="1" t="str">
        <f>IF($B44="","",VLOOKUP($B44,'Liste CE2'!$A$8:$G$53,2,FALSE))</f>
        <v>DRUEZ</v>
      </c>
      <c r="D44" s="1" t="str">
        <f>IF($B44="","",VLOOKUP($B44,'Liste CE2'!$A$8:$G$53,3,FALSE))</f>
        <v>Alexis</v>
      </c>
      <c r="E44" s="15" t="str">
        <f>IF($B44="","",VLOOKUP($B44,'Liste CE2'!$A$8:$G$53,4,FALSE))</f>
        <v>F</v>
      </c>
      <c r="F44" s="1" t="str">
        <f>IF($B44="","",VLOOKUP($B44,'Liste CE2'!$A$8:$G$53,5,FALSE))</f>
        <v>CM2 B</v>
      </c>
      <c r="G44" s="1" t="str">
        <f>IF($B44="","",VLOOKUP($B44,'Liste CE2'!$A$8:$G$53,6,FALSE))</f>
        <v>J. BREL</v>
      </c>
      <c r="H44" s="15" t="str">
        <f>IF($B44="","",VLOOKUP($B44,'Liste CE2'!$A$8:$G$53,7,FALSE))</f>
        <v>MR LANNOY</v>
      </c>
      <c r="L44" s="35" t="str">
        <f t="shared" si="0"/>
        <v>DRUEZ Alexis</v>
      </c>
      <c r="M44" s="35">
        <f t="shared" si="1"/>
        <v>41</v>
      </c>
      <c r="N44" s="35" t="str">
        <f t="shared" si="2"/>
        <v/>
      </c>
      <c r="O44" s="53" t="str">
        <f t="shared" si="3"/>
        <v/>
      </c>
    </row>
    <row r="45" spans="1:15" x14ac:dyDescent="0.3">
      <c r="A45" s="40">
        <f t="shared" si="4"/>
        <v>42</v>
      </c>
      <c r="B45" s="1">
        <v>38</v>
      </c>
      <c r="C45" s="1" t="str">
        <f>IF($B45="","",VLOOKUP($B45,'Liste CE2'!$A$8:$G$53,2,FALSE))</f>
        <v>FERREIRA</v>
      </c>
      <c r="D45" s="1" t="str">
        <f>IF($B45="","",VLOOKUP($B45,'Liste CE2'!$A$8:$G$53,3,FALSE))</f>
        <v>Hugo</v>
      </c>
      <c r="E45" s="15" t="str">
        <f>IF($B45="","",VLOOKUP($B45,'Liste CE2'!$A$8:$G$53,4,FALSE))</f>
        <v>M</v>
      </c>
      <c r="F45" s="1" t="str">
        <f>IF($B45="","",VLOOKUP($B45,'Liste CE2'!$A$8:$G$53,5,FALSE))</f>
        <v>CM2 B</v>
      </c>
      <c r="G45" s="1" t="str">
        <f>IF($B45="","",VLOOKUP($B45,'Liste CE2'!$A$8:$G$53,6,FALSE))</f>
        <v>J. BREL</v>
      </c>
      <c r="H45" s="15" t="str">
        <f>IF($B45="","",VLOOKUP($B45,'Liste CE2'!$A$8:$G$53,7,FALSE))</f>
        <v>MR LANNOY</v>
      </c>
      <c r="L45" s="35" t="str">
        <f t="shared" si="0"/>
        <v/>
      </c>
      <c r="M45" s="35" t="str">
        <f t="shared" si="1"/>
        <v/>
      </c>
      <c r="N45" s="35" t="str">
        <f t="shared" si="2"/>
        <v>FERREIRA Hugo</v>
      </c>
      <c r="O45" s="53" t="str">
        <f t="shared" si="3"/>
        <v xml:space="preserve">42 </v>
      </c>
    </row>
    <row r="46" spans="1:15" x14ac:dyDescent="0.3">
      <c r="A46" s="40">
        <f t="shared" si="4"/>
        <v>43</v>
      </c>
      <c r="B46" s="1">
        <v>39</v>
      </c>
      <c r="C46" s="1" t="str">
        <f>IF($B46="","",VLOOKUP($B46,'Liste CE2'!$A$8:$G$53,2,FALSE))</f>
        <v>FLORIN</v>
      </c>
      <c r="D46" s="1" t="str">
        <f>IF($B46="","",VLOOKUP($B46,'Liste CE2'!$A$8:$G$53,3,FALSE))</f>
        <v>Morgane</v>
      </c>
      <c r="E46" s="15" t="str">
        <f>IF($B46="","",VLOOKUP($B46,'Liste CE2'!$A$8:$G$53,4,FALSE))</f>
        <v>M</v>
      </c>
      <c r="F46" s="1" t="str">
        <f>IF($B46="","",VLOOKUP($B46,'Liste CE2'!$A$8:$G$53,5,FALSE))</f>
        <v>CM2 B</v>
      </c>
      <c r="G46" s="1" t="str">
        <f>IF($B46="","",VLOOKUP($B46,'Liste CE2'!$A$8:$G$53,6,FALSE))</f>
        <v>J. BREL</v>
      </c>
      <c r="H46" s="15" t="str">
        <f>IF($B46="","",VLOOKUP($B46,'Liste CE2'!$A$8:$G$53,7,FALSE))</f>
        <v>MR LANNOY</v>
      </c>
      <c r="L46" s="35" t="str">
        <f t="shared" si="0"/>
        <v/>
      </c>
      <c r="M46" s="35" t="str">
        <f t="shared" si="1"/>
        <v/>
      </c>
      <c r="N46" s="35" t="str">
        <f t="shared" si="2"/>
        <v>FLORIN Morgane</v>
      </c>
      <c r="O46" s="53" t="str">
        <f t="shared" si="3"/>
        <v xml:space="preserve">43 </v>
      </c>
    </row>
    <row r="47" spans="1:15" x14ac:dyDescent="0.3">
      <c r="A47" s="40">
        <f t="shared" si="4"/>
        <v>44</v>
      </c>
      <c r="B47" s="1"/>
      <c r="C47" s="1" t="str">
        <f>IF($B47="","",VLOOKUP($B47,'Liste CE2'!$A$8:$G$53,2,FALSE))</f>
        <v/>
      </c>
      <c r="D47" s="1" t="str">
        <f>IF($B47="","",VLOOKUP($B47,'Liste CE2'!$A$8:$G$53,3,FALSE))</f>
        <v/>
      </c>
      <c r="E47" s="15" t="str">
        <f>IF($B47="","",VLOOKUP($B47,'Liste CE2'!$A$8:$G$53,4,FALSE))</f>
        <v/>
      </c>
      <c r="F47" s="1" t="str">
        <f>IF($B47="","",VLOOKUP($B47,'Liste CE2'!$A$8:$G$53,5,FALSE))</f>
        <v/>
      </c>
      <c r="G47" s="1" t="str">
        <f>IF($B47="","",VLOOKUP($B47,'Liste CE2'!$A$8:$G$53,6,FALSE))</f>
        <v/>
      </c>
      <c r="H47" s="1"/>
      <c r="L47" s="35" t="str">
        <f t="shared" si="0"/>
        <v/>
      </c>
      <c r="M47" s="35" t="str">
        <f t="shared" si="1"/>
        <v/>
      </c>
      <c r="N47" s="35" t="str">
        <f t="shared" si="2"/>
        <v/>
      </c>
      <c r="O47" s="53" t="str">
        <f t="shared" si="3"/>
        <v/>
      </c>
    </row>
    <row r="48" spans="1:15" x14ac:dyDescent="0.3">
      <c r="A48" s="40">
        <f t="shared" si="4"/>
        <v>45</v>
      </c>
      <c r="B48" s="1"/>
      <c r="C48" s="1" t="str">
        <f>IF($B48="","",VLOOKUP($B48,'Liste CE2'!$A$8:$G$53,2,FALSE))</f>
        <v/>
      </c>
      <c r="D48" s="1" t="str">
        <f>IF($B48="","",VLOOKUP($B48,'Liste CE2'!$A$8:$G$53,3,FALSE))</f>
        <v/>
      </c>
      <c r="E48" s="15" t="str">
        <f>IF($B48="","",VLOOKUP($B48,'Liste CE2'!$A$8:$G$53,4,FALSE))</f>
        <v/>
      </c>
      <c r="F48" s="1" t="str">
        <f>IF($B48="","",VLOOKUP($B48,'Liste CE2'!$A$8:$G$53,5,FALSE))</f>
        <v/>
      </c>
      <c r="G48" s="1" t="str">
        <f>IF($B48="","",VLOOKUP($B48,'Liste CE2'!$A$8:$G$53,6,FALSE))</f>
        <v/>
      </c>
      <c r="H48" s="1"/>
      <c r="L48" s="35" t="str">
        <f t="shared" si="0"/>
        <v/>
      </c>
      <c r="M48" s="35" t="str">
        <f t="shared" si="1"/>
        <v/>
      </c>
      <c r="N48" s="35" t="str">
        <f t="shared" si="2"/>
        <v/>
      </c>
      <c r="O48" s="53" t="str">
        <f t="shared" si="3"/>
        <v/>
      </c>
    </row>
    <row r="49" spans="1:15" x14ac:dyDescent="0.3">
      <c r="A49" s="40">
        <f t="shared" si="4"/>
        <v>46</v>
      </c>
      <c r="B49" s="1"/>
      <c r="C49" s="1" t="str">
        <f>IF($B49="","",VLOOKUP($B49,'Liste CE2'!$A$8:$G$53,2,FALSE))</f>
        <v/>
      </c>
      <c r="D49" s="1" t="str">
        <f>IF($B49="","",VLOOKUP($B49,'Liste CE2'!$A$8:$G$53,3,FALSE))</f>
        <v/>
      </c>
      <c r="E49" s="15" t="str">
        <f>IF($B49="","",VLOOKUP($B49,'Liste CE2'!$A$8:$G$53,4,FALSE))</f>
        <v/>
      </c>
      <c r="F49" s="1" t="str">
        <f>IF($B49="","",VLOOKUP($B49,'Liste CE2'!$A$8:$G$53,5,FALSE))</f>
        <v/>
      </c>
      <c r="G49" s="1" t="str">
        <f>IF($B49="","",VLOOKUP($B49,'Liste CE2'!$A$8:$G$53,6,FALSE))</f>
        <v/>
      </c>
      <c r="H49" s="1"/>
      <c r="L49" s="35" t="str">
        <f t="shared" ref="L49:L53" si="5">IF(E49="F",C49&amp;" "&amp;D49,"")</f>
        <v/>
      </c>
      <c r="M49" s="35" t="str">
        <f t="shared" si="1"/>
        <v/>
      </c>
      <c r="N49" s="35" t="str">
        <f t="shared" si="2"/>
        <v/>
      </c>
      <c r="O49" s="53" t="str">
        <f t="shared" si="3"/>
        <v/>
      </c>
    </row>
    <row r="50" spans="1:15" x14ac:dyDescent="0.3">
      <c r="A50" s="40">
        <f t="shared" si="4"/>
        <v>47</v>
      </c>
      <c r="B50" s="1"/>
      <c r="C50" s="1" t="str">
        <f>IF($B50="","",VLOOKUP($B50,'Liste CE2'!$A$8:$G$53,2,FALSE))</f>
        <v/>
      </c>
      <c r="D50" s="1" t="str">
        <f>IF($B50="","",VLOOKUP($B50,'Liste CE2'!$A$8:$G$53,3,FALSE))</f>
        <v/>
      </c>
      <c r="E50" s="15" t="str">
        <f>IF($B50="","",VLOOKUP($B50,'Liste CE2'!$A$8:$G$53,4,FALSE))</f>
        <v/>
      </c>
      <c r="F50" s="1" t="str">
        <f>IF($B50="","",VLOOKUP($B50,'Liste CE2'!$A$8:$G$53,5,FALSE))</f>
        <v/>
      </c>
      <c r="G50" s="1" t="str">
        <f>IF($B50="","",VLOOKUP($B50,'Liste CE2'!$A$8:$G$53,6,FALSE))</f>
        <v/>
      </c>
      <c r="H50" s="1"/>
      <c r="L50" s="35" t="str">
        <f t="shared" si="5"/>
        <v/>
      </c>
      <c r="M50" s="35" t="str">
        <f t="shared" si="1"/>
        <v/>
      </c>
      <c r="N50" s="35" t="str">
        <f t="shared" si="2"/>
        <v/>
      </c>
      <c r="O50" s="53" t="str">
        <f t="shared" si="3"/>
        <v/>
      </c>
    </row>
    <row r="51" spans="1:15" x14ac:dyDescent="0.3">
      <c r="A51" s="40">
        <f t="shared" si="4"/>
        <v>48</v>
      </c>
      <c r="B51" s="1"/>
      <c r="C51" s="1" t="str">
        <f>IF($B51="","",VLOOKUP($B51,'Liste CE2'!$A$8:$G$53,2,FALSE))</f>
        <v/>
      </c>
      <c r="D51" s="1" t="str">
        <f>IF($B51="","",VLOOKUP($B51,'Liste CE2'!$A$8:$G$53,3,FALSE))</f>
        <v/>
      </c>
      <c r="E51" s="15" t="str">
        <f>IF($B51="","",VLOOKUP($B51,'Liste CE2'!$A$8:$G$53,4,FALSE))</f>
        <v/>
      </c>
      <c r="F51" s="1" t="str">
        <f>IF($B51="","",VLOOKUP($B51,'Liste CE2'!$A$8:$G$53,5,FALSE))</f>
        <v/>
      </c>
      <c r="G51" s="1" t="str">
        <f>IF($B51="","",VLOOKUP($B51,'Liste CE2'!$A$8:$G$53,6,FALSE))</f>
        <v/>
      </c>
      <c r="H51" s="1"/>
      <c r="L51" s="35" t="str">
        <f t="shared" si="5"/>
        <v/>
      </c>
      <c r="M51" s="35" t="str">
        <f t="shared" si="1"/>
        <v/>
      </c>
      <c r="N51" s="35" t="str">
        <f t="shared" si="2"/>
        <v/>
      </c>
      <c r="O51" s="53" t="str">
        <f t="shared" si="3"/>
        <v/>
      </c>
    </row>
    <row r="52" spans="1:15" x14ac:dyDescent="0.3">
      <c r="A52" s="40">
        <f t="shared" si="4"/>
        <v>49</v>
      </c>
      <c r="B52" s="1"/>
      <c r="C52" s="1" t="str">
        <f>IF($B52="","",VLOOKUP($B52,'Liste CE2'!$A$8:$G$53,2,FALSE))</f>
        <v/>
      </c>
      <c r="D52" s="1" t="str">
        <f>IF($B52="","",VLOOKUP($B52,'Liste CE2'!$A$8:$G$53,3,FALSE))</f>
        <v/>
      </c>
      <c r="E52" s="34" t="str">
        <f>IF($B52="","",VLOOKUP($B52,'Liste CE2'!$A$8:$G$53,4,FALSE))</f>
        <v/>
      </c>
      <c r="F52" s="1" t="str">
        <f>IF($B52="","",VLOOKUP($B52,'Liste CE2'!$A$8:$G$53,5,FALSE))</f>
        <v/>
      </c>
      <c r="G52" s="1" t="str">
        <f>IF($B52="","",VLOOKUP($B52,'Liste CE2'!$A$8:$G$53,6,FALSE))</f>
        <v/>
      </c>
      <c r="H52" s="1"/>
      <c r="L52" s="35" t="str">
        <f t="shared" si="5"/>
        <v/>
      </c>
      <c r="M52" s="35" t="str">
        <f t="shared" si="1"/>
        <v/>
      </c>
      <c r="N52" s="35" t="str">
        <f t="shared" si="2"/>
        <v/>
      </c>
      <c r="O52" s="53" t="str">
        <f t="shared" si="3"/>
        <v/>
      </c>
    </row>
    <row r="53" spans="1:15" x14ac:dyDescent="0.3">
      <c r="A53" s="40">
        <f t="shared" si="4"/>
        <v>50</v>
      </c>
      <c r="B53" s="1"/>
      <c r="C53" s="1" t="str">
        <f>IF($B53="","",VLOOKUP($B53,'Liste CE2'!$A$8:$G$53,2,FALSE))</f>
        <v/>
      </c>
      <c r="D53" s="1" t="str">
        <f>IF($B53="","",VLOOKUP($B53,'Liste CE2'!$A$8:$G$53,3,FALSE))</f>
        <v/>
      </c>
      <c r="E53" s="34" t="str">
        <f>IF($B53="","",VLOOKUP($B53,'Liste CE2'!$A$8:$G$53,4,FALSE))</f>
        <v/>
      </c>
      <c r="F53" s="1" t="str">
        <f>IF($B53="","",VLOOKUP($B53,'Liste CE2'!$A$8:$G$53,5,FALSE))</f>
        <v/>
      </c>
      <c r="G53" s="1" t="str">
        <f>IF($B53="","",VLOOKUP($B53,'Liste CE2'!$A$8:$G$53,6,FALSE))</f>
        <v/>
      </c>
      <c r="H53" s="1"/>
      <c r="L53" s="35" t="str">
        <f t="shared" si="5"/>
        <v/>
      </c>
      <c r="M53" s="35" t="str">
        <f t="shared" si="1"/>
        <v/>
      </c>
      <c r="N53" s="35" t="str">
        <f t="shared" si="2"/>
        <v/>
      </c>
      <c r="O53" s="1" t="str">
        <f t="shared" si="3"/>
        <v/>
      </c>
    </row>
    <row r="54" spans="1:15" x14ac:dyDescent="0.3">
      <c r="A54" s="40">
        <f t="shared" si="4"/>
        <v>51</v>
      </c>
      <c r="B54" s="1"/>
      <c r="C54" s="1" t="str">
        <f>IF($B54="","",VLOOKUP($B54,'Liste CE2'!$A$8:$G$53,2,FALSE))</f>
        <v/>
      </c>
      <c r="E54" s="34" t="str">
        <f>IF($B54="","",VLOOKUP($B54,'Liste CE2'!$A$8:$G$53,4,FALSE))</f>
        <v/>
      </c>
      <c r="L54" s="1"/>
      <c r="M54" s="35" t="str">
        <f t="shared" ref="M54:M58" si="6">IF(L54&lt;&gt;"",A54,"")</f>
        <v/>
      </c>
      <c r="N54" s="35" t="str">
        <f t="shared" si="2"/>
        <v/>
      </c>
      <c r="O54" s="1"/>
    </row>
    <row r="55" spans="1:15" x14ac:dyDescent="0.3">
      <c r="A55" s="40">
        <f t="shared" si="4"/>
        <v>52</v>
      </c>
      <c r="B55" s="1"/>
      <c r="C55" s="1" t="str">
        <f>IF($B55="","",VLOOKUP($B55,'Liste CE2'!$A$8:$G$53,2,FALSE))</f>
        <v/>
      </c>
      <c r="L55" s="1"/>
      <c r="M55" s="35" t="str">
        <f t="shared" si="6"/>
        <v/>
      </c>
      <c r="N55" s="35" t="str">
        <f t="shared" si="2"/>
        <v/>
      </c>
      <c r="O55" s="1"/>
    </row>
    <row r="56" spans="1:15" x14ac:dyDescent="0.3">
      <c r="A56" s="40">
        <f t="shared" si="4"/>
        <v>53</v>
      </c>
      <c r="B56" s="1"/>
      <c r="C56" s="1" t="str">
        <f>IF($B56="","",VLOOKUP($B56,'Liste CE2'!$A$8:$G$53,2,FALSE))</f>
        <v/>
      </c>
      <c r="L56" s="1"/>
      <c r="M56" s="35" t="str">
        <f t="shared" si="6"/>
        <v/>
      </c>
      <c r="N56" s="35" t="str">
        <f t="shared" si="2"/>
        <v/>
      </c>
      <c r="O56" s="1"/>
    </row>
    <row r="57" spans="1:15" x14ac:dyDescent="0.3">
      <c r="A57" s="40">
        <f t="shared" si="4"/>
        <v>54</v>
      </c>
      <c r="B57" s="1"/>
      <c r="C57" s="1" t="str">
        <f>IF($B57="","",VLOOKUP($B57,'Liste CE2'!$A$8:$G$53,2,FALSE))</f>
        <v/>
      </c>
      <c r="L57" s="1"/>
      <c r="M57" s="35" t="str">
        <f t="shared" si="6"/>
        <v/>
      </c>
      <c r="N57" s="35" t="str">
        <f>IF(E57="M",C57&amp;" "&amp;D57,"")</f>
        <v/>
      </c>
      <c r="O57" s="1"/>
    </row>
    <row r="58" spans="1:15" x14ac:dyDescent="0.3">
      <c r="A58" s="40">
        <f t="shared" si="4"/>
        <v>55</v>
      </c>
      <c r="B58" s="1"/>
      <c r="C58" s="1" t="str">
        <f>IF($B58="","",VLOOKUP($B58,'Liste CE2'!$A$8:$G$53,2,FALSE))</f>
        <v/>
      </c>
      <c r="L58" s="1"/>
      <c r="M58" s="35" t="str">
        <f t="shared" si="6"/>
        <v/>
      </c>
      <c r="N58" s="35" t="str">
        <f>IF(E58="M",C58&amp;" "&amp;D58,"")</f>
        <v/>
      </c>
      <c r="O58" s="1"/>
    </row>
    <row r="59" spans="1:15" x14ac:dyDescent="0.3">
      <c r="A59" s="40">
        <f t="shared" si="4"/>
        <v>56</v>
      </c>
      <c r="B59" s="1"/>
      <c r="C59" s="1" t="str">
        <f>IF($B59="","",VLOOKUP($B59,'Liste CE2'!$A$8:$G$53,2,FALSE))</f>
        <v/>
      </c>
    </row>
    <row r="60" spans="1:15" x14ac:dyDescent="0.3">
      <c r="A60" s="40">
        <f t="shared" si="4"/>
        <v>57</v>
      </c>
      <c r="B60" s="1"/>
      <c r="C60" s="1" t="str">
        <f>IF($B60="","",VLOOKUP($B60,'Liste CE2'!$A$8:$G$53,2,FALSE))</f>
        <v/>
      </c>
    </row>
    <row r="61" spans="1:15" x14ac:dyDescent="0.3">
      <c r="A61" s="40">
        <f t="shared" si="4"/>
        <v>58</v>
      </c>
      <c r="B61" s="1"/>
      <c r="C61" s="1" t="str">
        <f>IF($B61="","",VLOOKUP($B61,'Liste CE2'!$A$8:$G$53,2,FALSE))</f>
        <v/>
      </c>
    </row>
  </sheetData>
  <mergeCells count="3">
    <mergeCell ref="L2:N2"/>
    <mergeCell ref="A1:H1"/>
    <mergeCell ref="A2:H2"/>
  </mergeCells>
  <printOptions horizontalCentered="1"/>
  <pageMargins left="0.11811023622047245" right="0.11811023622047245" top="0.11811023622047245" bottom="0.19685039370078741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workbookViewId="0">
      <selection activeCell="B4" sqref="B4"/>
    </sheetView>
  </sheetViews>
  <sheetFormatPr baseColWidth="10" defaultRowHeight="14.4" x14ac:dyDescent="0.3"/>
  <cols>
    <col min="1" max="1" width="12.5546875" customWidth="1"/>
    <col min="2" max="2" width="17.6640625" customWidth="1"/>
    <col min="3" max="3" width="17.44140625" customWidth="1"/>
    <col min="4" max="4" width="12.44140625" bestFit="1" customWidth="1"/>
    <col min="5" max="5" width="16.88671875" bestFit="1" customWidth="1"/>
    <col min="6" max="6" width="12.5546875" bestFit="1" customWidth="1"/>
  </cols>
  <sheetData>
    <row r="1" spans="1:6" ht="21" x14ac:dyDescent="0.4">
      <c r="A1" s="79" t="s">
        <v>113</v>
      </c>
      <c r="B1" s="80"/>
      <c r="C1" s="80"/>
      <c r="D1" s="80"/>
      <c r="E1" s="80"/>
      <c r="F1" s="80"/>
    </row>
    <row r="2" spans="1:6" ht="21.6" thickBot="1" x14ac:dyDescent="0.45">
      <c r="A2" s="79" t="s">
        <v>114</v>
      </c>
      <c r="B2" s="80"/>
      <c r="C2" s="80"/>
      <c r="D2" s="80"/>
      <c r="E2" s="80"/>
      <c r="F2" s="80"/>
    </row>
    <row r="3" spans="1:6" ht="15.75" customHeight="1" thickBot="1" x14ac:dyDescent="0.35">
      <c r="A3" s="44" t="s">
        <v>100</v>
      </c>
      <c r="B3" s="45" t="s">
        <v>0</v>
      </c>
      <c r="C3" s="45" t="s">
        <v>1</v>
      </c>
      <c r="D3" s="45" t="s">
        <v>23</v>
      </c>
      <c r="E3" s="45" t="s">
        <v>2</v>
      </c>
      <c r="F3" s="46" t="s">
        <v>112</v>
      </c>
    </row>
    <row r="4" spans="1:6" ht="15.6" thickBot="1" x14ac:dyDescent="0.4">
      <c r="A4" s="48">
        <v>1</v>
      </c>
      <c r="B4" s="52" t="e">
        <f>INDEX('Résultats CE2'!C$4:C$14,MATCH(SMALL('Résultats CE2'!O$4:O$14,A4),'Résultats CE2'!O$4:O$14,0))</f>
        <v>#NUM!</v>
      </c>
      <c r="C4" s="30"/>
      <c r="D4" s="30"/>
      <c r="E4" s="30"/>
      <c r="F4" s="33"/>
    </row>
    <row r="5" spans="1:6" ht="15.6" thickBot="1" x14ac:dyDescent="0.4">
      <c r="A5" s="41">
        <f>(A4+1)</f>
        <v>2</v>
      </c>
      <c r="B5" s="52" t="e">
        <f>INDEX('Résultats CE2'!C$4:C$14,MATCH(SMALL('Résultats CE2'!O$4:O$14,A5),'Résultats CE2'!O$4:O$14,0))</f>
        <v>#NUM!</v>
      </c>
      <c r="C5" s="34"/>
      <c r="D5" s="34"/>
      <c r="E5" s="34"/>
      <c r="F5" s="24"/>
    </row>
    <row r="6" spans="1:6" ht="15.6" thickBot="1" x14ac:dyDescent="0.4">
      <c r="A6" s="49">
        <f t="shared" ref="A6:A64" si="0">(A5+1)</f>
        <v>3</v>
      </c>
      <c r="B6" s="52" t="e">
        <f>INDEX('Résultats CE2'!C$4:C$14,MATCH(SMALL('Résultats CE2'!O$4:O$14,A6),'Résultats CE2'!O$4:O$14,0))</f>
        <v>#NUM!</v>
      </c>
      <c r="C6" s="31"/>
      <c r="D6" s="31"/>
      <c r="E6" s="31"/>
      <c r="F6" s="26"/>
    </row>
    <row r="7" spans="1:6" ht="15.6" thickBot="1" x14ac:dyDescent="0.4">
      <c r="A7" s="47">
        <f t="shared" si="0"/>
        <v>4</v>
      </c>
      <c r="B7" s="52" t="e">
        <f>INDEX('Résultats CE2'!C$4:C$14,MATCH(SMALL('Résultats CE2'!O$4:O$14,A7),'Résultats CE2'!O$4:O$14,0))</f>
        <v>#NUM!</v>
      </c>
      <c r="C7" s="3"/>
      <c r="D7" s="3"/>
      <c r="E7" s="3"/>
      <c r="F7" s="27"/>
    </row>
    <row r="8" spans="1:6" ht="15.6" thickBot="1" x14ac:dyDescent="0.4">
      <c r="A8" s="42">
        <f t="shared" si="0"/>
        <v>5</v>
      </c>
      <c r="B8" s="52" t="e">
        <f>INDEX('Résultats CE2'!C$4:C$14,MATCH(SMALL('Résultats CE2'!O$4:O$14,A8),'Résultats CE2'!O$4:O$14,0))</f>
        <v>#NUM!</v>
      </c>
      <c r="C8" s="1"/>
      <c r="D8" s="1"/>
      <c r="E8" s="1"/>
      <c r="F8" s="24"/>
    </row>
    <row r="9" spans="1:6" ht="15.6" thickBot="1" x14ac:dyDescent="0.4">
      <c r="A9" s="42">
        <f t="shared" si="0"/>
        <v>6</v>
      </c>
      <c r="B9" s="52" t="e">
        <f>INDEX('Résultats CE2'!C$4:C$14,MATCH(SMALL('Résultats CE2'!O$4:O$14,A9),'Résultats CE2'!O$4:O$14,0))</f>
        <v>#NUM!</v>
      </c>
      <c r="C9" s="1"/>
      <c r="D9" s="1"/>
      <c r="E9" s="1"/>
      <c r="F9" s="24"/>
    </row>
    <row r="10" spans="1:6" ht="15.6" thickBot="1" x14ac:dyDescent="0.4">
      <c r="A10" s="42">
        <f t="shared" si="0"/>
        <v>7</v>
      </c>
      <c r="B10" s="52" t="e">
        <f>INDEX('Résultats CE2'!C$4:C$14,MATCH(SMALL('Résultats CE2'!O$4:O$14,A10),'Résultats CE2'!O$4:O$14,0))</f>
        <v>#NUM!</v>
      </c>
      <c r="C10" s="1"/>
      <c r="D10" s="1"/>
      <c r="E10" s="1"/>
      <c r="F10" s="24"/>
    </row>
    <row r="11" spans="1:6" ht="15.6" thickBot="1" x14ac:dyDescent="0.4">
      <c r="A11" s="42">
        <f t="shared" si="0"/>
        <v>8</v>
      </c>
      <c r="B11" s="52" t="e">
        <f>INDEX('Résultats CE2'!C$4:C$14,MATCH(SMALL('Résultats CE2'!O$4:O$14,A11),'Résultats CE2'!O$4:O$14,0))</f>
        <v>#NUM!</v>
      </c>
      <c r="C11" s="1"/>
      <c r="D11" s="1"/>
      <c r="E11" s="1"/>
      <c r="F11" s="24"/>
    </row>
    <row r="12" spans="1:6" ht="15.6" thickBot="1" x14ac:dyDescent="0.4">
      <c r="A12" s="42">
        <f t="shared" si="0"/>
        <v>9</v>
      </c>
      <c r="B12" s="52" t="e">
        <f>INDEX('Résultats CE2'!C$4:C$14,MATCH(SMALL('Résultats CE2'!O$4:O$14,A12),'Résultats CE2'!O$4:O$14,0))</f>
        <v>#NUM!</v>
      </c>
      <c r="C12" s="1"/>
      <c r="D12" s="1"/>
      <c r="E12" s="1"/>
      <c r="F12" s="24"/>
    </row>
    <row r="13" spans="1:6" ht="15.6" thickBot="1" x14ac:dyDescent="0.4">
      <c r="A13" s="42">
        <f t="shared" si="0"/>
        <v>10</v>
      </c>
      <c r="B13" s="52" t="e">
        <f>INDEX('Résultats CE2'!C$4:C$14,MATCH(SMALL('Résultats CE2'!O$4:O$14,A13),'Résultats CE2'!O$4:O$14,0))</f>
        <v>#NUM!</v>
      </c>
      <c r="C13" s="1"/>
      <c r="D13" s="1"/>
      <c r="E13" s="1"/>
      <c r="F13" s="24"/>
    </row>
    <row r="14" spans="1:6" ht="15.6" thickBot="1" x14ac:dyDescent="0.4">
      <c r="A14" s="42">
        <f t="shared" si="0"/>
        <v>11</v>
      </c>
      <c r="B14" s="52" t="e">
        <f>INDEX('Résultats CE2'!C$4:C$14,MATCH(SMALL('Résultats CE2'!O$4:O$14,A14),'Résultats CE2'!O$4:O$14,0))</f>
        <v>#NUM!</v>
      </c>
      <c r="C14" s="1"/>
      <c r="D14" s="1"/>
      <c r="E14" s="1"/>
      <c r="F14" s="24"/>
    </row>
    <row r="15" spans="1:6" ht="15.6" thickBot="1" x14ac:dyDescent="0.4">
      <c r="A15" s="42">
        <f t="shared" si="0"/>
        <v>12</v>
      </c>
      <c r="B15" s="52" t="e">
        <f>INDEX('Résultats CE2'!C$4:C$14,MATCH(SMALL('Résultats CE2'!O$4:O$14,A15),'Résultats CE2'!O$4:O$14,0))</f>
        <v>#NUM!</v>
      </c>
      <c r="C15" s="1"/>
      <c r="D15" s="1"/>
      <c r="E15" s="1"/>
      <c r="F15" s="24"/>
    </row>
    <row r="16" spans="1:6" ht="15.6" thickBot="1" x14ac:dyDescent="0.4">
      <c r="A16" s="42">
        <f t="shared" si="0"/>
        <v>13</v>
      </c>
      <c r="B16" s="52" t="e">
        <f>INDEX('Résultats CE2'!C$4:C$14,MATCH(SMALL('Résultats CE2'!O$4:O$14,A16),'Résultats CE2'!O$4:O$14,0))</f>
        <v>#NUM!</v>
      </c>
      <c r="C16" s="1"/>
      <c r="D16" s="1"/>
      <c r="E16" s="1"/>
      <c r="F16" s="24"/>
    </row>
    <row r="17" spans="1:6" ht="15.6" thickBot="1" x14ac:dyDescent="0.4">
      <c r="A17" s="42">
        <f t="shared" si="0"/>
        <v>14</v>
      </c>
      <c r="B17" s="52" t="e">
        <f>INDEX('Résultats CE2'!C$4:C$14,MATCH(SMALL('Résultats CE2'!O$4:O$14,A17),'Résultats CE2'!O$4:O$14,0))</f>
        <v>#NUM!</v>
      </c>
      <c r="C17" s="1"/>
      <c r="D17" s="1"/>
      <c r="E17" s="1"/>
      <c r="F17" s="24"/>
    </row>
    <row r="18" spans="1:6" ht="15.6" thickBot="1" x14ac:dyDescent="0.4">
      <c r="A18" s="42">
        <f t="shared" si="0"/>
        <v>15</v>
      </c>
      <c r="B18" s="52" t="e">
        <f>INDEX('Résultats CE2'!C$4:C$14,MATCH(SMALL('Résultats CE2'!O$4:O$14,A18),'Résultats CE2'!O$4:O$14,0))</f>
        <v>#NUM!</v>
      </c>
      <c r="C18" s="1"/>
      <c r="D18" s="1"/>
      <c r="E18" s="1"/>
      <c r="F18" s="24"/>
    </row>
    <row r="19" spans="1:6" ht="15.6" thickBot="1" x14ac:dyDescent="0.4">
      <c r="A19" s="42">
        <f t="shared" si="0"/>
        <v>16</v>
      </c>
      <c r="B19" s="52" t="e">
        <f>INDEX('Résultats CE2'!C$4:C$14,MATCH(SMALL('Résultats CE2'!O$4:O$14,A19),'Résultats CE2'!O$4:O$14,0))</f>
        <v>#NUM!</v>
      </c>
      <c r="C19" s="1"/>
      <c r="D19" s="1"/>
      <c r="E19" s="1"/>
      <c r="F19" s="24"/>
    </row>
    <row r="20" spans="1:6" ht="15.6" thickBot="1" x14ac:dyDescent="0.4">
      <c r="A20" s="42">
        <f t="shared" si="0"/>
        <v>17</v>
      </c>
      <c r="B20" s="52" t="e">
        <f>INDEX('Résultats CE2'!C$4:C$14,MATCH(SMALL('Résultats CE2'!O$4:O$14,A20),'Résultats CE2'!O$4:O$14,0))</f>
        <v>#NUM!</v>
      </c>
      <c r="C20" s="1"/>
      <c r="D20" s="1"/>
      <c r="E20" s="1"/>
      <c r="F20" s="24"/>
    </row>
    <row r="21" spans="1:6" ht="15.6" thickBot="1" x14ac:dyDescent="0.4">
      <c r="A21" s="42">
        <f t="shared" si="0"/>
        <v>18</v>
      </c>
      <c r="B21" s="52" t="e">
        <f>INDEX('Résultats CE2'!C$4:C$14,MATCH(SMALL('Résultats CE2'!O$4:O$14,A21),'Résultats CE2'!O$4:O$14,0))</f>
        <v>#NUM!</v>
      </c>
      <c r="C21" s="1"/>
      <c r="D21" s="1"/>
      <c r="E21" s="1"/>
      <c r="F21" s="24"/>
    </row>
    <row r="22" spans="1:6" ht="15.6" thickBot="1" x14ac:dyDescent="0.4">
      <c r="A22" s="42">
        <f t="shared" si="0"/>
        <v>19</v>
      </c>
      <c r="B22" s="52" t="e">
        <f>INDEX('Résultats CE2'!C$4:C$14,MATCH(SMALL('Résultats CE2'!O$4:O$14,A22),'Résultats CE2'!O$4:O$14,0))</f>
        <v>#NUM!</v>
      </c>
      <c r="C22" s="1"/>
      <c r="D22" s="1"/>
      <c r="E22" s="1"/>
      <c r="F22" s="24"/>
    </row>
    <row r="23" spans="1:6" ht="15.6" thickBot="1" x14ac:dyDescent="0.4">
      <c r="A23" s="42">
        <f t="shared" si="0"/>
        <v>20</v>
      </c>
      <c r="B23" s="52" t="e">
        <f>INDEX('Résultats CE2'!C$4:C$14,MATCH(SMALL('Résultats CE2'!O$4:O$14,A23),'Résultats CE2'!O$4:O$14,0))</f>
        <v>#NUM!</v>
      </c>
      <c r="C23" s="1"/>
      <c r="D23" s="1"/>
      <c r="E23" s="1"/>
      <c r="F23" s="24"/>
    </row>
    <row r="24" spans="1:6" ht="15.6" thickBot="1" x14ac:dyDescent="0.4">
      <c r="A24" s="42">
        <f t="shared" si="0"/>
        <v>21</v>
      </c>
      <c r="B24" s="55">
        <f ca="1">INDEX('Résultats CE2'!C$4:C$23,MATCH(SMALL('Résultats CE2'!O$4:O$23,B24),'Résultats CE2'!O$4:O$23,FALSE))</f>
        <v>0</v>
      </c>
      <c r="C24" s="1"/>
      <c r="D24" s="1"/>
      <c r="E24" s="1"/>
      <c r="F24" s="24"/>
    </row>
    <row r="25" spans="1:6" ht="15.6" thickBot="1" x14ac:dyDescent="0.4">
      <c r="A25" s="42">
        <f t="shared" si="0"/>
        <v>22</v>
      </c>
      <c r="B25" s="52">
        <f ca="1">INDEX('Résultats CE2'!C$4:C$23,MATCH(SMALL('Résultats CE2'!O$4:O$23,B25),'Résultats CE2'!O$4:O$23,FALSE))</f>
        <v>0</v>
      </c>
      <c r="C25" s="1"/>
      <c r="D25" s="1"/>
      <c r="E25" s="1"/>
      <c r="F25" s="24"/>
    </row>
    <row r="26" spans="1:6" ht="15.6" thickBot="1" x14ac:dyDescent="0.4">
      <c r="A26" s="42">
        <f t="shared" si="0"/>
        <v>23</v>
      </c>
      <c r="B26" s="52">
        <f ca="1">INDEX('Résultats CE2'!C$4:C$23,MATCH(SMALL('Résultats CE2'!O$4:O$23,B26),'Résultats CE2'!O$4:O$23,FALSE))</f>
        <v>0</v>
      </c>
      <c r="C26" s="1"/>
      <c r="D26" s="1"/>
      <c r="E26" s="1"/>
      <c r="F26" s="24"/>
    </row>
    <row r="27" spans="1:6" ht="15.6" thickBot="1" x14ac:dyDescent="0.4">
      <c r="A27" s="42">
        <f t="shared" si="0"/>
        <v>24</v>
      </c>
      <c r="B27" s="52">
        <f ca="1">INDEX('Résultats CE2'!C$4:C$23,MATCH(SMALL('Résultats CE2'!O$4:O$23,B27),'Résultats CE2'!O$4:O$23,FALSE))</f>
        <v>0</v>
      </c>
      <c r="C27" s="1"/>
      <c r="D27" s="1"/>
      <c r="E27" s="1"/>
      <c r="F27" s="24"/>
    </row>
    <row r="28" spans="1:6" ht="15.6" thickBot="1" x14ac:dyDescent="0.4">
      <c r="A28" s="42">
        <f t="shared" si="0"/>
        <v>25</v>
      </c>
      <c r="B28" s="52">
        <f ca="1">INDEX('Résultats CE2'!C$4:C$23,MATCH(SMALL('Résultats CE2'!O$4:O$23,B28),'Résultats CE2'!O$4:O$23,FALSE))</f>
        <v>0</v>
      </c>
      <c r="C28" s="1"/>
      <c r="D28" s="1"/>
      <c r="E28" s="1"/>
      <c r="F28" s="24"/>
    </row>
    <row r="29" spans="1:6" ht="15.6" thickBot="1" x14ac:dyDescent="0.4">
      <c r="A29" s="42">
        <f t="shared" si="0"/>
        <v>26</v>
      </c>
      <c r="B29" s="52">
        <f ca="1">INDEX('Résultats CE2'!C$4:C$23,MATCH(SMALL('Résultats CE2'!O$4:O$23,B29),'Résultats CE2'!O$4:O$23,FALSE))</f>
        <v>0</v>
      </c>
      <c r="C29" s="1"/>
      <c r="D29" s="1"/>
      <c r="E29" s="1"/>
      <c r="F29" s="24"/>
    </row>
    <row r="30" spans="1:6" ht="15.6" thickBot="1" x14ac:dyDescent="0.4">
      <c r="A30" s="42">
        <f t="shared" si="0"/>
        <v>27</v>
      </c>
      <c r="B30" s="52">
        <f ca="1">INDEX('Résultats CE2'!C$4:C$23,MATCH(SMALL('Résultats CE2'!O$4:O$23,B30),'Résultats CE2'!O$4:O$23,FALSE))</f>
        <v>0</v>
      </c>
      <c r="C30" s="1"/>
      <c r="D30" s="1"/>
      <c r="E30" s="1"/>
      <c r="F30" s="24"/>
    </row>
    <row r="31" spans="1:6" ht="15.6" thickBot="1" x14ac:dyDescent="0.4">
      <c r="A31" s="42">
        <f t="shared" si="0"/>
        <v>28</v>
      </c>
      <c r="B31" s="52">
        <f ca="1">INDEX('Résultats CE2'!C$4:C$23,MATCH(SMALL('Résultats CE2'!O$4:O$23,B31),'Résultats CE2'!O$4:O$23,FALSE))</f>
        <v>0</v>
      </c>
      <c r="C31" s="1"/>
      <c r="D31" s="1"/>
      <c r="E31" s="1"/>
      <c r="F31" s="24"/>
    </row>
    <row r="32" spans="1:6" ht="15.6" thickBot="1" x14ac:dyDescent="0.4">
      <c r="A32" s="42">
        <f t="shared" si="0"/>
        <v>29</v>
      </c>
      <c r="B32" s="52">
        <f ca="1">INDEX('Résultats CE2'!C$4:C$23,MATCH(SMALL('Résultats CE2'!O$4:O$23,B32),'Résultats CE2'!O$4:O$23,FALSE))</f>
        <v>0</v>
      </c>
      <c r="C32" s="1"/>
      <c r="D32" s="1"/>
      <c r="E32" s="1"/>
      <c r="F32" s="24"/>
    </row>
    <row r="33" spans="1:6" ht="15.6" thickBot="1" x14ac:dyDescent="0.4">
      <c r="A33" s="42">
        <f t="shared" si="0"/>
        <v>30</v>
      </c>
      <c r="B33" s="52">
        <f ca="1">INDEX('Résultats CE2'!C$4:C$23,MATCH(SMALL('Résultats CE2'!O$4:O$23,B33),'Résultats CE2'!O$4:O$23,FALSE))</f>
        <v>0</v>
      </c>
      <c r="C33" s="1"/>
      <c r="D33" s="1"/>
      <c r="E33" s="1"/>
      <c r="F33" s="24"/>
    </row>
    <row r="34" spans="1:6" ht="15.6" thickBot="1" x14ac:dyDescent="0.4">
      <c r="A34" s="42">
        <f t="shared" si="0"/>
        <v>31</v>
      </c>
      <c r="B34" s="52">
        <f ca="1">INDEX('Résultats CE2'!C$4:C$23,MATCH(SMALL('Résultats CE2'!O$4:O$23,B34),'Résultats CE2'!O$4:O$23,FALSE))</f>
        <v>0</v>
      </c>
      <c r="C34" s="1"/>
      <c r="D34" s="1"/>
      <c r="E34" s="1"/>
      <c r="F34" s="24"/>
    </row>
    <row r="35" spans="1:6" ht="15.6" thickBot="1" x14ac:dyDescent="0.4">
      <c r="A35" s="42">
        <f t="shared" si="0"/>
        <v>32</v>
      </c>
      <c r="B35" s="52">
        <f ca="1">INDEX('Résultats CE2'!C$4:C$23,MATCH(SMALL('Résultats CE2'!O$4:O$23,B35),'Résultats CE2'!O$4:O$23,FALSE))</f>
        <v>0</v>
      </c>
      <c r="C35" s="1"/>
      <c r="D35" s="1"/>
      <c r="E35" s="1"/>
      <c r="F35" s="24"/>
    </row>
    <row r="36" spans="1:6" ht="15.6" thickBot="1" x14ac:dyDescent="0.4">
      <c r="A36" s="42">
        <f t="shared" si="0"/>
        <v>33</v>
      </c>
      <c r="B36" s="52">
        <f ca="1">INDEX('Résultats CE2'!C$4:C$23,MATCH(SMALL('Résultats CE2'!O$4:O$23,B36),'Résultats CE2'!O$4:O$23,FALSE))</f>
        <v>0</v>
      </c>
      <c r="C36" s="1"/>
      <c r="D36" s="1"/>
      <c r="E36" s="1"/>
      <c r="F36" s="24"/>
    </row>
    <row r="37" spans="1:6" ht="15.6" thickBot="1" x14ac:dyDescent="0.4">
      <c r="A37" s="42">
        <f t="shared" si="0"/>
        <v>34</v>
      </c>
      <c r="B37" s="52">
        <f ca="1">INDEX('Résultats CE2'!C$4:C$53,MATCH(SMALL('Résultats CE2'!O$4:O$53,B37),'Résultats CE2'!O$4:O$53,0))</f>
        <v>0</v>
      </c>
      <c r="C37" s="1"/>
      <c r="D37" s="1"/>
      <c r="E37" s="1"/>
      <c r="F37" s="24"/>
    </row>
    <row r="38" spans="1:6" ht="15.6" thickBot="1" x14ac:dyDescent="0.4">
      <c r="A38" s="42">
        <f t="shared" si="0"/>
        <v>35</v>
      </c>
      <c r="B38" s="52">
        <f ca="1">INDEX('Résultats CE2'!C$4:C$53,MATCH(SMALL('Résultats CE2'!O$4:O$53,B38),'Résultats CE2'!O$4:O$53,0))</f>
        <v>0</v>
      </c>
      <c r="C38" s="1"/>
      <c r="D38" s="1"/>
      <c r="E38" s="1"/>
      <c r="F38" s="24"/>
    </row>
    <row r="39" spans="1:6" ht="15.6" thickBot="1" x14ac:dyDescent="0.4">
      <c r="A39" s="42">
        <f t="shared" si="0"/>
        <v>36</v>
      </c>
      <c r="B39" s="52">
        <f ca="1">INDEX('Résultats CE2'!C$4:C$53,MATCH(SMALL('Résultats CE2'!O$4:O$53,B39),'Résultats CE2'!O$4:O$53,0))</f>
        <v>0</v>
      </c>
      <c r="C39" s="1"/>
      <c r="D39" s="1"/>
      <c r="E39" s="1"/>
      <c r="F39" s="24"/>
    </row>
    <row r="40" spans="1:6" ht="15.6" thickBot="1" x14ac:dyDescent="0.4">
      <c r="A40" s="42">
        <f t="shared" si="0"/>
        <v>37</v>
      </c>
      <c r="B40" s="52">
        <f ca="1">INDEX('Résultats CE2'!C$4:C$53,MATCH(SMALL('Résultats CE2'!O$4:O$53,B40),'Résultats CE2'!O$4:O$53,0))</f>
        <v>0</v>
      </c>
      <c r="C40" s="1"/>
      <c r="D40" s="1"/>
      <c r="E40" s="1"/>
      <c r="F40" s="24"/>
    </row>
    <row r="41" spans="1:6" ht="15.6" thickBot="1" x14ac:dyDescent="0.4">
      <c r="A41" s="42">
        <f t="shared" si="0"/>
        <v>38</v>
      </c>
      <c r="B41" s="52">
        <f ca="1">INDEX('Résultats CE2'!C$4:C$53,MATCH(SMALL('Résultats CE2'!O$4:O$53,B41),'Résultats CE2'!O$4:O$53,0))</f>
        <v>0</v>
      </c>
      <c r="C41" s="1"/>
      <c r="D41" s="1"/>
      <c r="E41" s="1"/>
      <c r="F41" s="24"/>
    </row>
    <row r="42" spans="1:6" ht="15.6" thickBot="1" x14ac:dyDescent="0.4">
      <c r="A42" s="42">
        <f t="shared" si="0"/>
        <v>39</v>
      </c>
      <c r="B42" s="52">
        <f ca="1">INDEX('Résultats CE2'!C$4:C$53,MATCH(SMALL('Résultats CE2'!O$4:O$53,B42),'Résultats CE2'!O$4:O$53,0))</f>
        <v>0</v>
      </c>
      <c r="C42" s="1"/>
      <c r="D42" s="1"/>
      <c r="E42" s="1"/>
      <c r="F42" s="24"/>
    </row>
    <row r="43" spans="1:6" ht="15.6" thickBot="1" x14ac:dyDescent="0.4">
      <c r="A43" s="42">
        <f t="shared" si="0"/>
        <v>40</v>
      </c>
      <c r="B43" s="52">
        <f ca="1">INDEX('Résultats CE2'!C$4:C$53,MATCH(SMALL('Résultats CE2'!O$4:O$53,B43),'Résultats CE2'!O$4:O$53,0))</f>
        <v>0</v>
      </c>
      <c r="C43" s="1"/>
      <c r="D43" s="1"/>
      <c r="E43" s="1"/>
      <c r="F43" s="24"/>
    </row>
    <row r="44" spans="1:6" ht="15.6" thickBot="1" x14ac:dyDescent="0.4">
      <c r="A44" s="42">
        <f t="shared" si="0"/>
        <v>41</v>
      </c>
      <c r="B44" s="52">
        <f ca="1">INDEX('Résultats CE2'!C$4:C$53,MATCH(SMALL('Résultats CE2'!O$4:O$53,B44),'Résultats CE2'!O$4:O$53,0))</f>
        <v>0</v>
      </c>
      <c r="C44" s="1"/>
      <c r="D44" s="1"/>
      <c r="E44" s="1"/>
      <c r="F44" s="24"/>
    </row>
    <row r="45" spans="1:6" ht="15.6" thickBot="1" x14ac:dyDescent="0.4">
      <c r="A45" s="42">
        <f t="shared" si="0"/>
        <v>42</v>
      </c>
      <c r="B45" s="52">
        <f ca="1">INDEX('Résultats CE2'!C$4:C$53,MATCH(SMALL('Résultats CE2'!O$4:O$53,B45),'Résultats CE2'!O$4:O$53,0))</f>
        <v>0</v>
      </c>
      <c r="C45" s="1"/>
      <c r="D45" s="1"/>
      <c r="E45" s="1"/>
      <c r="F45" s="24"/>
    </row>
    <row r="46" spans="1:6" ht="15.6" thickBot="1" x14ac:dyDescent="0.4">
      <c r="A46" s="42">
        <f t="shared" si="0"/>
        <v>43</v>
      </c>
      <c r="B46" s="52">
        <f ca="1">INDEX('Résultats CE2'!C$4:C$53,MATCH(SMALL('Résultats CE2'!O$4:O$53,B46),'Résultats CE2'!O$4:O$53,0))</f>
        <v>0</v>
      </c>
      <c r="C46" s="1"/>
      <c r="D46" s="1"/>
      <c r="E46" s="1"/>
      <c r="F46" s="24"/>
    </row>
    <row r="47" spans="1:6" ht="15.6" thickBot="1" x14ac:dyDescent="0.4">
      <c r="A47" s="42">
        <f t="shared" si="0"/>
        <v>44</v>
      </c>
      <c r="B47" s="52">
        <f ca="1">INDEX('Résultats CE2'!C$4:C$53,MATCH(SMALL('Résultats CE2'!O$4:O$53,B47),'Résultats CE2'!O$4:O$53,0))</f>
        <v>0</v>
      </c>
      <c r="C47" s="1"/>
      <c r="D47" s="1"/>
      <c r="E47" s="1"/>
      <c r="F47" s="24"/>
    </row>
    <row r="48" spans="1:6" ht="15.6" thickBot="1" x14ac:dyDescent="0.4">
      <c r="A48" s="42">
        <f t="shared" si="0"/>
        <v>45</v>
      </c>
      <c r="B48" s="52">
        <f ca="1">INDEX('Résultats CE2'!C$4:C$53,MATCH(SMALL('Résultats CE2'!O$4:O$53,B48),'Résultats CE2'!O$4:O$53,0))</f>
        <v>0</v>
      </c>
      <c r="C48" s="1"/>
      <c r="D48" s="1"/>
      <c r="E48" s="1"/>
      <c r="F48" s="24"/>
    </row>
    <row r="49" spans="1:6" ht="15.6" thickBot="1" x14ac:dyDescent="0.4">
      <c r="A49" s="42">
        <f t="shared" si="0"/>
        <v>46</v>
      </c>
      <c r="B49" s="52">
        <f ca="1">INDEX('Résultats CE2'!C$4:C$53,MATCH(SMALL('Résultats CE2'!O$4:O$53,B49),'Résultats CE2'!O$4:O$53,0))</f>
        <v>0</v>
      </c>
      <c r="C49" s="1"/>
      <c r="D49" s="1"/>
      <c r="E49" s="1"/>
      <c r="F49" s="24"/>
    </row>
    <row r="50" spans="1:6" ht="15.6" thickBot="1" x14ac:dyDescent="0.4">
      <c r="A50" s="42">
        <f t="shared" si="0"/>
        <v>47</v>
      </c>
      <c r="B50" s="52">
        <f ca="1">INDEX('Résultats CE2'!C$4:C$53,MATCH(SMALL('Résultats CE2'!O$4:O$53,B50),'Résultats CE2'!O$4:O$53,0))</f>
        <v>0</v>
      </c>
      <c r="C50" s="1"/>
      <c r="D50" s="1"/>
      <c r="E50" s="1"/>
      <c r="F50" s="24"/>
    </row>
    <row r="51" spans="1:6" ht="15.6" thickBot="1" x14ac:dyDescent="0.4">
      <c r="A51" s="42">
        <f t="shared" si="0"/>
        <v>48</v>
      </c>
      <c r="B51" s="52">
        <f ca="1">INDEX('Résultats CE2'!C$4:C$53,MATCH(SMALL('Résultats CE2'!O$4:O$53,B51),'Résultats CE2'!O$4:O$53,0))</f>
        <v>0</v>
      </c>
      <c r="C51" s="1"/>
      <c r="D51" s="1"/>
      <c r="E51" s="1"/>
      <c r="F51" s="24"/>
    </row>
    <row r="52" spans="1:6" ht="15.6" thickBot="1" x14ac:dyDescent="0.4">
      <c r="A52" s="42">
        <f t="shared" si="0"/>
        <v>49</v>
      </c>
      <c r="B52" s="52">
        <f ca="1">INDEX('Résultats CE2'!C$4:C$53,MATCH(SMALL('Résultats CE2'!O$4:O$53,B52),'Résultats CE2'!O$4:O$53,0))</f>
        <v>0</v>
      </c>
      <c r="C52" s="1"/>
      <c r="D52" s="1"/>
      <c r="E52" s="1"/>
      <c r="F52" s="24"/>
    </row>
    <row r="53" spans="1:6" ht="15.6" thickBot="1" x14ac:dyDescent="0.4">
      <c r="A53" s="43">
        <f t="shared" si="0"/>
        <v>50</v>
      </c>
      <c r="B53" s="52">
        <f ca="1">INDEX('Résultats CE2'!C$4:C$53,MATCH(SMALL('Résultats CE2'!O$4:O$53,B53),'Résultats CE2'!O$4:O$53,0))</f>
        <v>0</v>
      </c>
      <c r="C53" s="25"/>
      <c r="D53" s="25"/>
      <c r="E53" s="25"/>
      <c r="F53" s="26"/>
    </row>
    <row r="54" spans="1:6" ht="15.6" thickBot="1" x14ac:dyDescent="0.4">
      <c r="A54" s="21">
        <f>(A53+1)</f>
        <v>51</v>
      </c>
      <c r="B54" s="52">
        <f ca="1">INDEX('Résultats CE2'!C$4:C$53,MATCH(SMALL('Résultats CE2'!O$4:O$53,B54),'Résultats CE2'!O$4:O$53,0))</f>
        <v>0</v>
      </c>
      <c r="C54" s="3"/>
      <c r="D54" s="3"/>
      <c r="E54" s="27"/>
    </row>
    <row r="55" spans="1:6" ht="15.6" thickBot="1" x14ac:dyDescent="0.4">
      <c r="A55" s="19">
        <f t="shared" si="0"/>
        <v>52</v>
      </c>
      <c r="B55" s="52">
        <f ca="1">INDEX('Résultats CE2'!C$4:C$53,MATCH(SMALL('Résultats CE2'!O$4:O$53,B55),'Résultats CE2'!O$4:O$53,0))</f>
        <v>0</v>
      </c>
      <c r="C55" s="1"/>
      <c r="D55" s="1"/>
      <c r="E55" s="24"/>
    </row>
    <row r="56" spans="1:6" ht="15.6" thickBot="1" x14ac:dyDescent="0.4">
      <c r="A56" s="19">
        <f t="shared" si="0"/>
        <v>53</v>
      </c>
      <c r="B56" s="52">
        <f ca="1">INDEX('Résultats CE2'!C$4:C$53,MATCH(SMALL('Résultats CE2'!O$4:O$53,B56),'Résultats CE2'!O$4:O$53,0))</f>
        <v>0</v>
      </c>
      <c r="C56" s="1"/>
      <c r="D56" s="1"/>
      <c r="E56" s="24"/>
    </row>
    <row r="57" spans="1:6" ht="15.6" thickBot="1" x14ac:dyDescent="0.4">
      <c r="A57" s="19">
        <f t="shared" si="0"/>
        <v>54</v>
      </c>
      <c r="B57" s="52">
        <f ca="1">INDEX('Résultats CE2'!C$4:C$53,MATCH(SMALL('Résultats CE2'!O$4:O$53,B57),'Résultats CE2'!O$4:O$53,0))</f>
        <v>0</v>
      </c>
      <c r="C57" s="1"/>
      <c r="D57" s="1"/>
      <c r="E57" s="24"/>
    </row>
    <row r="58" spans="1:6" ht="15.6" thickBot="1" x14ac:dyDescent="0.4">
      <c r="A58" s="19">
        <f t="shared" si="0"/>
        <v>55</v>
      </c>
      <c r="B58" s="52">
        <f ca="1">INDEX('Résultats CE2'!C$4:C$53,MATCH(SMALL('Résultats CE2'!O$4:O$53,B58),'Résultats CE2'!O$4:O$53,0))</f>
        <v>0</v>
      </c>
      <c r="C58" s="1"/>
      <c r="D58" s="1"/>
      <c r="E58" s="24"/>
    </row>
    <row r="59" spans="1:6" ht="15.6" thickBot="1" x14ac:dyDescent="0.4">
      <c r="A59" s="19">
        <f t="shared" si="0"/>
        <v>56</v>
      </c>
      <c r="B59" s="52">
        <f ca="1">INDEX('Résultats CE2'!C$4:C$53,MATCH(SMALL('Résultats CE2'!O$4:O$53,B59),'Résultats CE2'!O$4:O$53,0))</f>
        <v>0</v>
      </c>
      <c r="C59" s="1"/>
      <c r="D59" s="1"/>
      <c r="E59" s="24"/>
    </row>
    <row r="60" spans="1:6" ht="15.6" thickBot="1" x14ac:dyDescent="0.4">
      <c r="A60" s="19">
        <f t="shared" si="0"/>
        <v>57</v>
      </c>
      <c r="B60" s="52">
        <f ca="1">INDEX('Résultats CE2'!C$4:C$53,MATCH(SMALL('Résultats CE2'!O$4:O$53,B60),'Résultats CE2'!O$4:O$53,0))</f>
        <v>0</v>
      </c>
      <c r="C60" s="1"/>
      <c r="D60" s="1"/>
      <c r="E60" s="24"/>
    </row>
    <row r="61" spans="1:6" ht="15.6" thickBot="1" x14ac:dyDescent="0.4">
      <c r="A61" s="19">
        <f t="shared" si="0"/>
        <v>58</v>
      </c>
      <c r="B61" s="52">
        <f ca="1">INDEX('Résultats CE2'!C$4:C$53,MATCH(SMALL('Résultats CE2'!O$4:O$53,B61),'Résultats CE2'!O$4:O$53,0))</f>
        <v>0</v>
      </c>
      <c r="C61" s="1"/>
      <c r="D61" s="1"/>
      <c r="E61" s="24"/>
    </row>
    <row r="62" spans="1:6" ht="15.6" thickBot="1" x14ac:dyDescent="0.4">
      <c r="A62" s="19">
        <f t="shared" si="0"/>
        <v>59</v>
      </c>
      <c r="B62" s="52">
        <f ca="1">INDEX('Résultats CE2'!C$4:C$53,MATCH(SMALL('Résultats CE2'!O$4:O$53,B62),'Résultats CE2'!O$4:O$53,0))</f>
        <v>0</v>
      </c>
      <c r="C62" s="1"/>
      <c r="D62" s="1"/>
      <c r="E62" s="24"/>
    </row>
    <row r="63" spans="1:6" ht="15.6" thickBot="1" x14ac:dyDescent="0.4">
      <c r="A63" s="19">
        <f t="shared" si="0"/>
        <v>60</v>
      </c>
      <c r="B63" s="52">
        <f ca="1">INDEX('Résultats CE2'!C$4:C$53,MATCH(SMALL('Résultats CE2'!O$4:O$53,B63),'Résultats CE2'!O$4:O$53,0))</f>
        <v>0</v>
      </c>
      <c r="C63" s="1"/>
      <c r="D63" s="1"/>
      <c r="E63" s="24"/>
    </row>
    <row r="64" spans="1:6" ht="15.6" thickBot="1" x14ac:dyDescent="0.4">
      <c r="A64" s="19">
        <f t="shared" si="0"/>
        <v>61</v>
      </c>
      <c r="B64" s="52">
        <f ca="1">INDEX('Résultats CE2'!C$4:C$53,MATCH(SMALL('Résultats CE2'!O$4:O$53,B64),'Résultats CE2'!O$4:O$53,0))</f>
        <v>0</v>
      </c>
      <c r="C64" s="1"/>
      <c r="D64" s="1"/>
      <c r="E64" s="24"/>
    </row>
    <row r="65" spans="1:5" ht="15.6" thickBot="1" x14ac:dyDescent="0.4">
      <c r="A65" s="19">
        <f t="shared" ref="A65:A123" si="1">(A64+1)</f>
        <v>62</v>
      </c>
      <c r="B65" s="52">
        <f ca="1">INDEX('Résultats CE2'!C$4:C$53,MATCH(SMALL('Résultats CE2'!O$4:O$53,B65),'Résultats CE2'!O$4:O$53,0))</f>
        <v>0</v>
      </c>
      <c r="C65" s="1"/>
      <c r="D65" s="1"/>
      <c r="E65" s="24"/>
    </row>
    <row r="66" spans="1:5" ht="15.6" thickBot="1" x14ac:dyDescent="0.4">
      <c r="A66" s="19">
        <f t="shared" si="1"/>
        <v>63</v>
      </c>
      <c r="B66" s="52">
        <f ca="1">INDEX('Résultats CE2'!C$4:C$53,MATCH(SMALL('Résultats CE2'!O$4:O$53,B66),'Résultats CE2'!O$4:O$53,0))</f>
        <v>0</v>
      </c>
      <c r="C66" s="1"/>
      <c r="D66" s="1"/>
      <c r="E66" s="24"/>
    </row>
    <row r="67" spans="1:5" ht="15.6" thickBot="1" x14ac:dyDescent="0.4">
      <c r="A67" s="19">
        <f t="shared" si="1"/>
        <v>64</v>
      </c>
      <c r="B67" s="52">
        <f ca="1">INDEX('Résultats CE2'!C$4:C$53,MATCH(SMALL('Résultats CE2'!O$4:O$53,B67),'Résultats CE2'!O$4:O$53,0))</f>
        <v>0</v>
      </c>
      <c r="C67" s="1"/>
      <c r="D67" s="1"/>
      <c r="E67" s="24"/>
    </row>
    <row r="68" spans="1:5" ht="15.6" thickBot="1" x14ac:dyDescent="0.4">
      <c r="A68" s="19">
        <f t="shared" si="1"/>
        <v>65</v>
      </c>
      <c r="B68" s="52">
        <f ca="1">INDEX('Résultats CE2'!C$4:C$53,MATCH(SMALL('Résultats CE2'!O$4:O$53,B68),'Résultats CE2'!O$4:O$53,0))</f>
        <v>0</v>
      </c>
      <c r="C68" s="1"/>
      <c r="D68" s="1"/>
      <c r="E68" s="24"/>
    </row>
    <row r="69" spans="1:5" ht="15.6" thickBot="1" x14ac:dyDescent="0.4">
      <c r="A69" s="19">
        <f t="shared" si="1"/>
        <v>66</v>
      </c>
      <c r="B69" s="52">
        <f ca="1">INDEX('Résultats CE2'!C$4:C$53,MATCH(SMALL('Résultats CE2'!O$4:O$53,B69),'Résultats CE2'!O$4:O$53,0))</f>
        <v>0</v>
      </c>
      <c r="C69" s="1"/>
      <c r="D69" s="1"/>
      <c r="E69" s="24"/>
    </row>
    <row r="70" spans="1:5" ht="15.6" thickBot="1" x14ac:dyDescent="0.4">
      <c r="A70" s="19">
        <f t="shared" si="1"/>
        <v>67</v>
      </c>
      <c r="B70" s="52">
        <f ca="1">INDEX('Résultats CE2'!C$4:C$53,MATCH(SMALL('Résultats CE2'!O$4:O$53,B70),'Résultats CE2'!O$4:O$53,0))</f>
        <v>0</v>
      </c>
      <c r="C70" s="1"/>
      <c r="D70" s="1"/>
      <c r="E70" s="24"/>
    </row>
    <row r="71" spans="1:5" ht="15.6" thickBot="1" x14ac:dyDescent="0.4">
      <c r="A71" s="19">
        <f t="shared" si="1"/>
        <v>68</v>
      </c>
      <c r="B71" s="52">
        <f ca="1">INDEX('Résultats CE2'!C$4:C$53,MATCH(SMALL('Résultats CE2'!O$4:O$53,B71),'Résultats CE2'!O$4:O$53,0))</f>
        <v>0</v>
      </c>
      <c r="C71" s="1"/>
      <c r="D71" s="1"/>
      <c r="E71" s="24"/>
    </row>
    <row r="72" spans="1:5" ht="15.6" thickBot="1" x14ac:dyDescent="0.4">
      <c r="A72" s="19">
        <f t="shared" si="1"/>
        <v>69</v>
      </c>
      <c r="B72" s="52">
        <f ca="1">INDEX('Résultats CE2'!C$4:C$53,MATCH(SMALL('Résultats CE2'!O$4:O$53,B72),'Résultats CE2'!O$4:O$53,0))</f>
        <v>0</v>
      </c>
      <c r="C72" s="1"/>
      <c r="D72" s="1"/>
      <c r="E72" s="24"/>
    </row>
    <row r="73" spans="1:5" ht="15.6" thickBot="1" x14ac:dyDescent="0.4">
      <c r="A73" s="19">
        <f t="shared" si="1"/>
        <v>70</v>
      </c>
      <c r="B73" s="52">
        <f ca="1">INDEX('Résultats CE2'!C$4:C$53,MATCH(SMALL('Résultats CE2'!O$4:O$53,B73),'Résultats CE2'!O$4:O$53,0))</f>
        <v>0</v>
      </c>
      <c r="C73" s="1"/>
      <c r="D73" s="1"/>
      <c r="E73" s="24"/>
    </row>
    <row r="74" spans="1:5" ht="15.6" thickBot="1" x14ac:dyDescent="0.4">
      <c r="A74" s="19">
        <f t="shared" si="1"/>
        <v>71</v>
      </c>
      <c r="B74" s="52">
        <f ca="1">INDEX('Résultats CE2'!C$4:C$53,MATCH(SMALL('Résultats CE2'!O$4:O$53,B74),'Résultats CE2'!O$4:O$53,0))</f>
        <v>0</v>
      </c>
      <c r="C74" s="1"/>
      <c r="D74" s="1"/>
      <c r="E74" s="24"/>
    </row>
    <row r="75" spans="1:5" ht="15.6" thickBot="1" x14ac:dyDescent="0.4">
      <c r="A75" s="19">
        <f t="shared" si="1"/>
        <v>72</v>
      </c>
      <c r="B75" s="52">
        <f ca="1">INDEX('Résultats CE2'!C$4:C$53,MATCH(SMALL('Résultats CE2'!O$4:O$53,B75),'Résultats CE2'!O$4:O$53,0))</f>
        <v>0</v>
      </c>
      <c r="C75" s="1"/>
      <c r="D75" s="1"/>
      <c r="E75" s="24"/>
    </row>
    <row r="76" spans="1:5" ht="15.6" thickBot="1" x14ac:dyDescent="0.4">
      <c r="A76" s="19">
        <f t="shared" si="1"/>
        <v>73</v>
      </c>
      <c r="B76" s="52">
        <f ca="1">INDEX('Résultats CE2'!C$4:C$53,MATCH(SMALL('Résultats CE2'!O$4:O$53,B76),'Résultats CE2'!O$4:O$53,0))</f>
        <v>0</v>
      </c>
      <c r="C76" s="1"/>
      <c r="D76" s="1"/>
      <c r="E76" s="24"/>
    </row>
    <row r="77" spans="1:5" ht="15.6" thickBot="1" x14ac:dyDescent="0.4">
      <c r="A77" s="19">
        <f t="shared" si="1"/>
        <v>74</v>
      </c>
      <c r="B77" s="52">
        <f ca="1">INDEX('Résultats CE2'!C$4:C$53,MATCH(SMALL('Résultats CE2'!O$4:O$53,B77),'Résultats CE2'!O$4:O$53,0))</f>
        <v>0</v>
      </c>
      <c r="C77" s="1"/>
      <c r="D77" s="1"/>
      <c r="E77" s="24"/>
    </row>
    <row r="78" spans="1:5" ht="15.6" thickBot="1" x14ac:dyDescent="0.4">
      <c r="A78" s="19">
        <f t="shared" si="1"/>
        <v>75</v>
      </c>
      <c r="B78" s="52">
        <f ca="1">INDEX('Résultats CE2'!C$4:C$53,MATCH(SMALL('Résultats CE2'!O$4:O$53,B78),'Résultats CE2'!O$4:O$53,0))</f>
        <v>0</v>
      </c>
      <c r="C78" s="1"/>
      <c r="D78" s="1"/>
      <c r="E78" s="24"/>
    </row>
    <row r="79" spans="1:5" ht="15.6" thickBot="1" x14ac:dyDescent="0.4">
      <c r="A79" s="19">
        <f t="shared" si="1"/>
        <v>76</v>
      </c>
      <c r="B79" s="52">
        <f ca="1">INDEX('Résultats CE2'!C$4:C$53,MATCH(SMALL('Résultats CE2'!O$4:O$53,B79),'Résultats CE2'!O$4:O$53,0))</f>
        <v>0</v>
      </c>
      <c r="C79" s="1"/>
      <c r="D79" s="1"/>
      <c r="E79" s="24"/>
    </row>
    <row r="80" spans="1:5" ht="15.6" thickBot="1" x14ac:dyDescent="0.4">
      <c r="A80" s="19">
        <f t="shared" si="1"/>
        <v>77</v>
      </c>
      <c r="B80" s="52">
        <f ca="1">INDEX('Résultats CE2'!C$4:C$53,MATCH(SMALL('Résultats CE2'!O$4:O$53,B80),'Résultats CE2'!O$4:O$53,0))</f>
        <v>0</v>
      </c>
      <c r="C80" s="1"/>
      <c r="D80" s="1"/>
      <c r="E80" s="24"/>
    </row>
    <row r="81" spans="1:5" ht="15.6" thickBot="1" x14ac:dyDescent="0.4">
      <c r="A81" s="19">
        <f t="shared" si="1"/>
        <v>78</v>
      </c>
      <c r="B81" s="52">
        <f ca="1">INDEX('Résultats CE2'!C$4:C$53,MATCH(SMALL('Résultats CE2'!O$4:O$53,B81),'Résultats CE2'!O$4:O$53,0))</f>
        <v>0</v>
      </c>
      <c r="C81" s="1"/>
      <c r="D81" s="1"/>
      <c r="E81" s="24"/>
    </row>
    <row r="82" spans="1:5" ht="15.6" thickBot="1" x14ac:dyDescent="0.4">
      <c r="A82" s="19">
        <f t="shared" si="1"/>
        <v>79</v>
      </c>
      <c r="B82" s="52">
        <f ca="1">INDEX('Résultats CE2'!C$4:C$53,MATCH(SMALL('Résultats CE2'!O$4:O$53,B82),'Résultats CE2'!O$4:O$53,0))</f>
        <v>0</v>
      </c>
      <c r="C82" s="1"/>
      <c r="D82" s="1"/>
      <c r="E82" s="24"/>
    </row>
    <row r="83" spans="1:5" ht="15.6" thickBot="1" x14ac:dyDescent="0.4">
      <c r="A83" s="19">
        <f t="shared" si="1"/>
        <v>80</v>
      </c>
      <c r="B83" s="52">
        <f ca="1">INDEX('Résultats CE2'!C$4:C$53,MATCH(SMALL('Résultats CE2'!O$4:O$53,B83),'Résultats CE2'!O$4:O$53,0))</f>
        <v>0</v>
      </c>
      <c r="C83" s="1"/>
      <c r="D83" s="1"/>
      <c r="E83" s="24"/>
    </row>
    <row r="84" spans="1:5" ht="15.6" thickBot="1" x14ac:dyDescent="0.4">
      <c r="A84" s="19">
        <f t="shared" si="1"/>
        <v>81</v>
      </c>
      <c r="B84" s="52">
        <f ca="1">INDEX('Résultats CE2'!C$4:C$53,MATCH(SMALL('Résultats CE2'!O$4:O$53,B84),'Résultats CE2'!O$4:O$53,0))</f>
        <v>0</v>
      </c>
      <c r="C84" s="1"/>
      <c r="D84" s="1"/>
      <c r="E84" s="24"/>
    </row>
    <row r="85" spans="1:5" ht="15.6" thickBot="1" x14ac:dyDescent="0.4">
      <c r="A85" s="19">
        <f t="shared" si="1"/>
        <v>82</v>
      </c>
      <c r="B85" s="52">
        <f ca="1">INDEX('Résultats CE2'!C$4:C$53,MATCH(SMALL('Résultats CE2'!O$4:O$53,B85),'Résultats CE2'!O$4:O$53,0))</f>
        <v>0</v>
      </c>
      <c r="C85" s="1"/>
      <c r="D85" s="1"/>
      <c r="E85" s="24"/>
    </row>
    <row r="86" spans="1:5" ht="15.6" thickBot="1" x14ac:dyDescent="0.4">
      <c r="A86" s="19">
        <f t="shared" si="1"/>
        <v>83</v>
      </c>
      <c r="B86" s="52">
        <f ca="1">INDEX('Résultats CE2'!C$4:C$53,MATCH(SMALL('Résultats CE2'!O$4:O$53,B86),'Résultats CE2'!O$4:O$53,0))</f>
        <v>0</v>
      </c>
      <c r="C86" s="1"/>
      <c r="D86" s="1"/>
      <c r="E86" s="24"/>
    </row>
    <row r="87" spans="1:5" ht="15.6" thickBot="1" x14ac:dyDescent="0.4">
      <c r="A87" s="19">
        <f t="shared" si="1"/>
        <v>84</v>
      </c>
      <c r="B87" s="52">
        <f ca="1">INDEX('Résultats CE2'!C$4:C$53,MATCH(SMALL('Résultats CE2'!O$4:O$53,B87),'Résultats CE2'!O$4:O$53,0))</f>
        <v>0</v>
      </c>
      <c r="C87" s="1"/>
      <c r="D87" s="1"/>
      <c r="E87" s="24"/>
    </row>
    <row r="88" spans="1:5" ht="15.6" thickBot="1" x14ac:dyDescent="0.4">
      <c r="A88" s="19">
        <f t="shared" si="1"/>
        <v>85</v>
      </c>
      <c r="B88" s="52">
        <f ca="1">INDEX('Résultats CE2'!C$4:C$53,MATCH(SMALL('Résultats CE2'!O$4:O$53,B88),'Résultats CE2'!O$4:O$53,0))</f>
        <v>0</v>
      </c>
      <c r="C88" s="1"/>
      <c r="D88" s="1"/>
      <c r="E88" s="24"/>
    </row>
    <row r="89" spans="1:5" ht="15.6" thickBot="1" x14ac:dyDescent="0.4">
      <c r="A89" s="19">
        <f t="shared" si="1"/>
        <v>86</v>
      </c>
      <c r="B89" s="52">
        <f ca="1">INDEX('Résultats CE2'!C$4:C$53,MATCH(SMALL('Résultats CE2'!O$4:O$53,B89),'Résultats CE2'!O$4:O$53,0))</f>
        <v>0</v>
      </c>
      <c r="C89" s="1"/>
      <c r="D89" s="1"/>
      <c r="E89" s="24"/>
    </row>
    <row r="90" spans="1:5" ht="15.6" thickBot="1" x14ac:dyDescent="0.4">
      <c r="A90" s="19">
        <f t="shared" si="1"/>
        <v>87</v>
      </c>
      <c r="B90" s="52">
        <f ca="1">INDEX('Résultats CE2'!C$4:C$53,MATCH(SMALL('Résultats CE2'!O$4:O$53,B90),'Résultats CE2'!O$4:O$53,0))</f>
        <v>0</v>
      </c>
      <c r="C90" s="1"/>
      <c r="D90" s="1"/>
      <c r="E90" s="24"/>
    </row>
    <row r="91" spans="1:5" ht="15.6" thickBot="1" x14ac:dyDescent="0.4">
      <c r="A91" s="19">
        <f t="shared" si="1"/>
        <v>88</v>
      </c>
      <c r="B91" s="52">
        <f ca="1">INDEX('Résultats CE2'!C$4:C$53,MATCH(SMALL('Résultats CE2'!O$4:O$53,B91),'Résultats CE2'!O$4:O$53,0))</f>
        <v>0</v>
      </c>
      <c r="C91" s="1"/>
      <c r="D91" s="1"/>
      <c r="E91" s="24"/>
    </row>
    <row r="92" spans="1:5" ht="15.6" thickBot="1" x14ac:dyDescent="0.4">
      <c r="A92" s="19">
        <f t="shared" si="1"/>
        <v>89</v>
      </c>
      <c r="B92" s="52">
        <f ca="1">INDEX('Résultats CE2'!C$4:C$53,MATCH(SMALL('Résultats CE2'!O$4:O$53,B92),'Résultats CE2'!O$4:O$53,0))</f>
        <v>0</v>
      </c>
      <c r="C92" s="1"/>
      <c r="D92" s="1"/>
      <c r="E92" s="24"/>
    </row>
    <row r="93" spans="1:5" ht="15.6" thickBot="1" x14ac:dyDescent="0.4">
      <c r="A93" s="19">
        <f t="shared" si="1"/>
        <v>90</v>
      </c>
      <c r="B93" s="52">
        <f ca="1">INDEX('Résultats CE2'!C$4:C$53,MATCH(SMALL('Résultats CE2'!O$4:O$53,B93),'Résultats CE2'!O$4:O$53,0))</f>
        <v>0</v>
      </c>
      <c r="C93" s="1"/>
      <c r="D93" s="1"/>
      <c r="E93" s="24"/>
    </row>
    <row r="94" spans="1:5" ht="15.6" thickBot="1" x14ac:dyDescent="0.4">
      <c r="A94" s="19">
        <f t="shared" si="1"/>
        <v>91</v>
      </c>
      <c r="B94" s="52">
        <f ca="1">INDEX('Résultats CE2'!C$4:C$53,MATCH(SMALL('Résultats CE2'!O$4:O$53,B94),'Résultats CE2'!O$4:O$53,0))</f>
        <v>0</v>
      </c>
      <c r="C94" s="1"/>
      <c r="D94" s="1"/>
      <c r="E94" s="24"/>
    </row>
    <row r="95" spans="1:5" ht="15.6" thickBot="1" x14ac:dyDescent="0.4">
      <c r="A95" s="19">
        <f t="shared" si="1"/>
        <v>92</v>
      </c>
      <c r="B95" s="52">
        <f ca="1">INDEX('Résultats CE2'!C$4:C$53,MATCH(SMALL('Résultats CE2'!O$4:O$53,B95),'Résultats CE2'!O$4:O$53,0))</f>
        <v>0</v>
      </c>
      <c r="C95" s="1"/>
      <c r="D95" s="1"/>
      <c r="E95" s="24"/>
    </row>
    <row r="96" spans="1:5" ht="15.6" thickBot="1" x14ac:dyDescent="0.4">
      <c r="A96" s="19">
        <f t="shared" si="1"/>
        <v>93</v>
      </c>
      <c r="B96" s="52">
        <f ca="1">INDEX('Résultats CE2'!C$4:C$53,MATCH(SMALL('Résultats CE2'!O$4:O$53,B96),'Résultats CE2'!O$4:O$53,0))</f>
        <v>0</v>
      </c>
      <c r="C96" s="1"/>
      <c r="D96" s="1"/>
      <c r="E96" s="24"/>
    </row>
    <row r="97" spans="1:5" ht="15.6" thickBot="1" x14ac:dyDescent="0.4">
      <c r="A97" s="19">
        <f t="shared" si="1"/>
        <v>94</v>
      </c>
      <c r="B97" s="52">
        <f ca="1">INDEX('Résultats CE2'!C$4:C$53,MATCH(SMALL('Résultats CE2'!O$4:O$53,B97),'Résultats CE2'!O$4:O$53,0))</f>
        <v>0</v>
      </c>
      <c r="C97" s="1"/>
      <c r="D97" s="1"/>
      <c r="E97" s="24"/>
    </row>
    <row r="98" spans="1:5" ht="15.6" thickBot="1" x14ac:dyDescent="0.4">
      <c r="A98" s="19">
        <f t="shared" si="1"/>
        <v>95</v>
      </c>
      <c r="B98" s="52">
        <f ca="1">INDEX('Résultats CE2'!C$4:C$53,MATCH(SMALL('Résultats CE2'!O$4:O$53,B98),'Résultats CE2'!O$4:O$53,0))</f>
        <v>0</v>
      </c>
      <c r="C98" s="1"/>
      <c r="D98" s="1"/>
      <c r="E98" s="24"/>
    </row>
    <row r="99" spans="1:5" ht="15.6" thickBot="1" x14ac:dyDescent="0.4">
      <c r="A99" s="19">
        <f t="shared" si="1"/>
        <v>96</v>
      </c>
      <c r="B99" s="52">
        <f ca="1">INDEX('Résultats CE2'!C$4:C$53,MATCH(SMALL('Résultats CE2'!O$4:O$53,B99),'Résultats CE2'!O$4:O$53,0))</f>
        <v>0</v>
      </c>
      <c r="C99" s="1"/>
      <c r="D99" s="1"/>
      <c r="E99" s="24"/>
    </row>
    <row r="100" spans="1:5" ht="15.6" thickBot="1" x14ac:dyDescent="0.4">
      <c r="A100" s="19">
        <f t="shared" si="1"/>
        <v>97</v>
      </c>
      <c r="B100" s="52">
        <f ca="1">INDEX('Résultats CE2'!C$4:C$53,MATCH(SMALL('Résultats CE2'!O$4:O$53,B100),'Résultats CE2'!O$4:O$53,0))</f>
        <v>0</v>
      </c>
      <c r="C100" s="1"/>
      <c r="D100" s="1"/>
      <c r="E100" s="24"/>
    </row>
    <row r="101" spans="1:5" ht="15.6" thickBot="1" x14ac:dyDescent="0.4">
      <c r="A101" s="19">
        <f t="shared" si="1"/>
        <v>98</v>
      </c>
      <c r="B101" s="52">
        <f ca="1">INDEX('Résultats CE2'!C$4:C$53,MATCH(SMALL('Résultats CE2'!O$4:O$53,B101),'Résultats CE2'!O$4:O$53,0))</f>
        <v>0</v>
      </c>
      <c r="C101" s="1"/>
      <c r="D101" s="1"/>
      <c r="E101" s="24"/>
    </row>
    <row r="102" spans="1:5" ht="15.6" thickBot="1" x14ac:dyDescent="0.4">
      <c r="A102" s="19">
        <f t="shared" si="1"/>
        <v>99</v>
      </c>
      <c r="B102" s="52">
        <f ca="1">INDEX('Résultats CE2'!C$4:C$53,MATCH(SMALL('Résultats CE2'!O$4:O$53,B102),'Résultats CE2'!O$4:O$53,0))</f>
        <v>0</v>
      </c>
      <c r="C102" s="1"/>
      <c r="D102" s="1"/>
      <c r="E102" s="24"/>
    </row>
    <row r="103" spans="1:5" ht="15.6" thickBot="1" x14ac:dyDescent="0.4">
      <c r="A103" s="20">
        <f t="shared" si="1"/>
        <v>100</v>
      </c>
      <c r="B103" s="52">
        <f ca="1">INDEX('Résultats CE2'!C$4:C$53,MATCH(SMALL('Résultats CE2'!O$4:O$53,B103),'Résultats CE2'!O$4:O$53,0))</f>
        <v>0</v>
      </c>
      <c r="C103" s="25"/>
      <c r="D103" s="25"/>
      <c r="E103" s="26"/>
    </row>
    <row r="104" spans="1:5" ht="15.6" thickBot="1" x14ac:dyDescent="0.4">
      <c r="A104" s="18">
        <f>(A103+1)</f>
        <v>101</v>
      </c>
      <c r="B104" s="52">
        <f ca="1">INDEX('Résultats CE2'!C$4:C$53,MATCH(SMALL('Résultats CE2'!O$4:O$53,B104),'Résultats CE2'!O$4:O$53,0))</f>
        <v>0</v>
      </c>
      <c r="C104" s="32"/>
      <c r="D104" s="32"/>
      <c r="E104" s="33"/>
    </row>
    <row r="105" spans="1:5" ht="15.6" thickBot="1" x14ac:dyDescent="0.4">
      <c r="A105" s="19">
        <f t="shared" si="1"/>
        <v>102</v>
      </c>
      <c r="B105" s="52">
        <f ca="1">INDEX('Résultats CE2'!C$4:C$53,MATCH(SMALL('Résultats CE2'!O$4:O$53,B105),'Résultats CE2'!O$4:O$53,0))</f>
        <v>0</v>
      </c>
      <c r="C105" s="1"/>
      <c r="D105" s="1"/>
      <c r="E105" s="24"/>
    </row>
    <row r="106" spans="1:5" ht="15.6" thickBot="1" x14ac:dyDescent="0.4">
      <c r="A106" s="19">
        <f t="shared" si="1"/>
        <v>103</v>
      </c>
      <c r="B106" s="52">
        <f ca="1">INDEX('Résultats CE2'!C$4:C$53,MATCH(SMALL('Résultats CE2'!O$4:O$53,B106),'Résultats CE2'!O$4:O$53,0))</f>
        <v>0</v>
      </c>
      <c r="C106" s="1"/>
      <c r="D106" s="1"/>
      <c r="E106" s="24"/>
    </row>
    <row r="107" spans="1:5" ht="15.6" thickBot="1" x14ac:dyDescent="0.4">
      <c r="A107" s="19">
        <f t="shared" si="1"/>
        <v>104</v>
      </c>
      <c r="B107" s="52">
        <f ca="1">INDEX('Résultats CE2'!C$4:C$53,MATCH(SMALL('Résultats CE2'!O$4:O$53,B107),'Résultats CE2'!O$4:O$53,0))</f>
        <v>0</v>
      </c>
      <c r="C107" s="1"/>
      <c r="D107" s="1"/>
      <c r="E107" s="24"/>
    </row>
    <row r="108" spans="1:5" ht="15.6" thickBot="1" x14ac:dyDescent="0.4">
      <c r="A108" s="19">
        <f t="shared" si="1"/>
        <v>105</v>
      </c>
      <c r="B108" s="52">
        <f ca="1">INDEX('Résultats CE2'!C$4:C$53,MATCH(SMALL('Résultats CE2'!O$4:O$53,B108),'Résultats CE2'!O$4:O$53,0))</f>
        <v>0</v>
      </c>
      <c r="C108" s="1"/>
      <c r="D108" s="1"/>
      <c r="E108" s="24"/>
    </row>
    <row r="109" spans="1:5" ht="15.6" thickBot="1" x14ac:dyDescent="0.4">
      <c r="A109" s="19">
        <f t="shared" si="1"/>
        <v>106</v>
      </c>
      <c r="B109" s="52">
        <f ca="1">INDEX('Résultats CE2'!C$4:C$53,MATCH(SMALL('Résultats CE2'!O$4:O$53,B109),'Résultats CE2'!O$4:O$53,0))</f>
        <v>0</v>
      </c>
      <c r="C109" s="1"/>
      <c r="D109" s="1"/>
      <c r="E109" s="24"/>
    </row>
    <row r="110" spans="1:5" ht="15.6" thickBot="1" x14ac:dyDescent="0.4">
      <c r="A110" s="19">
        <f t="shared" si="1"/>
        <v>107</v>
      </c>
      <c r="B110" s="52">
        <f ca="1">INDEX('Résultats CE2'!C$4:C$53,MATCH(SMALL('Résultats CE2'!O$4:O$53,B110),'Résultats CE2'!O$4:O$53,0))</f>
        <v>0</v>
      </c>
      <c r="C110" s="1"/>
      <c r="D110" s="1"/>
      <c r="E110" s="24"/>
    </row>
    <row r="111" spans="1:5" ht="15.6" thickBot="1" x14ac:dyDescent="0.4">
      <c r="A111" s="19">
        <f t="shared" si="1"/>
        <v>108</v>
      </c>
      <c r="B111" s="52">
        <f ca="1">INDEX('Résultats CE2'!C$4:C$53,MATCH(SMALL('Résultats CE2'!O$4:O$53,B111),'Résultats CE2'!O$4:O$53,0))</f>
        <v>0</v>
      </c>
      <c r="C111" s="1"/>
      <c r="D111" s="1"/>
      <c r="E111" s="24"/>
    </row>
    <row r="112" spans="1:5" ht="15.6" thickBot="1" x14ac:dyDescent="0.4">
      <c r="A112" s="19">
        <f t="shared" si="1"/>
        <v>109</v>
      </c>
      <c r="B112" s="52">
        <f ca="1">INDEX('Résultats CE2'!C$4:C$53,MATCH(SMALL('Résultats CE2'!O$4:O$53,B112),'Résultats CE2'!O$4:O$53,0))</f>
        <v>0</v>
      </c>
      <c r="C112" s="1"/>
      <c r="D112" s="1"/>
      <c r="E112" s="24"/>
    </row>
    <row r="113" spans="1:5" ht="15.6" thickBot="1" x14ac:dyDescent="0.4">
      <c r="A113" s="19">
        <f t="shared" si="1"/>
        <v>110</v>
      </c>
      <c r="B113" s="52">
        <f ca="1">INDEX('Résultats CE2'!C$4:C$53,MATCH(SMALL('Résultats CE2'!O$4:O$53,B113),'Résultats CE2'!O$4:O$53,0))</f>
        <v>0</v>
      </c>
      <c r="C113" s="1"/>
      <c r="D113" s="1"/>
      <c r="E113" s="24"/>
    </row>
    <row r="114" spans="1:5" ht="15.6" thickBot="1" x14ac:dyDescent="0.4">
      <c r="A114" s="19">
        <f t="shared" si="1"/>
        <v>111</v>
      </c>
      <c r="B114" s="52">
        <f ca="1">INDEX('Résultats CE2'!C$4:C$53,MATCH(SMALL('Résultats CE2'!O$4:O$53,B114),'Résultats CE2'!O$4:O$53,0))</f>
        <v>0</v>
      </c>
      <c r="C114" s="1"/>
      <c r="D114" s="1"/>
      <c r="E114" s="24"/>
    </row>
    <row r="115" spans="1:5" ht="15.6" thickBot="1" x14ac:dyDescent="0.4">
      <c r="A115" s="19">
        <f t="shared" si="1"/>
        <v>112</v>
      </c>
      <c r="B115" s="52">
        <f ca="1">INDEX('Résultats CE2'!C$4:C$53,MATCH(SMALL('Résultats CE2'!O$4:O$53,B115),'Résultats CE2'!O$4:O$53,0))</f>
        <v>0</v>
      </c>
      <c r="C115" s="1"/>
      <c r="D115" s="1"/>
      <c r="E115" s="24"/>
    </row>
    <row r="116" spans="1:5" ht="15.6" thickBot="1" x14ac:dyDescent="0.4">
      <c r="A116" s="19">
        <f t="shared" si="1"/>
        <v>113</v>
      </c>
      <c r="B116" s="52">
        <f ca="1">INDEX('Résultats CE2'!C$4:C$53,MATCH(SMALL('Résultats CE2'!O$4:O$53,B116),'Résultats CE2'!O$4:O$53,0))</f>
        <v>0</v>
      </c>
      <c r="C116" s="1"/>
      <c r="D116" s="1"/>
      <c r="E116" s="24"/>
    </row>
    <row r="117" spans="1:5" ht="15.6" thickBot="1" x14ac:dyDescent="0.4">
      <c r="A117" s="19">
        <f t="shared" si="1"/>
        <v>114</v>
      </c>
      <c r="B117" s="52">
        <f ca="1">INDEX('Résultats CE2'!C$4:C$53,MATCH(SMALL('Résultats CE2'!O$4:O$53,B117),'Résultats CE2'!O$4:O$53,0))</f>
        <v>0</v>
      </c>
      <c r="C117" s="1"/>
      <c r="D117" s="1"/>
      <c r="E117" s="24"/>
    </row>
    <row r="118" spans="1:5" ht="15.6" thickBot="1" x14ac:dyDescent="0.4">
      <c r="A118" s="19">
        <f t="shared" si="1"/>
        <v>115</v>
      </c>
      <c r="B118" s="52">
        <f ca="1">INDEX('Résultats CE2'!C$4:C$53,MATCH(SMALL('Résultats CE2'!O$4:O$53,B118),'Résultats CE2'!O$4:O$53,0))</f>
        <v>0</v>
      </c>
      <c r="C118" s="1"/>
      <c r="D118" s="1"/>
      <c r="E118" s="24"/>
    </row>
    <row r="119" spans="1:5" ht="15.6" thickBot="1" x14ac:dyDescent="0.4">
      <c r="A119" s="19">
        <f t="shared" si="1"/>
        <v>116</v>
      </c>
      <c r="B119" s="52">
        <f ca="1">INDEX('Résultats CE2'!C$4:C$53,MATCH(SMALL('Résultats CE2'!O$4:O$53,B119),'Résultats CE2'!O$4:O$53,0))</f>
        <v>0</v>
      </c>
      <c r="C119" s="1"/>
      <c r="D119" s="1"/>
      <c r="E119" s="24"/>
    </row>
    <row r="120" spans="1:5" ht="15.6" thickBot="1" x14ac:dyDescent="0.4">
      <c r="A120" s="19">
        <f t="shared" si="1"/>
        <v>117</v>
      </c>
      <c r="B120" s="52">
        <f ca="1">INDEX('Résultats CE2'!C$4:C$53,MATCH(SMALL('Résultats CE2'!O$4:O$53,B120),'Résultats CE2'!O$4:O$53,0))</f>
        <v>0</v>
      </c>
      <c r="C120" s="1"/>
      <c r="D120" s="1"/>
      <c r="E120" s="24"/>
    </row>
    <row r="121" spans="1:5" ht="15.6" thickBot="1" x14ac:dyDescent="0.4">
      <c r="A121" s="19">
        <f t="shared" si="1"/>
        <v>118</v>
      </c>
      <c r="B121" s="52">
        <f ca="1">INDEX('Résultats CE2'!C$4:C$53,MATCH(SMALL('Résultats CE2'!O$4:O$53,B121),'Résultats CE2'!O$4:O$53,0))</f>
        <v>0</v>
      </c>
      <c r="C121" s="1"/>
      <c r="D121" s="1"/>
      <c r="E121" s="24"/>
    </row>
    <row r="122" spans="1:5" ht="15.6" thickBot="1" x14ac:dyDescent="0.4">
      <c r="A122" s="19">
        <f t="shared" si="1"/>
        <v>119</v>
      </c>
      <c r="B122" s="52">
        <f ca="1">INDEX('Résultats CE2'!C$4:C$53,MATCH(SMALL('Résultats CE2'!O$4:O$53,B122),'Résultats CE2'!O$4:O$53,0))</f>
        <v>0</v>
      </c>
      <c r="C122" s="1"/>
      <c r="D122" s="1"/>
      <c r="E122" s="24"/>
    </row>
    <row r="123" spans="1:5" ht="15.6" thickBot="1" x14ac:dyDescent="0.4">
      <c r="A123" s="19">
        <f t="shared" si="1"/>
        <v>120</v>
      </c>
      <c r="B123" s="52">
        <f ca="1">INDEX('Résultats CE2'!C$4:C$53,MATCH(SMALL('Résultats CE2'!O$4:O$53,B123),'Résultats CE2'!O$4:O$53,0))</f>
        <v>0</v>
      </c>
      <c r="C123" s="1"/>
      <c r="D123" s="1"/>
      <c r="E123" s="24"/>
    </row>
    <row r="124" spans="1:5" ht="15.6" thickBot="1" x14ac:dyDescent="0.4">
      <c r="A124" s="19">
        <f t="shared" ref="A124:A187" si="2">(A123+1)</f>
        <v>121</v>
      </c>
      <c r="B124" s="52">
        <f ca="1">INDEX('Résultats CE2'!C$4:C$53,MATCH(SMALL('Résultats CE2'!O$4:O$53,B124),'Résultats CE2'!O$4:O$53,0))</f>
        <v>0</v>
      </c>
      <c r="C124" s="1"/>
      <c r="D124" s="1"/>
      <c r="E124" s="24"/>
    </row>
    <row r="125" spans="1:5" ht="15.6" thickBot="1" x14ac:dyDescent="0.4">
      <c r="A125" s="19">
        <f t="shared" si="2"/>
        <v>122</v>
      </c>
      <c r="B125" s="52">
        <f ca="1">INDEX('Résultats CE2'!C$4:C$53,MATCH(SMALL('Résultats CE2'!O$4:O$53,B125),'Résultats CE2'!O$4:O$53,0))</f>
        <v>0</v>
      </c>
      <c r="C125" s="1"/>
      <c r="D125" s="1"/>
      <c r="E125" s="24"/>
    </row>
    <row r="126" spans="1:5" ht="15.6" thickBot="1" x14ac:dyDescent="0.4">
      <c r="A126" s="19">
        <f t="shared" si="2"/>
        <v>123</v>
      </c>
      <c r="B126" s="52">
        <f ca="1">INDEX('Résultats CE2'!C$4:C$53,MATCH(SMALL('Résultats CE2'!O$4:O$53,B126),'Résultats CE2'!O$4:O$53,0))</f>
        <v>0</v>
      </c>
      <c r="C126" s="1"/>
      <c r="D126" s="1"/>
      <c r="E126" s="24"/>
    </row>
    <row r="127" spans="1:5" ht="15.6" thickBot="1" x14ac:dyDescent="0.4">
      <c r="A127" s="19">
        <f t="shared" si="2"/>
        <v>124</v>
      </c>
      <c r="B127" s="52">
        <f ca="1">INDEX('Résultats CE2'!C$4:C$53,MATCH(SMALL('Résultats CE2'!O$4:O$53,B127),'Résultats CE2'!O$4:O$53,0))</f>
        <v>0</v>
      </c>
      <c r="C127" s="1"/>
      <c r="D127" s="1"/>
      <c r="E127" s="24"/>
    </row>
    <row r="128" spans="1:5" ht="15.6" thickBot="1" x14ac:dyDescent="0.4">
      <c r="A128" s="19">
        <f t="shared" si="2"/>
        <v>125</v>
      </c>
      <c r="B128" s="52">
        <f ca="1">INDEX('Résultats CE2'!C$4:C$53,MATCH(SMALL('Résultats CE2'!O$4:O$53,B128),'Résultats CE2'!O$4:O$53,0))</f>
        <v>0</v>
      </c>
      <c r="C128" s="1"/>
      <c r="D128" s="1"/>
      <c r="E128" s="24"/>
    </row>
    <row r="129" spans="1:5" ht="15.6" thickBot="1" x14ac:dyDescent="0.4">
      <c r="A129" s="19">
        <f t="shared" si="2"/>
        <v>126</v>
      </c>
      <c r="B129" s="52">
        <f ca="1">INDEX('Résultats CE2'!C$4:C$53,MATCH(SMALL('Résultats CE2'!O$4:O$53,B129),'Résultats CE2'!O$4:O$53,0))</f>
        <v>0</v>
      </c>
      <c r="C129" s="1"/>
      <c r="D129" s="1"/>
      <c r="E129" s="24"/>
    </row>
    <row r="130" spans="1:5" ht="15.6" thickBot="1" x14ac:dyDescent="0.4">
      <c r="A130" s="19">
        <f t="shared" si="2"/>
        <v>127</v>
      </c>
      <c r="B130" s="52">
        <f ca="1">INDEX('Résultats CE2'!C$4:C$53,MATCH(SMALL('Résultats CE2'!O$4:O$53,B130),'Résultats CE2'!O$4:O$53,0))</f>
        <v>0</v>
      </c>
      <c r="C130" s="1"/>
      <c r="D130" s="1"/>
      <c r="E130" s="24"/>
    </row>
    <row r="131" spans="1:5" ht="15.6" thickBot="1" x14ac:dyDescent="0.4">
      <c r="A131" s="19">
        <f t="shared" si="2"/>
        <v>128</v>
      </c>
      <c r="B131" s="52">
        <f ca="1">INDEX('Résultats CE2'!C$4:C$53,MATCH(SMALL('Résultats CE2'!O$4:O$53,B131),'Résultats CE2'!O$4:O$53,0))</f>
        <v>0</v>
      </c>
      <c r="C131" s="1"/>
      <c r="D131" s="1"/>
      <c r="E131" s="24"/>
    </row>
    <row r="132" spans="1:5" ht="15.6" thickBot="1" x14ac:dyDescent="0.4">
      <c r="A132" s="19">
        <f t="shared" si="2"/>
        <v>129</v>
      </c>
      <c r="B132" s="52">
        <f ca="1">INDEX('Résultats CE2'!C$4:C$53,MATCH(SMALL('Résultats CE2'!O$4:O$53,B132),'Résultats CE2'!O$4:O$53,0))</f>
        <v>0</v>
      </c>
      <c r="C132" s="1"/>
      <c r="D132" s="1"/>
      <c r="E132" s="24"/>
    </row>
    <row r="133" spans="1:5" ht="15.6" thickBot="1" x14ac:dyDescent="0.4">
      <c r="A133" s="19">
        <f t="shared" si="2"/>
        <v>130</v>
      </c>
      <c r="B133" s="52">
        <f ca="1">INDEX('Résultats CE2'!C$4:C$53,MATCH(SMALL('Résultats CE2'!O$4:O$53,B133),'Résultats CE2'!O$4:O$53,0))</f>
        <v>0</v>
      </c>
      <c r="C133" s="1"/>
      <c r="D133" s="1"/>
      <c r="E133" s="24"/>
    </row>
    <row r="134" spans="1:5" ht="15.6" thickBot="1" x14ac:dyDescent="0.4">
      <c r="A134" s="19">
        <f t="shared" si="2"/>
        <v>131</v>
      </c>
      <c r="B134" s="52">
        <f ca="1">INDEX('Résultats CE2'!C$4:C$53,MATCH(SMALL('Résultats CE2'!O$4:O$53,B134),'Résultats CE2'!O$4:O$53,0))</f>
        <v>0</v>
      </c>
      <c r="C134" s="1"/>
      <c r="D134" s="1"/>
      <c r="E134" s="24"/>
    </row>
    <row r="135" spans="1:5" ht="15.6" thickBot="1" x14ac:dyDescent="0.4">
      <c r="A135" s="19">
        <f t="shared" si="2"/>
        <v>132</v>
      </c>
      <c r="B135" s="52">
        <f ca="1">INDEX('Résultats CE2'!C$4:C$53,MATCH(SMALL('Résultats CE2'!O$4:O$53,B135),'Résultats CE2'!O$4:O$53,0))</f>
        <v>0</v>
      </c>
      <c r="C135" s="1"/>
      <c r="D135" s="1"/>
      <c r="E135" s="24"/>
    </row>
    <row r="136" spans="1:5" ht="15.6" thickBot="1" x14ac:dyDescent="0.4">
      <c r="A136" s="19">
        <f t="shared" si="2"/>
        <v>133</v>
      </c>
      <c r="B136" s="52">
        <f ca="1">INDEX('Résultats CE2'!C$4:C$53,MATCH(SMALL('Résultats CE2'!O$4:O$53,B136),'Résultats CE2'!O$4:O$53,0))</f>
        <v>0</v>
      </c>
      <c r="C136" s="1"/>
      <c r="D136" s="1"/>
      <c r="E136" s="24"/>
    </row>
    <row r="137" spans="1:5" ht="15.6" thickBot="1" x14ac:dyDescent="0.4">
      <c r="A137" s="19">
        <f t="shared" si="2"/>
        <v>134</v>
      </c>
      <c r="B137" s="52">
        <f ca="1">INDEX('Résultats CE2'!C$4:C$53,MATCH(SMALL('Résultats CE2'!O$4:O$53,B137),'Résultats CE2'!O$4:O$53,0))</f>
        <v>0</v>
      </c>
      <c r="C137" s="1"/>
      <c r="D137" s="1"/>
      <c r="E137" s="24"/>
    </row>
    <row r="138" spans="1:5" ht="15.6" thickBot="1" x14ac:dyDescent="0.4">
      <c r="A138" s="19">
        <f t="shared" si="2"/>
        <v>135</v>
      </c>
      <c r="B138" s="52">
        <f ca="1">INDEX('Résultats CE2'!C$4:C$53,MATCH(SMALL('Résultats CE2'!O$4:O$53,B138),'Résultats CE2'!O$4:O$53,0))</f>
        <v>0</v>
      </c>
      <c r="C138" s="1"/>
      <c r="D138" s="1"/>
      <c r="E138" s="24"/>
    </row>
    <row r="139" spans="1:5" ht="15.6" thickBot="1" x14ac:dyDescent="0.4">
      <c r="A139" s="19">
        <f t="shared" si="2"/>
        <v>136</v>
      </c>
      <c r="B139" s="52">
        <f ca="1">INDEX('Résultats CE2'!C$4:C$53,MATCH(SMALL('Résultats CE2'!O$4:O$53,B139),'Résultats CE2'!O$4:O$53,0))</f>
        <v>0</v>
      </c>
      <c r="C139" s="1"/>
      <c r="D139" s="1"/>
      <c r="E139" s="24"/>
    </row>
    <row r="140" spans="1:5" ht="15.6" thickBot="1" x14ac:dyDescent="0.4">
      <c r="A140" s="19">
        <f t="shared" si="2"/>
        <v>137</v>
      </c>
      <c r="B140" s="52">
        <f ca="1">INDEX('Résultats CE2'!C$4:C$53,MATCH(SMALL('Résultats CE2'!O$4:O$53,B140),'Résultats CE2'!O$4:O$53,0))</f>
        <v>0</v>
      </c>
      <c r="C140" s="1"/>
      <c r="D140" s="1"/>
      <c r="E140" s="24"/>
    </row>
    <row r="141" spans="1:5" ht="15.6" thickBot="1" x14ac:dyDescent="0.4">
      <c r="A141" s="19">
        <f t="shared" si="2"/>
        <v>138</v>
      </c>
      <c r="B141" s="52">
        <f ca="1">INDEX('Résultats CE2'!C$4:C$53,MATCH(SMALL('Résultats CE2'!O$4:O$53,B141),'Résultats CE2'!O$4:O$53,0))</f>
        <v>0</v>
      </c>
      <c r="C141" s="1"/>
      <c r="D141" s="1"/>
      <c r="E141" s="24"/>
    </row>
    <row r="142" spans="1:5" ht="15.6" thickBot="1" x14ac:dyDescent="0.4">
      <c r="A142" s="19">
        <f t="shared" si="2"/>
        <v>139</v>
      </c>
      <c r="B142" s="52">
        <f ca="1">INDEX('Résultats CE2'!C$4:C$53,MATCH(SMALL('Résultats CE2'!O$4:O$53,B142),'Résultats CE2'!O$4:O$53,0))</f>
        <v>0</v>
      </c>
      <c r="C142" s="1"/>
      <c r="D142" s="1"/>
      <c r="E142" s="24"/>
    </row>
    <row r="143" spans="1:5" ht="15.6" thickBot="1" x14ac:dyDescent="0.4">
      <c r="A143" s="19">
        <f t="shared" si="2"/>
        <v>140</v>
      </c>
      <c r="B143" s="52">
        <f ca="1">INDEX('Résultats CE2'!C$4:C$53,MATCH(SMALL('Résultats CE2'!O$4:O$53,B143),'Résultats CE2'!O$4:O$53,0))</f>
        <v>0</v>
      </c>
      <c r="C143" s="1"/>
      <c r="D143" s="1"/>
      <c r="E143" s="24"/>
    </row>
    <row r="144" spans="1:5" ht="15.6" thickBot="1" x14ac:dyDescent="0.4">
      <c r="A144" s="19">
        <f t="shared" si="2"/>
        <v>141</v>
      </c>
      <c r="B144" s="52">
        <f ca="1">INDEX('Résultats CE2'!C$4:C$53,MATCH(SMALL('Résultats CE2'!O$4:O$53,B144),'Résultats CE2'!O$4:O$53,0))</f>
        <v>0</v>
      </c>
      <c r="C144" s="1"/>
      <c r="D144" s="1"/>
      <c r="E144" s="24"/>
    </row>
    <row r="145" spans="1:5" ht="15.6" thickBot="1" x14ac:dyDescent="0.4">
      <c r="A145" s="19">
        <f t="shared" si="2"/>
        <v>142</v>
      </c>
      <c r="B145" s="52">
        <f ca="1">INDEX('Résultats CE2'!C$4:C$53,MATCH(SMALL('Résultats CE2'!O$4:O$53,B145),'Résultats CE2'!O$4:O$53,0))</f>
        <v>0</v>
      </c>
      <c r="C145" s="1"/>
      <c r="D145" s="1"/>
      <c r="E145" s="24"/>
    </row>
    <row r="146" spans="1:5" ht="15.6" thickBot="1" x14ac:dyDescent="0.4">
      <c r="A146" s="19">
        <f t="shared" si="2"/>
        <v>143</v>
      </c>
      <c r="B146" s="52">
        <f ca="1">INDEX('Résultats CE2'!C$4:C$53,MATCH(SMALL('Résultats CE2'!O$4:O$53,B146),'Résultats CE2'!O$4:O$53,0))</f>
        <v>0</v>
      </c>
      <c r="C146" s="1"/>
      <c r="D146" s="1"/>
      <c r="E146" s="24"/>
    </row>
    <row r="147" spans="1:5" ht="15.6" thickBot="1" x14ac:dyDescent="0.4">
      <c r="A147" s="19">
        <f t="shared" si="2"/>
        <v>144</v>
      </c>
      <c r="B147" s="52">
        <f ca="1">INDEX('Résultats CE2'!C$4:C$53,MATCH(SMALL('Résultats CE2'!O$4:O$53,B147),'Résultats CE2'!O$4:O$53,0))</f>
        <v>0</v>
      </c>
      <c r="C147" s="1"/>
      <c r="D147" s="1"/>
      <c r="E147" s="24"/>
    </row>
    <row r="148" spans="1:5" ht="15.6" thickBot="1" x14ac:dyDescent="0.4">
      <c r="A148" s="19">
        <f t="shared" si="2"/>
        <v>145</v>
      </c>
      <c r="B148" s="52">
        <f ca="1">INDEX('Résultats CE2'!C$4:C$53,MATCH(SMALL('Résultats CE2'!O$4:O$53,B148),'Résultats CE2'!O$4:O$53,0))</f>
        <v>0</v>
      </c>
      <c r="C148" s="1"/>
      <c r="D148" s="1"/>
      <c r="E148" s="24"/>
    </row>
    <row r="149" spans="1:5" ht="15.6" thickBot="1" x14ac:dyDescent="0.4">
      <c r="A149" s="19">
        <f t="shared" si="2"/>
        <v>146</v>
      </c>
      <c r="B149" s="52">
        <f ca="1">INDEX('Résultats CE2'!C$4:C$53,MATCH(SMALL('Résultats CE2'!O$4:O$53,B149),'Résultats CE2'!O$4:O$53,0))</f>
        <v>0</v>
      </c>
      <c r="C149" s="1"/>
      <c r="D149" s="1"/>
      <c r="E149" s="24"/>
    </row>
    <row r="150" spans="1:5" ht="15.6" thickBot="1" x14ac:dyDescent="0.4">
      <c r="A150" s="19">
        <f t="shared" si="2"/>
        <v>147</v>
      </c>
      <c r="B150" s="52">
        <f ca="1">INDEX('Résultats CE2'!C$4:C$53,MATCH(SMALL('Résultats CE2'!O$4:O$53,B150),'Résultats CE2'!O$4:O$53,0))</f>
        <v>0</v>
      </c>
      <c r="C150" s="1"/>
      <c r="D150" s="1"/>
      <c r="E150" s="24"/>
    </row>
    <row r="151" spans="1:5" ht="15" x14ac:dyDescent="0.35">
      <c r="A151" s="19">
        <f t="shared" si="2"/>
        <v>148</v>
      </c>
      <c r="B151" s="52">
        <f ca="1">INDEX('Résultats CE2'!C$4:C$53,MATCH(SMALL('Résultats CE2'!O$4:O$53,B151),'Résultats CE2'!O$4:O$53,0))</f>
        <v>0</v>
      </c>
      <c r="C151" s="1"/>
      <c r="D151" s="1"/>
      <c r="E151" s="24"/>
    </row>
    <row r="152" spans="1:5" x14ac:dyDescent="0.3">
      <c r="A152" s="19">
        <f t="shared" si="2"/>
        <v>149</v>
      </c>
      <c r="B152" s="1"/>
      <c r="C152" s="1"/>
      <c r="D152" s="1"/>
      <c r="E152" s="24"/>
    </row>
    <row r="153" spans="1:5" ht="15" thickBot="1" x14ac:dyDescent="0.35">
      <c r="A153" s="20">
        <f t="shared" si="2"/>
        <v>150</v>
      </c>
      <c r="B153" s="25"/>
      <c r="C153" s="25"/>
      <c r="D153" s="25"/>
      <c r="E153" s="26"/>
    </row>
    <row r="154" spans="1:5" ht="21" x14ac:dyDescent="0.4">
      <c r="A154" s="81" t="s">
        <v>101</v>
      </c>
      <c r="B154" s="82"/>
      <c r="C154" s="82"/>
      <c r="D154" s="82"/>
      <c r="E154" s="83"/>
    </row>
    <row r="155" spans="1:5" ht="21.6" thickBot="1" x14ac:dyDescent="0.45">
      <c r="A155" s="84" t="s">
        <v>103</v>
      </c>
      <c r="B155" s="85"/>
      <c r="C155" s="85"/>
      <c r="D155" s="85"/>
      <c r="E155" s="86"/>
    </row>
    <row r="156" spans="1:5" ht="15" customHeight="1" x14ac:dyDescent="0.3">
      <c r="A156" s="87" t="s">
        <v>100</v>
      </c>
      <c r="B156" s="90" t="s">
        <v>0</v>
      </c>
      <c r="C156" s="93" t="s">
        <v>1</v>
      </c>
      <c r="D156" s="93" t="s">
        <v>2</v>
      </c>
      <c r="E156" s="96" t="s">
        <v>102</v>
      </c>
    </row>
    <row r="157" spans="1:5" ht="15" customHeight="1" x14ac:dyDescent="0.3">
      <c r="A157" s="88"/>
      <c r="B157" s="91"/>
      <c r="C157" s="94"/>
      <c r="D157" s="94"/>
      <c r="E157" s="97"/>
    </row>
    <row r="158" spans="1:5" ht="15.75" customHeight="1" thickBot="1" x14ac:dyDescent="0.35">
      <c r="A158" s="89"/>
      <c r="B158" s="92"/>
      <c r="C158" s="95"/>
      <c r="D158" s="95"/>
      <c r="E158" s="98"/>
    </row>
    <row r="159" spans="1:5" x14ac:dyDescent="0.3">
      <c r="A159" s="18">
        <f>(A153+1)</f>
        <v>151</v>
      </c>
      <c r="B159" s="32" t="e">
        <f>IF(#REF!="","",VLOOKUP(#REF!,'Liste CE2'!$A$8:$G$53,2,FALSE))</f>
        <v>#REF!</v>
      </c>
      <c r="C159" s="32" t="e">
        <f>IF(#REF!="","",VLOOKUP(#REF!,'Liste CE2'!$A$8:$G$53,3,FALSE))</f>
        <v>#REF!</v>
      </c>
      <c r="D159" s="32" t="e">
        <f>IF(#REF!="","",VLOOKUP(#REF!,'Liste CE2'!$A$8:$G$53,5,FALSE))</f>
        <v>#REF!</v>
      </c>
      <c r="E159" s="33" t="e">
        <f>IF(#REF!="","",VLOOKUP(#REF!,'Liste CE2'!$A$8:$G$53,6,FALSE))</f>
        <v>#REF!</v>
      </c>
    </row>
    <row r="160" spans="1:5" x14ac:dyDescent="0.3">
      <c r="A160" s="19">
        <f t="shared" si="2"/>
        <v>152</v>
      </c>
      <c r="B160" s="1" t="e">
        <f>IF(#REF!="","",VLOOKUP(#REF!,'Liste CE2'!$A$8:$G$53,2,FALSE))</f>
        <v>#REF!</v>
      </c>
      <c r="C160" s="1" t="e">
        <f>IF(#REF!="","",VLOOKUP(#REF!,'Liste CE2'!$A$8:$G$53,3,FALSE))</f>
        <v>#REF!</v>
      </c>
      <c r="D160" s="1" t="e">
        <f>IF(#REF!="","",VLOOKUP(#REF!,'Liste CE2'!$A$8:$G$53,5,FALSE))</f>
        <v>#REF!</v>
      </c>
      <c r="E160" s="24" t="e">
        <f>IF(#REF!="","",VLOOKUP(#REF!,'Liste CE2'!$A$8:$G$53,6,FALSE))</f>
        <v>#REF!</v>
      </c>
    </row>
    <row r="161" spans="1:5" x14ac:dyDescent="0.3">
      <c r="A161" s="19">
        <f t="shared" si="2"/>
        <v>153</v>
      </c>
      <c r="B161" s="1" t="e">
        <f>IF(#REF!="","",VLOOKUP(#REF!,'Liste CE2'!$A$8:$G$53,2,FALSE))</f>
        <v>#REF!</v>
      </c>
      <c r="C161" s="1" t="e">
        <f>IF(#REF!="","",VLOOKUP(#REF!,'Liste CE2'!$A$8:$G$53,3,FALSE))</f>
        <v>#REF!</v>
      </c>
      <c r="D161" s="1" t="e">
        <f>IF(#REF!="","",VLOOKUP(#REF!,'Liste CE2'!$A$8:$G$53,5,FALSE))</f>
        <v>#REF!</v>
      </c>
      <c r="E161" s="24" t="e">
        <f>IF(#REF!="","",VLOOKUP(#REF!,'Liste CE2'!$A$8:$G$53,6,FALSE))</f>
        <v>#REF!</v>
      </c>
    </row>
    <row r="162" spans="1:5" x14ac:dyDescent="0.3">
      <c r="A162" s="19">
        <f t="shared" si="2"/>
        <v>154</v>
      </c>
      <c r="B162" s="1" t="e">
        <f>IF(#REF!="","",VLOOKUP(#REF!,'Liste CE2'!$A$8:$G$53,2,FALSE))</f>
        <v>#REF!</v>
      </c>
      <c r="C162" s="1" t="e">
        <f>IF(#REF!="","",VLOOKUP(#REF!,'Liste CE2'!$A$8:$G$53,3,FALSE))</f>
        <v>#REF!</v>
      </c>
      <c r="D162" s="1" t="e">
        <f>IF(#REF!="","",VLOOKUP(#REF!,'Liste CE2'!$A$8:$G$53,5,FALSE))</f>
        <v>#REF!</v>
      </c>
      <c r="E162" s="24" t="e">
        <f>IF(#REF!="","",VLOOKUP(#REF!,'Liste CE2'!$A$8:$G$53,6,FALSE))</f>
        <v>#REF!</v>
      </c>
    </row>
    <row r="163" spans="1:5" x14ac:dyDescent="0.3">
      <c r="A163" s="19">
        <f t="shared" si="2"/>
        <v>155</v>
      </c>
      <c r="B163" s="1" t="e">
        <f>IF(#REF!="","",VLOOKUP(#REF!,'Liste CE2'!$A$8:$G$53,2,FALSE))</f>
        <v>#REF!</v>
      </c>
      <c r="C163" s="1" t="e">
        <f>IF(#REF!="","",VLOOKUP(#REF!,'Liste CE2'!$A$8:$G$53,3,FALSE))</f>
        <v>#REF!</v>
      </c>
      <c r="D163" s="1" t="e">
        <f>IF(#REF!="","",VLOOKUP(#REF!,'Liste CE2'!$A$8:$G$53,5,FALSE))</f>
        <v>#REF!</v>
      </c>
      <c r="E163" s="24" t="e">
        <f>IF(#REF!="","",VLOOKUP(#REF!,'Liste CE2'!$A$8:$G$53,6,FALSE))</f>
        <v>#REF!</v>
      </c>
    </row>
    <row r="164" spans="1:5" x14ac:dyDescent="0.3">
      <c r="A164" s="19">
        <f t="shared" si="2"/>
        <v>156</v>
      </c>
      <c r="B164" s="1" t="e">
        <f>IF(#REF!="","",VLOOKUP(#REF!,'Liste CE2'!$A$8:$G$53,2,FALSE))</f>
        <v>#REF!</v>
      </c>
      <c r="C164" s="1" t="e">
        <f>IF(#REF!="","",VLOOKUP(#REF!,'Liste CE2'!$A$8:$G$53,3,FALSE))</f>
        <v>#REF!</v>
      </c>
      <c r="D164" s="1" t="e">
        <f>IF(#REF!="","",VLOOKUP(#REF!,'Liste CE2'!$A$8:$G$53,5,FALSE))</f>
        <v>#REF!</v>
      </c>
      <c r="E164" s="24" t="e">
        <f>IF(#REF!="","",VLOOKUP(#REF!,'Liste CE2'!$A$8:$G$53,6,FALSE))</f>
        <v>#REF!</v>
      </c>
    </row>
    <row r="165" spans="1:5" x14ac:dyDescent="0.3">
      <c r="A165" s="19">
        <f t="shared" si="2"/>
        <v>157</v>
      </c>
      <c r="B165" s="1" t="e">
        <f>IF(#REF!="","",VLOOKUP(#REF!,'Liste CE2'!$A$8:$G$53,2,FALSE))</f>
        <v>#REF!</v>
      </c>
      <c r="C165" s="1" t="e">
        <f>IF(#REF!="","",VLOOKUP(#REF!,'Liste CE2'!$A$8:$G$53,3,FALSE))</f>
        <v>#REF!</v>
      </c>
      <c r="D165" s="1" t="e">
        <f>IF(#REF!="","",VLOOKUP(#REF!,'Liste CE2'!$A$8:$G$53,5,FALSE))</f>
        <v>#REF!</v>
      </c>
      <c r="E165" s="24" t="e">
        <f>IF(#REF!="","",VLOOKUP(#REF!,'Liste CE2'!$A$8:$G$53,6,FALSE))</f>
        <v>#REF!</v>
      </c>
    </row>
    <row r="166" spans="1:5" x14ac:dyDescent="0.3">
      <c r="A166" s="19">
        <f t="shared" si="2"/>
        <v>158</v>
      </c>
      <c r="B166" s="1" t="e">
        <f>IF(#REF!="","",VLOOKUP(#REF!,'Liste CE2'!$A$8:$G$53,2,FALSE))</f>
        <v>#REF!</v>
      </c>
      <c r="C166" s="1" t="e">
        <f>IF(#REF!="","",VLOOKUP(#REF!,'Liste CE2'!$A$8:$G$53,3,FALSE))</f>
        <v>#REF!</v>
      </c>
      <c r="D166" s="1" t="e">
        <f>IF(#REF!="","",VLOOKUP(#REF!,'Liste CE2'!$A$8:$G$53,5,FALSE))</f>
        <v>#REF!</v>
      </c>
      <c r="E166" s="24" t="e">
        <f>IF(#REF!="","",VLOOKUP(#REF!,'Liste CE2'!$A$8:$G$53,6,FALSE))</f>
        <v>#REF!</v>
      </c>
    </row>
    <row r="167" spans="1:5" x14ac:dyDescent="0.3">
      <c r="A167" s="19">
        <f t="shared" si="2"/>
        <v>159</v>
      </c>
      <c r="B167" s="1" t="e">
        <f>IF(#REF!="","",VLOOKUP(#REF!,'Liste CE2'!$A$8:$G$53,2,FALSE))</f>
        <v>#REF!</v>
      </c>
      <c r="C167" s="1" t="e">
        <f>IF(#REF!="","",VLOOKUP(#REF!,'Liste CE2'!$A$8:$G$53,3,FALSE))</f>
        <v>#REF!</v>
      </c>
      <c r="D167" s="1" t="e">
        <f>IF(#REF!="","",VLOOKUP(#REF!,'Liste CE2'!$A$8:$G$53,5,FALSE))</f>
        <v>#REF!</v>
      </c>
      <c r="E167" s="24" t="e">
        <f>IF(#REF!="","",VLOOKUP(#REF!,'Liste CE2'!$A$8:$G$53,6,FALSE))</f>
        <v>#REF!</v>
      </c>
    </row>
    <row r="168" spans="1:5" x14ac:dyDescent="0.3">
      <c r="A168" s="19">
        <f t="shared" si="2"/>
        <v>160</v>
      </c>
      <c r="B168" s="1" t="e">
        <f>IF(#REF!="","",VLOOKUP(#REF!,'Liste CE2'!$A$8:$G$53,2,FALSE))</f>
        <v>#REF!</v>
      </c>
      <c r="C168" s="1" t="e">
        <f>IF(#REF!="","",VLOOKUP(#REF!,'Liste CE2'!$A$8:$G$53,3,FALSE))</f>
        <v>#REF!</v>
      </c>
      <c r="D168" s="1" t="e">
        <f>IF(#REF!="","",VLOOKUP(#REF!,'Liste CE2'!$A$8:$G$53,5,FALSE))</f>
        <v>#REF!</v>
      </c>
      <c r="E168" s="24" t="e">
        <f>IF(#REF!="","",VLOOKUP(#REF!,'Liste CE2'!$A$8:$G$53,6,FALSE))</f>
        <v>#REF!</v>
      </c>
    </row>
    <row r="169" spans="1:5" x14ac:dyDescent="0.3">
      <c r="A169" s="19">
        <f t="shared" si="2"/>
        <v>161</v>
      </c>
      <c r="B169" s="1" t="e">
        <f>IF(#REF!="","",VLOOKUP(#REF!,'Liste CE2'!$A$8:$G$53,2,FALSE))</f>
        <v>#REF!</v>
      </c>
      <c r="C169" s="1" t="e">
        <f>IF(#REF!="","",VLOOKUP(#REF!,'Liste CE2'!$A$8:$G$53,3,FALSE))</f>
        <v>#REF!</v>
      </c>
      <c r="D169" s="1" t="e">
        <f>IF(#REF!="","",VLOOKUP(#REF!,'Liste CE2'!$A$8:$G$53,5,FALSE))</f>
        <v>#REF!</v>
      </c>
      <c r="E169" s="24" t="e">
        <f>IF(#REF!="","",VLOOKUP(#REF!,'Liste CE2'!$A$8:$G$53,6,FALSE))</f>
        <v>#REF!</v>
      </c>
    </row>
    <row r="170" spans="1:5" x14ac:dyDescent="0.3">
      <c r="A170" s="19">
        <f t="shared" si="2"/>
        <v>162</v>
      </c>
      <c r="B170" s="1" t="e">
        <f>IF(#REF!="","",VLOOKUP(#REF!,'Liste CE2'!$A$8:$G$53,2,FALSE))</f>
        <v>#REF!</v>
      </c>
      <c r="C170" s="1" t="e">
        <f>IF(#REF!="","",VLOOKUP(#REF!,'Liste CE2'!$A$8:$G$53,3,FALSE))</f>
        <v>#REF!</v>
      </c>
      <c r="D170" s="1" t="e">
        <f>IF(#REF!="","",VLOOKUP(#REF!,'Liste CE2'!$A$8:$G$53,5,FALSE))</f>
        <v>#REF!</v>
      </c>
      <c r="E170" s="24" t="e">
        <f>IF(#REF!="","",VLOOKUP(#REF!,'Liste CE2'!$A$8:$G$53,6,FALSE))</f>
        <v>#REF!</v>
      </c>
    </row>
    <row r="171" spans="1:5" x14ac:dyDescent="0.3">
      <c r="A171" s="19">
        <f t="shared" si="2"/>
        <v>163</v>
      </c>
      <c r="B171" s="1" t="e">
        <f>IF(#REF!="","",VLOOKUP(#REF!,'Liste CE2'!$A$8:$G$53,2,FALSE))</f>
        <v>#REF!</v>
      </c>
      <c r="C171" s="1" t="e">
        <f>IF(#REF!="","",VLOOKUP(#REF!,'Liste CE2'!$A$8:$G$53,3,FALSE))</f>
        <v>#REF!</v>
      </c>
      <c r="D171" s="1" t="e">
        <f>IF(#REF!="","",VLOOKUP(#REF!,'Liste CE2'!$A$8:$G$53,5,FALSE))</f>
        <v>#REF!</v>
      </c>
      <c r="E171" s="24" t="e">
        <f>IF(#REF!="","",VLOOKUP(#REF!,'Liste CE2'!$A$8:$G$53,6,FALSE))</f>
        <v>#REF!</v>
      </c>
    </row>
    <row r="172" spans="1:5" x14ac:dyDescent="0.3">
      <c r="A172" s="19">
        <f t="shared" si="2"/>
        <v>164</v>
      </c>
      <c r="B172" s="1" t="e">
        <f>IF(#REF!="","",VLOOKUP(#REF!,'Liste CE2'!$A$8:$G$53,2,FALSE))</f>
        <v>#REF!</v>
      </c>
      <c r="C172" s="1" t="e">
        <f>IF(#REF!="","",VLOOKUP(#REF!,'Liste CE2'!$A$8:$G$53,3,FALSE))</f>
        <v>#REF!</v>
      </c>
      <c r="D172" s="1" t="e">
        <f>IF(#REF!="","",VLOOKUP(#REF!,'Liste CE2'!$A$8:$G$53,5,FALSE))</f>
        <v>#REF!</v>
      </c>
      <c r="E172" s="24" t="e">
        <f>IF(#REF!="","",VLOOKUP(#REF!,'Liste CE2'!$A$8:$G$53,6,FALSE))</f>
        <v>#REF!</v>
      </c>
    </row>
    <row r="173" spans="1:5" x14ac:dyDescent="0.3">
      <c r="A173" s="19">
        <f t="shared" si="2"/>
        <v>165</v>
      </c>
      <c r="B173" s="1" t="e">
        <f>IF(#REF!="","",VLOOKUP(#REF!,'Liste CE2'!$A$8:$G$53,2,FALSE))</f>
        <v>#REF!</v>
      </c>
      <c r="C173" s="1" t="e">
        <f>IF(#REF!="","",VLOOKUP(#REF!,'Liste CE2'!$A$8:$G$53,3,FALSE))</f>
        <v>#REF!</v>
      </c>
      <c r="D173" s="1" t="e">
        <f>IF(#REF!="","",VLOOKUP(#REF!,'Liste CE2'!$A$8:$G$53,5,FALSE))</f>
        <v>#REF!</v>
      </c>
      <c r="E173" s="24" t="e">
        <f>IF(#REF!="","",VLOOKUP(#REF!,'Liste CE2'!$A$8:$G$53,6,FALSE))</f>
        <v>#REF!</v>
      </c>
    </row>
    <row r="174" spans="1:5" x14ac:dyDescent="0.3">
      <c r="A174" s="19">
        <f t="shared" si="2"/>
        <v>166</v>
      </c>
      <c r="B174" s="1" t="e">
        <f>IF(#REF!="","",VLOOKUP(#REF!,'Liste CE2'!$A$8:$G$53,2,FALSE))</f>
        <v>#REF!</v>
      </c>
      <c r="C174" s="1" t="e">
        <f>IF(#REF!="","",VLOOKUP(#REF!,'Liste CE2'!$A$8:$G$53,3,FALSE))</f>
        <v>#REF!</v>
      </c>
      <c r="D174" s="1" t="e">
        <f>IF(#REF!="","",VLOOKUP(#REF!,'Liste CE2'!$A$8:$G$53,5,FALSE))</f>
        <v>#REF!</v>
      </c>
      <c r="E174" s="24" t="e">
        <f>IF(#REF!="","",VLOOKUP(#REF!,'Liste CE2'!$A$8:$G$53,6,FALSE))</f>
        <v>#REF!</v>
      </c>
    </row>
    <row r="175" spans="1:5" x14ac:dyDescent="0.3">
      <c r="A175" s="19">
        <f t="shared" si="2"/>
        <v>167</v>
      </c>
      <c r="B175" s="1" t="e">
        <f>IF(#REF!="","",VLOOKUP(#REF!,'Liste CE2'!$A$8:$G$53,2,FALSE))</f>
        <v>#REF!</v>
      </c>
      <c r="C175" s="1" t="e">
        <f>IF(#REF!="","",VLOOKUP(#REF!,'Liste CE2'!$A$8:$G$53,3,FALSE))</f>
        <v>#REF!</v>
      </c>
      <c r="D175" s="1" t="e">
        <f>IF(#REF!="","",VLOOKUP(#REF!,'Liste CE2'!$A$8:$G$53,5,FALSE))</f>
        <v>#REF!</v>
      </c>
      <c r="E175" s="24" t="e">
        <f>IF(#REF!="","",VLOOKUP(#REF!,'Liste CE2'!$A$8:$G$53,6,FALSE))</f>
        <v>#REF!</v>
      </c>
    </row>
    <row r="176" spans="1:5" x14ac:dyDescent="0.3">
      <c r="A176" s="19">
        <f t="shared" si="2"/>
        <v>168</v>
      </c>
      <c r="B176" s="1" t="e">
        <f>IF(#REF!="","",VLOOKUP(#REF!,'Liste CE2'!$A$8:$G$53,2,FALSE))</f>
        <v>#REF!</v>
      </c>
      <c r="C176" s="1" t="e">
        <f>IF(#REF!="","",VLOOKUP(#REF!,'Liste CE2'!$A$8:$G$53,3,FALSE))</f>
        <v>#REF!</v>
      </c>
      <c r="D176" s="1" t="e">
        <f>IF(#REF!="","",VLOOKUP(#REF!,'Liste CE2'!$A$8:$G$53,5,FALSE))</f>
        <v>#REF!</v>
      </c>
      <c r="E176" s="24" t="e">
        <f>IF(#REF!="","",VLOOKUP(#REF!,'Liste CE2'!$A$8:$G$53,6,FALSE))</f>
        <v>#REF!</v>
      </c>
    </row>
    <row r="177" spans="1:5" x14ac:dyDescent="0.3">
      <c r="A177" s="19">
        <f t="shared" si="2"/>
        <v>169</v>
      </c>
      <c r="B177" s="1" t="e">
        <f>IF(#REF!="","",VLOOKUP(#REF!,'Liste CE2'!$A$8:$G$53,2,FALSE))</f>
        <v>#REF!</v>
      </c>
      <c r="C177" s="1" t="e">
        <f>IF(#REF!="","",VLOOKUP(#REF!,'Liste CE2'!$A$8:$G$53,3,FALSE))</f>
        <v>#REF!</v>
      </c>
      <c r="D177" s="1" t="e">
        <f>IF(#REF!="","",VLOOKUP(#REF!,'Liste CE2'!$A$8:$G$53,5,FALSE))</f>
        <v>#REF!</v>
      </c>
      <c r="E177" s="24" t="e">
        <f>IF(#REF!="","",VLOOKUP(#REF!,'Liste CE2'!$A$8:$G$53,6,FALSE))</f>
        <v>#REF!</v>
      </c>
    </row>
    <row r="178" spans="1:5" x14ac:dyDescent="0.3">
      <c r="A178" s="19">
        <f t="shared" si="2"/>
        <v>170</v>
      </c>
      <c r="B178" s="1" t="e">
        <f>IF(#REF!="","",VLOOKUP(#REF!,'Liste CE2'!$A$8:$G$53,2,FALSE))</f>
        <v>#REF!</v>
      </c>
      <c r="C178" s="1" t="e">
        <f>IF(#REF!="","",VLOOKUP(#REF!,'Liste CE2'!$A$8:$G$53,3,FALSE))</f>
        <v>#REF!</v>
      </c>
      <c r="D178" s="1" t="e">
        <f>IF(#REF!="","",VLOOKUP(#REF!,'Liste CE2'!$A$8:$G$53,5,FALSE))</f>
        <v>#REF!</v>
      </c>
      <c r="E178" s="24" t="e">
        <f>IF(#REF!="","",VLOOKUP(#REF!,'Liste CE2'!$A$8:$G$53,6,FALSE))</f>
        <v>#REF!</v>
      </c>
    </row>
    <row r="179" spans="1:5" x14ac:dyDescent="0.3">
      <c r="A179" s="19">
        <f t="shared" si="2"/>
        <v>171</v>
      </c>
      <c r="B179" s="1" t="e">
        <f>IF(#REF!="","",VLOOKUP(#REF!,'Liste CE2'!$A$8:$G$53,2,FALSE))</f>
        <v>#REF!</v>
      </c>
      <c r="C179" s="1" t="e">
        <f>IF(#REF!="","",VLOOKUP(#REF!,'Liste CE2'!$A$8:$G$53,3,FALSE))</f>
        <v>#REF!</v>
      </c>
      <c r="D179" s="1" t="e">
        <f>IF(#REF!="","",VLOOKUP(#REF!,'Liste CE2'!$A$8:$G$53,5,FALSE))</f>
        <v>#REF!</v>
      </c>
      <c r="E179" s="24" t="e">
        <f>IF(#REF!="","",VLOOKUP(#REF!,'Liste CE2'!$A$8:$G$53,6,FALSE))</f>
        <v>#REF!</v>
      </c>
    </row>
    <row r="180" spans="1:5" x14ac:dyDescent="0.3">
      <c r="A180" s="19">
        <f t="shared" si="2"/>
        <v>172</v>
      </c>
      <c r="B180" s="1" t="e">
        <f>IF(#REF!="","",VLOOKUP(#REF!,'Liste CE2'!$A$8:$G$53,2,FALSE))</f>
        <v>#REF!</v>
      </c>
      <c r="C180" s="1" t="e">
        <f>IF(#REF!="","",VLOOKUP(#REF!,'Liste CE2'!$A$8:$G$53,3,FALSE))</f>
        <v>#REF!</v>
      </c>
      <c r="D180" s="1" t="e">
        <f>IF(#REF!="","",VLOOKUP(#REF!,'Liste CE2'!$A$8:$G$53,5,FALSE))</f>
        <v>#REF!</v>
      </c>
      <c r="E180" s="24" t="e">
        <f>IF(#REF!="","",VLOOKUP(#REF!,'Liste CE2'!$A$8:$G$53,6,FALSE))</f>
        <v>#REF!</v>
      </c>
    </row>
    <row r="181" spans="1:5" x14ac:dyDescent="0.3">
      <c r="A181" s="19">
        <f t="shared" si="2"/>
        <v>173</v>
      </c>
      <c r="B181" s="1" t="e">
        <f>IF(#REF!="","",VLOOKUP(#REF!,'Liste CE2'!$A$8:$G$53,2,FALSE))</f>
        <v>#REF!</v>
      </c>
      <c r="C181" s="1" t="e">
        <f>IF(#REF!="","",VLOOKUP(#REF!,'Liste CE2'!$A$8:$G$53,3,FALSE))</f>
        <v>#REF!</v>
      </c>
      <c r="D181" s="1" t="e">
        <f>IF(#REF!="","",VLOOKUP(#REF!,'Liste CE2'!$A$8:$G$53,5,FALSE))</f>
        <v>#REF!</v>
      </c>
      <c r="E181" s="24" t="e">
        <f>IF(#REF!="","",VLOOKUP(#REF!,'Liste CE2'!$A$8:$G$53,6,FALSE))</f>
        <v>#REF!</v>
      </c>
    </row>
    <row r="182" spans="1:5" x14ac:dyDescent="0.3">
      <c r="A182" s="19">
        <f t="shared" si="2"/>
        <v>174</v>
      </c>
      <c r="B182" s="1" t="e">
        <f>IF(#REF!="","",VLOOKUP(#REF!,'Liste CE2'!$A$8:$G$53,2,FALSE))</f>
        <v>#REF!</v>
      </c>
      <c r="C182" s="1" t="e">
        <f>IF(#REF!="","",VLOOKUP(#REF!,'Liste CE2'!$A$8:$G$53,3,FALSE))</f>
        <v>#REF!</v>
      </c>
      <c r="D182" s="1" t="e">
        <f>IF(#REF!="","",VLOOKUP(#REF!,'Liste CE2'!$A$8:$G$53,5,FALSE))</f>
        <v>#REF!</v>
      </c>
      <c r="E182" s="24" t="e">
        <f>IF(#REF!="","",VLOOKUP(#REF!,'Liste CE2'!$A$8:$G$53,6,FALSE))</f>
        <v>#REF!</v>
      </c>
    </row>
    <row r="183" spans="1:5" x14ac:dyDescent="0.3">
      <c r="A183" s="19">
        <f t="shared" si="2"/>
        <v>175</v>
      </c>
      <c r="B183" s="1" t="e">
        <f>IF(#REF!="","",VLOOKUP(#REF!,'Liste CE2'!$A$8:$G$53,2,FALSE))</f>
        <v>#REF!</v>
      </c>
      <c r="C183" s="1" t="e">
        <f>IF(#REF!="","",VLOOKUP(#REF!,'Liste CE2'!$A$8:$G$53,3,FALSE))</f>
        <v>#REF!</v>
      </c>
      <c r="D183" s="1" t="e">
        <f>IF(#REF!="","",VLOOKUP(#REF!,'Liste CE2'!$A$8:$G$53,5,FALSE))</f>
        <v>#REF!</v>
      </c>
      <c r="E183" s="24" t="e">
        <f>IF(#REF!="","",VLOOKUP(#REF!,'Liste CE2'!$A$8:$G$53,6,FALSE))</f>
        <v>#REF!</v>
      </c>
    </row>
    <row r="184" spans="1:5" x14ac:dyDescent="0.3">
      <c r="A184" s="19">
        <f t="shared" si="2"/>
        <v>176</v>
      </c>
      <c r="B184" s="1" t="e">
        <f>IF(#REF!="","",VLOOKUP(#REF!,'Liste CE2'!$A$8:$G$53,2,FALSE))</f>
        <v>#REF!</v>
      </c>
      <c r="C184" s="1" t="e">
        <f>IF(#REF!="","",VLOOKUP(#REF!,'Liste CE2'!$A$8:$G$53,3,FALSE))</f>
        <v>#REF!</v>
      </c>
      <c r="D184" s="1" t="e">
        <f>IF(#REF!="","",VLOOKUP(#REF!,'Liste CE2'!$A$8:$G$53,5,FALSE))</f>
        <v>#REF!</v>
      </c>
      <c r="E184" s="24" t="e">
        <f>IF(#REF!="","",VLOOKUP(#REF!,'Liste CE2'!$A$8:$G$53,6,FALSE))</f>
        <v>#REF!</v>
      </c>
    </row>
    <row r="185" spans="1:5" x14ac:dyDescent="0.3">
      <c r="A185" s="19">
        <f t="shared" si="2"/>
        <v>177</v>
      </c>
      <c r="B185" s="1" t="e">
        <f>IF(#REF!="","",VLOOKUP(#REF!,'Liste CE2'!$A$8:$G$53,2,FALSE))</f>
        <v>#REF!</v>
      </c>
      <c r="C185" s="1" t="e">
        <f>IF(#REF!="","",VLOOKUP(#REF!,'Liste CE2'!$A$8:$G$53,3,FALSE))</f>
        <v>#REF!</v>
      </c>
      <c r="D185" s="1" t="e">
        <f>IF(#REF!="","",VLOOKUP(#REF!,'Liste CE2'!$A$8:$G$53,5,FALSE))</f>
        <v>#REF!</v>
      </c>
      <c r="E185" s="24" t="e">
        <f>IF(#REF!="","",VLOOKUP(#REF!,'Liste CE2'!$A$8:$G$53,6,FALSE))</f>
        <v>#REF!</v>
      </c>
    </row>
    <row r="186" spans="1:5" x14ac:dyDescent="0.3">
      <c r="A186" s="19">
        <f t="shared" si="2"/>
        <v>178</v>
      </c>
      <c r="B186" s="1" t="e">
        <f>IF(#REF!="","",VLOOKUP(#REF!,'Liste CE2'!$A$8:$G$53,2,FALSE))</f>
        <v>#REF!</v>
      </c>
      <c r="C186" s="1" t="e">
        <f>IF(#REF!="","",VLOOKUP(#REF!,'Liste CE2'!$A$8:$G$53,3,FALSE))</f>
        <v>#REF!</v>
      </c>
      <c r="D186" s="1" t="e">
        <f>IF(#REF!="","",VLOOKUP(#REF!,'Liste CE2'!$A$8:$G$53,5,FALSE))</f>
        <v>#REF!</v>
      </c>
      <c r="E186" s="24" t="e">
        <f>IF(#REF!="","",VLOOKUP(#REF!,'Liste CE2'!$A$8:$G$53,6,FALSE))</f>
        <v>#REF!</v>
      </c>
    </row>
    <row r="187" spans="1:5" x14ac:dyDescent="0.3">
      <c r="A187" s="19">
        <f t="shared" si="2"/>
        <v>179</v>
      </c>
      <c r="B187" s="1" t="e">
        <f>IF(#REF!="","",VLOOKUP(#REF!,'Liste CE2'!$A$8:$G$53,2,FALSE))</f>
        <v>#REF!</v>
      </c>
      <c r="C187" s="1" t="e">
        <f>IF(#REF!="","",VLOOKUP(#REF!,'Liste CE2'!$A$8:$G$53,3,FALSE))</f>
        <v>#REF!</v>
      </c>
      <c r="D187" s="1" t="e">
        <f>IF(#REF!="","",VLOOKUP(#REF!,'Liste CE2'!$A$8:$G$53,5,FALSE))</f>
        <v>#REF!</v>
      </c>
      <c r="E187" s="24" t="e">
        <f>IF(#REF!="","",VLOOKUP(#REF!,'Liste CE2'!$A$8:$G$53,6,FALSE))</f>
        <v>#REF!</v>
      </c>
    </row>
    <row r="188" spans="1:5" ht="15" thickBot="1" x14ac:dyDescent="0.35">
      <c r="A188" s="20">
        <f>(A187+1)</f>
        <v>180</v>
      </c>
      <c r="B188" s="25" t="e">
        <f>IF(#REF!="","",VLOOKUP(#REF!,'Liste CE2'!$A$8:$G$53,2,FALSE))</f>
        <v>#REF!</v>
      </c>
      <c r="C188" s="25" t="e">
        <f>IF(#REF!="","",VLOOKUP(#REF!,'Liste CE2'!$A$8:$G$53,3,FALSE))</f>
        <v>#REF!</v>
      </c>
      <c r="D188" s="25" t="e">
        <f>IF(#REF!="","",VLOOKUP(#REF!,'Liste CE2'!$A$8:$G$53,5,FALSE))</f>
        <v>#REF!</v>
      </c>
      <c r="E188" s="26" t="e">
        <f>IF(#REF!="","",VLOOKUP(#REF!,'Liste CE2'!$A$8:$G$53,6,FALSE))</f>
        <v>#REF!</v>
      </c>
    </row>
  </sheetData>
  <mergeCells count="9">
    <mergeCell ref="A1:F1"/>
    <mergeCell ref="A2:F2"/>
    <mergeCell ref="A154:E154"/>
    <mergeCell ref="A155:E155"/>
    <mergeCell ref="A156:A158"/>
    <mergeCell ref="B156:B158"/>
    <mergeCell ref="C156:C158"/>
    <mergeCell ref="D156:D158"/>
    <mergeCell ref="E156:E158"/>
  </mergeCells>
  <printOptions horizontalCentered="1"/>
  <pageMargins left="0.11811023622047245" right="0.11811023622047245" top="0.11811023622047245" bottom="0.19685039370078741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CE2</vt:lpstr>
      <vt:lpstr>Feuil1</vt:lpstr>
      <vt:lpstr>Résultats CE2</vt:lpstr>
      <vt:lpstr>Classements CE2 Garcons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POTTIER LAURENT</dc:creator>
  <cp:lastModifiedBy>Alexandre PAGES</cp:lastModifiedBy>
  <cp:lastPrinted>2010-10-18T12:52:04Z</cp:lastPrinted>
  <dcterms:created xsi:type="dcterms:W3CDTF">2009-05-10T07:12:12Z</dcterms:created>
  <dcterms:modified xsi:type="dcterms:W3CDTF">2018-12-12T12:50:35Z</dcterms:modified>
</cp:coreProperties>
</file>