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9029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AKOB\Desktop\"/>
    </mc:Choice>
  </mc:AlternateContent>
  <bookViews>
    <workbookView xWindow="0" yWindow="0" windowWidth="21225" windowHeight="9315"/>
  </bookViews>
  <sheets>
    <sheet name="Accueil" sheetId="1" r:id="rId1"/>
    <sheet name="Recap" sheetId="7" r:id="rId2"/>
    <sheet name="&gt;" sheetId="4" r:id="rId3"/>
    <sheet name="Histo" sheetId="6" r:id="rId4"/>
    <sheet name="Temp" sheetId="2" r:id="rId5"/>
    <sheet name="BDD" sheetId="3" r:id="rId6"/>
    <sheet name="Dispo" sheetId="8" r:id="rId7"/>
    <sheet name="&lt;" sheetId="5" r:id="rId8"/>
  </sheets>
  <definedNames>
    <definedName name="Articles">OFFSET(Histo!$C$1,1,,COUNTA(Histo!$A:$A)-1,)</definedName>
    <definedName name="bdd">OFFSET(BDD!$B$1,1,,COUNTA(BDD!$B:$B)-1,2)</definedName>
    <definedName name="Lesdates">OFFSET(Histo!$A$1,1,,COUNTA(Histo!$A:$A)-1,)</definedName>
    <definedName name="Quantitee">OFFSET(Histo!$B$1,1,,COUNTA(Histo!$A:$A)-1,)</definedName>
    <definedName name="Total">OFFSET(Histo!$D$1,1,,COUNTA(Histo!$A:$A)-1,)</definedName>
  </definedNames>
  <calcPr calcId="162913"/>
</workbook>
</file>

<file path=xl/calcChain.xml><?xml version="1.0" encoding="utf-8"?>
<calcChain xmlns="http://schemas.openxmlformats.org/spreadsheetml/2006/main">
  <c r="B21" i="8" l="1"/>
  <c r="D21" i="8" s="1"/>
  <c r="B20" i="8"/>
  <c r="D20" i="8" s="1"/>
  <c r="B19" i="8"/>
  <c r="D19" i="8" s="1"/>
  <c r="B18" i="8"/>
  <c r="D18" i="8" s="1"/>
  <c r="B17" i="8"/>
  <c r="D17" i="8" s="1"/>
  <c r="B16" i="8"/>
  <c r="D16" i="8" s="1"/>
  <c r="B15" i="8"/>
  <c r="D15" i="8" s="1"/>
  <c r="B14" i="8"/>
  <c r="D14" i="8" s="1"/>
  <c r="B13" i="8"/>
  <c r="D13" i="8" s="1"/>
  <c r="B12" i="8"/>
  <c r="D12" i="8" s="1"/>
  <c r="B11" i="8"/>
  <c r="D11" i="8" s="1"/>
  <c r="B10" i="8"/>
  <c r="D10" i="8" s="1"/>
  <c r="B9" i="8"/>
  <c r="D9" i="8" s="1"/>
  <c r="I4" i="7" l="1"/>
  <c r="I5" i="7"/>
  <c r="I6" i="7"/>
  <c r="I7" i="7"/>
  <c r="I8" i="7"/>
  <c r="I9" i="7"/>
  <c r="I10" i="7"/>
  <c r="I11" i="7"/>
  <c r="H11" i="7"/>
  <c r="H10" i="7"/>
  <c r="H9" i="7"/>
  <c r="H8" i="7"/>
  <c r="H7" i="7"/>
  <c r="H6" i="7"/>
  <c r="H5" i="7"/>
  <c r="H4" i="7"/>
  <c r="I12" i="7" l="1"/>
  <c r="H12" i="7"/>
</calcChain>
</file>

<file path=xl/sharedStrings.xml><?xml version="1.0" encoding="utf-8"?>
<sst xmlns="http://schemas.openxmlformats.org/spreadsheetml/2006/main" count="124" uniqueCount="32">
  <si>
    <t>Articles</t>
  </si>
  <si>
    <t>Quantitée</t>
  </si>
  <si>
    <t>Num_Article</t>
  </si>
  <si>
    <t>Désignation</t>
  </si>
  <si>
    <t>Prix</t>
  </si>
  <si>
    <t>Bière</t>
  </si>
  <si>
    <t>Picon</t>
  </si>
  <si>
    <t>Eau</t>
  </si>
  <si>
    <t>Coca</t>
  </si>
  <si>
    <t>Orangina</t>
  </si>
  <si>
    <t>Limonade</t>
  </si>
  <si>
    <t>Date</t>
  </si>
  <si>
    <t>Du</t>
  </si>
  <si>
    <t>Au</t>
  </si>
  <si>
    <t>DATE</t>
  </si>
  <si>
    <t>Quantité</t>
  </si>
  <si>
    <t>Recette</t>
  </si>
  <si>
    <t>Total</t>
  </si>
  <si>
    <t>Formule</t>
  </si>
  <si>
    <t>Bière Cerise</t>
  </si>
  <si>
    <t>Formule Knack</t>
  </si>
  <si>
    <t>Formule Grillade</t>
  </si>
  <si>
    <t>Bretzel</t>
  </si>
  <si>
    <t>Sandwich</t>
  </si>
  <si>
    <t>Café</t>
  </si>
  <si>
    <t>Vin</t>
  </si>
  <si>
    <t>Gateau</t>
  </si>
  <si>
    <t>Sodas</t>
  </si>
  <si>
    <t>Panache</t>
  </si>
  <si>
    <t>Chips</t>
  </si>
  <si>
    <t>Formule 1</t>
  </si>
  <si>
    <t>Formule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</si>
</sst>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0;\-0;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44" fontId="0" fillId="0" borderId="7" xfId="1" applyFont="1" applyBorder="1" applyAlignment="1"/>
    <xf numFmtId="44" fontId="0" fillId="0" borderId="9" xfId="1" applyFont="1" applyBorder="1" applyAlignment="1"/>
    <xf numFmtId="44" fontId="0" fillId="0" borderId="11" xfId="1" applyFont="1" applyBorder="1" applyAlignment="1"/>
    <xf numFmtId="44" fontId="0" fillId="0" borderId="1" xfId="0" applyNumberFormat="1" applyBorder="1"/>
    <xf numFmtId="14" fontId="0" fillId="0" borderId="0" xfId="0" applyNumberFormat="1" applyAlignment="1">
      <alignment horizontal="center"/>
    </xf>
    <xf numFmtId="44" fontId="0" fillId="0" borderId="0" xfId="1" applyFont="1"/>
    <xf numFmtId="164" fontId="0" fillId="0" borderId="12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Recap!$F$4:$F$11</c:f>
              <c:strCache>
                <c:ptCount val="8"/>
                <c:pt idx="0">
                  <c:v>Bière</c:v>
                </c:pt>
                <c:pt idx="1">
                  <c:v>Picon</c:v>
                </c:pt>
                <c:pt idx="2">
                  <c:v>Formule 1</c:v>
                </c:pt>
                <c:pt idx="3">
                  <c:v>Eau</c:v>
                </c:pt>
                <c:pt idx="4">
                  <c:v>Formule 2</c:v>
                </c:pt>
                <c:pt idx="5">
                  <c:v>Coca</c:v>
                </c:pt>
                <c:pt idx="6">
                  <c:v>Orangina</c:v>
                </c:pt>
                <c:pt idx="7">
                  <c:v>Limonade</c:v>
                </c:pt>
              </c:strCache>
            </c:strRef>
          </c:cat>
          <c:val>
            <c:numRef>
              <c:f>Recap!$H$4:$H$11</c:f>
              <c:numCache>
                <c:formatCode>0;\-0;;@</c:formatCode>
                <c:ptCount val="8"/>
                <c:pt idx="0">
                  <c:v>41</c:v>
                </c:pt>
                <c:pt idx="1">
                  <c:v>26</c:v>
                </c:pt>
                <c:pt idx="2">
                  <c:v>2</c:v>
                </c:pt>
                <c:pt idx="3">
                  <c:v>3</c:v>
                </c:pt>
                <c:pt idx="4">
                  <c:v>2</c:v>
                </c:pt>
                <c:pt idx="5">
                  <c:v>4</c:v>
                </c:pt>
                <c:pt idx="6">
                  <c:v>6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A7B-4401-A27F-3132262156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666750</xdr:colOff>
          <xdr:row>2</xdr:row>
          <xdr:rowOff>85725</xdr:rowOff>
        </xdr:from>
        <xdr:to>
          <xdr:col>6</xdr:col>
          <xdr:colOff>457200</xdr:colOff>
          <xdr:row>12</xdr:row>
          <xdr:rowOff>57150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Ouverture de la caisse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419100</xdr:colOff>
      <xdr:row>15</xdr:row>
      <xdr:rowOff>152400</xdr:rowOff>
    </xdr:from>
    <xdr:to>
      <xdr:col>10</xdr:col>
      <xdr:colOff>419100</xdr:colOff>
      <xdr:row>30</xdr:row>
      <xdr:rowOff>38100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U8" sqref="U8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erture_caisse">
                <anchor moveWithCells="1" sizeWithCells="1">
                  <from>
                    <xdr:col>1</xdr:col>
                    <xdr:colOff>666750</xdr:colOff>
                    <xdr:row>2</xdr:row>
                    <xdr:rowOff>85725</xdr:rowOff>
                  </from>
                  <to>
                    <xdr:col>6</xdr:col>
                    <xdr:colOff>457200</xdr:colOff>
                    <xdr:row>12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12"/>
  <sheetViews>
    <sheetView showGridLines="0" workbookViewId="0">
      <selection activeCell="L30" sqref="L30"/>
    </sheetView>
  </sheetViews>
  <sheetFormatPr baseColWidth="10" defaultRowHeight="15" x14ac:dyDescent="0.25"/>
  <sheetData>
    <row r="1" spans="1:9" ht="15.75" thickBot="1" x14ac:dyDescent="0.3">
      <c r="A1" s="1"/>
      <c r="B1" s="1"/>
      <c r="C1" s="1"/>
      <c r="F1" s="17" t="s">
        <v>14</v>
      </c>
      <c r="G1" s="18"/>
      <c r="H1" s="18"/>
      <c r="I1" s="19"/>
    </row>
    <row r="2" spans="1:9" ht="15.75" thickBot="1" x14ac:dyDescent="0.3">
      <c r="F2" s="5" t="s">
        <v>12</v>
      </c>
      <c r="G2" s="4">
        <v>43276</v>
      </c>
      <c r="H2" s="6" t="s">
        <v>13</v>
      </c>
      <c r="I2" s="4">
        <v>43337</v>
      </c>
    </row>
    <row r="3" spans="1:9" ht="15.75" thickBot="1" x14ac:dyDescent="0.3">
      <c r="F3" s="24" t="s">
        <v>0</v>
      </c>
      <c r="G3" s="25"/>
      <c r="H3" s="7" t="s">
        <v>15</v>
      </c>
      <c r="I3" s="7" t="s">
        <v>16</v>
      </c>
    </row>
    <row r="4" spans="1:9" x14ac:dyDescent="0.25">
      <c r="F4" s="20" t="s">
        <v>5</v>
      </c>
      <c r="G4" s="21"/>
      <c r="H4" s="14">
        <f t="shared" ref="H4:H11" ca="1" si="0">IFERROR(SUMIFS(Quantitee,Lesdates,"&gt;="&amp;$G$2,Lesdates,"&lt;="&amp;$I$2,Articles,$F4),"")</f>
        <v>41</v>
      </c>
      <c r="I4" s="8">
        <f t="shared" ref="I4:I11" ca="1" si="1">IFERROR(SUMIFS(Total,Lesdates,"&gt;="&amp;$G$2,Lesdates,"&lt;="&amp;$I$2,Articles,$F4),"")</f>
        <v>83.4</v>
      </c>
    </row>
    <row r="5" spans="1:9" x14ac:dyDescent="0.25">
      <c r="F5" s="22" t="s">
        <v>6</v>
      </c>
      <c r="G5" s="23"/>
      <c r="H5" s="15">
        <f t="shared" ca="1" si="0"/>
        <v>26</v>
      </c>
      <c r="I5" s="9">
        <f t="shared" ca="1" si="1"/>
        <v>63.7</v>
      </c>
    </row>
    <row r="6" spans="1:9" x14ac:dyDescent="0.25">
      <c r="F6" s="22" t="s">
        <v>30</v>
      </c>
      <c r="G6" s="23"/>
      <c r="H6" s="15">
        <f t="shared" ca="1" si="0"/>
        <v>2</v>
      </c>
      <c r="I6" s="9">
        <f t="shared" ca="1" si="1"/>
        <v>4</v>
      </c>
    </row>
    <row r="7" spans="1:9" x14ac:dyDescent="0.25">
      <c r="F7" s="22" t="s">
        <v>7</v>
      </c>
      <c r="G7" s="23"/>
      <c r="H7" s="15">
        <f t="shared" ca="1" si="0"/>
        <v>3</v>
      </c>
      <c r="I7" s="9">
        <f t="shared" ca="1" si="1"/>
        <v>7.5</v>
      </c>
    </row>
    <row r="8" spans="1:9" x14ac:dyDescent="0.25">
      <c r="F8" s="22" t="s">
        <v>31</v>
      </c>
      <c r="G8" s="23"/>
      <c r="H8" s="15">
        <f t="shared" ca="1" si="0"/>
        <v>2</v>
      </c>
      <c r="I8" s="9">
        <f t="shared" ca="1" si="1"/>
        <v>4</v>
      </c>
    </row>
    <row r="9" spans="1:9" x14ac:dyDescent="0.25">
      <c r="F9" s="22" t="s">
        <v>8</v>
      </c>
      <c r="G9" s="23"/>
      <c r="H9" s="15">
        <f t="shared" ca="1" si="0"/>
        <v>4</v>
      </c>
      <c r="I9" s="9">
        <f t="shared" ca="1" si="1"/>
        <v>6</v>
      </c>
    </row>
    <row r="10" spans="1:9" x14ac:dyDescent="0.25">
      <c r="F10" s="22" t="s">
        <v>9</v>
      </c>
      <c r="G10" s="23"/>
      <c r="H10" s="15">
        <f t="shared" ca="1" si="0"/>
        <v>6</v>
      </c>
      <c r="I10" s="9">
        <f t="shared" ca="1" si="1"/>
        <v>9</v>
      </c>
    </row>
    <row r="11" spans="1:9" ht="15.75" thickBot="1" x14ac:dyDescent="0.3">
      <c r="F11" s="28" t="s">
        <v>10</v>
      </c>
      <c r="G11" s="29"/>
      <c r="H11" s="16">
        <f t="shared" ca="1" si="0"/>
        <v>0</v>
      </c>
      <c r="I11" s="10">
        <f t="shared" ca="1" si="1"/>
        <v>0</v>
      </c>
    </row>
    <row r="12" spans="1:9" ht="27" thickBot="1" x14ac:dyDescent="0.45">
      <c r="F12" s="26" t="s">
        <v>17</v>
      </c>
      <c r="G12" s="27"/>
      <c r="H12" s="3">
        <f ca="1">SUM($H$4:$H$11)</f>
        <v>84</v>
      </c>
      <c r="I12" s="11">
        <f ca="1">SUM($I$4:$I$11)</f>
        <v>177.60000000000002</v>
      </c>
    </row>
  </sheetData>
  <mergeCells count="11">
    <mergeCell ref="F12:G12"/>
    <mergeCell ref="F8:G8"/>
    <mergeCell ref="F9:G9"/>
    <mergeCell ref="F10:G10"/>
    <mergeCell ref="F11:G11"/>
    <mergeCell ref="F1:I1"/>
    <mergeCell ref="F4:G4"/>
    <mergeCell ref="F5:G5"/>
    <mergeCell ref="F6:G6"/>
    <mergeCell ref="F7:G7"/>
    <mergeCell ref="F3:G3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67"/>
  <sheetViews>
    <sheetView workbookViewId="0">
      <selection activeCell="H38" sqref="H38"/>
    </sheetView>
  </sheetViews>
  <sheetFormatPr baseColWidth="10" defaultRowHeight="15" x14ac:dyDescent="0.25"/>
  <cols>
    <col min="3" max="3" width="15.85546875" bestFit="1" customWidth="1"/>
  </cols>
  <sheetData>
    <row r="1" spans="1:4" x14ac:dyDescent="0.25">
      <c r="A1" s="1" t="s">
        <v>11</v>
      </c>
      <c r="B1" s="1" t="s">
        <v>1</v>
      </c>
      <c r="C1" s="1" t="s">
        <v>0</v>
      </c>
      <c r="D1" s="1" t="s">
        <v>17</v>
      </c>
    </row>
    <row r="2" spans="1:4" x14ac:dyDescent="0.25">
      <c r="A2" s="12">
        <v>43276</v>
      </c>
      <c r="B2" s="1">
        <v>2</v>
      </c>
      <c r="C2" s="1" t="s">
        <v>5</v>
      </c>
      <c r="D2" s="13">
        <v>4.4000000000000004</v>
      </c>
    </row>
    <row r="3" spans="1:4" x14ac:dyDescent="0.25">
      <c r="A3" s="12">
        <v>43276</v>
      </c>
      <c r="B3" s="1">
        <v>3</v>
      </c>
      <c r="C3" s="1" t="s">
        <v>6</v>
      </c>
      <c r="D3" s="13">
        <v>8.1000000000000014</v>
      </c>
    </row>
    <row r="4" spans="1:4" x14ac:dyDescent="0.25">
      <c r="A4" s="12">
        <v>43276</v>
      </c>
      <c r="B4" s="1">
        <v>1</v>
      </c>
      <c r="C4" s="1" t="s">
        <v>6</v>
      </c>
      <c r="D4" s="13">
        <v>1.5</v>
      </c>
    </row>
    <row r="5" spans="1:4" x14ac:dyDescent="0.25">
      <c r="A5" s="12">
        <v>43276</v>
      </c>
      <c r="B5" s="1">
        <v>2</v>
      </c>
      <c r="C5" s="1" t="s">
        <v>6</v>
      </c>
      <c r="D5" s="13">
        <v>3</v>
      </c>
    </row>
    <row r="6" spans="1:4" x14ac:dyDescent="0.25">
      <c r="A6" s="12">
        <v>43276</v>
      </c>
      <c r="B6" s="1">
        <v>1</v>
      </c>
      <c r="C6" s="1" t="s">
        <v>6</v>
      </c>
      <c r="D6" s="13">
        <v>2.5</v>
      </c>
    </row>
    <row r="7" spans="1:4" x14ac:dyDescent="0.25">
      <c r="A7" s="12">
        <v>43276</v>
      </c>
      <c r="B7" s="1">
        <v>3</v>
      </c>
      <c r="C7" s="1" t="s">
        <v>6</v>
      </c>
      <c r="D7" s="13">
        <v>7.5</v>
      </c>
    </row>
    <row r="8" spans="1:4" x14ac:dyDescent="0.25">
      <c r="A8" s="12">
        <v>43276</v>
      </c>
      <c r="B8" s="1">
        <v>7</v>
      </c>
      <c r="C8" s="1" t="s">
        <v>6</v>
      </c>
      <c r="D8" s="13">
        <v>18.900000000000002</v>
      </c>
    </row>
    <row r="9" spans="1:4" x14ac:dyDescent="0.25">
      <c r="A9" s="12">
        <v>43276</v>
      </c>
      <c r="B9" s="1">
        <v>1</v>
      </c>
      <c r="C9" s="1" t="s">
        <v>5</v>
      </c>
      <c r="D9" s="13">
        <v>2.2000000000000002</v>
      </c>
    </row>
    <row r="10" spans="1:4" x14ac:dyDescent="0.25">
      <c r="A10" s="12">
        <v>43276</v>
      </c>
      <c r="B10" s="1">
        <v>2</v>
      </c>
      <c r="C10" s="1" t="s">
        <v>7</v>
      </c>
      <c r="D10" s="13">
        <v>5</v>
      </c>
    </row>
    <row r="11" spans="1:4" x14ac:dyDescent="0.25">
      <c r="A11" s="12">
        <v>43276</v>
      </c>
      <c r="B11" s="1">
        <v>6</v>
      </c>
      <c r="C11" s="1" t="s">
        <v>9</v>
      </c>
      <c r="D11" s="13">
        <v>9</v>
      </c>
    </row>
    <row r="12" spans="1:4" x14ac:dyDescent="0.25">
      <c r="A12" s="12">
        <v>43276</v>
      </c>
      <c r="B12" s="1">
        <v>4</v>
      </c>
      <c r="C12" s="1" t="s">
        <v>8</v>
      </c>
      <c r="D12" s="13">
        <v>6</v>
      </c>
    </row>
    <row r="13" spans="1:4" x14ac:dyDescent="0.25">
      <c r="A13" s="12">
        <v>43276</v>
      </c>
      <c r="B13" s="1">
        <v>2</v>
      </c>
      <c r="C13" s="1" t="s">
        <v>5</v>
      </c>
      <c r="D13" s="13">
        <v>4.4000000000000004</v>
      </c>
    </row>
    <row r="14" spans="1:4" x14ac:dyDescent="0.25">
      <c r="A14" s="12">
        <v>43276</v>
      </c>
      <c r="B14" s="1">
        <v>2</v>
      </c>
      <c r="C14" s="1" t="s">
        <v>5</v>
      </c>
      <c r="D14" s="13">
        <v>4.4000000000000004</v>
      </c>
    </row>
    <row r="15" spans="1:4" x14ac:dyDescent="0.25">
      <c r="A15" s="12">
        <v>43276</v>
      </c>
      <c r="B15" s="1">
        <v>1</v>
      </c>
      <c r="C15" s="1" t="s">
        <v>18</v>
      </c>
      <c r="D15" s="13">
        <v>5</v>
      </c>
    </row>
    <row r="16" spans="1:4" x14ac:dyDescent="0.25">
      <c r="A16" s="12">
        <v>43276</v>
      </c>
      <c r="B16" s="1">
        <v>1</v>
      </c>
      <c r="C16" s="1" t="s">
        <v>18</v>
      </c>
      <c r="D16" s="13">
        <v>5</v>
      </c>
    </row>
    <row r="17" spans="1:4" x14ac:dyDescent="0.25">
      <c r="A17" s="12">
        <v>43276</v>
      </c>
      <c r="B17" s="1">
        <v>1</v>
      </c>
      <c r="C17" s="1" t="s">
        <v>7</v>
      </c>
      <c r="D17" s="13">
        <v>2.5</v>
      </c>
    </row>
    <row r="18" spans="1:4" x14ac:dyDescent="0.25">
      <c r="A18" s="12">
        <v>43276</v>
      </c>
      <c r="B18" s="1">
        <v>2</v>
      </c>
      <c r="C18" s="1" t="s">
        <v>18</v>
      </c>
      <c r="D18" s="13">
        <v>10</v>
      </c>
    </row>
    <row r="19" spans="1:4" x14ac:dyDescent="0.25">
      <c r="A19" s="12">
        <v>43276</v>
      </c>
      <c r="B19" s="1">
        <v>1</v>
      </c>
      <c r="C19" s="1" t="s">
        <v>29</v>
      </c>
      <c r="D19" s="13">
        <v>1</v>
      </c>
    </row>
    <row r="20" spans="1:4" x14ac:dyDescent="0.25">
      <c r="A20" s="12">
        <v>43276</v>
      </c>
      <c r="B20" s="1">
        <v>2</v>
      </c>
      <c r="C20" s="1" t="s">
        <v>21</v>
      </c>
      <c r="D20" s="13">
        <v>10</v>
      </c>
    </row>
    <row r="21" spans="1:4" x14ac:dyDescent="0.25">
      <c r="A21" s="12">
        <v>43276</v>
      </c>
      <c r="B21" s="1">
        <v>3</v>
      </c>
      <c r="C21" s="1" t="s">
        <v>25</v>
      </c>
      <c r="D21" s="13">
        <v>9</v>
      </c>
    </row>
    <row r="22" spans="1:4" x14ac:dyDescent="0.25">
      <c r="A22" s="12">
        <v>43276</v>
      </c>
      <c r="B22" s="1">
        <v>2</v>
      </c>
      <c r="C22" s="1" t="s">
        <v>20</v>
      </c>
      <c r="D22" s="13">
        <v>10</v>
      </c>
    </row>
    <row r="23" spans="1:4" x14ac:dyDescent="0.25">
      <c r="A23" s="12">
        <v>43276</v>
      </c>
      <c r="B23" s="1">
        <v>1</v>
      </c>
      <c r="C23" s="1" t="s">
        <v>5</v>
      </c>
      <c r="D23" s="13">
        <v>2</v>
      </c>
    </row>
    <row r="24" spans="1:4" x14ac:dyDescent="0.25">
      <c r="A24" s="12">
        <v>43276</v>
      </c>
      <c r="B24" s="1">
        <v>2</v>
      </c>
      <c r="C24" s="1" t="s">
        <v>5</v>
      </c>
      <c r="D24" s="13">
        <v>4</v>
      </c>
    </row>
    <row r="25" spans="1:4" x14ac:dyDescent="0.25">
      <c r="A25" s="12">
        <v>43276</v>
      </c>
      <c r="B25" s="1">
        <v>1</v>
      </c>
      <c r="C25" s="1" t="s">
        <v>27</v>
      </c>
      <c r="D25" s="13">
        <v>2.5</v>
      </c>
    </row>
    <row r="26" spans="1:4" x14ac:dyDescent="0.25">
      <c r="A26" s="12">
        <v>43276</v>
      </c>
      <c r="B26" s="1">
        <v>2</v>
      </c>
      <c r="C26" s="1" t="s">
        <v>5</v>
      </c>
      <c r="D26" s="13">
        <v>4</v>
      </c>
    </row>
    <row r="27" spans="1:4" x14ac:dyDescent="0.25">
      <c r="A27" s="12">
        <v>43276</v>
      </c>
      <c r="B27" s="1">
        <v>1</v>
      </c>
      <c r="C27" s="1" t="s">
        <v>5</v>
      </c>
      <c r="D27" s="13">
        <v>2</v>
      </c>
    </row>
    <row r="28" spans="1:4" x14ac:dyDescent="0.25">
      <c r="A28" s="12">
        <v>43276</v>
      </c>
      <c r="B28" s="1">
        <v>1</v>
      </c>
      <c r="C28" s="1" t="s">
        <v>5</v>
      </c>
      <c r="D28" s="13">
        <v>2</v>
      </c>
    </row>
    <row r="29" spans="1:4" x14ac:dyDescent="0.25">
      <c r="A29" s="12">
        <v>43276</v>
      </c>
      <c r="B29" s="1">
        <v>2</v>
      </c>
      <c r="C29" s="1" t="s">
        <v>5</v>
      </c>
      <c r="D29" s="13">
        <v>4</v>
      </c>
    </row>
    <row r="30" spans="1:4" x14ac:dyDescent="0.25">
      <c r="A30" s="12">
        <v>43276</v>
      </c>
      <c r="B30" s="1">
        <v>2</v>
      </c>
      <c r="C30" s="1" t="s">
        <v>5</v>
      </c>
      <c r="D30" s="13">
        <v>4</v>
      </c>
    </row>
    <row r="31" spans="1:4" x14ac:dyDescent="0.25">
      <c r="A31" s="12">
        <v>43276</v>
      </c>
      <c r="B31" s="1">
        <v>1</v>
      </c>
      <c r="C31" s="1" t="s">
        <v>5</v>
      </c>
      <c r="D31" s="13">
        <v>2</v>
      </c>
    </row>
    <row r="32" spans="1:4" x14ac:dyDescent="0.25">
      <c r="A32" s="12">
        <v>43276</v>
      </c>
      <c r="B32" s="1">
        <v>1</v>
      </c>
      <c r="C32" s="1" t="s">
        <v>19</v>
      </c>
      <c r="D32" s="13">
        <v>3.5</v>
      </c>
    </row>
    <row r="33" spans="1:4" x14ac:dyDescent="0.25">
      <c r="A33" s="12">
        <v>43276</v>
      </c>
      <c r="B33" s="1">
        <v>2</v>
      </c>
      <c r="C33" s="1" t="s">
        <v>5</v>
      </c>
      <c r="D33" s="13">
        <v>4</v>
      </c>
    </row>
    <row r="34" spans="1:4" x14ac:dyDescent="0.25">
      <c r="A34" s="12">
        <v>43276</v>
      </c>
      <c r="B34" s="1">
        <v>1</v>
      </c>
      <c r="C34" s="1" t="s">
        <v>5</v>
      </c>
      <c r="D34" s="13">
        <v>2</v>
      </c>
    </row>
    <row r="35" spans="1:4" x14ac:dyDescent="0.25">
      <c r="A35" s="12">
        <v>43276</v>
      </c>
      <c r="B35" s="1">
        <v>2</v>
      </c>
      <c r="C35" s="1" t="s">
        <v>6</v>
      </c>
      <c r="D35" s="13">
        <v>5.4</v>
      </c>
    </row>
    <row r="36" spans="1:4" x14ac:dyDescent="0.25">
      <c r="A36" s="12">
        <v>43276</v>
      </c>
      <c r="B36" s="1">
        <v>2</v>
      </c>
      <c r="C36" s="1" t="s">
        <v>20</v>
      </c>
      <c r="D36" s="13">
        <v>10</v>
      </c>
    </row>
    <row r="37" spans="1:4" x14ac:dyDescent="0.25">
      <c r="A37" s="12">
        <v>43276</v>
      </c>
      <c r="B37" s="1">
        <v>1</v>
      </c>
      <c r="C37" s="1" t="s">
        <v>5</v>
      </c>
      <c r="D37" s="13">
        <v>2</v>
      </c>
    </row>
    <row r="38" spans="1:4" x14ac:dyDescent="0.25">
      <c r="A38" s="12">
        <v>43276</v>
      </c>
      <c r="B38" s="1">
        <v>2</v>
      </c>
      <c r="C38" s="1" t="s">
        <v>5</v>
      </c>
      <c r="D38" s="13">
        <v>4</v>
      </c>
    </row>
    <row r="39" spans="1:4" x14ac:dyDescent="0.25">
      <c r="A39" s="12">
        <v>43276</v>
      </c>
      <c r="B39" s="1">
        <v>3</v>
      </c>
      <c r="C39" s="1" t="s">
        <v>5</v>
      </c>
      <c r="D39" s="13">
        <v>6</v>
      </c>
    </row>
    <row r="40" spans="1:4" x14ac:dyDescent="0.25">
      <c r="A40" s="12">
        <v>43276</v>
      </c>
      <c r="B40" s="1">
        <v>2</v>
      </c>
      <c r="C40" s="1" t="s">
        <v>5</v>
      </c>
      <c r="D40" s="13">
        <v>4</v>
      </c>
    </row>
    <row r="41" spans="1:4" x14ac:dyDescent="0.25">
      <c r="A41" s="12">
        <v>43276</v>
      </c>
      <c r="B41" s="1">
        <v>1</v>
      </c>
      <c r="C41" s="1" t="s">
        <v>5</v>
      </c>
      <c r="D41" s="13">
        <v>2</v>
      </c>
    </row>
    <row r="42" spans="1:4" x14ac:dyDescent="0.25">
      <c r="A42" s="12">
        <v>43276</v>
      </c>
      <c r="B42" s="1">
        <v>1</v>
      </c>
      <c r="C42" s="1" t="s">
        <v>5</v>
      </c>
      <c r="D42" s="13">
        <v>2</v>
      </c>
    </row>
    <row r="43" spans="1:4" x14ac:dyDescent="0.25">
      <c r="A43" s="12">
        <v>43276</v>
      </c>
      <c r="B43" s="1">
        <v>2</v>
      </c>
      <c r="C43" s="1" t="s">
        <v>20</v>
      </c>
      <c r="D43" s="13">
        <v>10</v>
      </c>
    </row>
    <row r="44" spans="1:4" x14ac:dyDescent="0.25">
      <c r="A44" s="12">
        <v>43276</v>
      </c>
      <c r="B44" s="1">
        <v>9</v>
      </c>
      <c r="C44" s="1" t="s">
        <v>29</v>
      </c>
      <c r="D44" s="13">
        <v>9</v>
      </c>
    </row>
    <row r="45" spans="1:4" x14ac:dyDescent="0.25">
      <c r="A45" s="12">
        <v>43276</v>
      </c>
      <c r="B45" s="1">
        <v>1</v>
      </c>
      <c r="C45" s="1" t="s">
        <v>5</v>
      </c>
      <c r="D45" s="13">
        <v>2</v>
      </c>
    </row>
    <row r="46" spans="1:4" x14ac:dyDescent="0.25">
      <c r="A46" s="12">
        <v>43276</v>
      </c>
      <c r="B46" s="1">
        <v>2</v>
      </c>
      <c r="C46" s="1" t="s">
        <v>19</v>
      </c>
      <c r="D46" s="13">
        <v>7</v>
      </c>
    </row>
    <row r="47" spans="1:4" x14ac:dyDescent="0.25">
      <c r="A47" s="12">
        <v>43276</v>
      </c>
      <c r="B47" s="1">
        <v>3</v>
      </c>
      <c r="C47" s="1" t="s">
        <v>6</v>
      </c>
      <c r="D47" s="13">
        <v>8.1000000000000014</v>
      </c>
    </row>
    <row r="48" spans="1:4" x14ac:dyDescent="0.25">
      <c r="A48" s="12">
        <v>43276</v>
      </c>
      <c r="B48" s="1">
        <v>4</v>
      </c>
      <c r="C48" s="1" t="s">
        <v>28</v>
      </c>
      <c r="D48" s="13">
        <v>8.8000000000000007</v>
      </c>
    </row>
    <row r="49" spans="1:4" x14ac:dyDescent="0.25">
      <c r="A49" s="12">
        <v>43276</v>
      </c>
      <c r="B49" s="1">
        <v>1</v>
      </c>
      <c r="C49" s="1" t="s">
        <v>25</v>
      </c>
      <c r="D49" s="13">
        <v>3</v>
      </c>
    </row>
    <row r="50" spans="1:4" x14ac:dyDescent="0.25">
      <c r="A50" s="12">
        <v>43276</v>
      </c>
      <c r="B50" s="1">
        <v>2</v>
      </c>
      <c r="C50" s="1" t="s">
        <v>27</v>
      </c>
      <c r="D50" s="13">
        <v>5</v>
      </c>
    </row>
    <row r="51" spans="1:4" x14ac:dyDescent="0.25">
      <c r="A51" s="12">
        <v>43276</v>
      </c>
      <c r="B51" s="1">
        <v>1</v>
      </c>
      <c r="C51" s="1" t="s">
        <v>27</v>
      </c>
      <c r="D51" s="13">
        <v>2.5</v>
      </c>
    </row>
    <row r="52" spans="1:4" x14ac:dyDescent="0.25">
      <c r="A52" s="12">
        <v>43276</v>
      </c>
      <c r="B52" s="1">
        <v>5</v>
      </c>
      <c r="C52" s="1" t="s">
        <v>20</v>
      </c>
      <c r="D52" s="13">
        <v>25</v>
      </c>
    </row>
    <row r="53" spans="1:4" x14ac:dyDescent="0.25">
      <c r="A53" s="12">
        <v>43276</v>
      </c>
      <c r="B53" s="1">
        <v>1</v>
      </c>
      <c r="C53" s="1" t="s">
        <v>6</v>
      </c>
      <c r="D53" s="13">
        <v>2.7</v>
      </c>
    </row>
    <row r="54" spans="1:4" x14ac:dyDescent="0.25">
      <c r="A54" s="12">
        <v>43276</v>
      </c>
      <c r="B54" s="1">
        <v>1</v>
      </c>
      <c r="C54" s="1" t="s">
        <v>5</v>
      </c>
      <c r="D54" s="13">
        <v>2</v>
      </c>
    </row>
    <row r="55" spans="1:4" x14ac:dyDescent="0.25">
      <c r="A55" s="12">
        <v>43276</v>
      </c>
      <c r="B55" s="1">
        <v>2</v>
      </c>
      <c r="C55" s="1" t="s">
        <v>19</v>
      </c>
      <c r="D55" s="13">
        <v>7</v>
      </c>
    </row>
    <row r="56" spans="1:4" x14ac:dyDescent="0.25">
      <c r="A56" s="12">
        <v>43276</v>
      </c>
      <c r="B56" s="1">
        <v>1</v>
      </c>
      <c r="C56" s="1" t="s">
        <v>5</v>
      </c>
      <c r="D56" s="13">
        <v>2</v>
      </c>
    </row>
    <row r="57" spans="1:4" x14ac:dyDescent="0.25">
      <c r="A57" s="12">
        <v>43276</v>
      </c>
      <c r="B57" s="1">
        <v>6</v>
      </c>
      <c r="C57" s="1" t="s">
        <v>19</v>
      </c>
      <c r="D57" s="13">
        <v>21</v>
      </c>
    </row>
    <row r="58" spans="1:4" x14ac:dyDescent="0.25">
      <c r="A58" s="12">
        <v>43276</v>
      </c>
      <c r="B58" s="1">
        <v>5</v>
      </c>
      <c r="C58" s="1" t="s">
        <v>20</v>
      </c>
      <c r="D58" s="13">
        <v>25</v>
      </c>
    </row>
    <row r="59" spans="1:4" x14ac:dyDescent="0.25">
      <c r="A59" s="12">
        <v>43276</v>
      </c>
      <c r="B59" s="1">
        <v>2</v>
      </c>
      <c r="C59" s="1" t="s">
        <v>5</v>
      </c>
      <c r="D59" s="13">
        <v>4</v>
      </c>
    </row>
    <row r="60" spans="1:4" x14ac:dyDescent="0.25">
      <c r="A60" s="12">
        <v>43276</v>
      </c>
      <c r="B60" s="1">
        <v>3</v>
      </c>
      <c r="C60" s="1" t="s">
        <v>6</v>
      </c>
      <c r="D60" s="13">
        <v>6</v>
      </c>
    </row>
    <row r="61" spans="1:4" x14ac:dyDescent="0.25">
      <c r="A61" s="12">
        <v>43276</v>
      </c>
      <c r="B61" s="1">
        <v>1</v>
      </c>
      <c r="C61" s="1" t="s">
        <v>25</v>
      </c>
      <c r="D61" s="13">
        <v>2</v>
      </c>
    </row>
    <row r="62" spans="1:4" x14ac:dyDescent="0.25">
      <c r="A62" s="12">
        <v>43276</v>
      </c>
      <c r="B62" s="1">
        <v>3</v>
      </c>
      <c r="C62" s="1" t="s">
        <v>24</v>
      </c>
      <c r="D62" s="13">
        <v>6</v>
      </c>
    </row>
    <row r="63" spans="1:4" x14ac:dyDescent="0.25">
      <c r="A63" s="12">
        <v>43276</v>
      </c>
      <c r="B63" s="1">
        <v>4</v>
      </c>
      <c r="C63" s="1" t="s">
        <v>23</v>
      </c>
      <c r="D63" s="13">
        <v>8</v>
      </c>
    </row>
    <row r="64" spans="1:4" x14ac:dyDescent="0.25">
      <c r="A64" s="12">
        <v>43276</v>
      </c>
      <c r="B64" s="1">
        <v>1</v>
      </c>
      <c r="C64" s="1" t="s">
        <v>29</v>
      </c>
      <c r="D64" s="13">
        <v>2</v>
      </c>
    </row>
    <row r="65" spans="1:4" x14ac:dyDescent="0.25">
      <c r="A65" s="12">
        <v>43276</v>
      </c>
      <c r="B65" s="1">
        <v>4</v>
      </c>
      <c r="C65" s="1" t="s">
        <v>5</v>
      </c>
      <c r="D65" s="13">
        <v>8</v>
      </c>
    </row>
    <row r="66" spans="1:4" x14ac:dyDescent="0.25">
      <c r="A66" s="12">
        <v>43276</v>
      </c>
      <c r="B66" s="1">
        <v>2</v>
      </c>
      <c r="C66" s="1" t="s">
        <v>31</v>
      </c>
      <c r="D66" s="13">
        <v>4</v>
      </c>
    </row>
    <row r="67" spans="1:4" x14ac:dyDescent="0.25">
      <c r="A67" s="12">
        <v>43276</v>
      </c>
      <c r="B67" s="1">
        <v>2</v>
      </c>
      <c r="C67" s="1" t="s">
        <v>30</v>
      </c>
      <c r="D67" s="13">
        <v>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8"/>
  <sheetViews>
    <sheetView workbookViewId="0">
      <selection activeCell="C15" sqref="C15"/>
    </sheetView>
  </sheetViews>
  <sheetFormatPr baseColWidth="10" defaultRowHeight="15" x14ac:dyDescent="0.25"/>
  <cols>
    <col min="1" max="3" width="11.42578125" style="1"/>
    <col min="4" max="4" width="11.42578125" style="13"/>
  </cols>
  <sheetData>
    <row r="1" spans="1:4" x14ac:dyDescent="0.25">
      <c r="A1" s="1" t="s">
        <v>11</v>
      </c>
      <c r="B1" s="1" t="s">
        <v>1</v>
      </c>
      <c r="C1" s="1" t="s">
        <v>0</v>
      </c>
      <c r="D1" s="2" t="s">
        <v>17</v>
      </c>
    </row>
    <row r="2" spans="1:4" x14ac:dyDescent="0.25">
      <c r="A2" s="12">
        <v>43277</v>
      </c>
      <c r="B2" s="1">
        <v>1</v>
      </c>
      <c r="C2" s="1" t="s">
        <v>19</v>
      </c>
      <c r="D2" s="13">
        <v>2</v>
      </c>
    </row>
    <row r="3" spans="1:4" x14ac:dyDescent="0.25">
      <c r="A3" s="12">
        <v>43277</v>
      </c>
      <c r="B3" s="1">
        <v>2</v>
      </c>
      <c r="C3" s="1" t="s">
        <v>5</v>
      </c>
      <c r="D3" s="13">
        <v>4</v>
      </c>
    </row>
    <row r="4" spans="1:4" x14ac:dyDescent="0.25">
      <c r="A4" s="12">
        <v>43277</v>
      </c>
      <c r="B4" s="1">
        <v>1</v>
      </c>
      <c r="C4" s="1" t="s">
        <v>5</v>
      </c>
      <c r="D4" s="13">
        <v>2</v>
      </c>
    </row>
    <row r="5" spans="1:4" x14ac:dyDescent="0.25">
      <c r="A5" s="12">
        <v>43277</v>
      </c>
      <c r="B5" s="1">
        <v>2</v>
      </c>
      <c r="C5" s="1" t="s">
        <v>19</v>
      </c>
      <c r="D5" s="13">
        <v>4</v>
      </c>
    </row>
    <row r="6" spans="1:4" x14ac:dyDescent="0.25">
      <c r="A6" s="12">
        <v>43277</v>
      </c>
      <c r="B6" s="1">
        <v>1</v>
      </c>
      <c r="C6" s="1" t="s">
        <v>5</v>
      </c>
      <c r="D6" s="13">
        <v>2</v>
      </c>
    </row>
    <row r="7" spans="1:4" x14ac:dyDescent="0.25">
      <c r="A7" s="12">
        <v>43277</v>
      </c>
      <c r="B7" s="1">
        <v>2</v>
      </c>
      <c r="C7" s="1" t="s">
        <v>19</v>
      </c>
      <c r="D7" s="13">
        <v>4</v>
      </c>
    </row>
    <row r="8" spans="1:4" x14ac:dyDescent="0.25">
      <c r="A8" s="12"/>
    </row>
    <row r="9" spans="1:4" x14ac:dyDescent="0.25">
      <c r="A9" s="12"/>
    </row>
    <row r="10" spans="1:4" x14ac:dyDescent="0.25">
      <c r="A10" s="12"/>
    </row>
    <row r="11" spans="1:4" x14ac:dyDescent="0.25">
      <c r="A11" s="12"/>
    </row>
    <row r="12" spans="1:4" x14ac:dyDescent="0.25">
      <c r="A12" s="12"/>
    </row>
    <row r="13" spans="1:4" x14ac:dyDescent="0.25">
      <c r="A13" s="12"/>
    </row>
    <row r="14" spans="1:4" x14ac:dyDescent="0.25">
      <c r="A14" s="12"/>
    </row>
    <row r="15" spans="1:4" x14ac:dyDescent="0.25">
      <c r="A15" s="12"/>
    </row>
    <row r="16" spans="1:4" x14ac:dyDescent="0.25">
      <c r="A16" s="12"/>
    </row>
    <row r="17" spans="1:1" x14ac:dyDescent="0.25">
      <c r="A17" s="12"/>
    </row>
    <row r="18" spans="1:1" x14ac:dyDescent="0.25">
      <c r="A18" s="1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4"/>
  <sheetViews>
    <sheetView workbookViewId="0">
      <selection activeCell="H14" sqref="H14"/>
    </sheetView>
  </sheetViews>
  <sheetFormatPr baseColWidth="10" defaultRowHeight="15" x14ac:dyDescent="0.25"/>
  <cols>
    <col min="1" max="1" width="12.140625" style="1" bestFit="1" customWidth="1"/>
    <col min="2" max="2" width="18.28515625" style="1" customWidth="1"/>
    <col min="3" max="3" width="11.42578125" style="2"/>
  </cols>
  <sheetData>
    <row r="1" spans="1:3" x14ac:dyDescent="0.25">
      <c r="A1" s="1" t="s">
        <v>2</v>
      </c>
      <c r="B1" s="1" t="s">
        <v>3</v>
      </c>
      <c r="C1" s="2" t="s">
        <v>4</v>
      </c>
    </row>
    <row r="2" spans="1:3" x14ac:dyDescent="0.25">
      <c r="A2" s="1">
        <v>1</v>
      </c>
      <c r="B2" s="1" t="s">
        <v>5</v>
      </c>
      <c r="C2" s="2">
        <v>2</v>
      </c>
    </row>
    <row r="3" spans="1:3" x14ac:dyDescent="0.25">
      <c r="A3" s="1">
        <v>2</v>
      </c>
      <c r="B3" s="1" t="s">
        <v>19</v>
      </c>
      <c r="C3" s="2">
        <v>2</v>
      </c>
    </row>
    <row r="4" spans="1:3" x14ac:dyDescent="0.25">
      <c r="A4" s="1">
        <v>3</v>
      </c>
      <c r="B4" s="1" t="s">
        <v>6</v>
      </c>
      <c r="C4" s="2">
        <v>2</v>
      </c>
    </row>
    <row r="5" spans="1:3" x14ac:dyDescent="0.25">
      <c r="A5" s="1">
        <v>4</v>
      </c>
      <c r="B5" s="1" t="s">
        <v>28</v>
      </c>
      <c r="C5" s="2">
        <v>2</v>
      </c>
    </row>
    <row r="6" spans="1:3" x14ac:dyDescent="0.25">
      <c r="A6" s="1">
        <v>5</v>
      </c>
      <c r="B6" s="1" t="s">
        <v>27</v>
      </c>
      <c r="C6" s="2">
        <v>2</v>
      </c>
    </row>
    <row r="7" spans="1:3" x14ac:dyDescent="0.25">
      <c r="A7" s="1">
        <v>6</v>
      </c>
      <c r="B7" s="1" t="s">
        <v>30</v>
      </c>
      <c r="C7" s="2">
        <v>2</v>
      </c>
    </row>
    <row r="8" spans="1:3" x14ac:dyDescent="0.25">
      <c r="A8" s="1">
        <v>7</v>
      </c>
      <c r="B8" s="1" t="s">
        <v>31</v>
      </c>
      <c r="C8" s="2">
        <v>2</v>
      </c>
    </row>
    <row r="9" spans="1:3" x14ac:dyDescent="0.25">
      <c r="A9" s="1">
        <v>8</v>
      </c>
      <c r="B9" s="1" t="s">
        <v>22</v>
      </c>
      <c r="C9" s="2">
        <v>2</v>
      </c>
    </row>
    <row r="10" spans="1:3" x14ac:dyDescent="0.25">
      <c r="A10" s="1">
        <v>9</v>
      </c>
      <c r="B10" s="1" t="s">
        <v>23</v>
      </c>
      <c r="C10" s="2">
        <v>2</v>
      </c>
    </row>
    <row r="11" spans="1:3" x14ac:dyDescent="0.25">
      <c r="A11" s="1">
        <v>10</v>
      </c>
      <c r="B11" s="1" t="s">
        <v>29</v>
      </c>
      <c r="C11" s="2">
        <v>2</v>
      </c>
    </row>
    <row r="12" spans="1:3" x14ac:dyDescent="0.25">
      <c r="A12" s="1">
        <v>11</v>
      </c>
      <c r="B12" s="1" t="s">
        <v>24</v>
      </c>
      <c r="C12" s="2">
        <v>2</v>
      </c>
    </row>
    <row r="13" spans="1:3" x14ac:dyDescent="0.25">
      <c r="A13" s="1">
        <v>12</v>
      </c>
      <c r="B13" s="1" t="s">
        <v>26</v>
      </c>
      <c r="C13" s="2">
        <v>2</v>
      </c>
    </row>
    <row r="14" spans="1:3" x14ac:dyDescent="0.25">
      <c r="A14" s="1">
        <v>13</v>
      </c>
      <c r="B14" s="1" t="s">
        <v>25</v>
      </c>
      <c r="C14" s="2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9:D21"/>
  <sheetViews>
    <sheetView workbookViewId="0">
      <selection activeCell="H38" sqref="H38"/>
    </sheetView>
  </sheetViews>
  <sheetFormatPr baseColWidth="10" defaultRowHeight="15" x14ac:dyDescent="0.25"/>
  <cols>
    <col min="1" max="1" width="15.85546875" bestFit="1" customWidth="1"/>
  </cols>
  <sheetData>
    <row r="9" spans="1:4" x14ac:dyDescent="0.25">
      <c r="A9" s="1" t="s">
        <v>5</v>
      </c>
      <c r="B9">
        <f>SUMIF(Histo!C:C,$A$9,Histo!B:B)</f>
        <v>41</v>
      </c>
      <c r="C9">
        <v>100</v>
      </c>
      <c r="D9">
        <f>+C9-B9</f>
        <v>59</v>
      </c>
    </row>
    <row r="10" spans="1:4" x14ac:dyDescent="0.25">
      <c r="A10" s="1" t="s">
        <v>19</v>
      </c>
      <c r="B10">
        <f>SUMIF(Histo!C:C,$A$10,Histo!B:B)</f>
        <v>11</v>
      </c>
      <c r="C10">
        <v>100</v>
      </c>
      <c r="D10">
        <f t="shared" ref="D10:D21" si="0">+C10-B10</f>
        <v>89</v>
      </c>
    </row>
    <row r="11" spans="1:4" x14ac:dyDescent="0.25">
      <c r="A11" s="1" t="s">
        <v>6</v>
      </c>
      <c r="B11">
        <f>SUMIF(Histo!C:C,$A$11,Histo!B:B)</f>
        <v>26</v>
      </c>
      <c r="C11">
        <v>100</v>
      </c>
      <c r="D11">
        <f t="shared" si="0"/>
        <v>74</v>
      </c>
    </row>
    <row r="12" spans="1:4" x14ac:dyDescent="0.25">
      <c r="A12" s="1" t="s">
        <v>28</v>
      </c>
      <c r="B12">
        <f>SUMIF(Histo!C:C,$A$12,Histo!B:B)</f>
        <v>4</v>
      </c>
      <c r="C12">
        <v>100</v>
      </c>
      <c r="D12">
        <f t="shared" si="0"/>
        <v>96</v>
      </c>
    </row>
    <row r="13" spans="1:4" x14ac:dyDescent="0.25">
      <c r="A13" s="1" t="s">
        <v>27</v>
      </c>
      <c r="B13">
        <f>SUMIF(Histo!C:C,$A$13,Histo!B:B)</f>
        <v>4</v>
      </c>
      <c r="C13">
        <v>100</v>
      </c>
      <c r="D13">
        <f t="shared" si="0"/>
        <v>96</v>
      </c>
    </row>
    <row r="14" spans="1:4" x14ac:dyDescent="0.25">
      <c r="A14" s="1" t="s">
        <v>20</v>
      </c>
      <c r="B14">
        <f>SUMIF(Histo!C:C,$A$14,Histo!B:B)</f>
        <v>16</v>
      </c>
      <c r="C14">
        <v>100</v>
      </c>
      <c r="D14">
        <f t="shared" si="0"/>
        <v>84</v>
      </c>
    </row>
    <row r="15" spans="1:4" x14ac:dyDescent="0.25">
      <c r="A15" s="1" t="s">
        <v>21</v>
      </c>
      <c r="B15">
        <f>SUMIF(Histo!C:C,$A$15,Histo!B:B)</f>
        <v>2</v>
      </c>
      <c r="C15">
        <v>100</v>
      </c>
      <c r="D15">
        <f t="shared" si="0"/>
        <v>98</v>
      </c>
    </row>
    <row r="16" spans="1:4" x14ac:dyDescent="0.25">
      <c r="A16" s="1" t="s">
        <v>22</v>
      </c>
      <c r="B16">
        <f>SUMIF(Histo!C:C,$A$16,Histo!B:B)</f>
        <v>0</v>
      </c>
      <c r="C16">
        <v>100</v>
      </c>
      <c r="D16">
        <f t="shared" si="0"/>
        <v>100</v>
      </c>
    </row>
    <row r="17" spans="1:4" x14ac:dyDescent="0.25">
      <c r="A17" s="1" t="s">
        <v>23</v>
      </c>
      <c r="B17">
        <f>SUMIF(Histo!C:C,$A$17,Histo!B:B)</f>
        <v>4</v>
      </c>
      <c r="C17">
        <v>100</v>
      </c>
      <c r="D17">
        <f t="shared" si="0"/>
        <v>96</v>
      </c>
    </row>
    <row r="18" spans="1:4" x14ac:dyDescent="0.25">
      <c r="A18" s="1" t="s">
        <v>29</v>
      </c>
      <c r="B18">
        <f>SUMIF(Histo!C:C,$A$18,Histo!B:B)</f>
        <v>11</v>
      </c>
      <c r="C18">
        <v>100</v>
      </c>
      <c r="D18">
        <f t="shared" si="0"/>
        <v>89</v>
      </c>
    </row>
    <row r="19" spans="1:4" x14ac:dyDescent="0.25">
      <c r="A19" s="1" t="s">
        <v>24</v>
      </c>
      <c r="B19">
        <f>SUMIF(Histo!C:C,$A$19,Histo!B:B)</f>
        <v>3</v>
      </c>
      <c r="C19">
        <v>100</v>
      </c>
      <c r="D19">
        <f t="shared" si="0"/>
        <v>97</v>
      </c>
    </row>
    <row r="20" spans="1:4" x14ac:dyDescent="0.25">
      <c r="A20" s="1" t="s">
        <v>26</v>
      </c>
      <c r="B20">
        <f>SUMIF(Histo!C:C,$A$20,Histo!B:B)</f>
        <v>0</v>
      </c>
      <c r="C20">
        <v>100</v>
      </c>
      <c r="D20">
        <f t="shared" si="0"/>
        <v>100</v>
      </c>
    </row>
    <row r="21" spans="1:4" x14ac:dyDescent="0.25">
      <c r="A21" s="1" t="s">
        <v>25</v>
      </c>
      <c r="B21">
        <f>SUMIF(Histo!C:C,$A$21,Histo!B:B)</f>
        <v>5</v>
      </c>
      <c r="C21">
        <v>100</v>
      </c>
      <c r="D21">
        <f t="shared" si="0"/>
        <v>95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1"/>
  <sheetViews>
    <sheetView workbookViewId="0">
      <selection activeCell="E29" sqref="E2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Accueil</vt:lpstr>
      <vt:lpstr>Recap</vt:lpstr>
      <vt:lpstr>&gt;</vt:lpstr>
      <vt:lpstr>Histo</vt:lpstr>
      <vt:lpstr>Temp</vt:lpstr>
      <vt:lpstr>BDD</vt:lpstr>
      <vt:lpstr>Dispo</vt:lpstr>
      <vt:lpstr>&lt;</vt:lpstr>
    </vt:vector>
  </TitlesOfParts>
  <Company>LGCF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mischimpf</dc:creator>
  <cp:lastModifiedBy>Sebastien JAKOB</cp:lastModifiedBy>
  <dcterms:created xsi:type="dcterms:W3CDTF">2016-02-08T14:41:50Z</dcterms:created>
  <dcterms:modified xsi:type="dcterms:W3CDTF">2018-06-26T09:00:12Z</dcterms:modified>
</cp:coreProperties>
</file>