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ocuments\TEST\"/>
    </mc:Choice>
  </mc:AlternateContent>
  <bookViews>
    <workbookView xWindow="0" yWindow="0" windowWidth="5475" windowHeight="7290"/>
  </bookViews>
  <sheets>
    <sheet name="TABLEAU" sheetId="1" r:id="rId1"/>
    <sheet name="KEYWOR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4" i="1"/>
  <c r="I14" i="2" l="1"/>
</calcChain>
</file>

<file path=xl/sharedStrings.xml><?xml version="1.0" encoding="utf-8"?>
<sst xmlns="http://schemas.openxmlformats.org/spreadsheetml/2006/main" count="145" uniqueCount="126">
  <si>
    <t>KEYWORD 1</t>
  </si>
  <si>
    <t>KEYWORD 2</t>
  </si>
  <si>
    <t>KEYWORD 3</t>
  </si>
  <si>
    <t>CHQ</t>
  </si>
  <si>
    <t>CHEQ</t>
  </si>
  <si>
    <t>CHEQUE</t>
  </si>
  <si>
    <t>EFF</t>
  </si>
  <si>
    <t>EFFET</t>
  </si>
  <si>
    <t>CODE</t>
  </si>
  <si>
    <t>LIBELLE</t>
  </si>
  <si>
    <t>FRAIS/OUV CREDOC IMPORT DOSSIER</t>
  </si>
  <si>
    <t>FRAIS/DOMICILIAT IMPORT MONTANT</t>
  </si>
  <si>
    <t>FRAIS DE FORCAGE</t>
  </si>
  <si>
    <t>AGIOS DU 31/07/17 AU 31/0</t>
  </si>
  <si>
    <t>CREDOC</t>
  </si>
  <si>
    <t>FORCAGE</t>
  </si>
  <si>
    <t>VIR FAVEUR</t>
  </si>
  <si>
    <t>RET CHQ  3</t>
  </si>
  <si>
    <t>RET CHQ  4</t>
  </si>
  <si>
    <t>FRAIS/ESCPTE EFFET</t>
  </si>
  <si>
    <t>ESCPT EFF SG S/PLACE</t>
  </si>
  <si>
    <t>FRAIS MOD CREDOC</t>
  </si>
  <si>
    <t>RET CHQ  5</t>
  </si>
  <si>
    <t>LOYER CRÉDIBAIL CONTRAT</t>
  </si>
  <si>
    <t>CHQ 7</t>
  </si>
  <si>
    <t>RET CHEQ  8</t>
  </si>
  <si>
    <t>RET CHEQ  9</t>
  </si>
  <si>
    <t>CHEQUE 6</t>
  </si>
  <si>
    <t>FRAIS/ESCPTE EFF</t>
  </si>
  <si>
    <t>ENRG CONV CAUT</t>
  </si>
  <si>
    <t>FRAIS TRF INTERNATIONAL</t>
  </si>
  <si>
    <t>FRAIS TRANSFERT NATIONAL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</si>
  <si>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</si>
  <si>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</si>
  <si>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</si>
  <si>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</si>
  <si>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</si>
  <si>
    <t>FRAIS</t>
  </si>
  <si>
    <t>INTERNATIONAL</t>
  </si>
  <si>
    <t>RETRAIT DEPLACE 10</t>
  </si>
  <si>
    <t>RETRAIT CHQ NO 9</t>
  </si>
  <si>
    <t>RETRAIT CHQ NO 15</t>
  </si>
  <si>
    <t>SAISIE AUTO COM 2666</t>
  </si>
  <si>
    <t>DOMICILIATDIM20180185</t>
  </si>
  <si>
    <t>CHEQUE NO 11</t>
  </si>
  <si>
    <t>AGIOS DU 31/12/17 AU 31/01/18</t>
  </si>
  <si>
    <t>DOMICILIATDIM20180246</t>
  </si>
  <si>
    <t>CIONS CAUT 74858</t>
  </si>
  <si>
    <t>DONS CAUT 74859</t>
  </si>
  <si>
    <t>CHEQUE NO         14</t>
  </si>
  <si>
    <t>RETRAFT CHQ NO          22</t>
  </si>
  <si>
    <t>RETFLAIT DEPLACE         23</t>
  </si>
  <si>
    <t>TRF00062106</t>
  </si>
  <si>
    <t>FRAIS TRF00062109</t>
  </si>
  <si>
    <t>FRAIS TRF00062110</t>
  </si>
  <si>
    <t>CHEQUE NO         21</t>
  </si>
  <si>
    <t>REGLT CDI      1496</t>
  </si>
  <si>
    <t>FRAIS CDI     1496</t>
  </si>
  <si>
    <t>REGLT CDI      1497</t>
  </si>
  <si>
    <t>FRAIS CDI     1497</t>
  </si>
  <si>
    <t>CHEQUE NO         6</t>
  </si>
  <si>
    <t>CHEQUE NO        24</t>
  </si>
  <si>
    <t>CHEQUE NO        20</t>
  </si>
  <si>
    <t>CHEQUE NO        26</t>
  </si>
  <si>
    <t>CHEQUE NO        13</t>
  </si>
  <si>
    <t>CHEQUE NO        19</t>
  </si>
  <si>
    <t>FRAIS TRF00062258</t>
  </si>
  <si>
    <t>FRAIS TRF00062259</t>
  </si>
  <si>
    <t>CHEQUE NO          16</t>
  </si>
  <si>
    <t>CHEQUE PAYE NO            12</t>
  </si>
  <si>
    <t>FRAIS TRF00062294</t>
  </si>
  <si>
    <t>AGIOS DU 31/01/18 AU 28/02/18</t>
  </si>
  <si>
    <t>CHEQUE NO          18</t>
  </si>
  <si>
    <t>CHEQUE NO          17</t>
  </si>
  <si>
    <t>CHEQUE NO          27</t>
  </si>
  <si>
    <t>CHEQUE NO          25</t>
  </si>
  <si>
    <t>TRF00062648 EMIS</t>
  </si>
  <si>
    <t>FRAIS TRF00062649 TMS</t>
  </si>
  <si>
    <t>TRF00062683 EMIS</t>
  </si>
  <si>
    <t>DOMICILIATDIM20180590</t>
  </si>
  <si>
    <t>AGIOS DU 28/02/18 AU 31/03/18</t>
  </si>
  <si>
    <t>FRAIS CDI CDI00001527</t>
  </si>
  <si>
    <t>CHEQUE NO 30</t>
  </si>
  <si>
    <t>AGIOS DU 31/03/18 AU 30/04/18</t>
  </si>
  <si>
    <t>FRAIS TRF</t>
  </si>
  <si>
    <t>TRF INTERNATIONAL</t>
  </si>
  <si>
    <t>EFFET 3683</t>
  </si>
  <si>
    <t>EFFET 50000391</t>
  </si>
  <si>
    <t>FRAIS/TRF  TRF</t>
  </si>
  <si>
    <t>TRF000610 EMIS EUR 48</t>
  </si>
  <si>
    <t>DOMICILIATDIM201</t>
  </si>
  <si>
    <t xml:space="preserve">FRAIS/VRT </t>
  </si>
  <si>
    <t xml:space="preserve">VIREMENT REGL </t>
  </si>
  <si>
    <t>CHEQUE NO 17</t>
  </si>
  <si>
    <t>CHEQUE NO 19</t>
  </si>
  <si>
    <t>TRF00061 EMIS EUR127</t>
  </si>
  <si>
    <t>DOMICILIATDIM208</t>
  </si>
  <si>
    <t>FRAIS RGLT CDI17</t>
  </si>
  <si>
    <t>CHEQUE PAYE 0000026</t>
  </si>
  <si>
    <t>DOMICILIATDIM20</t>
  </si>
  <si>
    <t>CIONS CAUT 7858</t>
  </si>
  <si>
    <t>CIONS CAUT 759</t>
  </si>
  <si>
    <t>FRAIS TRF0006283</t>
  </si>
  <si>
    <t xml:space="preserve">TRF00062649 EMIS </t>
  </si>
  <si>
    <t>TRF000694 EMIS USD687</t>
  </si>
  <si>
    <t>TRF00062259 EMIS USD712</t>
  </si>
  <si>
    <t>TRF00062258 EMIS USD341</t>
  </si>
  <si>
    <t>EFFET REM 50000379</t>
  </si>
  <si>
    <t>EFFET 3442</t>
  </si>
  <si>
    <t xml:space="preserve">FRAIS/EFF </t>
  </si>
  <si>
    <t>RGLMT EFF</t>
  </si>
  <si>
    <t>DOMICILIATD1M20</t>
  </si>
  <si>
    <t>TRF00062110 EMIS USD 174</t>
  </si>
  <si>
    <t>TRF00062109 EMIS USD2101</t>
  </si>
  <si>
    <t>TRF00062106 EMIS EUR1657</t>
  </si>
  <si>
    <t>EFFET  3332</t>
  </si>
  <si>
    <t>EFFET  2092001</t>
  </si>
  <si>
    <t>EFFET 3335</t>
  </si>
  <si>
    <t>EFFET N</t>
  </si>
  <si>
    <t>ENRG</t>
  </si>
  <si>
    <t>CONV</t>
  </si>
  <si>
    <t>CIONS</t>
  </si>
  <si>
    <t>CAUT</t>
  </si>
  <si>
    <t>OUV</t>
  </si>
  <si>
    <t>ESCPT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</si>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</sst>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22222"/>
      <name val="Courier New"/>
      <family val="3"/>
    </font>
    <font>
      <sz val="10"/>
      <color rgb="FF7F0055"/>
      <name val="Courier New"/>
      <family val="3"/>
    </font>
    <font>
      <sz val="11"/>
      <color rgb="FF000000"/>
      <name val="Calibri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/>
    <xf numFmtId="0" fontId="0" fillId="7" borderId="1" xfId="0" applyFill="1" applyBorder="1"/>
    <xf numFmtId="0" fontId="2" fillId="0" borderId="0" xfId="0" applyFont="1" applyFill="1" applyBorder="1"/>
    <xf numFmtId="0" fontId="0" fillId="0" borderId="0" xfId="0" applyFill="1" applyBorder="1"/>
    <xf numFmtId="0" fontId="4" fillId="0" borderId="0" xfId="0" applyFont="1" applyAlignment="1">
      <alignment horizontal="left" vertical="center" indent="1"/>
    </xf>
    <xf numFmtId="0" fontId="5" fillId="0" borderId="1" xfId="1" applyBorder="1"/>
    <xf numFmtId="0" fontId="6" fillId="0" borderId="1" xfId="2" applyFont="1" applyFill="1" applyBorder="1"/>
    <xf numFmtId="0" fontId="6" fillId="0" borderId="1" xfId="2" applyFill="1" applyBorder="1"/>
    <xf numFmtId="0" fontId="6" fillId="0" borderId="1" xfId="2" applyBorder="1"/>
    <xf numFmtId="0" fontId="6" fillId="0" borderId="1" xfId="2" applyFont="1" applyBorder="1"/>
    <xf numFmtId="0" fontId="0" fillId="8" borderId="1" xfId="0" applyFill="1" applyBorder="1"/>
    <xf numFmtId="0" fontId="0" fillId="9" borderId="1" xfId="0" applyFill="1" applyBorder="1"/>
    <xf numFmtId="0" fontId="0" fillId="0" borderId="1" xfId="0" applyFill="1" applyBorder="1"/>
    <xf numFmtId="0" fontId="3" fillId="0" borderId="1" xfId="0" applyFont="1" applyFill="1" applyBorder="1"/>
    <xf numFmtId="0" fontId="0" fillId="0" borderId="0" xfId="0" applyFill="1"/>
  </cellXfs>
  <cellStyles count="3">
    <cellStyle name="Normal" xfId="0" builtinId="0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119"/>
  <sheetViews>
    <sheetView tabSelected="1" workbookViewId="0">
      <selection activeCell="G12" sqref="G12"/>
    </sheetView>
  </sheetViews>
  <sheetFormatPr baseColWidth="10" defaultRowHeight="15" x14ac:dyDescent="0.25"/>
  <cols>
    <col min="3" max="3" width="35" bestFit="1" customWidth="1"/>
    <col min="4" max="4" width="29.7109375" bestFit="1" customWidth="1"/>
  </cols>
  <sheetData>
    <row r="3" spans="3:10" x14ac:dyDescent="0.25">
      <c r="C3" s="8" t="s">
        <v>9</v>
      </c>
      <c r="D3" s="8" t="s">
        <v>35</v>
      </c>
    </row>
    <row r="4" spans="3:10" x14ac:dyDescent="0.25">
      <c r="C4" s="1" t="s">
        <v>10</v>
      </c>
      <c r="D4" s="9">
        <f>SUMPRODUCT((ISNUMBER(FIND(KEYWORD!C$3:E$7,TABLEAU!C4))*(KEYWORD!C$3:E$7&lt;&gt;""))*(KEYWORD!B$3:B$7))</f>
        <v>22</v>
      </c>
    </row>
    <row r="5" spans="3:10" ht="15.75" x14ac:dyDescent="0.25">
      <c r="C5" s="1" t="s">
        <v>10</v>
      </c>
      <c r="D5" s="9">
        <f>SUMPRODUCT((ISNUMBER(FIND(KEYWORD!C$3:E$7,TABLEAU!C5))*(KEYWORD!C$3:E$7&lt;&gt;""))*(KEYWORD!B$3:B$7))</f>
        <v>22</v>
      </c>
      <c r="G5" s="11"/>
      <c r="H5" s="11"/>
      <c r="I5" s="11"/>
      <c r="J5" s="11"/>
    </row>
    <row r="6" spans="3:10" x14ac:dyDescent="0.25">
      <c r="C6" s="1" t="s">
        <v>10</v>
      </c>
      <c r="D6" s="9">
        <f>SUMPRODUCT((ISNUMBER(FIND(KEYWORD!C$3:E$7,TABLEAU!C6))*(KEYWORD!C$3:E$7&lt;&gt;""))*(KEYWORD!B$3:B$7))</f>
        <v>22</v>
      </c>
      <c r="G6" s="12"/>
      <c r="H6" s="12"/>
      <c r="I6" s="12"/>
      <c r="J6" s="12"/>
    </row>
    <row r="7" spans="3:10" x14ac:dyDescent="0.25">
      <c r="C7" s="1" t="s">
        <v>16</v>
      </c>
      <c r="D7" s="9">
        <f>SUMPRODUCT((ISNUMBER(FIND(KEYWORD!C$3:E$7,TABLEAU!C7))*(KEYWORD!C$3:E$7&lt;&gt;""))*(KEYWORD!B$3:B$7))</f>
        <v>0</v>
      </c>
      <c r="G7" s="12"/>
      <c r="H7" s="12"/>
      <c r="I7" s="12"/>
      <c r="J7" s="12"/>
    </row>
    <row r="8" spans="3:10" x14ac:dyDescent="0.25">
      <c r="C8" s="1" t="s">
        <v>11</v>
      </c>
      <c r="D8" s="9">
        <f>SUMPRODUCT((ISNUMBER(FIND(KEYWORD!C$3:E$7,TABLEAU!C8))*(KEYWORD!C$3:E$7&lt;&gt;""))*(KEYWORD!B$3:B$7))</f>
        <v>14</v>
      </c>
      <c r="G8" s="12"/>
      <c r="H8" s="12"/>
      <c r="I8" s="12"/>
      <c r="J8" s="12"/>
    </row>
    <row r="9" spans="3:10" x14ac:dyDescent="0.25">
      <c r="C9" s="1" t="s">
        <v>17</v>
      </c>
      <c r="D9" s="9">
        <f>SUMPRODUCT((ISNUMBER(FIND(KEYWORD!C$3:E$7,TABLEAU!C9))*(KEYWORD!C$3:E$7&lt;&gt;""))*(KEYWORD!B$3:B$7))</f>
        <v>1</v>
      </c>
      <c r="G9" s="12"/>
      <c r="H9" s="12"/>
      <c r="I9" s="12"/>
      <c r="J9" s="12"/>
    </row>
    <row r="10" spans="3:10" x14ac:dyDescent="0.25">
      <c r="C10" s="1" t="s">
        <v>12</v>
      </c>
      <c r="D10" s="9">
        <f>SUMPRODUCT((ISNUMBER(FIND(KEYWORD!C$3:E$7,TABLEAU!C10))*(KEYWORD!C$3:E$7&lt;&gt;""))*(KEYWORD!B$3:B$7))</f>
        <v>17</v>
      </c>
      <c r="G10" s="12"/>
      <c r="H10" s="12"/>
      <c r="I10" s="12"/>
      <c r="J10" s="12"/>
    </row>
    <row r="11" spans="3:10" x14ac:dyDescent="0.25">
      <c r="C11" s="1" t="s">
        <v>18</v>
      </c>
      <c r="D11" s="9">
        <f>SUMPRODUCT((ISNUMBER(FIND(KEYWORD!C$3:E$7,TABLEAU!C11))*(KEYWORD!C$3:E$7&lt;&gt;""))*(KEYWORD!B$3:B$7))</f>
        <v>1</v>
      </c>
    </row>
    <row r="12" spans="3:10" x14ac:dyDescent="0.25">
      <c r="C12" s="1" t="s">
        <v>12</v>
      </c>
      <c r="D12" s="9">
        <f>SUMPRODUCT((ISNUMBER(FIND(KEYWORD!C$3:E$7,TABLEAU!C12))*(KEYWORD!C$3:E$7&lt;&gt;""))*(KEYWORD!B$3:B$7))</f>
        <v>17</v>
      </c>
    </row>
    <row r="13" spans="3:10" x14ac:dyDescent="0.25">
      <c r="C13" s="1" t="s">
        <v>11</v>
      </c>
      <c r="D13" s="9">
        <f>SUMPRODUCT((ISNUMBER(FIND(KEYWORD!C$3:E$7,TABLEAU!C13))*(KEYWORD!C$3:E$7&lt;&gt;""))*(KEYWORD!B$3:B$7))</f>
        <v>14</v>
      </c>
    </row>
    <row r="14" spans="3:10" x14ac:dyDescent="0.25">
      <c r="C14" s="1" t="s">
        <v>11</v>
      </c>
      <c r="D14" s="9">
        <f>SUMPRODUCT((ISNUMBER(FIND(KEYWORD!C$3:E$7,TABLEAU!C14))*(KEYWORD!C$3:E$7&lt;&gt;""))*(KEYWORD!B$3:B$7))</f>
        <v>14</v>
      </c>
    </row>
    <row r="15" spans="3:10" s="23" customFormat="1" x14ac:dyDescent="0.25">
      <c r="C15" s="21" t="s">
        <v>19</v>
      </c>
      <c r="D15" s="22">
        <f>SUMPRODUCT((ISNUMBER(FIND(KEYWORD!C$3:E$7,TABLEAU!C15))*(KEYWORD!C$3:E$7&lt;&gt;""))*(KEYWORD!B$3:B$7))</f>
        <v>16</v>
      </c>
    </row>
    <row r="16" spans="3:10" x14ac:dyDescent="0.25">
      <c r="C16" s="1" t="s">
        <v>28</v>
      </c>
      <c r="D16" s="9">
        <f>SUMPRODUCT((ISNUMBER(FIND(KEYWORD!C$3:E$7,TABLEAU!C16))*(KEYWORD!C$3:E$7&lt;&gt;""))*(KEYWORD!B$3:B$7))</f>
        <v>14</v>
      </c>
    </row>
    <row r="17" spans="3:4" s="23" customFormat="1" x14ac:dyDescent="0.25">
      <c r="C17" s="21" t="s">
        <v>19</v>
      </c>
      <c r="D17" s="22">
        <f>SUMPRODUCT((ISNUMBER(FIND(KEYWORD!C$3:E$7,TABLEAU!C17))*(KEYWORD!C$3:E$7&lt;&gt;""))*(KEYWORD!B$3:B$7))</f>
        <v>16</v>
      </c>
    </row>
    <row r="18" spans="3:4" x14ac:dyDescent="0.25">
      <c r="C18" s="1" t="s">
        <v>28</v>
      </c>
      <c r="D18" s="9">
        <f>SUMPRODUCT((ISNUMBER(FIND(KEYWORD!C$3:E$7,TABLEAU!C18))*(KEYWORD!C$3:E$7&lt;&gt;""))*(KEYWORD!B$3:B$7))</f>
        <v>14</v>
      </c>
    </row>
    <row r="19" spans="3:4" x14ac:dyDescent="0.25">
      <c r="C19" s="1" t="s">
        <v>20</v>
      </c>
      <c r="D19" s="9">
        <f>SUMPRODUCT((ISNUMBER(FIND(KEYWORD!C$3:E$7,TABLEAU!C19))*(KEYWORD!C$3:E$7&lt;&gt;""))*(KEYWORD!B$3:B$7))</f>
        <v>0</v>
      </c>
    </row>
    <row r="20" spans="3:4" x14ac:dyDescent="0.25">
      <c r="C20" s="1" t="s">
        <v>13</v>
      </c>
      <c r="D20" s="9">
        <f>SUMPRODUCT((ISNUMBER(FIND(KEYWORD!C$3:E$7,TABLEAU!C20))*(KEYWORD!C$3:E$7&lt;&gt;""))*(KEYWORD!B$3:B$7))</f>
        <v>0</v>
      </c>
    </row>
    <row r="21" spans="3:4" x14ac:dyDescent="0.25">
      <c r="C21" s="1" t="s">
        <v>10</v>
      </c>
      <c r="D21" s="9">
        <f>SUMPRODUCT((ISNUMBER(FIND(KEYWORD!C$3:E$7,TABLEAU!C21))*(KEYWORD!C$3:E$7&lt;&gt;""))*(KEYWORD!B$3:B$7))</f>
        <v>22</v>
      </c>
    </row>
    <row r="22" spans="3:4" x14ac:dyDescent="0.25">
      <c r="C22" s="1" t="s">
        <v>21</v>
      </c>
      <c r="D22" s="9">
        <f>SUMPRODUCT((ISNUMBER(FIND(KEYWORD!C$3:E$7,TABLEAU!C22))*(KEYWORD!C$3:E$7&lt;&gt;""))*(KEYWORD!B$3:B$7))</f>
        <v>18</v>
      </c>
    </row>
    <row r="23" spans="3:4" x14ac:dyDescent="0.25">
      <c r="C23" s="1" t="s">
        <v>22</v>
      </c>
      <c r="D23" s="9">
        <f>SUMPRODUCT((ISNUMBER(FIND(KEYWORD!C$3:E$7,TABLEAU!C23))*(KEYWORD!C$3:E$7&lt;&gt;""))*(KEYWORD!B$3:B$7))</f>
        <v>1</v>
      </c>
    </row>
    <row r="24" spans="3:4" x14ac:dyDescent="0.25">
      <c r="C24" s="10" t="s">
        <v>27</v>
      </c>
      <c r="D24" s="9">
        <f>SUMPRODUCT((ISNUMBER(FIND(KEYWORD!C$3:E$7,TABLEAU!C24))*(KEYWORD!C$3:E$7&lt;&gt;""))*(KEYWORD!B$3:B$7))</f>
        <v>2</v>
      </c>
    </row>
    <row r="25" spans="3:4" x14ac:dyDescent="0.25">
      <c r="C25" s="1" t="s">
        <v>23</v>
      </c>
      <c r="D25" s="9">
        <f>SUMPRODUCT((ISNUMBER(FIND(KEYWORD!C$3:E$7,TABLEAU!C25))*(KEYWORD!C$3:E$7&lt;&gt;""))*(KEYWORD!B$3:B$7))</f>
        <v>0</v>
      </c>
    </row>
    <row r="26" spans="3:4" x14ac:dyDescent="0.25">
      <c r="C26" s="1" t="s">
        <v>29</v>
      </c>
      <c r="D26" s="9">
        <f>SUMPRODUCT((ISNUMBER(FIND(KEYWORD!C$3:E$7,TABLEAU!C26))*(KEYWORD!C$3:E$7&lt;&gt;""))*(KEYWORD!B$3:B$7))</f>
        <v>0</v>
      </c>
    </row>
    <row r="27" spans="3:4" x14ac:dyDescent="0.25">
      <c r="C27" s="1" t="s">
        <v>29</v>
      </c>
      <c r="D27" s="9">
        <f>SUMPRODUCT((ISNUMBER(FIND(KEYWORD!C$3:E$7,TABLEAU!C27))*(KEYWORD!C$3:E$7&lt;&gt;""))*(KEYWORD!B$3:B$7))</f>
        <v>0</v>
      </c>
    </row>
    <row r="28" spans="3:4" x14ac:dyDescent="0.25">
      <c r="C28" s="1" t="s">
        <v>24</v>
      </c>
      <c r="D28" s="9">
        <f>SUMPRODUCT((ISNUMBER(FIND(KEYWORD!C$3:E$7,TABLEAU!C28))*(KEYWORD!C$3:E$7&lt;&gt;""))*(KEYWORD!B$3:B$7))</f>
        <v>1</v>
      </c>
    </row>
    <row r="29" spans="3:4" x14ac:dyDescent="0.25">
      <c r="C29" s="1" t="s">
        <v>25</v>
      </c>
      <c r="D29" s="9">
        <f>SUMPRODUCT((ISNUMBER(FIND(KEYWORD!C$3:E$7,TABLEAU!C29))*(KEYWORD!C$3:E$7&lt;&gt;""))*(KEYWORD!B$3:B$7))</f>
        <v>1</v>
      </c>
    </row>
    <row r="30" spans="3:4" x14ac:dyDescent="0.25">
      <c r="C30" s="1" t="s">
        <v>26</v>
      </c>
      <c r="D30" s="9">
        <f>SUMPRODUCT((ISNUMBER(FIND(KEYWORD!C$3:E$7,TABLEAU!C30))*(KEYWORD!C$3:E$7&lt;&gt;""))*(KEYWORD!B$3:B$7))</f>
        <v>1</v>
      </c>
    </row>
    <row r="31" spans="3:4" x14ac:dyDescent="0.25">
      <c r="C31" s="1" t="s">
        <v>12</v>
      </c>
      <c r="D31" s="9">
        <f>SUMPRODUCT((ISNUMBER(FIND(KEYWORD!C$3:E$7,TABLEAU!C31))*(KEYWORD!C$3:E$7&lt;&gt;""))*(KEYWORD!B$3:B$7))</f>
        <v>17</v>
      </c>
    </row>
    <row r="32" spans="3:4" x14ac:dyDescent="0.25">
      <c r="C32" s="1" t="s">
        <v>11</v>
      </c>
      <c r="D32" s="9">
        <f>SUMPRODUCT((ISNUMBER(FIND(KEYWORD!C$3:E$7,TABLEAU!C32))*(KEYWORD!C$3:E$7&lt;&gt;""))*(KEYWORD!B$3:B$7))</f>
        <v>14</v>
      </c>
    </row>
    <row r="33" spans="3:4" x14ac:dyDescent="0.25">
      <c r="C33" s="1" t="s">
        <v>30</v>
      </c>
      <c r="D33" s="9">
        <f>SUMPRODUCT((ISNUMBER(FIND(KEYWORD!C$3:E$7,TABLEAU!C33))*(KEYWORD!C$3:E$7&lt;&gt;""))*(KEYWORD!B$3:B$7))</f>
        <v>19</v>
      </c>
    </row>
    <row r="34" spans="3:4" x14ac:dyDescent="0.25">
      <c r="C34" s="1" t="s">
        <v>31</v>
      </c>
      <c r="D34" s="9">
        <f>SUMPRODUCT((ISNUMBER(FIND(KEYWORD!C$3:E$7,TABLEAU!C34))*(KEYWORD!C$3:E$7&lt;&gt;""))*(KEYWORD!B$3:B$7))</f>
        <v>14</v>
      </c>
    </row>
    <row r="35" spans="3:4" x14ac:dyDescent="0.25">
      <c r="C35" s="14" t="s">
        <v>39</v>
      </c>
      <c r="D35" s="9">
        <f>SUMPRODUCT((ISNUMBER(FIND(KEYWORD!C$3:E$7,TABLEAU!C35))*(KEYWORD!C$3:E$7&lt;&gt;""))*(KEYWORD!B$3:B$7))</f>
        <v>0</v>
      </c>
    </row>
    <row r="36" spans="3:4" x14ac:dyDescent="0.25">
      <c r="C36" s="14" t="s">
        <v>40</v>
      </c>
      <c r="D36" s="9">
        <f>SUMPRODUCT((ISNUMBER(FIND(KEYWORD!C$3:E$7,TABLEAU!C36))*(KEYWORD!C$3:E$7&lt;&gt;""))*(KEYWORD!B$3:B$7))</f>
        <v>1</v>
      </c>
    </row>
    <row r="37" spans="3:4" x14ac:dyDescent="0.25">
      <c r="C37" s="14" t="s">
        <v>12</v>
      </c>
      <c r="D37" s="9">
        <f>SUMPRODUCT((ISNUMBER(FIND(KEYWORD!C$3:E$7,TABLEAU!C37))*(KEYWORD!C$3:E$7&lt;&gt;""))*(KEYWORD!B$3:B$7))</f>
        <v>17</v>
      </c>
    </row>
    <row r="38" spans="3:4" x14ac:dyDescent="0.25">
      <c r="C38" s="14" t="s">
        <v>41</v>
      </c>
      <c r="D38" s="9">
        <f>SUMPRODUCT((ISNUMBER(FIND(KEYWORD!C$3:E$7,TABLEAU!C38))*(KEYWORD!C$3:E$7&lt;&gt;""))*(KEYWORD!B$3:B$7))</f>
        <v>1</v>
      </c>
    </row>
    <row r="39" spans="3:4" x14ac:dyDescent="0.25">
      <c r="C39" s="14" t="s">
        <v>118</v>
      </c>
      <c r="D39" s="9">
        <f>SUMPRODUCT((ISNUMBER(FIND(KEYWORD!C$3:E$7,TABLEAU!C39))*(KEYWORD!C$3:E$7&lt;&gt;""))*(KEYWORD!B$3:B$7))</f>
        <v>2</v>
      </c>
    </row>
    <row r="40" spans="3:4" x14ac:dyDescent="0.25">
      <c r="C40" s="14" t="s">
        <v>117</v>
      </c>
      <c r="D40" s="9">
        <f>SUMPRODUCT((ISNUMBER(FIND(KEYWORD!C$3:E$7,TABLEAU!C40))*(KEYWORD!C$3:E$7&lt;&gt;""))*(KEYWORD!B$3:B$7))</f>
        <v>2</v>
      </c>
    </row>
    <row r="41" spans="3:4" x14ac:dyDescent="0.25">
      <c r="C41" s="14" t="s">
        <v>116</v>
      </c>
      <c r="D41" s="9">
        <f>SUMPRODUCT((ISNUMBER(FIND(KEYWORD!C$3:E$7,TABLEAU!C41))*(KEYWORD!C$3:E$7&lt;&gt;""))*(KEYWORD!B$3:B$7))</f>
        <v>2</v>
      </c>
    </row>
    <row r="42" spans="3:4" x14ac:dyDescent="0.25">
      <c r="C42" s="14" t="s">
        <v>115</v>
      </c>
      <c r="D42" s="9">
        <f>SUMPRODUCT((ISNUMBER(FIND(KEYWORD!C$3:E$7,TABLEAU!C42))*(KEYWORD!C$3:E$7&lt;&gt;""))*(KEYWORD!B$3:B$7))</f>
        <v>2</v>
      </c>
    </row>
    <row r="43" spans="3:4" x14ac:dyDescent="0.25">
      <c r="C43" s="14" t="s">
        <v>42</v>
      </c>
      <c r="D43" s="9">
        <f>SUMPRODUCT((ISNUMBER(FIND(KEYWORD!C$3:E$7,TABLEAU!C43))*(KEYWORD!C$3:E$7&lt;&gt;""))*(KEYWORD!B$3:B$7))</f>
        <v>0</v>
      </c>
    </row>
    <row r="44" spans="3:4" x14ac:dyDescent="0.25">
      <c r="C44" s="14" t="s">
        <v>43</v>
      </c>
      <c r="D44" s="9">
        <f>SUMPRODUCT((ISNUMBER(FIND(KEYWORD!C$3:E$7,TABLEAU!C44))*(KEYWORD!C$3:E$7&lt;&gt;""))*(KEYWORD!B$3:B$7))</f>
        <v>0</v>
      </c>
    </row>
    <row r="45" spans="3:4" x14ac:dyDescent="0.25">
      <c r="C45" s="14" t="s">
        <v>44</v>
      </c>
      <c r="D45" s="9">
        <f>SUMPRODUCT((ISNUMBER(FIND(KEYWORD!C$3:E$7,TABLEAU!C45))*(KEYWORD!C$3:E$7&lt;&gt;""))*(KEYWORD!B$3:B$7))</f>
        <v>2</v>
      </c>
    </row>
    <row r="46" spans="3:4" x14ac:dyDescent="0.25">
      <c r="C46" s="14" t="s">
        <v>45</v>
      </c>
      <c r="D46" s="9">
        <f>SUMPRODUCT((ISNUMBER(FIND(KEYWORD!C$3:E$7,TABLEAU!C46))*(KEYWORD!C$3:E$7&lt;&gt;""))*(KEYWORD!B$3:B$7))</f>
        <v>0</v>
      </c>
    </row>
    <row r="47" spans="3:4" x14ac:dyDescent="0.25">
      <c r="C47" s="14" t="s">
        <v>46</v>
      </c>
      <c r="D47" s="9">
        <f>SUMPRODUCT((ISNUMBER(FIND(KEYWORD!C$3:E$7,TABLEAU!C47))*(KEYWORD!C$3:E$7&lt;&gt;""))*(KEYWORD!B$3:B$7))</f>
        <v>0</v>
      </c>
    </row>
    <row r="48" spans="3:4" x14ac:dyDescent="0.25">
      <c r="C48" s="14" t="s">
        <v>47</v>
      </c>
      <c r="D48" s="9">
        <f>SUMPRODUCT((ISNUMBER(FIND(KEYWORD!C$3:E$7,TABLEAU!C48))*(KEYWORD!C$3:E$7&lt;&gt;""))*(KEYWORD!B$3:B$7))</f>
        <v>0</v>
      </c>
    </row>
    <row r="49" spans="3:4" x14ac:dyDescent="0.25">
      <c r="C49" s="14" t="s">
        <v>48</v>
      </c>
      <c r="D49" s="9">
        <f>SUMPRODUCT((ISNUMBER(FIND(KEYWORD!C$3:E$7,TABLEAU!C49))*(KEYWORD!C$3:E$7&lt;&gt;""))*(KEYWORD!B$3:B$7))</f>
        <v>0</v>
      </c>
    </row>
    <row r="50" spans="3:4" x14ac:dyDescent="0.25">
      <c r="C50" s="14" t="s">
        <v>49</v>
      </c>
      <c r="D50" s="9">
        <f>SUMPRODUCT((ISNUMBER(FIND(KEYWORD!C$3:E$7,TABLEAU!C50))*(KEYWORD!C$3:E$7&lt;&gt;""))*(KEYWORD!B$3:B$7))</f>
        <v>2</v>
      </c>
    </row>
    <row r="51" spans="3:4" x14ac:dyDescent="0.25">
      <c r="C51" s="14" t="s">
        <v>50</v>
      </c>
      <c r="D51" s="9">
        <f>SUMPRODUCT((ISNUMBER(FIND(KEYWORD!C$3:E$7,TABLEAU!C51))*(KEYWORD!C$3:E$7&lt;&gt;""))*(KEYWORD!B$3:B$7))</f>
        <v>1</v>
      </c>
    </row>
    <row r="52" spans="3:4" x14ac:dyDescent="0.25">
      <c r="C52" s="14" t="s">
        <v>51</v>
      </c>
      <c r="D52" s="9">
        <f>SUMPRODUCT((ISNUMBER(FIND(KEYWORD!C$3:E$7,TABLEAU!C52))*(KEYWORD!C$3:E$7&lt;&gt;""))*(KEYWORD!B$3:B$7))</f>
        <v>0</v>
      </c>
    </row>
    <row r="53" spans="3:4" x14ac:dyDescent="0.25">
      <c r="C53" s="14" t="s">
        <v>114</v>
      </c>
      <c r="D53" s="9">
        <f>SUMPRODUCT((ISNUMBER(FIND(KEYWORD!C$3:E$7,TABLEAU!C53))*(KEYWORD!C$3:E$7&lt;&gt;""))*(KEYWORD!B$3:B$7))</f>
        <v>0</v>
      </c>
    </row>
    <row r="54" spans="3:4" x14ac:dyDescent="0.25">
      <c r="C54" s="14" t="s">
        <v>52</v>
      </c>
      <c r="D54" s="9">
        <f>SUMPRODUCT((ISNUMBER(FIND(KEYWORD!C$3:E$7,TABLEAU!C54))*(KEYWORD!C$3:E$7&lt;&gt;""))*(KEYWORD!B$3:B$7))</f>
        <v>0</v>
      </c>
    </row>
    <row r="55" spans="3:4" x14ac:dyDescent="0.25">
      <c r="C55" s="14" t="s">
        <v>113</v>
      </c>
      <c r="D55" s="9">
        <f>SUMPRODUCT((ISNUMBER(FIND(KEYWORD!C$3:E$7,TABLEAU!C55))*(KEYWORD!C$3:E$7&lt;&gt;""))*(KEYWORD!B$3:B$7))</f>
        <v>0</v>
      </c>
    </row>
    <row r="56" spans="3:4" x14ac:dyDescent="0.25">
      <c r="C56" s="14" t="s">
        <v>53</v>
      </c>
      <c r="D56" s="9">
        <f>SUMPRODUCT((ISNUMBER(FIND(KEYWORD!C$3:E$7,TABLEAU!C56))*(KEYWORD!C$3:E$7&lt;&gt;""))*(KEYWORD!B$3:B$7))</f>
        <v>14</v>
      </c>
    </row>
    <row r="57" spans="3:4" x14ac:dyDescent="0.25">
      <c r="C57" s="14" t="s">
        <v>112</v>
      </c>
      <c r="D57" s="9">
        <f>SUMPRODUCT((ISNUMBER(FIND(KEYWORD!C$3:E$7,TABLEAU!C57))*(KEYWORD!C$3:E$7&lt;&gt;""))*(KEYWORD!B$3:B$7))</f>
        <v>0</v>
      </c>
    </row>
    <row r="58" spans="3:4" x14ac:dyDescent="0.25">
      <c r="C58" s="14" t="s">
        <v>54</v>
      </c>
      <c r="D58" s="9">
        <f>SUMPRODUCT((ISNUMBER(FIND(KEYWORD!C$3:E$7,TABLEAU!C58))*(KEYWORD!C$3:E$7&lt;&gt;""))*(KEYWORD!B$3:B$7))</f>
        <v>14</v>
      </c>
    </row>
    <row r="59" spans="3:4" x14ac:dyDescent="0.25">
      <c r="C59" s="15" t="s">
        <v>55</v>
      </c>
      <c r="D59" s="9">
        <f>SUMPRODUCT((ISNUMBER(FIND(KEYWORD!C$3:E$7,TABLEAU!C59))*(KEYWORD!C$3:E$7&lt;&gt;""))*(KEYWORD!B$3:B$7))</f>
        <v>2</v>
      </c>
    </row>
    <row r="60" spans="3:4" x14ac:dyDescent="0.25">
      <c r="C60" s="15" t="s">
        <v>56</v>
      </c>
      <c r="D60" s="9">
        <f>SUMPRODUCT((ISNUMBER(FIND(KEYWORD!C$3:E$7,TABLEAU!C60))*(KEYWORD!C$3:E$7&lt;&gt;""))*(KEYWORD!B$3:B$7))</f>
        <v>0</v>
      </c>
    </row>
    <row r="61" spans="3:4" x14ac:dyDescent="0.25">
      <c r="C61" s="15" t="s">
        <v>57</v>
      </c>
      <c r="D61" s="9">
        <f>SUMPRODUCT((ISNUMBER(FIND(KEYWORD!C$3:E$7,TABLEAU!C61))*(KEYWORD!C$3:E$7&lt;&gt;""))*(KEYWORD!B$3:B$7))</f>
        <v>14</v>
      </c>
    </row>
    <row r="62" spans="3:4" x14ac:dyDescent="0.25">
      <c r="C62" s="15" t="s">
        <v>58</v>
      </c>
      <c r="D62" s="9">
        <f>SUMPRODUCT((ISNUMBER(FIND(KEYWORD!C$3:E$7,TABLEAU!C62))*(KEYWORD!C$3:E$7&lt;&gt;""))*(KEYWORD!B$3:B$7))</f>
        <v>0</v>
      </c>
    </row>
    <row r="63" spans="3:4" x14ac:dyDescent="0.25">
      <c r="C63" s="15" t="s">
        <v>59</v>
      </c>
      <c r="D63" s="9">
        <f>SUMPRODUCT((ISNUMBER(FIND(KEYWORD!C$3:E$7,TABLEAU!C63))*(KEYWORD!C$3:E$7&lt;&gt;""))*(KEYWORD!B$3:B$7))</f>
        <v>14</v>
      </c>
    </row>
    <row r="64" spans="3:4" x14ac:dyDescent="0.25">
      <c r="C64" s="15" t="s">
        <v>111</v>
      </c>
      <c r="D64" s="9">
        <f>SUMPRODUCT((ISNUMBER(FIND(KEYWORD!C$3:E$7,TABLEAU!C64))*(KEYWORD!C$3:E$7&lt;&gt;""))*(KEYWORD!B$3:B$7))</f>
        <v>0</v>
      </c>
    </row>
    <row r="65" spans="3:4" x14ac:dyDescent="0.25">
      <c r="C65" s="15" t="s">
        <v>60</v>
      </c>
      <c r="D65" s="9">
        <f>SUMPRODUCT((ISNUMBER(FIND(KEYWORD!C$3:E$7,TABLEAU!C65))*(KEYWORD!C$3:E$7&lt;&gt;""))*(KEYWORD!B$3:B$7))</f>
        <v>2</v>
      </c>
    </row>
    <row r="66" spans="3:4" x14ac:dyDescent="0.25">
      <c r="C66" s="15" t="s">
        <v>61</v>
      </c>
      <c r="D66" s="9">
        <f>SUMPRODUCT((ISNUMBER(FIND(KEYWORD!C$3:E$7,TABLEAU!C66))*(KEYWORD!C$3:E$7&lt;&gt;""))*(KEYWORD!B$3:B$7))</f>
        <v>2</v>
      </c>
    </row>
    <row r="67" spans="3:4" x14ac:dyDescent="0.25">
      <c r="C67" s="15" t="s">
        <v>62</v>
      </c>
      <c r="D67" s="9">
        <f>SUMPRODUCT((ISNUMBER(FIND(KEYWORD!C$3:E$7,TABLEAU!C67))*(KEYWORD!C$3:E$7&lt;&gt;""))*(KEYWORD!B$3:B$7))</f>
        <v>2</v>
      </c>
    </row>
    <row r="68" spans="3:4" x14ac:dyDescent="0.25">
      <c r="C68" s="15" t="s">
        <v>63</v>
      </c>
      <c r="D68" s="9">
        <f>SUMPRODUCT((ISNUMBER(FIND(KEYWORD!C$3:E$7,TABLEAU!C68))*(KEYWORD!C$3:E$7&lt;&gt;""))*(KEYWORD!B$3:B$7))</f>
        <v>2</v>
      </c>
    </row>
    <row r="69" spans="3:4" x14ac:dyDescent="0.25">
      <c r="C69" s="15" t="s">
        <v>64</v>
      </c>
      <c r="D69" s="9">
        <f>SUMPRODUCT((ISNUMBER(FIND(KEYWORD!C$3:E$7,TABLEAU!C69))*(KEYWORD!C$3:E$7&lt;&gt;""))*(KEYWORD!B$3:B$7))</f>
        <v>2</v>
      </c>
    </row>
    <row r="70" spans="3:4" x14ac:dyDescent="0.25">
      <c r="C70" s="15" t="s">
        <v>65</v>
      </c>
      <c r="D70" s="9">
        <f>SUMPRODUCT((ISNUMBER(FIND(KEYWORD!C$3:E$7,TABLEAU!C70))*(KEYWORD!C$3:E$7&lt;&gt;""))*(KEYWORD!B$3:B$7))</f>
        <v>2</v>
      </c>
    </row>
    <row r="71" spans="3:4" x14ac:dyDescent="0.25">
      <c r="C71" s="15" t="s">
        <v>110</v>
      </c>
      <c r="D71" s="9">
        <f>SUMPRODUCT((ISNUMBER(FIND(KEYWORD!C$3:E$7,TABLEAU!C71))*(KEYWORD!C$3:E$7&lt;&gt;""))*(KEYWORD!B$3:B$7))</f>
        <v>0</v>
      </c>
    </row>
    <row r="72" spans="3:4" x14ac:dyDescent="0.25">
      <c r="C72" s="15" t="s">
        <v>109</v>
      </c>
      <c r="D72" s="9">
        <f>SUMPRODUCT((ISNUMBER(FIND(KEYWORD!C$3:E$7,TABLEAU!C72))*(KEYWORD!C$3:E$7&lt;&gt;""))*(KEYWORD!B$3:B$7))</f>
        <v>14</v>
      </c>
    </row>
    <row r="73" spans="3:4" x14ac:dyDescent="0.25">
      <c r="C73" s="15" t="s">
        <v>108</v>
      </c>
      <c r="D73" s="9">
        <f>SUMPRODUCT((ISNUMBER(FIND(KEYWORD!C$3:E$7,TABLEAU!C73))*(KEYWORD!C$3:E$7&lt;&gt;""))*(KEYWORD!B$3:B$7))</f>
        <v>2</v>
      </c>
    </row>
    <row r="74" spans="3:4" x14ac:dyDescent="0.25">
      <c r="C74" s="16" t="s">
        <v>107</v>
      </c>
      <c r="D74" s="9">
        <f>SUMPRODUCT((ISNUMBER(FIND(KEYWORD!C$3:E$7,TABLEAU!C74))*(KEYWORD!C$3:E$7&lt;&gt;""))*(KEYWORD!B$3:B$7))</f>
        <v>2</v>
      </c>
    </row>
    <row r="75" spans="3:4" x14ac:dyDescent="0.25">
      <c r="C75" s="15" t="s">
        <v>106</v>
      </c>
      <c r="D75" s="9">
        <f>SUMPRODUCT((ISNUMBER(FIND(KEYWORD!C$3:E$7,TABLEAU!C75))*(KEYWORD!C$3:E$7&lt;&gt;""))*(KEYWORD!B$3:B$7))</f>
        <v>0</v>
      </c>
    </row>
    <row r="76" spans="3:4" x14ac:dyDescent="0.25">
      <c r="C76" s="17" t="s">
        <v>66</v>
      </c>
      <c r="D76" s="9">
        <f>SUMPRODUCT((ISNUMBER(FIND(KEYWORD!C$3:E$7,TABLEAU!C76))*(KEYWORD!C$3:E$7&lt;&gt;""))*(KEYWORD!B$3:B$7))</f>
        <v>14</v>
      </c>
    </row>
    <row r="77" spans="3:4" x14ac:dyDescent="0.25">
      <c r="C77" s="18" t="s">
        <v>105</v>
      </c>
      <c r="D77" s="9">
        <f>SUMPRODUCT((ISNUMBER(FIND(KEYWORD!C$3:E$7,TABLEAU!C77))*(KEYWORD!C$3:E$7&lt;&gt;""))*(KEYWORD!B$3:B$7))</f>
        <v>0</v>
      </c>
    </row>
    <row r="78" spans="3:4" x14ac:dyDescent="0.25">
      <c r="C78" s="18" t="s">
        <v>67</v>
      </c>
      <c r="D78" s="9">
        <f>SUMPRODUCT((ISNUMBER(FIND(KEYWORD!C$3:E$7,TABLEAU!C78))*(KEYWORD!C$3:E$7&lt;&gt;""))*(KEYWORD!B$3:B$7))</f>
        <v>14</v>
      </c>
    </row>
    <row r="79" spans="3:4" x14ac:dyDescent="0.25">
      <c r="C79" s="17" t="s">
        <v>68</v>
      </c>
      <c r="D79" s="9">
        <f>SUMPRODUCT((ISNUMBER(FIND(KEYWORD!C$3:E$7,TABLEAU!C79))*(KEYWORD!C$3:E$7&lt;&gt;""))*(KEYWORD!B$3:B$7))</f>
        <v>2</v>
      </c>
    </row>
    <row r="80" spans="3:4" x14ac:dyDescent="0.25">
      <c r="C80" s="18" t="s">
        <v>69</v>
      </c>
      <c r="D80" s="9">
        <f>SUMPRODUCT((ISNUMBER(FIND(KEYWORD!C$3:E$7,TABLEAU!C80))*(KEYWORD!C$3:E$7&lt;&gt;""))*(KEYWORD!B$3:B$7))</f>
        <v>2</v>
      </c>
    </row>
    <row r="81" spans="3:4" x14ac:dyDescent="0.25">
      <c r="C81" s="18" t="s">
        <v>104</v>
      </c>
      <c r="D81" s="9">
        <f>SUMPRODUCT((ISNUMBER(FIND(KEYWORD!C$3:E$7,TABLEAU!C81))*(KEYWORD!C$3:E$7&lt;&gt;""))*(KEYWORD!B$3:B$7))</f>
        <v>0</v>
      </c>
    </row>
    <row r="82" spans="3:4" x14ac:dyDescent="0.25">
      <c r="C82" s="18" t="s">
        <v>70</v>
      </c>
      <c r="D82" s="9">
        <f>SUMPRODUCT((ISNUMBER(FIND(KEYWORD!C$3:E$7,TABLEAU!C82))*(KEYWORD!C$3:E$7&lt;&gt;""))*(KEYWORD!B$3:B$7))</f>
        <v>14</v>
      </c>
    </row>
    <row r="83" spans="3:4" x14ac:dyDescent="0.25">
      <c r="C83" s="17" t="s">
        <v>71</v>
      </c>
      <c r="D83" s="9">
        <f>SUMPRODUCT((ISNUMBER(FIND(KEYWORD!C$3:E$7,TABLEAU!C83))*(KEYWORD!C$3:E$7&lt;&gt;""))*(KEYWORD!B$3:B$7))</f>
        <v>0</v>
      </c>
    </row>
    <row r="84" spans="3:4" x14ac:dyDescent="0.25">
      <c r="C84" s="17" t="s">
        <v>72</v>
      </c>
      <c r="D84" s="9">
        <f>SUMPRODUCT((ISNUMBER(FIND(KEYWORD!C$3:E$7,TABLEAU!C84))*(KEYWORD!C$3:E$7&lt;&gt;""))*(KEYWORD!B$3:B$7))</f>
        <v>2</v>
      </c>
    </row>
    <row r="85" spans="3:4" x14ac:dyDescent="0.25">
      <c r="C85" s="17" t="s">
        <v>73</v>
      </c>
      <c r="D85" s="9">
        <f>SUMPRODUCT((ISNUMBER(FIND(KEYWORD!C$3:E$7,TABLEAU!C85))*(KEYWORD!C$3:E$7&lt;&gt;""))*(KEYWORD!B$3:B$7))</f>
        <v>2</v>
      </c>
    </row>
    <row r="86" spans="3:4" x14ac:dyDescent="0.25">
      <c r="C86" s="18" t="s">
        <v>74</v>
      </c>
      <c r="D86" s="9">
        <f>SUMPRODUCT((ISNUMBER(FIND(KEYWORD!C$3:E$7,TABLEAU!C86))*(KEYWORD!C$3:E$7&lt;&gt;""))*(KEYWORD!B$3:B$7))</f>
        <v>2</v>
      </c>
    </row>
    <row r="87" spans="3:4" x14ac:dyDescent="0.25">
      <c r="C87" s="17" t="s">
        <v>75</v>
      </c>
      <c r="D87" s="9">
        <f>SUMPRODUCT((ISNUMBER(FIND(KEYWORD!C$3:E$7,TABLEAU!C87))*(KEYWORD!C$3:E$7&lt;&gt;""))*(KEYWORD!B$3:B$7))</f>
        <v>2</v>
      </c>
    </row>
    <row r="88" spans="3:4" x14ac:dyDescent="0.25">
      <c r="C88" s="18" t="s">
        <v>76</v>
      </c>
      <c r="D88" s="9">
        <f>SUMPRODUCT((ISNUMBER(FIND(KEYWORD!C$3:E$7,TABLEAU!C88))*(KEYWORD!C$3:E$7&lt;&gt;""))*(KEYWORD!B$3:B$7))</f>
        <v>0</v>
      </c>
    </row>
    <row r="89" spans="3:4" x14ac:dyDescent="0.25">
      <c r="C89" s="18" t="s">
        <v>103</v>
      </c>
      <c r="D89" s="9">
        <f>SUMPRODUCT((ISNUMBER(FIND(KEYWORD!C$3:E$7,TABLEAU!C89))*(KEYWORD!C$3:E$7&lt;&gt;""))*(KEYWORD!B$3:B$7))</f>
        <v>0</v>
      </c>
    </row>
    <row r="90" spans="3:4" x14ac:dyDescent="0.25">
      <c r="C90" s="17" t="s">
        <v>77</v>
      </c>
      <c r="D90" s="9">
        <f>SUMPRODUCT((ISNUMBER(FIND(KEYWORD!C$3:E$7,TABLEAU!C90))*(KEYWORD!C$3:E$7&lt;&gt;""))*(KEYWORD!B$3:B$7))</f>
        <v>14</v>
      </c>
    </row>
    <row r="91" spans="3:4" x14ac:dyDescent="0.25">
      <c r="C91" s="18" t="s">
        <v>78</v>
      </c>
      <c r="D91" s="9">
        <f>SUMPRODUCT((ISNUMBER(FIND(KEYWORD!C$3:E$7,TABLEAU!C91))*(KEYWORD!C$3:E$7&lt;&gt;""))*(KEYWORD!B$3:B$7))</f>
        <v>0</v>
      </c>
    </row>
    <row r="92" spans="3:4" x14ac:dyDescent="0.25">
      <c r="C92" s="18" t="s">
        <v>102</v>
      </c>
      <c r="D92" s="9">
        <f>SUMPRODUCT((ISNUMBER(FIND(KEYWORD!C$3:E$7,TABLEAU!C92))*(KEYWORD!C$3:E$7&lt;&gt;""))*(KEYWORD!B$3:B$7))</f>
        <v>14</v>
      </c>
    </row>
    <row r="93" spans="3:4" x14ac:dyDescent="0.25">
      <c r="C93" s="18" t="s">
        <v>79</v>
      </c>
      <c r="D93" s="9">
        <f>SUMPRODUCT((ISNUMBER(FIND(KEYWORD!C$3:E$7,TABLEAU!C93))*(KEYWORD!C$3:E$7&lt;&gt;""))*(KEYWORD!B$3:B$7))</f>
        <v>0</v>
      </c>
    </row>
    <row r="94" spans="3:4" x14ac:dyDescent="0.25">
      <c r="C94" s="17" t="s">
        <v>80</v>
      </c>
      <c r="D94" s="9">
        <f>SUMPRODUCT((ISNUMBER(FIND(KEYWORD!C$3:E$7,TABLEAU!C94))*(KEYWORD!C$3:E$7&lt;&gt;""))*(KEYWORD!B$3:B$7))</f>
        <v>0</v>
      </c>
    </row>
    <row r="95" spans="3:4" x14ac:dyDescent="0.25">
      <c r="C95" s="17" t="s">
        <v>80</v>
      </c>
      <c r="D95" s="9">
        <f>SUMPRODUCT((ISNUMBER(FIND(KEYWORD!C$3:E$7,TABLEAU!C95))*(KEYWORD!C$3:E$7&lt;&gt;""))*(KEYWORD!B$3:B$7))</f>
        <v>0</v>
      </c>
    </row>
    <row r="96" spans="3:4" x14ac:dyDescent="0.25">
      <c r="C96" s="17" t="s">
        <v>80</v>
      </c>
      <c r="D96" s="9">
        <f>SUMPRODUCT((ISNUMBER(FIND(KEYWORD!C$3:E$7,TABLEAU!C96))*(KEYWORD!C$3:E$7&lt;&gt;""))*(KEYWORD!B$3:B$7))</f>
        <v>0</v>
      </c>
    </row>
    <row r="97" spans="3:4" x14ac:dyDescent="0.25">
      <c r="C97" s="17" t="s">
        <v>100</v>
      </c>
      <c r="D97" s="9">
        <f>SUMPRODUCT((ISNUMBER(FIND(KEYWORD!C$3:E$7,TABLEAU!C97))*(KEYWORD!C$3:E$7&lt;&gt;""))*(KEYWORD!B$3:B$7))</f>
        <v>0</v>
      </c>
    </row>
    <row r="98" spans="3:4" x14ac:dyDescent="0.25">
      <c r="C98" s="18" t="s">
        <v>101</v>
      </c>
      <c r="D98" s="9">
        <f>SUMPRODUCT((ISNUMBER(FIND(KEYWORD!C$3:E$7,TABLEAU!C98))*(KEYWORD!C$3:E$7&lt;&gt;""))*(KEYWORD!B$3:B$7))</f>
        <v>0</v>
      </c>
    </row>
    <row r="99" spans="3:4" x14ac:dyDescent="0.25">
      <c r="C99" s="18" t="s">
        <v>81</v>
      </c>
      <c r="D99" s="9">
        <f>SUMPRODUCT((ISNUMBER(FIND(KEYWORD!C$3:E$7,TABLEAU!C99))*(KEYWORD!C$3:E$7&lt;&gt;""))*(KEYWORD!B$3:B$7))</f>
        <v>14</v>
      </c>
    </row>
    <row r="100" spans="3:4" x14ac:dyDescent="0.25">
      <c r="C100" s="17" t="s">
        <v>82</v>
      </c>
      <c r="D100" s="9">
        <f>SUMPRODUCT((ISNUMBER(FIND(KEYWORD!C$3:E$7,TABLEAU!C100))*(KEYWORD!C$3:E$7&lt;&gt;""))*(KEYWORD!B$3:B$7))</f>
        <v>2</v>
      </c>
    </row>
    <row r="101" spans="3:4" x14ac:dyDescent="0.25">
      <c r="C101" s="17" t="s">
        <v>99</v>
      </c>
      <c r="D101" s="9">
        <f>SUMPRODUCT((ISNUMBER(FIND(KEYWORD!C$3:E$7,TABLEAU!C101))*(KEYWORD!C$3:E$7&lt;&gt;""))*(KEYWORD!B$3:B$7))</f>
        <v>0</v>
      </c>
    </row>
    <row r="102" spans="3:4" x14ac:dyDescent="0.25">
      <c r="C102" s="17" t="s">
        <v>98</v>
      </c>
      <c r="D102" s="9">
        <f>SUMPRODUCT((ISNUMBER(FIND(KEYWORD!C$3:E$7,TABLEAU!C102))*(KEYWORD!C$3:E$7&lt;&gt;""))*(KEYWORD!B$3:B$7))</f>
        <v>2</v>
      </c>
    </row>
    <row r="103" spans="3:4" x14ac:dyDescent="0.25">
      <c r="C103" s="18" t="s">
        <v>97</v>
      </c>
      <c r="D103" s="9">
        <f>SUMPRODUCT((ISNUMBER(FIND(KEYWORD!C$3:E$7,TABLEAU!C103))*(KEYWORD!C$3:E$7&lt;&gt;""))*(KEYWORD!B$3:B$7))</f>
        <v>14</v>
      </c>
    </row>
    <row r="104" spans="3:4" x14ac:dyDescent="0.25">
      <c r="C104" s="17" t="s">
        <v>96</v>
      </c>
      <c r="D104" s="9">
        <f>SUMPRODUCT((ISNUMBER(FIND(KEYWORD!C$3:E$7,TABLEAU!C104))*(KEYWORD!C$3:E$7&lt;&gt;""))*(KEYWORD!B$3:B$7))</f>
        <v>0</v>
      </c>
    </row>
    <row r="105" spans="3:4" x14ac:dyDescent="0.25">
      <c r="C105" s="18" t="s">
        <v>95</v>
      </c>
      <c r="D105" s="9">
        <f>SUMPRODUCT((ISNUMBER(FIND(KEYWORD!C$3:E$7,TABLEAU!C105))*(KEYWORD!C$3:E$7&lt;&gt;""))*(KEYWORD!B$3:B$7))</f>
        <v>0</v>
      </c>
    </row>
    <row r="106" spans="3:4" x14ac:dyDescent="0.25">
      <c r="C106" s="17" t="s">
        <v>94</v>
      </c>
      <c r="D106" s="9">
        <f>SUMPRODUCT((ISNUMBER(FIND(KEYWORD!C$3:E$7,TABLEAU!C106))*(KEYWORD!C$3:E$7&lt;&gt;""))*(KEYWORD!B$3:B$7))</f>
        <v>2</v>
      </c>
    </row>
    <row r="107" spans="3:4" x14ac:dyDescent="0.25">
      <c r="C107" s="17" t="s">
        <v>93</v>
      </c>
      <c r="D107" s="9">
        <f>SUMPRODUCT((ISNUMBER(FIND(KEYWORD!C$3:E$7,TABLEAU!C107))*(KEYWORD!C$3:E$7&lt;&gt;""))*(KEYWORD!B$3:B$7))</f>
        <v>2</v>
      </c>
    </row>
    <row r="108" spans="3:4" x14ac:dyDescent="0.25">
      <c r="C108" s="18" t="s">
        <v>92</v>
      </c>
      <c r="D108" s="9">
        <f>SUMPRODUCT((ISNUMBER(FIND(KEYWORD!C$3:E$7,TABLEAU!C108))*(KEYWORD!C$3:E$7&lt;&gt;""))*(KEYWORD!B$3:B$7))</f>
        <v>0</v>
      </c>
    </row>
    <row r="109" spans="3:4" x14ac:dyDescent="0.25">
      <c r="C109" s="17" t="s">
        <v>91</v>
      </c>
      <c r="D109" s="9">
        <f>SUMPRODUCT((ISNUMBER(FIND(KEYWORD!C$3:E$7,TABLEAU!C109))*(KEYWORD!C$3:E$7&lt;&gt;""))*(KEYWORD!B$3:B$7))</f>
        <v>14</v>
      </c>
    </row>
    <row r="110" spans="3:4" x14ac:dyDescent="0.25">
      <c r="C110" s="17" t="s">
        <v>90</v>
      </c>
      <c r="D110" s="9">
        <f>SUMPRODUCT((ISNUMBER(FIND(KEYWORD!C$3:E$7,TABLEAU!C110))*(KEYWORD!C$3:E$7&lt;&gt;""))*(KEYWORD!B$3:B$7))</f>
        <v>0</v>
      </c>
    </row>
    <row r="111" spans="3:4" x14ac:dyDescent="0.25">
      <c r="C111" s="18" t="s">
        <v>89</v>
      </c>
      <c r="D111" s="9">
        <f>SUMPRODUCT((ISNUMBER(FIND(KEYWORD!C$3:E$7,TABLEAU!C111))*(KEYWORD!C$3:E$7&lt;&gt;""))*(KEYWORD!B$3:B$7))</f>
        <v>0</v>
      </c>
    </row>
    <row r="112" spans="3:4" x14ac:dyDescent="0.25">
      <c r="C112" s="17" t="s">
        <v>88</v>
      </c>
      <c r="D112" s="9">
        <f>SUMPRODUCT((ISNUMBER(FIND(KEYWORD!C$3:E$7,TABLEAU!C112))*(KEYWORD!C$3:E$7&lt;&gt;""))*(KEYWORD!B$3:B$7))</f>
        <v>14</v>
      </c>
    </row>
    <row r="113" spans="3:4" x14ac:dyDescent="0.25">
      <c r="C113" s="17" t="s">
        <v>87</v>
      </c>
      <c r="D113" s="9">
        <f>SUMPRODUCT((ISNUMBER(FIND(KEYWORD!C$3:E$7,TABLEAU!C113))*(KEYWORD!C$3:E$7&lt;&gt;""))*(KEYWORD!B$3:B$7))</f>
        <v>2</v>
      </c>
    </row>
    <row r="114" spans="3:4" x14ac:dyDescent="0.25">
      <c r="C114" s="17" t="s">
        <v>86</v>
      </c>
      <c r="D114" s="9">
        <f>SUMPRODUCT((ISNUMBER(FIND(KEYWORD!C$3:E$7,TABLEAU!C114))*(KEYWORD!C$3:E$7&lt;&gt;""))*(KEYWORD!B$3:B$7))</f>
        <v>2</v>
      </c>
    </row>
    <row r="115" spans="3:4" x14ac:dyDescent="0.25">
      <c r="C115" s="18" t="s">
        <v>85</v>
      </c>
      <c r="D115" s="9">
        <f>SUMPRODUCT((ISNUMBER(FIND(KEYWORD!C$3:E$7,TABLEAU!C115))*(KEYWORD!C$3:E$7&lt;&gt;""))*(KEYWORD!B$3:B$7))</f>
        <v>5</v>
      </c>
    </row>
    <row r="116" spans="3:4" x14ac:dyDescent="0.25">
      <c r="C116" s="18" t="s">
        <v>84</v>
      </c>
      <c r="D116" s="9">
        <f>SUMPRODUCT((ISNUMBER(FIND(KEYWORD!C$3:E$7,TABLEAU!C116))*(KEYWORD!C$3:E$7&lt;&gt;""))*(KEYWORD!B$3:B$7))</f>
        <v>14</v>
      </c>
    </row>
    <row r="117" spans="3:4" x14ac:dyDescent="0.25">
      <c r="C117" s="18" t="s">
        <v>85</v>
      </c>
      <c r="D117" s="9">
        <f>SUMPRODUCT((ISNUMBER(FIND(KEYWORD!C$3:E$7,TABLEAU!C117))*(KEYWORD!C$3:E$7&lt;&gt;""))*(KEYWORD!B$3:B$7))</f>
        <v>5</v>
      </c>
    </row>
    <row r="118" spans="3:4" x14ac:dyDescent="0.25">
      <c r="C118" s="18" t="s">
        <v>84</v>
      </c>
      <c r="D118" s="9">
        <f>SUMPRODUCT((ISNUMBER(FIND(KEYWORD!C$3:E$7,TABLEAU!C118))*(KEYWORD!C$3:E$7&lt;&gt;""))*(KEYWORD!B$3:B$7))</f>
        <v>14</v>
      </c>
    </row>
    <row r="119" spans="3:4" x14ac:dyDescent="0.25">
      <c r="C119" s="17" t="s">
        <v>83</v>
      </c>
      <c r="D119" s="9">
        <f>SUMPRODUCT((ISNUMBER(FIND(KEYWORD!C$3:E$7,TABLEAU!C119))*(KEYWORD!C$3:E$7&lt;&gt;""))*(KEYWORD!B$3:B$7))</f>
        <v>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topLeftCell="B1" workbookViewId="0">
      <selection activeCell="F15" sqref="F15"/>
    </sheetView>
  </sheetViews>
  <sheetFormatPr baseColWidth="10" defaultRowHeight="15" x14ac:dyDescent="0.25"/>
  <cols>
    <col min="2" max="2" width="6.28515625" bestFit="1" customWidth="1"/>
    <col min="3" max="3" width="17.140625" bestFit="1" customWidth="1"/>
    <col min="4" max="4" width="15.42578125" bestFit="1" customWidth="1"/>
    <col min="5" max="5" width="12.7109375" bestFit="1" customWidth="1"/>
    <col min="9" max="9" width="97.7109375" bestFit="1" customWidth="1"/>
  </cols>
  <sheetData>
    <row r="2" spans="2:9" ht="15.75" x14ac:dyDescent="0.25">
      <c r="B2" s="7" t="s">
        <v>8</v>
      </c>
      <c r="C2" s="7" t="s">
        <v>0</v>
      </c>
      <c r="D2" s="7" t="s">
        <v>1</v>
      </c>
      <c r="E2" s="7" t="s">
        <v>2</v>
      </c>
    </row>
    <row r="3" spans="2:9" x14ac:dyDescent="0.25">
      <c r="B3" s="3">
        <v>1</v>
      </c>
      <c r="C3" s="3" t="s">
        <v>3</v>
      </c>
      <c r="D3" s="3" t="s">
        <v>4</v>
      </c>
      <c r="E3" s="3" t="s">
        <v>5</v>
      </c>
      <c r="G3" s="13"/>
      <c r="I3" t="s">
        <v>32</v>
      </c>
    </row>
    <row r="4" spans="2:9" x14ac:dyDescent="0.25">
      <c r="B4" s="2">
        <v>2</v>
      </c>
      <c r="C4" s="2" t="s">
        <v>37</v>
      </c>
      <c r="D4" s="2" t="s">
        <v>7</v>
      </c>
      <c r="E4" s="2"/>
      <c r="G4" s="13"/>
      <c r="I4" t="s">
        <v>33</v>
      </c>
    </row>
    <row r="5" spans="2:9" x14ac:dyDescent="0.25">
      <c r="B5" s="4">
        <v>3</v>
      </c>
      <c r="C5" s="4" t="s">
        <v>37</v>
      </c>
      <c r="D5" s="4" t="s">
        <v>15</v>
      </c>
      <c r="E5" s="4"/>
      <c r="G5" s="13"/>
      <c r="I5" t="s">
        <v>34</v>
      </c>
    </row>
    <row r="6" spans="2:9" x14ac:dyDescent="0.25">
      <c r="B6" s="5">
        <v>4</v>
      </c>
      <c r="C6" s="5" t="s">
        <v>37</v>
      </c>
      <c r="D6" s="5" t="s">
        <v>123</v>
      </c>
      <c r="E6" s="5" t="s">
        <v>14</v>
      </c>
      <c r="G6" s="13"/>
    </row>
    <row r="7" spans="2:9" x14ac:dyDescent="0.25">
      <c r="B7" s="6">
        <v>5</v>
      </c>
      <c r="C7" s="6" t="s">
        <v>37</v>
      </c>
      <c r="D7" s="6" t="s">
        <v>38</v>
      </c>
      <c r="E7" s="6"/>
      <c r="G7" s="13"/>
      <c r="I7" t="s">
        <v>36</v>
      </c>
    </row>
    <row r="8" spans="2:9" x14ac:dyDescent="0.25">
      <c r="B8" s="10">
        <v>6</v>
      </c>
      <c r="C8" s="10" t="s">
        <v>119</v>
      </c>
      <c r="D8" s="10" t="s">
        <v>120</v>
      </c>
      <c r="E8" s="10"/>
    </row>
    <row r="9" spans="2:9" x14ac:dyDescent="0.25">
      <c r="B9" s="19">
        <v>7</v>
      </c>
      <c r="C9" s="19" t="s">
        <v>121</v>
      </c>
      <c r="D9" s="19" t="s">
        <v>122</v>
      </c>
      <c r="E9" s="19"/>
    </row>
    <row r="10" spans="2:9" x14ac:dyDescent="0.25">
      <c r="B10" s="20">
        <v>8</v>
      </c>
      <c r="C10" s="20" t="s">
        <v>124</v>
      </c>
      <c r="D10" s="20" t="s">
        <v>6</v>
      </c>
      <c r="E10" s="20" t="s">
        <v>125</v>
      </c>
    </row>
    <row r="14" spans="2:9" x14ac:dyDescent="0.25">
      <c r="I14" t="str">
        <f>+CHAR(160)</f>
        <v> 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2018-06-26T09:59:32Z</dcterms:created>
  <dcterms:modified xsi:type="dcterms:W3CDTF">2018-06-27T09:09:08Z</dcterms:modified>
</cp:coreProperties>
</file>