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Consultant A.F\Documents\Docum Drive\Partage v2\André Fréchette Consultant\Milette\"/>
    </mc:Choice>
  </mc:AlternateContent>
  <xr:revisionPtr revIDLastSave="0" documentId="8_{228FCCEA-9417-4DE7-BA04-10DD232D1EF6}" xr6:coauthVersionLast="40" xr6:coauthVersionMax="40" xr10:uidLastSave="{00000000-0000-0000-0000-000000000000}"/>
  <bookViews>
    <workbookView xWindow="0" yWindow="0" windowWidth="23040" windowHeight="8184" tabRatio="855" xr2:uid="{00000000-000D-0000-FFFF-FFFF00000000}"/>
  </bookViews>
  <sheets>
    <sheet name="Calcul" sheetId="63" r:id="rId1"/>
    <sheet name="État Comptes" sheetId="23" r:id="rId2"/>
    <sheet name="Validation comptes" sheetId="39" r:id="rId3"/>
  </sheets>
  <definedNames>
    <definedName name="_Key1" localSheetId="0" hidden="1">#REF!</definedName>
    <definedName name="_Key1" hidden="1">#REF!</definedName>
    <definedName name="_Order1" hidden="1">0</definedName>
    <definedName name="_Parse_In" localSheetId="0" hidden="1">#REF!</definedName>
    <definedName name="_Parse_In" hidden="1">#REF!</definedName>
    <definedName name="_Parse_Out" localSheetId="0" hidden="1">#REF!</definedName>
    <definedName name="_Parse_Out" hidden="1">#REF!</definedName>
    <definedName name="_Sort" localSheetId="0" hidden="1">#REF!</definedName>
    <definedName name="_Sort" hidden="1">#REF!</definedName>
    <definedName name="aaa" localSheetId="0" hidden="1">{#N/A,#N/A,FALSE,"BA";#N/A,#N/A,FALSE,"BB";#N/A,#N/A,FALSE,"BC"}</definedName>
    <definedName name="aaa" hidden="1">{#N/A,#N/A,FALSE,"BA";#N/A,#N/A,FALSE,"BB";#N/A,#N/A,FALSE,"BC"}</definedName>
    <definedName name="Fabrication">'État Comptes'!$A$4</definedName>
    <definedName name="Ligne_Début">Calcul!$C$9:$E$10</definedName>
    <definedName name="Ligne_Fin">Calcul!$C$12:$E$12</definedName>
    <definedName name="Publicité">'État Comptes'!$A$6</definedName>
    <definedName name="Rapport_Format">Calcul!$F$10:$X$10</definedName>
    <definedName name="Simulation3" localSheetId="0" hidden="1">{"Équilibrage",#N/A,FALSE,"Données Financières"}</definedName>
    <definedName name="Simulation3" hidden="1">{"Équilibrage",#N/A,FALSE,"Données Financières"}</definedName>
    <definedName name="Transport">'État Comptes'!$A$5</definedName>
    <definedName name="Ventes_Élèves">'État Comptes'!$A$12</definedName>
    <definedName name="wrn.Équilibrage." localSheetId="0" hidden="1">{"Équilibrage",#N/A,FALSE,"Données Financières"}</definedName>
    <definedName name="wrn.Équilibrage." hidden="1">{"Équilibrage",#N/A,FALSE,"Données Financières"}</definedName>
    <definedName name="wrn.Équilibrage2" localSheetId="0" hidden="1">{"Équilibrage",#N/A,FALSE,"Données Financières"}</definedName>
    <definedName name="wrn.Équilibrage2" hidden="1">{"Équilibrage",#N/A,FALSE,"Données Financières"}</definedName>
    <definedName name="wrn.SECTION._.B." localSheetId="0" hidden="1">{#N/A,#N/A,FALSE,"BA";#N/A,#N/A,FALSE,"BB";#N/A,#N/A,FALSE,"BC"}</definedName>
    <definedName name="wrn.SECTION._.B." hidden="1">{#N/A,#N/A,FALSE,"BA";#N/A,#N/A,FALSE,"BB";#N/A,#N/A,FALSE,"BC"}</definedName>
    <definedName name="wrn.TABLEAU." localSheetId="0" hidden="1">{#N/A,#N/A,FALSE,"T1";#N/A,#N/A,FALSE,"T2";#N/A,#N/A,FALSE,"T3";#N/A,#N/A,FALSE,"T4";#N/A,#N/A,FALSE,"T5";#N/A,#N/A,FALSE,"T6"}</definedName>
    <definedName name="wrn.TABLEAU." hidden="1">{#N/A,#N/A,FALSE,"T1";#N/A,#N/A,FALSE,"T2";#N/A,#N/A,FALSE,"T3";#N/A,#N/A,FALSE,"T4";#N/A,#N/A,FALSE,"T5";#N/A,#N/A,FALSE,"T6"}</definedName>
    <definedName name="_xlnm.Print_Area" localSheetId="0">Calcul!$C$1:$Y$17</definedName>
    <definedName name="_xlnm.Print_Area" localSheetId="1">'État Comptes'!$D$1:$D$11,'État Comptes'!$D$12:$D$36,'État Comptes'!#REF!,'État Comptes'!#REF!</definedName>
  </definedNames>
  <calcPr calcId="181029"/>
  <fileRecoveryPr autoRecover="0"/>
</workbook>
</file>

<file path=xl/calcChain.xml><?xml version="1.0" encoding="utf-8"?>
<calcChain xmlns="http://schemas.openxmlformats.org/spreadsheetml/2006/main">
  <c r="A14" i="39" l="1"/>
  <c r="A12" i="39"/>
  <c r="A13" i="39"/>
  <c r="A11" i="39"/>
  <c r="A15" i="39" l="1"/>
  <c r="A16" i="39"/>
  <c r="A17" i="39"/>
  <c r="A18" i="39"/>
  <c r="A19" i="39"/>
  <c r="A20" i="39"/>
  <c r="A21" i="39"/>
  <c r="A22" i="39"/>
  <c r="C35" i="23"/>
  <c r="F12" i="63" s="1"/>
  <c r="C28" i="23"/>
  <c r="F11" i="63" s="1"/>
  <c r="C23" i="23"/>
  <c r="F10" i="63" s="1"/>
  <c r="C17" i="23"/>
  <c r="B6" i="39" l="1"/>
  <c r="C9" i="63" l="1"/>
  <c r="C12" i="63" l="1"/>
  <c r="C11" i="63"/>
  <c r="C10" i="63"/>
  <c r="E9" i="39" l="1"/>
  <c r="D9" i="39"/>
  <c r="C9" i="39"/>
  <c r="D8" i="39"/>
  <c r="C8" i="39"/>
  <c r="E7" i="39"/>
  <c r="D7" i="39"/>
  <c r="C7" i="39"/>
  <c r="F6" i="39"/>
  <c r="E6" i="39"/>
  <c r="D6" i="39"/>
  <c r="C6" i="39"/>
  <c r="A36" i="23"/>
  <c r="A31" i="23" l="1"/>
  <c r="A25" i="23"/>
  <c r="A19" i="23"/>
  <c r="A23" i="23" s="1"/>
  <c r="A35" i="23"/>
  <c r="A28" i="23"/>
  <c r="B8" i="39" l="1"/>
  <c r="B9" i="39"/>
  <c r="B7" i="39"/>
  <c r="C5" i="23" l="1"/>
  <c r="C6" i="23"/>
  <c r="C4" i="23"/>
  <c r="C1" i="23" l="1"/>
  <c r="F9" i="63" s="1"/>
  <c r="C7" i="23"/>
  <c r="C10" i="23" l="1"/>
  <c r="F13" i="63" l="1"/>
  <c r="F14" i="63" s="1"/>
</calcChain>
</file>

<file path=xl/sharedStrings.xml><?xml version="1.0" encoding="utf-8"?>
<sst xmlns="http://schemas.openxmlformats.org/spreadsheetml/2006/main" count="74" uniqueCount="38">
  <si>
    <t>Total</t>
  </si>
  <si>
    <t>Main d'œuvre</t>
  </si>
  <si>
    <t>Calcul</t>
  </si>
  <si>
    <t>Achat produit 1</t>
  </si>
  <si>
    <t>Achats produit 2</t>
  </si>
  <si>
    <t>Remboursement achat</t>
  </si>
  <si>
    <t>Grand Total</t>
  </si>
  <si>
    <t>Ventes des élèves</t>
  </si>
  <si>
    <t>Chocolat</t>
  </si>
  <si>
    <t>Total ventes des élèves</t>
  </si>
  <si>
    <t>Coût de vente</t>
  </si>
  <si>
    <t>Publicité</t>
  </si>
  <si>
    <t>Fabrication</t>
  </si>
  <si>
    <t>Transport</t>
  </si>
  <si>
    <t>Coût total</t>
  </si>
  <si>
    <t>Remis à l'école</t>
  </si>
  <si>
    <t>Vendu à l'école</t>
  </si>
  <si>
    <t>Retour</t>
  </si>
  <si>
    <t>Autres ventes</t>
  </si>
  <si>
    <t>Vendu porte à porte</t>
  </si>
  <si>
    <t>Essence</t>
  </si>
  <si>
    <t>Journaux</t>
  </si>
  <si>
    <t>Affichage</t>
  </si>
  <si>
    <t>Photocopies</t>
  </si>
  <si>
    <t>Internet</t>
  </si>
  <si>
    <t>Noix</t>
  </si>
  <si>
    <t>Sucre</t>
  </si>
  <si>
    <t>Essence École</t>
  </si>
  <si>
    <t>Essence Élèves</t>
  </si>
  <si>
    <t>Autres frais</t>
  </si>
  <si>
    <t>Journal de l'école</t>
  </si>
  <si>
    <t>Journal de publicité</t>
  </si>
  <si>
    <t>Journal local</t>
  </si>
  <si>
    <t>Frais petites annonces</t>
  </si>
  <si>
    <t>Café internet</t>
  </si>
  <si>
    <t>Élève classe 1</t>
  </si>
  <si>
    <t>Élève classe 2</t>
  </si>
  <si>
    <t>Élève classe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</si>
</sst>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#,##0\ &quot;$&quot;_);[Red]\(#,##0\ &quot;$&quot;\)"/>
    <numFmt numFmtId="44" formatCode="_ * #,##0.00_)\ &quot;$&quot;_ ;_ * \(#,##0.00\)\ &quot;$&quot;_ ;_ * &quot;-&quot;??_)\ &quot;$&quot;_ ;_ @_ 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#\ ###\ ##0"/>
    <numFmt numFmtId="167" formatCode=";;;"/>
    <numFmt numFmtId="168" formatCode="#,##0.00[$€];[Red]\-#,##0.00[$€]"/>
    <numFmt numFmtId="169" formatCode="&quot;$&quot;#,##0_);\(&quot;$&quot;#,##0\)"/>
    <numFmt numFmtId="170" formatCode="&quot;ERROR&quot;;&quot;ERROR&quot;;&quot;ERROR&quot;;[Blue]@"/>
    <numFmt numFmtId="171" formatCode="[Red]0;&quot;ERROR&quot;;&quot;ERROR&quot;;[Red]@"/>
    <numFmt numFmtId="172" formatCode="&quot; # &quot;0"/>
    <numFmt numFmtId="173" formatCode="_(* #,##0_);_(* \(#,##0\);_(* &quot;-&quot;??_);_(@_)"/>
    <numFmt numFmtId="174" formatCode="mmmm\ yyyy"/>
    <numFmt numFmtId="175" formatCode="#,##0&quot; mois&quot;"/>
  </numFmts>
  <fonts count="6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28"/>
      <name val="Arial"/>
      <family val="2"/>
    </font>
    <font>
      <sz val="10"/>
      <name val="Calibri"/>
      <family val="2"/>
      <scheme val="minor"/>
    </font>
    <font>
      <sz val="10"/>
      <name val="Courier"/>
      <family val="3"/>
    </font>
    <font>
      <sz val="11"/>
      <name val="Arial"/>
      <family val="2"/>
    </font>
    <font>
      <b/>
      <u/>
      <sz val="11"/>
      <name val="Arial"/>
      <family val="2"/>
    </font>
    <font>
      <sz val="10"/>
      <name val="Courier New"/>
      <family val="3"/>
    </font>
    <font>
      <b/>
      <sz val="18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rgb="FFFF0000"/>
      <name val="Arial"/>
      <family val="2"/>
    </font>
    <font>
      <i/>
      <sz val="13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127">
    <xf numFmtId="0" fontId="0" fillId="0" borderId="0"/>
    <xf numFmtId="0" fontId="33" fillId="0" borderId="0"/>
    <xf numFmtId="9" fontId="32" fillId="0" borderId="0" applyFont="0" applyFill="0" applyBorder="0" applyAlignment="0" applyProtection="0"/>
    <xf numFmtId="0" fontId="31" fillId="0" borderId="0"/>
    <xf numFmtId="0" fontId="32" fillId="0" borderId="0"/>
    <xf numFmtId="0" fontId="30" fillId="0" borderId="0"/>
    <xf numFmtId="9" fontId="30" fillId="0" borderId="0" applyFont="0" applyFill="0" applyBorder="0" applyAlignment="0" applyProtection="0"/>
    <xf numFmtId="0" fontId="32" fillId="0" borderId="0"/>
    <xf numFmtId="0" fontId="32" fillId="0" borderId="0"/>
    <xf numFmtId="168" fontId="43" fillId="0" borderId="0" applyFont="0" applyFill="0" applyBorder="0" applyAlignment="0" applyProtection="0"/>
    <xf numFmtId="3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14" fontId="32" fillId="0" borderId="0" applyFont="0" applyFill="0" applyBorder="0" applyAlignment="0" applyProtection="0"/>
    <xf numFmtId="170" fontId="46" fillId="0" borderId="0" applyFill="0" applyBorder="0" applyProtection="0">
      <alignment horizontal="left" vertical="top"/>
      <protection locked="0"/>
    </xf>
    <xf numFmtId="2" fontId="32" fillId="0" borderId="0" applyFont="0" applyFill="0" applyBorder="0" applyAlignment="0" applyProtection="0"/>
    <xf numFmtId="0" fontId="47" fillId="0" borderId="0" applyNumberFormat="0" applyFont="0" applyFill="0" applyAlignment="0" applyProtection="0"/>
    <xf numFmtId="0" fontId="40" fillId="0" borderId="0" applyNumberFormat="0" applyFont="0" applyFill="0" applyAlignment="0" applyProtection="0"/>
    <xf numFmtId="164" fontId="29" fillId="0" borderId="0" applyFont="0" applyFill="0" applyBorder="0" applyAlignment="0" applyProtection="0"/>
    <xf numFmtId="0" fontId="29" fillId="0" borderId="0"/>
    <xf numFmtId="171" fontId="46" fillId="0" borderId="0" applyFill="0" applyBorder="0" applyProtection="0">
      <alignment horizontal="left" vertical="top"/>
      <protection locked="0"/>
    </xf>
    <xf numFmtId="0" fontId="28" fillId="0" borderId="0"/>
    <xf numFmtId="0" fontId="27" fillId="0" borderId="0"/>
    <xf numFmtId="164" fontId="27" fillId="0" borderId="0" applyFont="0" applyFill="0" applyBorder="0" applyAlignment="0" applyProtection="0"/>
    <xf numFmtId="0" fontId="26" fillId="0" borderId="0"/>
    <xf numFmtId="164" fontId="26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25" fillId="0" borderId="0"/>
    <xf numFmtId="0" fontId="24" fillId="0" borderId="0"/>
    <xf numFmtId="0" fontId="23" fillId="0" borderId="0"/>
    <xf numFmtId="165" fontId="23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20" fillId="0" borderId="0"/>
    <xf numFmtId="164" fontId="32" fillId="0" borderId="0" applyFont="0" applyFill="0" applyBorder="0" applyAlignment="0" applyProtection="0"/>
    <xf numFmtId="0" fontId="19" fillId="0" borderId="0"/>
    <xf numFmtId="0" fontId="53" fillId="0" borderId="2" applyNumberFormat="0" applyFill="0" applyAlignment="0" applyProtection="0"/>
    <xf numFmtId="0" fontId="54" fillId="0" borderId="3" applyNumberFormat="0" applyFill="0" applyAlignment="0" applyProtection="0"/>
    <xf numFmtId="0" fontId="55" fillId="0" borderId="4" applyNumberFormat="0" applyFill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7" fillId="5" borderId="0" applyNumberFormat="0" applyBorder="0" applyAlignment="0" applyProtection="0"/>
    <xf numFmtId="0" fontId="58" fillId="6" borderId="0" applyNumberFormat="0" applyBorder="0" applyAlignment="0" applyProtection="0"/>
    <xf numFmtId="0" fontId="59" fillId="7" borderId="5" applyNumberFormat="0" applyAlignment="0" applyProtection="0"/>
    <xf numFmtId="0" fontId="60" fillId="8" borderId="6" applyNumberFormat="0" applyAlignment="0" applyProtection="0"/>
    <xf numFmtId="0" fontId="61" fillId="8" borderId="5" applyNumberFormat="0" applyAlignment="0" applyProtection="0"/>
    <xf numFmtId="0" fontId="62" fillId="0" borderId="7" applyNumberFormat="0" applyFill="0" applyAlignment="0" applyProtection="0"/>
    <xf numFmtId="0" fontId="63" fillId="9" borderId="8" applyNumberFormat="0" applyAlignment="0" applyProtection="0"/>
    <xf numFmtId="0" fontId="51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52" fillId="0" borderId="10" applyNumberFormat="0" applyFill="0" applyAlignment="0" applyProtection="0"/>
    <xf numFmtId="0" fontId="65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65" fillId="14" borderId="0" applyNumberFormat="0" applyBorder="0" applyAlignment="0" applyProtection="0"/>
    <xf numFmtId="0" fontId="65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65" fillId="18" borderId="0" applyNumberFormat="0" applyBorder="0" applyAlignment="0" applyProtection="0"/>
    <xf numFmtId="0" fontId="65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65" fillId="22" borderId="0" applyNumberFormat="0" applyBorder="0" applyAlignment="0" applyProtection="0"/>
    <xf numFmtId="0" fontId="65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65" fillId="26" borderId="0" applyNumberFormat="0" applyBorder="0" applyAlignment="0" applyProtection="0"/>
    <xf numFmtId="0" fontId="65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65" fillId="30" borderId="0" applyNumberFormat="0" applyBorder="0" applyAlignment="0" applyProtection="0"/>
    <xf numFmtId="0" fontId="65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33" borderId="0" applyNumberFormat="0" applyBorder="0" applyAlignment="0" applyProtection="0"/>
    <xf numFmtId="0" fontId="65" fillId="34" borderId="0" applyNumberFormat="0" applyBorder="0" applyAlignment="0" applyProtection="0"/>
    <xf numFmtId="0" fontId="18" fillId="0" borderId="0"/>
    <xf numFmtId="0" fontId="66" fillId="0" borderId="0" applyNumberFormat="0" applyFill="0" applyBorder="0" applyAlignment="0" applyProtection="0"/>
    <xf numFmtId="0" fontId="18" fillId="10" borderId="9" applyNumberFormat="0" applyFont="0" applyAlignment="0" applyProtection="0"/>
    <xf numFmtId="0" fontId="17" fillId="0" borderId="0"/>
    <xf numFmtId="0" fontId="17" fillId="10" borderId="9" applyNumberFormat="0" applyFont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2" borderId="0" applyNumberFormat="0" applyBorder="0" applyAlignment="0" applyProtection="0"/>
    <xf numFmtId="0" fontId="17" fillId="33" borderId="0" applyNumberFormat="0" applyBorder="0" applyAlignment="0" applyProtection="0"/>
    <xf numFmtId="0" fontId="16" fillId="0" borderId="0"/>
    <xf numFmtId="0" fontId="16" fillId="10" borderId="9" applyNumberFormat="0" applyFont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32" borderId="0" applyNumberFormat="0" applyBorder="0" applyAlignment="0" applyProtection="0"/>
    <xf numFmtId="0" fontId="16" fillId="33" borderId="0" applyNumberFormat="0" applyBorder="0" applyAlignment="0" applyProtection="0"/>
    <xf numFmtId="9" fontId="32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44" fontId="32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0" fillId="2" borderId="0" xfId="0" applyFill="1" applyProtection="1">
      <protection hidden="1"/>
    </xf>
    <xf numFmtId="3" fontId="32" fillId="2" borderId="0" xfId="4" applyNumberFormat="1" applyFont="1" applyFill="1" applyBorder="1" applyProtection="1">
      <protection hidden="1"/>
    </xf>
    <xf numFmtId="0" fontId="0" fillId="3" borderId="0" xfId="0" applyFill="1" applyProtection="1">
      <protection locked="0"/>
    </xf>
    <xf numFmtId="166" fontId="32" fillId="2" borderId="0" xfId="4" applyNumberFormat="1" applyFont="1" applyFill="1" applyAlignment="1" applyProtection="1">
      <alignment horizontal="left"/>
      <protection hidden="1"/>
    </xf>
    <xf numFmtId="173" fontId="0" fillId="2" borderId="1" xfId="25" applyNumberFormat="1" applyFont="1" applyFill="1" applyBorder="1" applyProtection="1">
      <protection hidden="1"/>
    </xf>
    <xf numFmtId="3" fontId="0" fillId="2" borderId="0" xfId="0" applyNumberFormat="1" applyFill="1" applyProtection="1">
      <protection hidden="1"/>
    </xf>
    <xf numFmtId="173" fontId="0" fillId="2" borderId="0" xfId="25" applyNumberFormat="1" applyFont="1" applyFill="1" applyBorder="1" applyProtection="1">
      <protection hidden="1"/>
    </xf>
    <xf numFmtId="0" fontId="0" fillId="2" borderId="0" xfId="0" applyNumberFormat="1" applyFill="1" applyProtection="1">
      <protection hidden="1"/>
    </xf>
    <xf numFmtId="0" fontId="36" fillId="2" borderId="0" xfId="0" applyFont="1" applyFill="1" applyProtection="1">
      <protection hidden="1"/>
    </xf>
    <xf numFmtId="3" fontId="37" fillId="2" borderId="0" xfId="4" applyNumberFormat="1" applyFont="1" applyFill="1" applyBorder="1" applyProtection="1">
      <protection hidden="1"/>
    </xf>
    <xf numFmtId="3" fontId="37" fillId="2" borderId="0" xfId="109" applyNumberFormat="1" applyFont="1" applyFill="1" applyBorder="1" applyProtection="1">
      <protection hidden="1"/>
    </xf>
    <xf numFmtId="166" fontId="36" fillId="2" borderId="0" xfId="4" applyNumberFormat="1" applyFont="1" applyFill="1" applyBorder="1" applyProtection="1">
      <protection hidden="1"/>
    </xf>
    <xf numFmtId="1" fontId="36" fillId="2" borderId="0" xfId="0" applyNumberFormat="1" applyFont="1" applyFill="1" applyProtection="1">
      <protection hidden="1"/>
    </xf>
    <xf numFmtId="166" fontId="36" fillId="2" borderId="0" xfId="4" applyNumberFormat="1" applyFont="1" applyFill="1" applyAlignment="1" applyProtection="1">
      <alignment horizontal="left"/>
      <protection hidden="1"/>
    </xf>
    <xf numFmtId="0" fontId="32" fillId="3" borderId="0" xfId="8" applyFont="1" applyFill="1" applyBorder="1"/>
    <xf numFmtId="9" fontId="32" fillId="3" borderId="0" xfId="2" applyFont="1" applyFill="1" applyBorder="1"/>
    <xf numFmtId="0" fontId="41" fillId="3" borderId="0" xfId="8" applyFont="1" applyFill="1" applyBorder="1" applyAlignment="1">
      <alignment horizontal="center"/>
    </xf>
    <xf numFmtId="0" fontId="32" fillId="3" borderId="0" xfId="8" applyFont="1" applyFill="1" applyBorder="1" applyProtection="1">
      <protection hidden="1"/>
    </xf>
    <xf numFmtId="0" fontId="40" fillId="3" borderId="0" xfId="8" applyFont="1" applyFill="1" applyBorder="1"/>
    <xf numFmtId="9" fontId="37" fillId="3" borderId="0" xfId="2" applyFont="1" applyFill="1" applyBorder="1"/>
    <xf numFmtId="0" fontId="37" fillId="3" borderId="0" xfId="8" applyFont="1" applyFill="1" applyBorder="1"/>
    <xf numFmtId="0" fontId="37" fillId="3" borderId="0" xfId="8" applyFont="1" applyFill="1" applyBorder="1" applyAlignment="1">
      <alignment horizontal="centerContinuous"/>
    </xf>
    <xf numFmtId="3" fontId="37" fillId="3" borderId="0" xfId="8" applyNumberFormat="1" applyFont="1" applyFill="1" applyBorder="1" applyAlignment="1">
      <alignment horizontal="right" indent="1"/>
    </xf>
    <xf numFmtId="9" fontId="36" fillId="3" borderId="0" xfId="2" applyFont="1" applyFill="1" applyBorder="1" applyAlignment="1">
      <alignment horizontal="right" indent="1"/>
    </xf>
    <xf numFmtId="9" fontId="37" fillId="3" borderId="0" xfId="2" applyFont="1" applyFill="1" applyBorder="1" applyAlignment="1">
      <alignment horizontal="right" indent="1"/>
    </xf>
    <xf numFmtId="1" fontId="37" fillId="3" borderId="0" xfId="2" applyNumberFormat="1" applyFont="1" applyFill="1" applyBorder="1" applyAlignment="1">
      <alignment horizontal="right" indent="1"/>
    </xf>
    <xf numFmtId="0" fontId="40" fillId="3" borderId="0" xfId="8" applyFont="1" applyFill="1" applyBorder="1" applyAlignment="1">
      <alignment horizontal="centerContinuous" vertical="center"/>
    </xf>
    <xf numFmtId="0" fontId="40" fillId="3" borderId="0" xfId="8" quotePrefix="1" applyFont="1" applyFill="1" applyBorder="1" applyAlignment="1">
      <alignment horizontal="center"/>
    </xf>
    <xf numFmtId="0" fontId="32" fillId="3" borderId="0" xfId="8" applyFont="1" applyFill="1" applyBorder="1" applyAlignment="1">
      <alignment horizontal="centerContinuous"/>
    </xf>
    <xf numFmtId="174" fontId="40" fillId="3" borderId="0" xfId="8" applyNumberFormat="1" applyFont="1" applyFill="1" applyBorder="1" applyAlignment="1">
      <alignment horizontal="centerContinuous"/>
    </xf>
    <xf numFmtId="0" fontId="40" fillId="3" borderId="0" xfId="8" applyFont="1" applyFill="1" applyBorder="1" applyAlignment="1">
      <alignment horizontal="centerContinuous"/>
    </xf>
    <xf numFmtId="3" fontId="37" fillId="3" borderId="0" xfId="8" applyNumberFormat="1" applyFont="1" applyFill="1" applyBorder="1" applyAlignment="1">
      <alignment horizontal="center"/>
    </xf>
    <xf numFmtId="0" fontId="32" fillId="3" borderId="0" xfId="8" applyFont="1" applyFill="1" applyBorder="1" applyAlignment="1">
      <alignment horizontal="left"/>
    </xf>
    <xf numFmtId="0" fontId="47" fillId="3" borderId="0" xfId="8" applyFont="1" applyFill="1" applyBorder="1" applyAlignment="1">
      <alignment horizontal="left" vertical="center"/>
    </xf>
    <xf numFmtId="1" fontId="36" fillId="3" borderId="0" xfId="8" applyNumberFormat="1" applyFont="1" applyFill="1" applyBorder="1" applyAlignment="1">
      <alignment horizontal="centerContinuous"/>
    </xf>
    <xf numFmtId="1" fontId="36" fillId="3" borderId="0" xfId="8" applyNumberFormat="1" applyFont="1" applyFill="1" applyBorder="1" applyAlignment="1">
      <alignment horizontal="centerContinuous" vertical="center"/>
    </xf>
    <xf numFmtId="172" fontId="68" fillId="3" borderId="0" xfId="8" applyNumberFormat="1" applyFont="1" applyFill="1" applyBorder="1" applyAlignment="1">
      <alignment horizontal="right" vertical="center"/>
    </xf>
    <xf numFmtId="0" fontId="37" fillId="3" borderId="0" xfId="8" applyFont="1" applyFill="1" applyBorder="1" applyAlignment="1">
      <alignment horizontal="left"/>
    </xf>
    <xf numFmtId="0" fontId="67" fillId="3" borderId="0" xfId="8" applyFont="1" applyFill="1" applyBorder="1"/>
    <xf numFmtId="175" fontId="40" fillId="3" borderId="0" xfId="8" applyNumberFormat="1" applyFont="1" applyFill="1" applyBorder="1" applyAlignment="1">
      <alignment horizontal="centerContinuous" vertical="center"/>
    </xf>
    <xf numFmtId="0" fontId="35" fillId="3" borderId="0" xfId="8" applyFont="1" applyFill="1" applyBorder="1" applyAlignment="1">
      <alignment horizontal="centerContinuous" vertical="center"/>
    </xf>
    <xf numFmtId="166" fontId="38" fillId="2" borderId="0" xfId="4" applyNumberFormat="1" applyFont="1" applyFill="1" applyBorder="1" applyProtection="1">
      <protection hidden="1"/>
    </xf>
    <xf numFmtId="166" fontId="32" fillId="2" borderId="0" xfId="4" applyNumberFormat="1" applyFont="1" applyFill="1" applyBorder="1" applyProtection="1">
      <protection hidden="1"/>
    </xf>
    <xf numFmtId="9" fontId="38" fillId="2" borderId="0" xfId="6" applyFont="1" applyFill="1" applyBorder="1" applyProtection="1">
      <protection hidden="1"/>
    </xf>
    <xf numFmtId="9" fontId="32" fillId="2" borderId="0" xfId="6" applyFont="1" applyFill="1" applyBorder="1" applyProtection="1">
      <protection hidden="1"/>
    </xf>
    <xf numFmtId="9" fontId="34" fillId="2" borderId="0" xfId="6" applyFont="1" applyFill="1" applyBorder="1" applyProtection="1">
      <protection hidden="1"/>
    </xf>
    <xf numFmtId="9" fontId="44" fillId="2" borderId="0" xfId="6" applyFont="1" applyFill="1" applyBorder="1" applyProtection="1">
      <protection hidden="1"/>
    </xf>
    <xf numFmtId="3" fontId="37" fillId="3" borderId="0" xfId="8" quotePrefix="1" applyNumberFormat="1" applyFont="1" applyFill="1" applyBorder="1"/>
    <xf numFmtId="0" fontId="0" fillId="2" borderId="0" xfId="25" applyNumberFormat="1" applyFont="1" applyFill="1" applyAlignment="1" applyProtection="1">
      <alignment horizontal="right"/>
      <protection hidden="1"/>
    </xf>
    <xf numFmtId="9" fontId="37" fillId="3" borderId="0" xfId="2" applyFont="1" applyFill="1" applyBorder="1" applyProtection="1">
      <protection hidden="1"/>
    </xf>
    <xf numFmtId="3" fontId="37" fillId="3" borderId="0" xfId="8" applyNumberFormat="1" applyFont="1" applyFill="1" applyBorder="1" applyAlignment="1" applyProtection="1">
      <alignment horizontal="right" indent="1"/>
      <protection hidden="1"/>
    </xf>
    <xf numFmtId="0" fontId="32" fillId="3" borderId="0" xfId="8" applyFont="1" applyFill="1" applyBorder="1" applyAlignment="1">
      <alignment horizontal="right"/>
    </xf>
    <xf numFmtId="0" fontId="49" fillId="3" borderId="0" xfId="8" applyFont="1" applyFill="1" applyBorder="1" applyAlignment="1">
      <alignment horizontal="centerContinuous"/>
    </xf>
    <xf numFmtId="6" fontId="35" fillId="3" borderId="0" xfId="8" quotePrefix="1" applyNumberFormat="1" applyFont="1" applyFill="1" applyBorder="1" applyAlignment="1">
      <alignment horizontal="centerContinuous" vertical="center"/>
    </xf>
    <xf numFmtId="6" fontId="40" fillId="3" borderId="0" xfId="8" quotePrefix="1" applyNumberFormat="1" applyFont="1" applyFill="1" applyBorder="1" applyAlignment="1">
      <alignment horizontal="centerContinuous" vertical="center"/>
    </xf>
    <xf numFmtId="0" fontId="39" fillId="2" borderId="0" xfId="5" applyFont="1" applyFill="1" applyBorder="1" applyProtection="1">
      <protection hidden="1"/>
    </xf>
    <xf numFmtId="166" fontId="49" fillId="2" borderId="0" xfId="4" applyNumberFormat="1" applyFont="1" applyFill="1" applyBorder="1" applyProtection="1">
      <protection hidden="1"/>
    </xf>
    <xf numFmtId="166" fontId="48" fillId="2" borderId="0" xfId="4" applyNumberFormat="1" applyFont="1" applyFill="1" applyBorder="1" applyAlignment="1" applyProtection="1">
      <alignment horizontal="left" indent="1"/>
      <protection hidden="1"/>
    </xf>
    <xf numFmtId="3" fontId="35" fillId="2" borderId="0" xfId="109" applyNumberFormat="1" applyFont="1" applyFill="1" applyBorder="1" applyAlignment="1" applyProtection="1">
      <alignment horizontal="left" indent="1"/>
      <protection hidden="1"/>
    </xf>
    <xf numFmtId="1" fontId="34" fillId="2" borderId="0" xfId="4" applyNumberFormat="1" applyFont="1" applyFill="1" applyBorder="1" applyProtection="1">
      <protection hidden="1"/>
    </xf>
    <xf numFmtId="0" fontId="42" fillId="2" borderId="0" xfId="5" applyFont="1" applyFill="1" applyBorder="1" applyProtection="1">
      <protection hidden="1"/>
    </xf>
    <xf numFmtId="3" fontId="45" fillId="2" borderId="0" xfId="109" applyNumberFormat="1" applyFont="1" applyFill="1" applyBorder="1" applyAlignment="1" applyProtection="1">
      <alignment horizontal="left"/>
      <protection hidden="1"/>
    </xf>
    <xf numFmtId="1" fontId="45" fillId="2" borderId="0" xfId="4" applyNumberFormat="1" applyFont="1" applyFill="1" applyBorder="1" applyProtection="1">
      <protection hidden="1"/>
    </xf>
    <xf numFmtId="167" fontId="40" fillId="2" borderId="0" xfId="109" applyNumberFormat="1" applyFont="1" applyFill="1" applyBorder="1" applyAlignment="1" applyProtection="1">
      <alignment horizontal="left"/>
      <protection hidden="1"/>
    </xf>
    <xf numFmtId="3" fontId="36" fillId="2" borderId="0" xfId="5" applyNumberFormat="1" applyFont="1" applyFill="1" applyBorder="1" applyAlignment="1" applyProtection="1">
      <alignment horizontal="left" indent="1"/>
      <protection hidden="1"/>
    </xf>
    <xf numFmtId="0" fontId="38" fillId="3" borderId="0" xfId="8" applyFont="1" applyFill="1" applyBorder="1" applyAlignment="1">
      <alignment horizontal="center"/>
    </xf>
    <xf numFmtId="0" fontId="40" fillId="3" borderId="0" xfId="8" quotePrefix="1" applyNumberFormat="1" applyFont="1" applyFill="1" applyBorder="1" applyAlignment="1">
      <alignment horizontal="centerContinuous"/>
    </xf>
    <xf numFmtId="0" fontId="40" fillId="3" borderId="0" xfId="8" quotePrefix="1" applyFont="1" applyFill="1" applyBorder="1" applyAlignment="1">
      <alignment horizontal="centerContinuous"/>
    </xf>
    <xf numFmtId="0" fontId="40" fillId="3" borderId="0" xfId="8" applyFont="1" applyFill="1" applyBorder="1" applyAlignment="1">
      <alignment horizontal="center"/>
    </xf>
    <xf numFmtId="3" fontId="37" fillId="3" borderId="0" xfId="2" applyNumberFormat="1" applyFont="1" applyFill="1" applyBorder="1" applyAlignment="1" applyProtection="1">
      <alignment horizontal="right" indent="1"/>
      <protection hidden="1"/>
    </xf>
    <xf numFmtId="9" fontId="37" fillId="3" borderId="0" xfId="2" applyFont="1" applyFill="1" applyBorder="1" applyAlignment="1" applyProtection="1">
      <alignment horizontal="right" indent="1"/>
      <protection hidden="1"/>
    </xf>
    <xf numFmtId="3" fontId="37" fillId="3" borderId="0" xfId="8" applyNumberFormat="1" applyFont="1" applyFill="1" applyBorder="1" applyAlignment="1" applyProtection="1">
      <alignment horizontal="center"/>
      <protection hidden="1"/>
    </xf>
    <xf numFmtId="3" fontId="37" fillId="3" borderId="0" xfId="2" applyNumberFormat="1" applyFont="1" applyFill="1" applyBorder="1" applyAlignment="1">
      <alignment horizontal="right" indent="1"/>
    </xf>
    <xf numFmtId="3" fontId="49" fillId="2" borderId="0" xfId="109" applyNumberFormat="1" applyFont="1" applyFill="1" applyBorder="1" applyAlignment="1" applyProtection="1">
      <alignment horizontal="left"/>
      <protection hidden="1"/>
    </xf>
    <xf numFmtId="3" fontId="37" fillId="2" borderId="11" xfId="109" applyNumberFormat="1" applyFont="1" applyFill="1" applyBorder="1" applyProtection="1">
      <protection hidden="1"/>
    </xf>
    <xf numFmtId="3" fontId="37" fillId="2" borderId="11" xfId="4" applyNumberFormat="1" applyFont="1" applyFill="1" applyBorder="1" applyProtection="1">
      <protection hidden="1"/>
    </xf>
    <xf numFmtId="0" fontId="49" fillId="3" borderId="0" xfId="8" applyFont="1" applyFill="1" applyBorder="1" applyAlignment="1">
      <alignment horizontal="center"/>
    </xf>
    <xf numFmtId="0" fontId="40" fillId="3" borderId="0" xfId="8" applyFont="1" applyFill="1" applyBorder="1" applyAlignment="1">
      <alignment horizontal="center"/>
    </xf>
    <xf numFmtId="0" fontId="35" fillId="3" borderId="0" xfId="8" applyFont="1" applyFill="1" applyBorder="1" applyAlignment="1">
      <alignment horizontal="center" vertical="center"/>
    </xf>
    <xf numFmtId="3" fontId="37" fillId="3" borderId="0" xfId="8" applyNumberFormat="1" applyFont="1" applyFill="1" applyBorder="1" applyAlignment="1">
      <alignment horizontal="left" indent="2"/>
    </xf>
    <xf numFmtId="0" fontId="37" fillId="3" borderId="0" xfId="8" applyFont="1" applyFill="1" applyBorder="1" applyAlignment="1">
      <alignment horizontal="left" indent="2"/>
    </xf>
    <xf numFmtId="3" fontId="37" fillId="3" borderId="0" xfId="8" applyNumberFormat="1" applyFont="1" applyFill="1" applyBorder="1" applyAlignment="1">
      <alignment horizontal="left" indent="1"/>
    </xf>
    <xf numFmtId="0" fontId="37" fillId="3" borderId="0" xfId="8" applyFont="1" applyFill="1" applyBorder="1" applyAlignment="1">
      <alignment horizontal="left" indent="1"/>
    </xf>
    <xf numFmtId="174" fontId="40" fillId="3" borderId="0" xfId="8" applyNumberFormat="1" applyFont="1" applyFill="1" applyBorder="1" applyAlignment="1">
      <alignment horizontal="center"/>
    </xf>
  </cellXfs>
  <cellStyles count="127">
    <cellStyle name="20 % - Accent1" xfId="54" builtinId="30" customBuiltin="1"/>
    <cellStyle name="20 % - Accent1 2" xfId="82" xr:uid="{00000000-0005-0000-0000-000001000000}"/>
    <cellStyle name="20 % - Accent1 3" xfId="96" xr:uid="{00000000-0005-0000-0000-000002000000}"/>
    <cellStyle name="20 % - Accent2" xfId="58" builtinId="34" customBuiltin="1"/>
    <cellStyle name="20 % - Accent2 2" xfId="84" xr:uid="{00000000-0005-0000-0000-000004000000}"/>
    <cellStyle name="20 % - Accent2 3" xfId="98" xr:uid="{00000000-0005-0000-0000-000005000000}"/>
    <cellStyle name="20 % - Accent3" xfId="62" builtinId="38" customBuiltin="1"/>
    <cellStyle name="20 % - Accent3 2" xfId="86" xr:uid="{00000000-0005-0000-0000-000007000000}"/>
    <cellStyle name="20 % - Accent3 3" xfId="100" xr:uid="{00000000-0005-0000-0000-000008000000}"/>
    <cellStyle name="20 % - Accent4" xfId="66" builtinId="42" customBuiltin="1"/>
    <cellStyle name="20 % - Accent4 2" xfId="88" xr:uid="{00000000-0005-0000-0000-00000A000000}"/>
    <cellStyle name="20 % - Accent4 3" xfId="102" xr:uid="{00000000-0005-0000-0000-00000B000000}"/>
    <cellStyle name="20 % - Accent5" xfId="70" builtinId="46" customBuiltin="1"/>
    <cellStyle name="20 % - Accent5 2" xfId="90" xr:uid="{00000000-0005-0000-0000-00000D000000}"/>
    <cellStyle name="20 % - Accent5 3" xfId="104" xr:uid="{00000000-0005-0000-0000-00000E000000}"/>
    <cellStyle name="20 % - Accent6" xfId="74" builtinId="50" customBuiltin="1"/>
    <cellStyle name="20 % - Accent6 2" xfId="92" xr:uid="{00000000-0005-0000-0000-000010000000}"/>
    <cellStyle name="20 % - Accent6 3" xfId="106" xr:uid="{00000000-0005-0000-0000-000011000000}"/>
    <cellStyle name="40 % - Accent1" xfId="55" builtinId="31" customBuiltin="1"/>
    <cellStyle name="40 % - Accent1 2" xfId="83" xr:uid="{00000000-0005-0000-0000-000013000000}"/>
    <cellStyle name="40 % - Accent1 3" xfId="97" xr:uid="{00000000-0005-0000-0000-000014000000}"/>
    <cellStyle name="40 % - Accent2" xfId="59" builtinId="35" customBuiltin="1"/>
    <cellStyle name="40 % - Accent2 2" xfId="85" xr:uid="{00000000-0005-0000-0000-000016000000}"/>
    <cellStyle name="40 % - Accent2 3" xfId="99" xr:uid="{00000000-0005-0000-0000-000017000000}"/>
    <cellStyle name="40 % - Accent3" xfId="63" builtinId="39" customBuiltin="1"/>
    <cellStyle name="40 % - Accent3 2" xfId="87" xr:uid="{00000000-0005-0000-0000-000019000000}"/>
    <cellStyle name="40 % - Accent3 3" xfId="101" xr:uid="{00000000-0005-0000-0000-00001A000000}"/>
    <cellStyle name="40 % - Accent4" xfId="67" builtinId="43" customBuiltin="1"/>
    <cellStyle name="40 % - Accent4 2" xfId="89" xr:uid="{00000000-0005-0000-0000-00001C000000}"/>
    <cellStyle name="40 % - Accent4 3" xfId="103" xr:uid="{00000000-0005-0000-0000-00001D000000}"/>
    <cellStyle name="40 % - Accent5" xfId="71" builtinId="47" customBuiltin="1"/>
    <cellStyle name="40 % - Accent5 2" xfId="91" xr:uid="{00000000-0005-0000-0000-00001F000000}"/>
    <cellStyle name="40 % - Accent5 3" xfId="105" xr:uid="{00000000-0005-0000-0000-000020000000}"/>
    <cellStyle name="40 % - Accent6" xfId="75" builtinId="51" customBuiltin="1"/>
    <cellStyle name="40 % - Accent6 2" xfId="93" xr:uid="{00000000-0005-0000-0000-000022000000}"/>
    <cellStyle name="40 % - Accent6 3" xfId="107" xr:uid="{00000000-0005-0000-0000-000023000000}"/>
    <cellStyle name="60 % - Accent1" xfId="56" builtinId="32" customBuiltin="1"/>
    <cellStyle name="60 % - Accent2" xfId="60" builtinId="36" customBuiltin="1"/>
    <cellStyle name="60 % - Accent3" xfId="64" builtinId="40" customBuiltin="1"/>
    <cellStyle name="60 % - Accent4" xfId="68" builtinId="44" customBuiltin="1"/>
    <cellStyle name="60 % - Accent5" xfId="72" builtinId="48" customBuiltin="1"/>
    <cellStyle name="60 % - Accent6" xfId="76" builtinId="52" customBuiltin="1"/>
    <cellStyle name="Accent1" xfId="53" builtinId="29" customBuiltin="1"/>
    <cellStyle name="Accent2" xfId="57" builtinId="33" customBuiltin="1"/>
    <cellStyle name="Accent3" xfId="61" builtinId="37" customBuiltin="1"/>
    <cellStyle name="Accent4" xfId="65" builtinId="41" customBuiltin="1"/>
    <cellStyle name="Accent5" xfId="69" builtinId="45" customBuiltin="1"/>
    <cellStyle name="Accent6" xfId="73" builtinId="49" customBuiltin="1"/>
    <cellStyle name="Avertissement" xfId="50" builtinId="11" customBuiltin="1"/>
    <cellStyle name="Calcul" xfId="47" builtinId="22" customBuiltin="1"/>
    <cellStyle name="Cellule liée" xfId="48" builtinId="24" customBuiltin="1"/>
    <cellStyle name="Comma0" xfId="10" xr:uid="{00000000-0005-0000-0000-000033000000}"/>
    <cellStyle name="Commentaire 2" xfId="79" xr:uid="{00000000-0005-0000-0000-000034000000}"/>
    <cellStyle name="Commentaire 3" xfId="81" xr:uid="{00000000-0005-0000-0000-000035000000}"/>
    <cellStyle name="Commentaire 4" xfId="95" xr:uid="{00000000-0005-0000-0000-000036000000}"/>
    <cellStyle name="Currency0" xfId="11" xr:uid="{00000000-0005-0000-0000-000037000000}"/>
    <cellStyle name="Date" xfId="12" xr:uid="{00000000-0005-0000-0000-000038000000}"/>
    <cellStyle name="Description" xfId="13" xr:uid="{00000000-0005-0000-0000-000039000000}"/>
    <cellStyle name="Entrée" xfId="45" builtinId="20" customBuiltin="1"/>
    <cellStyle name="Euro" xfId="9" xr:uid="{00000000-0005-0000-0000-00003B000000}"/>
    <cellStyle name="Fixed" xfId="14" xr:uid="{00000000-0005-0000-0000-00003C000000}"/>
    <cellStyle name="Heading 1" xfId="15" xr:uid="{00000000-0005-0000-0000-00003D000000}"/>
    <cellStyle name="Heading 2" xfId="16" xr:uid="{00000000-0005-0000-0000-00003E000000}"/>
    <cellStyle name="Insatisfaisant" xfId="43" builtinId="27" customBuiltin="1"/>
    <cellStyle name="Milliers" xfId="25" builtinId="3"/>
    <cellStyle name="Milliers 2" xfId="29" xr:uid="{00000000-0005-0000-0000-000041000000}"/>
    <cellStyle name="Monétaire 2" xfId="17" xr:uid="{00000000-0005-0000-0000-000042000000}"/>
    <cellStyle name="Monétaire 3" xfId="22" xr:uid="{00000000-0005-0000-0000-000043000000}"/>
    <cellStyle name="Monétaire 4" xfId="24" xr:uid="{00000000-0005-0000-0000-000044000000}"/>
    <cellStyle name="Monétaire 5" xfId="32" xr:uid="{00000000-0005-0000-0000-000045000000}"/>
    <cellStyle name="Monétaire 6" xfId="36" xr:uid="{00000000-0005-0000-0000-000046000000}"/>
    <cellStyle name="Monétaire 7" xfId="122" xr:uid="{FE8C2885-36A9-4AAF-B9E3-93CEE987EA56}"/>
    <cellStyle name="Neutre" xfId="44" builtinId="28" customBuiltin="1"/>
    <cellStyle name="Normal" xfId="0" builtinId="0"/>
    <cellStyle name="Normal 10" xfId="27" xr:uid="{00000000-0005-0000-0000-000049000000}"/>
    <cellStyle name="Normal 11" xfId="26" xr:uid="{00000000-0005-0000-0000-00004A000000}"/>
    <cellStyle name="Normal 12" xfId="28" xr:uid="{00000000-0005-0000-0000-00004B000000}"/>
    <cellStyle name="Normal 13" xfId="30" xr:uid="{00000000-0005-0000-0000-00004C000000}"/>
    <cellStyle name="Normal 14" xfId="33" xr:uid="{00000000-0005-0000-0000-00004D000000}"/>
    <cellStyle name="Normal 15" xfId="35" xr:uid="{00000000-0005-0000-0000-00004E000000}"/>
    <cellStyle name="Normal 16" xfId="37" xr:uid="{00000000-0005-0000-0000-00004F000000}"/>
    <cellStyle name="Normal 17" xfId="77" xr:uid="{00000000-0005-0000-0000-000050000000}"/>
    <cellStyle name="Normal 18" xfId="80" xr:uid="{00000000-0005-0000-0000-000051000000}"/>
    <cellStyle name="Normal 19" xfId="94" xr:uid="{00000000-0005-0000-0000-000052000000}"/>
    <cellStyle name="Normal 2" xfId="1" xr:uid="{00000000-0005-0000-0000-000053000000}"/>
    <cellStyle name="Normal 2 2" xfId="8" xr:uid="{00000000-0005-0000-0000-000054000000}"/>
    <cellStyle name="Normal 20" xfId="111" xr:uid="{00000000-0005-0000-0000-000055000000}"/>
    <cellStyle name="Normal 21" xfId="113" xr:uid="{00000000-0005-0000-0000-000056000000}"/>
    <cellStyle name="Normal 22" xfId="114" xr:uid="{00000000-0005-0000-0000-000057000000}"/>
    <cellStyle name="Normal 23" xfId="115" xr:uid="{00000000-0005-0000-0000-000058000000}"/>
    <cellStyle name="Normal 24" xfId="116" xr:uid="{00000000-0005-0000-0000-000079000000}"/>
    <cellStyle name="Normal 25" xfId="117" xr:uid="{00000000-0005-0000-0000-00007A000000}"/>
    <cellStyle name="Normal 26" xfId="118" xr:uid="{00000000-0005-0000-0000-00007B000000}"/>
    <cellStyle name="Normal 27" xfId="119" xr:uid="{00000000-0005-0000-0000-00007C000000}"/>
    <cellStyle name="Normal 28" xfId="120" xr:uid="{00000000-0005-0000-0000-00007D000000}"/>
    <cellStyle name="Normal 29" xfId="121" xr:uid="{00000000-0005-0000-0000-00007E000000}"/>
    <cellStyle name="Normal 3" xfId="3" xr:uid="{00000000-0005-0000-0000-000059000000}"/>
    <cellStyle name="Normal 30" xfId="123" xr:uid="{00000000-0005-0000-0000-000080000000}"/>
    <cellStyle name="Normal 31" xfId="124" xr:uid="{00000000-0005-0000-0000-000081000000}"/>
    <cellStyle name="Normal 32" xfId="125" xr:uid="{00000000-0005-0000-0000-000082000000}"/>
    <cellStyle name="Normal 33" xfId="126" xr:uid="{1AC361E6-705B-4074-A7F1-BF9DD69758B0}"/>
    <cellStyle name="Normal 4" xfId="5" xr:uid="{00000000-0005-0000-0000-00005A000000}"/>
    <cellStyle name="Normal 4 2" xfId="109" xr:uid="{00000000-0005-0000-0000-00005B000000}"/>
    <cellStyle name="Normal 5" xfId="7" xr:uid="{00000000-0005-0000-0000-00005C000000}"/>
    <cellStyle name="Normal 6" xfId="18" xr:uid="{00000000-0005-0000-0000-00005D000000}"/>
    <cellStyle name="Normal 7" xfId="20" xr:uid="{00000000-0005-0000-0000-00005E000000}"/>
    <cellStyle name="Normal 8" xfId="21" xr:uid="{00000000-0005-0000-0000-00005F000000}"/>
    <cellStyle name="Normal 9" xfId="23" xr:uid="{00000000-0005-0000-0000-000060000000}"/>
    <cellStyle name="Normal_A_1 2" xfId="4" xr:uid="{00000000-0005-0000-0000-000061000000}"/>
    <cellStyle name="Part Number" xfId="19" xr:uid="{00000000-0005-0000-0000-000062000000}"/>
    <cellStyle name="Pourcentage" xfId="2" builtinId="5"/>
    <cellStyle name="Pourcentage 2" xfId="6" xr:uid="{00000000-0005-0000-0000-000064000000}"/>
    <cellStyle name="Pourcentage 2 2" xfId="108" xr:uid="{00000000-0005-0000-0000-000065000000}"/>
    <cellStyle name="Pourcentage 2 2 2" xfId="110" xr:uid="{00000000-0005-0000-0000-000066000000}"/>
    <cellStyle name="Pourcentage 3" xfId="31" xr:uid="{00000000-0005-0000-0000-000067000000}"/>
    <cellStyle name="Pourcentage 4" xfId="34" xr:uid="{00000000-0005-0000-0000-000068000000}"/>
    <cellStyle name="Pourcentage 5" xfId="112" xr:uid="{00000000-0005-0000-0000-000069000000}"/>
    <cellStyle name="Satisfaisant" xfId="42" builtinId="26" customBuiltin="1"/>
    <cellStyle name="Sortie" xfId="46" builtinId="21" customBuiltin="1"/>
    <cellStyle name="Texte explicatif" xfId="51" builtinId="53" customBuiltin="1"/>
    <cellStyle name="Titre 2" xfId="78" xr:uid="{00000000-0005-0000-0000-00006D000000}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52" builtinId="25" customBuiltin="1"/>
    <cellStyle name="Vérification" xfId="49" builtinId="23" customBuiltin="1"/>
  </cellStyles>
  <dxfs count="0"/>
  <tableStyles count="0" defaultTableStyle="TableStyleMedium9" defaultPivotStyle="PivotStyleLight16"/>
  <colors>
    <mruColors>
      <color rgb="FFD34817"/>
      <color rgb="FFE966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83346</xdr:colOff>
      <xdr:row>0</xdr:row>
      <xdr:rowOff>0</xdr:rowOff>
    </xdr:from>
    <xdr:to>
      <xdr:col>3</xdr:col>
      <xdr:colOff>91440</xdr:colOff>
      <xdr:row>1</xdr:row>
      <xdr:rowOff>172882</xdr:rowOff>
    </xdr:to>
    <xdr:pic macro="[0]!Image_CAT_O">
      <xdr:nvPicPr>
        <xdr:cNvPr id="27" name="Image CAT_O" hidden="1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9" y="5802153"/>
          <a:ext cx="607216" cy="2881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40000"/>
            <a:lumOff val="6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  <a:scene3d>
          <a:camera prst="orthographicFront"/>
          <a:lightRig rig="threePt" dir="t"/>
        </a:scene3d>
        <a:sp3d prstMaterial="metal">
          <a:bevelT w="38100"/>
        </a:sp3d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DED19-7C2E-4E10-BBB1-F6A460B98FEB}">
  <sheetPr codeName="Feuil4"/>
  <dimension ref="C1:AA17"/>
  <sheetViews>
    <sheetView showGridLines="0" tabSelected="1" zoomScale="80" zoomScaleNormal="80" workbookViewId="0">
      <pane ySplit="1" topLeftCell="A2" activePane="bottomLeft" state="frozenSplit"/>
      <selection pane="bottomLeft" activeCell="B10" sqref="B10"/>
    </sheetView>
  </sheetViews>
  <sheetFormatPr baseColWidth="10" defaultColWidth="11.44140625" defaultRowHeight="13.2" x14ac:dyDescent="0.25"/>
  <cols>
    <col min="1" max="1" width="17.44140625" style="15" customWidth="1"/>
    <col min="2" max="2" width="2.33203125" style="15" customWidth="1"/>
    <col min="3" max="3" width="8.6640625" style="33" customWidth="1"/>
    <col min="4" max="4" width="9.33203125" style="15" customWidth="1"/>
    <col min="5" max="5" width="10.6640625" style="15" customWidth="1"/>
    <col min="6" max="11" width="9.33203125" style="15" customWidth="1"/>
    <col min="12" max="13" width="10.6640625" style="15" customWidth="1"/>
    <col min="14" max="14" width="10.5546875" style="15" customWidth="1"/>
    <col min="15" max="15" width="10" style="15" customWidth="1"/>
    <col min="16" max="19" width="9.33203125" style="15" customWidth="1"/>
    <col min="20" max="20" width="11.109375" style="15" customWidth="1"/>
    <col min="21" max="21" width="9.33203125" style="15" customWidth="1"/>
    <col min="22" max="22" width="9.109375" style="15" customWidth="1"/>
    <col min="23" max="23" width="9.33203125" style="15" customWidth="1"/>
    <col min="24" max="26" width="8.33203125" style="15" customWidth="1"/>
    <col min="27" max="16384" width="11.44140625" style="15"/>
  </cols>
  <sheetData>
    <row r="1" spans="3:27" ht="9.6" customHeight="1" x14ac:dyDescent="0.25"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X1" s="66"/>
      <c r="Y1" s="66"/>
    </row>
    <row r="2" spans="3:27" ht="34.799999999999997" x14ac:dyDescent="0.55000000000000004">
      <c r="C2" s="34"/>
      <c r="D2" s="29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6"/>
      <c r="W2" s="37"/>
      <c r="X2" s="17"/>
      <c r="Y2" s="17"/>
      <c r="Z2" s="17"/>
    </row>
    <row r="3" spans="3:27" ht="21" customHeight="1" x14ac:dyDescent="0.25"/>
    <row r="4" spans="3:27" ht="18" customHeight="1" x14ac:dyDescent="0.3">
      <c r="C4" s="21"/>
      <c r="D4" s="21"/>
      <c r="F4" s="77"/>
      <c r="G4" s="77"/>
      <c r="H4" s="77"/>
      <c r="I4" s="77"/>
      <c r="J4" s="31"/>
      <c r="L4" s="77"/>
      <c r="M4" s="77"/>
      <c r="N4" s="77"/>
      <c r="O4" s="77"/>
      <c r="P4" s="31"/>
      <c r="R4" s="53"/>
      <c r="S4" s="53"/>
      <c r="T4" s="53"/>
      <c r="U4" s="53"/>
      <c r="V4" s="53"/>
      <c r="W4" s="53"/>
      <c r="Z4" s="16"/>
    </row>
    <row r="5" spans="3:27" ht="18" customHeight="1" x14ac:dyDescent="0.3">
      <c r="C5" s="21"/>
      <c r="D5" s="21"/>
      <c r="F5" s="84"/>
      <c r="G5" s="84"/>
      <c r="H5" s="84"/>
      <c r="I5" s="84"/>
      <c r="J5" s="30"/>
      <c r="L5" s="78"/>
      <c r="M5" s="78"/>
      <c r="N5" s="78"/>
      <c r="O5" s="78"/>
      <c r="P5" s="22"/>
      <c r="R5" s="40"/>
      <c r="S5" s="27"/>
      <c r="T5" s="40"/>
      <c r="U5" s="27"/>
      <c r="V5" s="40"/>
      <c r="W5" s="27"/>
      <c r="Z5" s="16"/>
    </row>
    <row r="6" spans="3:27" ht="16.95" customHeight="1" x14ac:dyDescent="0.3">
      <c r="C6" s="38"/>
      <c r="D6" s="21"/>
      <c r="F6" s="67"/>
      <c r="G6" s="68"/>
      <c r="H6" s="68"/>
      <c r="I6" s="29"/>
      <c r="J6" s="28"/>
      <c r="L6" s="67"/>
      <c r="M6" s="68"/>
      <c r="N6" s="68"/>
      <c r="O6" s="29"/>
      <c r="P6" s="28"/>
      <c r="R6" s="79"/>
      <c r="S6" s="79"/>
      <c r="T6" s="79"/>
      <c r="U6" s="79"/>
      <c r="V6" s="54"/>
      <c r="W6" s="41"/>
    </row>
    <row r="7" spans="3:27" ht="16.2" customHeight="1" x14ac:dyDescent="0.3">
      <c r="D7" s="21"/>
      <c r="F7" s="67"/>
      <c r="G7" s="69"/>
      <c r="H7" s="67"/>
      <c r="I7" s="69"/>
      <c r="J7" s="28"/>
      <c r="L7" s="67"/>
      <c r="M7" s="69"/>
      <c r="N7" s="67"/>
      <c r="O7" s="69"/>
      <c r="P7" s="21"/>
      <c r="R7" s="55"/>
      <c r="S7" s="27"/>
      <c r="T7" s="55"/>
      <c r="U7" s="27"/>
      <c r="V7" s="55"/>
      <c r="W7" s="27"/>
      <c r="Z7" s="24"/>
    </row>
    <row r="8" spans="3:27" ht="16.95" customHeight="1" x14ac:dyDescent="0.3">
      <c r="C8" s="19" t="s">
        <v>2</v>
      </c>
      <c r="D8" s="21"/>
      <c r="F8" s="21"/>
      <c r="G8" s="21"/>
      <c r="H8" s="21"/>
      <c r="J8" s="28"/>
      <c r="L8" s="21"/>
      <c r="M8" s="21"/>
      <c r="N8" s="21"/>
      <c r="P8" s="21"/>
      <c r="R8" s="21"/>
      <c r="S8" s="21"/>
      <c r="T8" s="21"/>
      <c r="U8" s="21"/>
      <c r="V8" s="21"/>
      <c r="W8" s="21"/>
      <c r="Z8" s="24"/>
    </row>
    <row r="9" spans="3:27" ht="19.2" customHeight="1" x14ac:dyDescent="0.3">
      <c r="C9" s="82" t="str">
        <f>'État Comptes'!A12</f>
        <v>Ventes des élèves</v>
      </c>
      <c r="D9" s="83"/>
      <c r="E9" s="83"/>
      <c r="F9" s="70">
        <f>'État Comptes'!C1</f>
        <v>1794</v>
      </c>
      <c r="G9" s="71"/>
      <c r="H9" s="72"/>
      <c r="I9" s="71"/>
      <c r="J9" s="28"/>
      <c r="K9" s="18"/>
      <c r="L9" s="70"/>
      <c r="M9" s="71"/>
      <c r="N9" s="72"/>
      <c r="O9" s="71"/>
      <c r="P9" s="51"/>
      <c r="Q9" s="18"/>
      <c r="R9" s="51"/>
      <c r="S9" s="50"/>
      <c r="T9" s="51"/>
      <c r="U9" s="50"/>
      <c r="V9" s="51"/>
      <c r="W9" s="50"/>
      <c r="Z9" s="24"/>
    </row>
    <row r="10" spans="3:27" ht="19.2" customHeight="1" x14ac:dyDescent="0.3">
      <c r="C10" s="81" t="str">
        <f>'État Comptes'!A4</f>
        <v>Fabrication</v>
      </c>
      <c r="D10" s="81"/>
      <c r="E10" s="81"/>
      <c r="F10" s="70">
        <f>'État Comptes'!C23</f>
        <v>845</v>
      </c>
      <c r="G10" s="71"/>
      <c r="H10" s="72"/>
      <c r="I10" s="71"/>
      <c r="J10" s="28"/>
      <c r="K10" s="18"/>
      <c r="L10" s="70"/>
      <c r="M10" s="71"/>
      <c r="N10" s="72"/>
      <c r="O10" s="71"/>
      <c r="P10" s="51"/>
      <c r="Q10" s="18"/>
      <c r="R10" s="51"/>
      <c r="S10" s="50"/>
      <c r="T10" s="51"/>
      <c r="U10" s="50"/>
      <c r="V10" s="51"/>
      <c r="W10" s="50"/>
      <c r="Z10" s="24"/>
    </row>
    <row r="11" spans="3:27" ht="19.2" customHeight="1" x14ac:dyDescent="0.3">
      <c r="C11" s="80" t="str">
        <f>'État Comptes'!A5</f>
        <v>Transport</v>
      </c>
      <c r="D11" s="81"/>
      <c r="E11" s="81"/>
      <c r="F11" s="70">
        <f>'État Comptes'!C28</f>
        <v>335</v>
      </c>
      <c r="G11" s="71"/>
      <c r="H11" s="72"/>
      <c r="I11" s="71"/>
      <c r="J11" s="28"/>
      <c r="K11" s="18"/>
      <c r="L11" s="70"/>
      <c r="M11" s="71"/>
      <c r="N11" s="72"/>
      <c r="O11" s="71"/>
      <c r="P11" s="51"/>
      <c r="Q11" s="18"/>
      <c r="R11" s="51"/>
      <c r="S11" s="50"/>
      <c r="T11" s="51"/>
      <c r="U11" s="50"/>
      <c r="V11" s="51"/>
      <c r="W11" s="50"/>
      <c r="Z11" s="24"/>
    </row>
    <row r="12" spans="3:27" ht="19.2" customHeight="1" x14ac:dyDescent="0.3">
      <c r="C12" s="80" t="str">
        <f>'État Comptes'!A6</f>
        <v>Publicité</v>
      </c>
      <c r="D12" s="81"/>
      <c r="E12" s="81"/>
      <c r="F12" s="70">
        <f>'État Comptes'!C35</f>
        <v>154</v>
      </c>
      <c r="G12" s="71"/>
      <c r="H12" s="72"/>
      <c r="I12" s="71"/>
      <c r="J12" s="28"/>
      <c r="K12" s="18"/>
      <c r="L12" s="70"/>
      <c r="M12" s="71"/>
      <c r="N12" s="72"/>
      <c r="O12" s="71"/>
      <c r="P12" s="51"/>
      <c r="Q12" s="18"/>
      <c r="R12" s="51"/>
      <c r="S12" s="50"/>
      <c r="T12" s="51"/>
      <c r="U12" s="50"/>
      <c r="V12" s="51"/>
      <c r="W12" s="50"/>
      <c r="Z12" s="24"/>
    </row>
    <row r="13" spans="3:27" ht="16.95" customHeight="1" x14ac:dyDescent="0.3">
      <c r="C13" s="21"/>
      <c r="D13" s="52" t="s">
        <v>0</v>
      </c>
      <c r="F13" s="73">
        <f>SUM(F10:F12)</f>
        <v>1334</v>
      </c>
      <c r="G13" s="25"/>
      <c r="H13" s="32"/>
      <c r="I13" s="25"/>
      <c r="J13" s="28"/>
      <c r="L13" s="26"/>
      <c r="M13" s="25"/>
      <c r="N13" s="32"/>
      <c r="O13" s="25"/>
      <c r="P13" s="23"/>
      <c r="R13" s="23"/>
      <c r="S13" s="20"/>
      <c r="T13" s="23"/>
      <c r="U13" s="20"/>
      <c r="V13" s="23"/>
      <c r="W13" s="20"/>
      <c r="Z13" s="24"/>
    </row>
    <row r="14" spans="3:27" ht="16.95" customHeight="1" x14ac:dyDescent="0.3">
      <c r="C14" s="21"/>
      <c r="D14" s="33" t="s">
        <v>6</v>
      </c>
      <c r="F14" s="73">
        <f>F9-F13</f>
        <v>460</v>
      </c>
      <c r="G14" s="25"/>
      <c r="H14" s="32"/>
      <c r="I14" s="25"/>
      <c r="J14" s="28"/>
      <c r="L14" s="26"/>
      <c r="M14" s="25"/>
      <c r="N14" s="32"/>
      <c r="O14" s="25"/>
      <c r="P14" s="23"/>
      <c r="R14" s="23"/>
      <c r="S14" s="20"/>
      <c r="T14" s="23"/>
      <c r="U14" s="20"/>
      <c r="V14" s="23"/>
      <c r="W14" s="20"/>
      <c r="Z14" s="24"/>
    </row>
    <row r="15" spans="3:27" ht="17.399999999999999" customHeight="1" x14ac:dyDescent="0.25">
      <c r="C15" s="21"/>
      <c r="D15" s="21"/>
      <c r="F15" s="25"/>
      <c r="G15" s="25"/>
      <c r="H15" s="25"/>
      <c r="I15" s="26"/>
      <c r="J15" s="32"/>
      <c r="L15" s="25"/>
      <c r="M15" s="25"/>
      <c r="N15" s="25"/>
      <c r="O15" s="26"/>
      <c r="P15" s="23"/>
      <c r="R15" s="23"/>
      <c r="S15" s="20"/>
      <c r="T15" s="23"/>
      <c r="U15" s="20"/>
      <c r="V15" s="23"/>
      <c r="W15" s="20"/>
      <c r="Z15" s="24"/>
      <c r="AA15" s="39"/>
    </row>
    <row r="16" spans="3:27" ht="17.399999999999999" customHeight="1" x14ac:dyDescent="0.25">
      <c r="C16" s="21"/>
      <c r="D16" s="21"/>
      <c r="E16" s="25"/>
      <c r="F16" s="25"/>
      <c r="G16" s="26"/>
      <c r="H16" s="26"/>
      <c r="I16" s="32"/>
      <c r="J16" s="21"/>
      <c r="K16" s="25"/>
      <c r="L16" s="25"/>
      <c r="M16" s="26"/>
      <c r="N16" s="26"/>
      <c r="O16" s="23"/>
      <c r="P16" s="21"/>
      <c r="Q16" s="23"/>
      <c r="R16" s="20"/>
      <c r="S16" s="23"/>
      <c r="T16" s="20"/>
      <c r="U16" s="23"/>
      <c r="V16" s="20"/>
      <c r="W16" s="21"/>
      <c r="Z16" s="24"/>
    </row>
    <row r="17" spans="3:26" ht="17.399999999999999" customHeight="1" x14ac:dyDescent="0.25">
      <c r="C17" s="21"/>
      <c r="D17" s="21"/>
      <c r="E17" s="25"/>
      <c r="F17" s="25"/>
      <c r="G17" s="26"/>
      <c r="H17" s="26"/>
      <c r="I17" s="32"/>
      <c r="J17" s="21"/>
      <c r="K17" s="25"/>
      <c r="L17" s="48"/>
      <c r="M17" s="26"/>
      <c r="N17" s="26"/>
      <c r="O17" s="23"/>
      <c r="P17" s="21"/>
      <c r="Q17" s="23"/>
      <c r="R17" s="20"/>
      <c r="S17" s="23"/>
      <c r="T17" s="20"/>
      <c r="U17" s="23"/>
      <c r="V17" s="20"/>
      <c r="W17" s="21"/>
      <c r="Z17" s="24"/>
    </row>
  </sheetData>
  <sheetProtection formatCells="0" formatColumns="0" formatRows="0" autoFilter="0"/>
  <dataConsolidate/>
  <mergeCells count="10">
    <mergeCell ref="C12:E12"/>
    <mergeCell ref="C11:E11"/>
    <mergeCell ref="C9:E9"/>
    <mergeCell ref="C10:E10"/>
    <mergeCell ref="F5:I5"/>
    <mergeCell ref="F4:I4"/>
    <mergeCell ref="L4:O4"/>
    <mergeCell ref="L5:O5"/>
    <mergeCell ref="R6:S6"/>
    <mergeCell ref="T6:U6"/>
  </mergeCells>
  <conditionalFormatting sqref="X2 Z2">
    <cfRule type="iconSet" priority="1316">
      <iconSet iconSet="3TrafficLights2" showValue="0">
        <cfvo type="percent" val="0"/>
        <cfvo type="num" val="0"/>
        <cfvo type="num" val="0"/>
      </iconSet>
    </cfRule>
  </conditionalFormatting>
  <conditionalFormatting sqref="X2 Z2">
    <cfRule type="iconSet" priority="1317">
      <iconSet iconSet="3TrafficLights2" showValue="0">
        <cfvo type="percent" val="0"/>
        <cfvo type="num" val="0"/>
        <cfvo type="num" val="1"/>
      </iconSet>
    </cfRule>
  </conditionalFormatting>
  <conditionalFormatting sqref="Y2">
    <cfRule type="iconSet" priority="2290">
      <iconSet iconSet="3TrafficLights2" showValue="0">
        <cfvo type="percent" val="0"/>
        <cfvo type="num" val="0"/>
        <cfvo type="num" val="0"/>
      </iconSet>
    </cfRule>
  </conditionalFormatting>
  <conditionalFormatting sqref="Y2">
    <cfRule type="iconSet" priority="2291">
      <iconSet iconSet="3TrafficLights2" showValue="0">
        <cfvo type="percent" val="0"/>
        <cfvo type="num" val="0"/>
        <cfvo type="num" val="1"/>
      </iconSet>
    </cfRule>
  </conditionalFormatting>
  <pageMargins left="0.19685039370078741" right="0.19685039370078741" top="0.15748031496062992" bottom="0.15748031496062992" header="0.31496062992125984" footer="0.31496062992125984"/>
  <pageSetup scale="70" orientation="landscape" horizontalDpi="4294967293" verticalDpi="4294967293" r:id="rId1"/>
  <headerFooter>
    <oddFooter>&amp;R&amp;"Arial,Gras"&amp;12&amp;P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309" id="{7D4D212E-4144-4180-B84A-D5932F220E57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O16:O17 P14:P15</xm:sqref>
        </x14:conditionalFormatting>
        <x14:conditionalFormatting xmlns:xm="http://schemas.microsoft.com/office/excel/2006/main">
          <x14:cfRule type="iconSet" priority="967" id="{97CC9602-7F97-4D86-B481-B148D3EA07E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P10</xm:sqref>
        </x14:conditionalFormatting>
        <x14:conditionalFormatting xmlns:xm="http://schemas.microsoft.com/office/excel/2006/main">
          <x14:cfRule type="iconSet" priority="667" id="{444CCE56-D6B5-427F-9DC8-98C4610137FC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P12</xm:sqref>
        </x14:conditionalFormatting>
        <x14:conditionalFormatting xmlns:xm="http://schemas.microsoft.com/office/excel/2006/main">
          <x14:cfRule type="iconSet" priority="663" id="{040DFCA9-E7C1-419F-805A-80BD9C1DFBD8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P11</xm:sqref>
        </x14:conditionalFormatting>
        <x14:conditionalFormatting xmlns:xm="http://schemas.microsoft.com/office/excel/2006/main">
          <x14:cfRule type="iconSet" priority="601" id="{513857E5-46DA-4E53-AAB7-FBF75CBE64CB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P9</xm:sqref>
        </x14:conditionalFormatting>
        <x14:conditionalFormatting xmlns:xm="http://schemas.microsoft.com/office/excel/2006/main">
          <x14:cfRule type="iconSet" priority="589" id="{7B093999-7313-40BA-8434-55CD203139E3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P13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D42"/>
  <sheetViews>
    <sheetView zoomScaleNormal="100" zoomScaleSheetLayoutView="100" workbookViewId="0">
      <selection activeCell="C37" sqref="C37"/>
    </sheetView>
  </sheetViews>
  <sheetFormatPr baseColWidth="10" defaultColWidth="11.44140625" defaultRowHeight="14.4" x14ac:dyDescent="0.3"/>
  <cols>
    <col min="1" max="1" width="48.44140625" style="12" customWidth="1"/>
    <col min="2" max="2" width="13.5546875" style="12" customWidth="1"/>
    <col min="3" max="3" width="8.109375" style="2" customWidth="1"/>
    <col min="4" max="4" width="2.6640625" style="43" customWidth="1"/>
    <col min="5" max="16384" width="11.44140625" style="56"/>
  </cols>
  <sheetData>
    <row r="1" spans="1:4" ht="16.5" customHeight="1" x14ac:dyDescent="0.3">
      <c r="A1" s="57" t="s">
        <v>7</v>
      </c>
      <c r="B1" s="57"/>
      <c r="C1" s="10">
        <f>C17</f>
        <v>1794</v>
      </c>
      <c r="D1" s="42"/>
    </row>
    <row r="2" spans="1:4" ht="17.25" customHeight="1" x14ac:dyDescent="0.3">
      <c r="B2" s="58"/>
      <c r="C2" s="10"/>
      <c r="D2" s="44"/>
    </row>
    <row r="3" spans="1:4" ht="16.5" customHeight="1" x14ac:dyDescent="0.3">
      <c r="A3" s="57" t="s">
        <v>10</v>
      </c>
      <c r="B3" s="57"/>
      <c r="C3" s="10"/>
      <c r="D3" s="10"/>
    </row>
    <row r="4" spans="1:4" ht="16.5" customHeight="1" x14ac:dyDescent="0.3">
      <c r="A4" s="58" t="s">
        <v>12</v>
      </c>
      <c r="B4" s="57"/>
      <c r="C4" s="11">
        <f>C23</f>
        <v>845</v>
      </c>
      <c r="D4" s="42"/>
    </row>
    <row r="5" spans="1:4" ht="16.5" customHeight="1" x14ac:dyDescent="0.3">
      <c r="A5" s="58" t="s">
        <v>13</v>
      </c>
      <c r="B5" s="57"/>
      <c r="C5" s="11">
        <f>C28</f>
        <v>335</v>
      </c>
      <c r="D5" s="42"/>
    </row>
    <row r="6" spans="1:4" ht="16.5" customHeight="1" x14ac:dyDescent="0.3">
      <c r="A6" s="58" t="s">
        <v>11</v>
      </c>
      <c r="B6" s="57"/>
      <c r="C6" s="11">
        <f>C35</f>
        <v>154</v>
      </c>
      <c r="D6" s="42"/>
    </row>
    <row r="7" spans="1:4" ht="16.5" customHeight="1" x14ac:dyDescent="0.3">
      <c r="A7" s="58" t="s">
        <v>14</v>
      </c>
      <c r="B7" s="57"/>
      <c r="C7" s="75">
        <f t="shared" ref="C7" si="0">SUM(C4:C6)</f>
        <v>1334</v>
      </c>
      <c r="D7" s="42"/>
    </row>
    <row r="8" spans="1:4" ht="16.5" customHeight="1" x14ac:dyDescent="0.3">
      <c r="A8" s="58"/>
      <c r="B8" s="57"/>
      <c r="C8" s="10"/>
      <c r="D8" s="42"/>
    </row>
    <row r="9" spans="1:4" ht="16.5" customHeight="1" x14ac:dyDescent="0.3">
      <c r="B9" s="57"/>
      <c r="C9" s="10"/>
      <c r="D9" s="44"/>
    </row>
    <row r="10" spans="1:4" ht="16.5" customHeight="1" x14ac:dyDescent="0.3">
      <c r="A10" s="74" t="s">
        <v>15</v>
      </c>
      <c r="B10" s="57"/>
      <c r="C10" s="10">
        <f>C1-C7</f>
        <v>460</v>
      </c>
      <c r="D10" s="42"/>
    </row>
    <row r="11" spans="1:4" ht="16.5" customHeight="1" x14ac:dyDescent="0.3">
      <c r="A11" s="57"/>
      <c r="B11" s="57"/>
      <c r="C11" s="11"/>
      <c r="D11" s="42"/>
    </row>
    <row r="12" spans="1:4" ht="16.5" customHeight="1" x14ac:dyDescent="0.3">
      <c r="A12" s="62" t="s">
        <v>7</v>
      </c>
      <c r="B12" s="63"/>
      <c r="C12" s="10"/>
      <c r="D12" s="47"/>
    </row>
    <row r="13" spans="1:4" ht="16.5" customHeight="1" x14ac:dyDescent="0.3">
      <c r="A13" s="59" t="s">
        <v>16</v>
      </c>
      <c r="B13" s="63"/>
      <c r="C13" s="10">
        <v>1153</v>
      </c>
      <c r="D13" s="47"/>
    </row>
    <row r="14" spans="1:4" ht="16.5" customHeight="1" x14ac:dyDescent="0.3">
      <c r="A14" s="59" t="s">
        <v>19</v>
      </c>
      <c r="B14" s="63"/>
      <c r="C14" s="10">
        <v>565</v>
      </c>
      <c r="D14" s="47"/>
    </row>
    <row r="15" spans="1:4" ht="16.5" customHeight="1" x14ac:dyDescent="0.3">
      <c r="A15" s="59" t="s">
        <v>17</v>
      </c>
      <c r="B15" s="63"/>
      <c r="C15" s="10">
        <v>-16</v>
      </c>
      <c r="D15" s="47"/>
    </row>
    <row r="16" spans="1:4" ht="16.5" customHeight="1" x14ac:dyDescent="0.3">
      <c r="A16" s="59" t="s">
        <v>18</v>
      </c>
      <c r="B16" s="63"/>
      <c r="C16" s="10">
        <v>92</v>
      </c>
      <c r="D16" s="47"/>
    </row>
    <row r="17" spans="1:4" s="61" customFormat="1" ht="15.6" x14ac:dyDescent="0.3">
      <c r="A17" s="59" t="s">
        <v>9</v>
      </c>
      <c r="B17" s="60"/>
      <c r="C17" s="76">
        <f>SUM(C13:C16)</f>
        <v>1794</v>
      </c>
      <c r="D17" s="45"/>
    </row>
    <row r="18" spans="1:4" ht="16.5" customHeight="1" x14ac:dyDescent="0.3">
      <c r="A18" s="59"/>
      <c r="B18" s="63"/>
      <c r="C18" s="10"/>
      <c r="D18" s="47"/>
    </row>
    <row r="19" spans="1:4" ht="16.5" customHeight="1" x14ac:dyDescent="0.3">
      <c r="A19" s="62" t="str">
        <f>A4</f>
        <v>Fabrication</v>
      </c>
      <c r="B19" s="63"/>
      <c r="C19" s="10"/>
      <c r="D19" s="47"/>
    </row>
    <row r="20" spans="1:4" s="61" customFormat="1" ht="16.5" customHeight="1" x14ac:dyDescent="0.3">
      <c r="A20" s="59" t="s">
        <v>3</v>
      </c>
      <c r="B20" s="65"/>
      <c r="C20" s="10">
        <v>250</v>
      </c>
      <c r="D20" s="46"/>
    </row>
    <row r="21" spans="1:4" s="61" customFormat="1" ht="16.5" customHeight="1" x14ac:dyDescent="0.3">
      <c r="A21" s="59" t="s">
        <v>4</v>
      </c>
      <c r="B21" s="65"/>
      <c r="C21" s="10">
        <v>602</v>
      </c>
      <c r="D21" s="46"/>
    </row>
    <row r="22" spans="1:4" s="61" customFormat="1" ht="16.5" customHeight="1" x14ac:dyDescent="0.3">
      <c r="A22" s="59" t="s">
        <v>5</v>
      </c>
      <c r="B22" s="65"/>
      <c r="C22" s="10">
        <v>-7</v>
      </c>
      <c r="D22" s="46"/>
    </row>
    <row r="23" spans="1:4" s="61" customFormat="1" ht="15.6" x14ac:dyDescent="0.3">
      <c r="A23" s="59" t="str">
        <f>"Total "&amp;A19</f>
        <v>Total Fabrication</v>
      </c>
      <c r="B23" s="60"/>
      <c r="C23" s="76">
        <f t="shared" ref="C23" si="1">SUM(C20:C22)</f>
        <v>845</v>
      </c>
      <c r="D23" s="45"/>
    </row>
    <row r="24" spans="1:4" s="61" customFormat="1" ht="16.5" customHeight="1" x14ac:dyDescent="0.3">
      <c r="A24" s="59"/>
      <c r="B24" s="65"/>
      <c r="C24" s="10"/>
      <c r="D24" s="46"/>
    </row>
    <row r="25" spans="1:4" ht="16.5" customHeight="1" x14ac:dyDescent="0.3">
      <c r="A25" s="62" t="str">
        <f>A5</f>
        <v>Transport</v>
      </c>
      <c r="B25" s="63"/>
      <c r="C25" s="10"/>
      <c r="D25" s="47"/>
    </row>
    <row r="26" spans="1:4" s="61" customFormat="1" ht="16.5" customHeight="1" x14ac:dyDescent="0.3">
      <c r="A26" s="59" t="s">
        <v>20</v>
      </c>
      <c r="B26" s="65"/>
      <c r="C26" s="10">
        <v>284</v>
      </c>
      <c r="D26" s="46"/>
    </row>
    <row r="27" spans="1:4" s="61" customFormat="1" ht="16.5" customHeight="1" x14ac:dyDescent="0.3">
      <c r="A27" s="59" t="s">
        <v>1</v>
      </c>
      <c r="B27" s="65"/>
      <c r="C27" s="10">
        <v>51</v>
      </c>
      <c r="D27" s="46"/>
    </row>
    <row r="28" spans="1:4" s="61" customFormat="1" ht="15.6" x14ac:dyDescent="0.3">
      <c r="A28" s="59" t="str">
        <f>"Total "&amp;A5</f>
        <v>Total Transport</v>
      </c>
      <c r="B28" s="60"/>
      <c r="C28" s="76">
        <f t="shared" ref="C28" si="2">SUM(C26:C27)</f>
        <v>335</v>
      </c>
      <c r="D28" s="45"/>
    </row>
    <row r="29" spans="1:4" s="61" customFormat="1" ht="16.5" customHeight="1" x14ac:dyDescent="0.3">
      <c r="A29" s="59"/>
      <c r="B29" s="65"/>
      <c r="C29" s="10"/>
      <c r="D29" s="46"/>
    </row>
    <row r="30" spans="1:4" s="61" customFormat="1" ht="16.5" customHeight="1" x14ac:dyDescent="0.3">
      <c r="A30" s="59"/>
      <c r="B30" s="65"/>
      <c r="C30" s="10"/>
      <c r="D30" s="46"/>
    </row>
    <row r="31" spans="1:4" ht="16.5" customHeight="1" x14ac:dyDescent="0.3">
      <c r="A31" s="62" t="str">
        <f>A6</f>
        <v>Publicité</v>
      </c>
      <c r="B31" s="63"/>
      <c r="C31" s="10"/>
      <c r="D31" s="47"/>
    </row>
    <row r="32" spans="1:4" s="61" customFormat="1" ht="16.5" customHeight="1" x14ac:dyDescent="0.3">
      <c r="A32" s="59" t="s">
        <v>21</v>
      </c>
      <c r="B32" s="65"/>
      <c r="C32" s="10">
        <v>89</v>
      </c>
      <c r="D32" s="46"/>
    </row>
    <row r="33" spans="1:4" s="61" customFormat="1" ht="16.5" customHeight="1" x14ac:dyDescent="0.3">
      <c r="A33" s="59" t="s">
        <v>22</v>
      </c>
      <c r="B33" s="65"/>
      <c r="C33" s="10">
        <v>15</v>
      </c>
      <c r="D33" s="46"/>
    </row>
    <row r="34" spans="1:4" s="61" customFormat="1" ht="16.5" customHeight="1" x14ac:dyDescent="0.3">
      <c r="A34" s="59" t="s">
        <v>24</v>
      </c>
      <c r="B34" s="65"/>
      <c r="C34" s="10">
        <v>50</v>
      </c>
      <c r="D34" s="46"/>
    </row>
    <row r="35" spans="1:4" s="61" customFormat="1" ht="15.6" x14ac:dyDescent="0.3">
      <c r="A35" s="59" t="str">
        <f>"Total "&amp;A6</f>
        <v>Total Publicité</v>
      </c>
      <c r="B35" s="60"/>
      <c r="C35" s="76">
        <f>SUM(C32:C34)</f>
        <v>154</v>
      </c>
      <c r="D35" s="45"/>
    </row>
    <row r="36" spans="1:4" s="61" customFormat="1" ht="15.6" x14ac:dyDescent="0.3">
      <c r="A36" s="64" t="str">
        <f>"Contribution "&amp;A3</f>
        <v>Contribution Coût de vente</v>
      </c>
      <c r="B36" s="60"/>
      <c r="C36" s="10"/>
      <c r="D36" s="45"/>
    </row>
    <row r="37" spans="1:4" x14ac:dyDescent="0.3">
      <c r="A37" s="43"/>
      <c r="B37" s="43"/>
    </row>
    <row r="38" spans="1:4" x14ac:dyDescent="0.3">
      <c r="A38" s="43"/>
      <c r="B38" s="43"/>
    </row>
    <row r="39" spans="1:4" x14ac:dyDescent="0.3">
      <c r="A39" s="43"/>
      <c r="B39" s="43"/>
    </row>
    <row r="40" spans="1:4" x14ac:dyDescent="0.3">
      <c r="A40" s="43"/>
      <c r="B40" s="43"/>
    </row>
    <row r="41" spans="1:4" x14ac:dyDescent="0.3">
      <c r="A41" s="43"/>
      <c r="B41" s="43"/>
    </row>
    <row r="42" spans="1:4" x14ac:dyDescent="0.3">
      <c r="A42" s="43"/>
      <c r="B42" s="43"/>
    </row>
  </sheetData>
  <sheetProtection formatCells="0" formatColumns="0" formatRows="0" autoFilter="0"/>
  <pageMargins left="3.937007874015748E-2" right="3.937007874015748E-2" top="0.35433070866141736" bottom="0.51181102362204722" header="0.31496062992125984" footer="0.31496062992125984"/>
  <pageSetup scale="52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5"/>
  <dimension ref="A5:AQ66"/>
  <sheetViews>
    <sheetView workbookViewId="0">
      <selection activeCell="G48" sqref="G48"/>
    </sheetView>
  </sheetViews>
  <sheetFormatPr baseColWidth="10" defaultColWidth="11.44140625" defaultRowHeight="13.2" x14ac:dyDescent="0.25"/>
  <cols>
    <col min="1" max="3" width="11.44140625" style="1"/>
    <col min="4" max="4" width="11" style="1" customWidth="1"/>
    <col min="5" max="5" width="19.33203125" style="1" customWidth="1"/>
    <col min="6" max="16384" width="11.44140625" style="1"/>
  </cols>
  <sheetData>
    <row r="5" spans="1:43" x14ac:dyDescent="0.25">
      <c r="B5" s="9"/>
      <c r="C5" s="4"/>
      <c r="D5" s="4"/>
      <c r="G5" s="4"/>
      <c r="H5" s="4"/>
      <c r="I5" s="4"/>
    </row>
    <row r="6" spans="1:43" x14ac:dyDescent="0.25">
      <c r="B6" s="13" t="str">
        <f>Ventes_Élèves</f>
        <v>Ventes des élèves</v>
      </c>
      <c r="C6" s="6" t="str">
        <f>'État Comptes'!A13</f>
        <v>Vendu à l'école</v>
      </c>
      <c r="D6" s="6" t="str">
        <f>'État Comptes'!A14</f>
        <v>Vendu porte à porte</v>
      </c>
      <c r="E6" s="6" t="str">
        <f>'État Comptes'!A15</f>
        <v>Retour</v>
      </c>
      <c r="F6" s="6" t="str">
        <f>'État Comptes'!A16</f>
        <v>Autres ventes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M6" s="6"/>
      <c r="AN6" s="6"/>
      <c r="AO6" s="6"/>
      <c r="AP6" s="6"/>
      <c r="AQ6" s="6"/>
    </row>
    <row r="7" spans="1:43" x14ac:dyDescent="0.25">
      <c r="A7" s="4"/>
      <c r="B7" s="14" t="str">
        <f>'État Comptes'!A19</f>
        <v>Fabrication</v>
      </c>
      <c r="C7" s="6" t="str">
        <f>'État Comptes'!A20</f>
        <v>Achat produit 1</v>
      </c>
      <c r="D7" s="6" t="str">
        <f>'État Comptes'!A21</f>
        <v>Achats produit 2</v>
      </c>
      <c r="E7" s="6" t="str">
        <f>'État Comptes'!A22</f>
        <v>Remboursement achat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</row>
    <row r="8" spans="1:43" x14ac:dyDescent="0.25">
      <c r="A8" s="4"/>
      <c r="B8" s="14" t="str">
        <f>'État Comptes'!A25</f>
        <v>Transport</v>
      </c>
      <c r="C8" s="6" t="str">
        <f>'État Comptes'!A26</f>
        <v>Essence</v>
      </c>
      <c r="D8" s="6" t="str">
        <f>'État Comptes'!A27</f>
        <v>Main d'œuvre</v>
      </c>
      <c r="U8" s="4"/>
      <c r="V8" s="4"/>
    </row>
    <row r="9" spans="1:43" x14ac:dyDescent="0.25">
      <c r="A9" s="4"/>
      <c r="B9" s="14" t="str">
        <f>'État Comptes'!A31</f>
        <v>Publicité</v>
      </c>
      <c r="C9" s="6" t="str">
        <f>'État Comptes'!A32</f>
        <v>Journaux</v>
      </c>
      <c r="D9" s="6" t="str">
        <f>'État Comptes'!A33</f>
        <v>Affichage</v>
      </c>
      <c r="E9" s="6" t="str">
        <f>'État Comptes'!A34</f>
        <v>Internet</v>
      </c>
      <c r="G9" s="6"/>
      <c r="H9" s="6"/>
      <c r="I9" s="6"/>
      <c r="J9" s="6"/>
      <c r="K9" s="6"/>
      <c r="L9" s="6"/>
      <c r="M9" s="6"/>
      <c r="N9" s="6"/>
      <c r="O9" s="6"/>
    </row>
    <row r="10" spans="1:43" x14ac:dyDescent="0.25">
      <c r="A10" s="4"/>
      <c r="B10" s="4"/>
      <c r="D10" s="6"/>
    </row>
    <row r="11" spans="1:43" x14ac:dyDescent="0.25">
      <c r="A11" s="4" t="str">
        <f>'État Comptes'!A13</f>
        <v>Vendu à l'école</v>
      </c>
      <c r="B11" s="4"/>
      <c r="D11" s="6"/>
    </row>
    <row r="12" spans="1:43" x14ac:dyDescent="0.25">
      <c r="A12" s="4" t="str">
        <f>'État Comptes'!A14</f>
        <v>Vendu porte à porte</v>
      </c>
      <c r="B12" s="4"/>
      <c r="D12" s="6"/>
    </row>
    <row r="13" spans="1:43" x14ac:dyDescent="0.25">
      <c r="A13" s="4" t="str">
        <f>'État Comptes'!A15</f>
        <v>Retour</v>
      </c>
      <c r="B13" s="4"/>
      <c r="D13" s="6"/>
    </row>
    <row r="14" spans="1:43" x14ac:dyDescent="0.25">
      <c r="A14" s="4" t="str">
        <f>'État Comptes'!A16</f>
        <v>Autres ventes</v>
      </c>
      <c r="B14" s="4"/>
      <c r="D14" s="6"/>
    </row>
    <row r="15" spans="1:43" x14ac:dyDescent="0.25">
      <c r="A15" s="4" t="str">
        <f>'État Comptes'!A20</f>
        <v>Achat produit 1</v>
      </c>
      <c r="B15" s="4"/>
      <c r="D15" s="6"/>
    </row>
    <row r="16" spans="1:43" x14ac:dyDescent="0.25">
      <c r="A16" s="4" t="str">
        <f>'État Comptes'!A21</f>
        <v>Achats produit 2</v>
      </c>
      <c r="B16" s="4"/>
      <c r="D16" s="6"/>
    </row>
    <row r="17" spans="1:7" x14ac:dyDescent="0.25">
      <c r="A17" s="4" t="str">
        <f>'État Comptes'!A22</f>
        <v>Remboursement achat</v>
      </c>
      <c r="D17" s="6"/>
    </row>
    <row r="18" spans="1:7" x14ac:dyDescent="0.25">
      <c r="A18" s="4" t="str">
        <f>'État Comptes'!A26</f>
        <v>Essence</v>
      </c>
      <c r="B18" s="4"/>
      <c r="D18" s="6"/>
    </row>
    <row r="19" spans="1:7" x14ac:dyDescent="0.25">
      <c r="A19" s="4" t="str">
        <f>'État Comptes'!A27</f>
        <v>Main d'œuvre</v>
      </c>
      <c r="B19" s="4"/>
    </row>
    <row r="20" spans="1:7" x14ac:dyDescent="0.25">
      <c r="A20" s="4" t="str">
        <f>'État Comptes'!A32</f>
        <v>Journaux</v>
      </c>
      <c r="B20" s="4"/>
    </row>
    <row r="21" spans="1:7" x14ac:dyDescent="0.25">
      <c r="A21" s="4" t="str">
        <f>'État Comptes'!A33</f>
        <v>Affichage</v>
      </c>
      <c r="B21" s="4"/>
    </row>
    <row r="22" spans="1:7" x14ac:dyDescent="0.25">
      <c r="A22" s="4" t="str">
        <f>'État Comptes'!A34</f>
        <v>Internet</v>
      </c>
      <c r="B22" s="4"/>
    </row>
    <row r="23" spans="1:7" x14ac:dyDescent="0.25">
      <c r="A23" s="4"/>
      <c r="B23" s="4"/>
    </row>
    <row r="24" spans="1:7" x14ac:dyDescent="0.25">
      <c r="A24" s="4"/>
      <c r="B24" s="4"/>
    </row>
    <row r="25" spans="1:7" x14ac:dyDescent="0.25">
      <c r="A25" s="1">
        <v>1</v>
      </c>
      <c r="B25" s="1" t="s">
        <v>8</v>
      </c>
      <c r="E25" s="3" t="s">
        <v>3</v>
      </c>
      <c r="F25" s="5">
        <v>130</v>
      </c>
      <c r="G25" s="7"/>
    </row>
    <row r="26" spans="1:7" x14ac:dyDescent="0.25">
      <c r="A26" s="8">
        <v>2</v>
      </c>
      <c r="B26" s="1" t="s">
        <v>26</v>
      </c>
      <c r="E26" s="3" t="s">
        <v>3</v>
      </c>
      <c r="F26" s="5">
        <v>120</v>
      </c>
      <c r="G26" s="7"/>
    </row>
    <row r="27" spans="1:7" x14ac:dyDescent="0.25">
      <c r="A27" s="8">
        <v>3</v>
      </c>
      <c r="B27" s="1" t="s">
        <v>25</v>
      </c>
      <c r="E27" s="3" t="s">
        <v>4</v>
      </c>
      <c r="F27" s="5">
        <v>602</v>
      </c>
      <c r="G27" s="7"/>
    </row>
    <row r="28" spans="1:7" x14ac:dyDescent="0.25">
      <c r="A28" s="8">
        <v>4</v>
      </c>
      <c r="B28" s="1" t="s">
        <v>17</v>
      </c>
      <c r="E28" s="3" t="s">
        <v>5</v>
      </c>
      <c r="F28" s="5">
        <v>-7</v>
      </c>
      <c r="G28" s="7"/>
    </row>
    <row r="29" spans="1:7" x14ac:dyDescent="0.25">
      <c r="A29" s="8">
        <v>5</v>
      </c>
      <c r="B29" s="1" t="s">
        <v>27</v>
      </c>
      <c r="E29" s="3" t="s">
        <v>20</v>
      </c>
      <c r="F29" s="5">
        <v>200</v>
      </c>
      <c r="G29" s="7"/>
    </row>
    <row r="30" spans="1:7" x14ac:dyDescent="0.25">
      <c r="A30" s="8">
        <v>6</v>
      </c>
      <c r="B30" s="1" t="s">
        <v>28</v>
      </c>
      <c r="E30" s="3" t="s">
        <v>20</v>
      </c>
      <c r="F30" s="5">
        <v>84</v>
      </c>
      <c r="G30" s="7"/>
    </row>
    <row r="31" spans="1:7" x14ac:dyDescent="0.25">
      <c r="A31" s="1">
        <v>7</v>
      </c>
      <c r="B31" s="1" t="s">
        <v>29</v>
      </c>
      <c r="E31" s="3" t="s">
        <v>1</v>
      </c>
      <c r="F31" s="5">
        <v>51</v>
      </c>
      <c r="G31" s="7"/>
    </row>
    <row r="32" spans="1:7" x14ac:dyDescent="0.25">
      <c r="A32" s="8">
        <v>8</v>
      </c>
      <c r="B32" s="1" t="s">
        <v>30</v>
      </c>
      <c r="E32" s="3" t="s">
        <v>21</v>
      </c>
      <c r="F32" s="5">
        <v>20</v>
      </c>
      <c r="G32" s="7"/>
    </row>
    <row r="33" spans="1:7" x14ac:dyDescent="0.25">
      <c r="A33" s="8">
        <v>9</v>
      </c>
      <c r="B33" s="1" t="s">
        <v>31</v>
      </c>
      <c r="E33" s="3" t="s">
        <v>21</v>
      </c>
      <c r="F33" s="5">
        <v>50</v>
      </c>
      <c r="G33" s="7"/>
    </row>
    <row r="34" spans="1:7" x14ac:dyDescent="0.25">
      <c r="A34" s="49">
        <v>10</v>
      </c>
      <c r="B34" s="1" t="s">
        <v>32</v>
      </c>
      <c r="E34" s="3" t="s">
        <v>21</v>
      </c>
      <c r="F34" s="5">
        <v>19</v>
      </c>
      <c r="G34" s="7"/>
    </row>
    <row r="35" spans="1:7" x14ac:dyDescent="0.25">
      <c r="A35" s="8">
        <v>11</v>
      </c>
      <c r="B35" s="1" t="s">
        <v>23</v>
      </c>
      <c r="E35" s="3" t="s">
        <v>22</v>
      </c>
      <c r="F35" s="5">
        <v>15</v>
      </c>
      <c r="G35" s="7"/>
    </row>
    <row r="36" spans="1:7" x14ac:dyDescent="0.25">
      <c r="A36" s="8">
        <v>12</v>
      </c>
      <c r="B36" s="1" t="s">
        <v>33</v>
      </c>
      <c r="E36" s="3" t="s">
        <v>24</v>
      </c>
      <c r="F36" s="5">
        <v>30</v>
      </c>
      <c r="G36" s="7"/>
    </row>
    <row r="37" spans="1:7" x14ac:dyDescent="0.25">
      <c r="A37" s="8">
        <v>13</v>
      </c>
      <c r="B37" s="1" t="s">
        <v>34</v>
      </c>
      <c r="E37" s="3" t="s">
        <v>24</v>
      </c>
      <c r="F37" s="5">
        <v>20</v>
      </c>
      <c r="G37" s="7"/>
    </row>
    <row r="38" spans="1:7" x14ac:dyDescent="0.25">
      <c r="A38" s="8">
        <v>14</v>
      </c>
      <c r="B38" s="1" t="s">
        <v>35</v>
      </c>
      <c r="E38" s="3" t="s">
        <v>16</v>
      </c>
      <c r="F38" s="1">
        <v>450</v>
      </c>
    </row>
    <row r="39" spans="1:7" x14ac:dyDescent="0.25">
      <c r="A39" s="8">
        <v>15</v>
      </c>
      <c r="B39" s="1" t="s">
        <v>36</v>
      </c>
      <c r="E39" s="3" t="s">
        <v>16</v>
      </c>
      <c r="F39" s="1">
        <v>350</v>
      </c>
    </row>
    <row r="40" spans="1:7" x14ac:dyDescent="0.25">
      <c r="A40" s="8">
        <v>16</v>
      </c>
      <c r="B40" s="1" t="s">
        <v>37</v>
      </c>
      <c r="E40" s="3" t="s">
        <v>16</v>
      </c>
      <c r="F40" s="1">
        <v>353</v>
      </c>
    </row>
    <row r="41" spans="1:7" x14ac:dyDescent="0.25">
      <c r="A41" s="8">
        <v>17</v>
      </c>
      <c r="B41" s="1" t="s">
        <v>35</v>
      </c>
      <c r="E41" s="3" t="s">
        <v>19</v>
      </c>
      <c r="F41" s="1">
        <v>200</v>
      </c>
    </row>
    <row r="42" spans="1:7" x14ac:dyDescent="0.25">
      <c r="A42" s="8">
        <v>18</v>
      </c>
      <c r="B42" s="1" t="s">
        <v>36</v>
      </c>
      <c r="E42" s="3" t="s">
        <v>19</v>
      </c>
      <c r="F42" s="1">
        <v>175</v>
      </c>
    </row>
    <row r="43" spans="1:7" x14ac:dyDescent="0.25">
      <c r="A43" s="8">
        <v>19</v>
      </c>
      <c r="B43" s="1" t="s">
        <v>37</v>
      </c>
      <c r="E43" s="3" t="s">
        <v>19</v>
      </c>
      <c r="F43" s="1">
        <v>190</v>
      </c>
    </row>
    <row r="44" spans="1:7" x14ac:dyDescent="0.25">
      <c r="A44" s="8">
        <v>20</v>
      </c>
      <c r="B44" s="1" t="s">
        <v>35</v>
      </c>
      <c r="E44" s="3" t="s">
        <v>17</v>
      </c>
      <c r="F44" s="1">
        <v>8</v>
      </c>
    </row>
    <row r="45" spans="1:7" x14ac:dyDescent="0.25">
      <c r="A45" s="8">
        <v>21</v>
      </c>
      <c r="B45" s="1" t="s">
        <v>36</v>
      </c>
      <c r="E45" s="3" t="s">
        <v>17</v>
      </c>
      <c r="F45" s="1">
        <v>5</v>
      </c>
    </row>
    <row r="46" spans="1:7" x14ac:dyDescent="0.25">
      <c r="A46" s="8">
        <v>22</v>
      </c>
      <c r="B46" s="1" t="s">
        <v>37</v>
      </c>
      <c r="E46" s="3" t="s">
        <v>17</v>
      </c>
      <c r="F46" s="1">
        <v>3</v>
      </c>
    </row>
    <row r="47" spans="1:7" x14ac:dyDescent="0.25">
      <c r="A47" s="8">
        <v>23</v>
      </c>
      <c r="B47" s="1" t="s">
        <v>35</v>
      </c>
      <c r="E47" s="3" t="s">
        <v>18</v>
      </c>
      <c r="F47" s="1">
        <v>30</v>
      </c>
    </row>
    <row r="48" spans="1:7" x14ac:dyDescent="0.25">
      <c r="A48" s="8">
        <v>24</v>
      </c>
      <c r="B48" s="1" t="s">
        <v>36</v>
      </c>
      <c r="E48" s="3" t="s">
        <v>18</v>
      </c>
      <c r="F48" s="1">
        <v>45</v>
      </c>
    </row>
    <row r="49" spans="1:6" x14ac:dyDescent="0.25">
      <c r="A49" s="8">
        <v>25</v>
      </c>
      <c r="B49" s="1" t="s">
        <v>37</v>
      </c>
      <c r="E49" s="3" t="s">
        <v>18</v>
      </c>
      <c r="F49" s="1">
        <v>17</v>
      </c>
    </row>
    <row r="50" spans="1:6" x14ac:dyDescent="0.25">
      <c r="B50" s="4"/>
    </row>
    <row r="51" spans="1:6" x14ac:dyDescent="0.25">
      <c r="B51" s="4"/>
    </row>
    <row r="52" spans="1:6" x14ac:dyDescent="0.25">
      <c r="B52" s="4"/>
    </row>
    <row r="53" spans="1:6" x14ac:dyDescent="0.25">
      <c r="B53" s="4"/>
    </row>
    <row r="54" spans="1:6" x14ac:dyDescent="0.25">
      <c r="B54" s="4"/>
    </row>
    <row r="55" spans="1:6" x14ac:dyDescent="0.25">
      <c r="B55" s="4"/>
    </row>
    <row r="56" spans="1:6" x14ac:dyDescent="0.25">
      <c r="B56" s="4"/>
    </row>
    <row r="57" spans="1:6" x14ac:dyDescent="0.25">
      <c r="B57" s="4"/>
    </row>
    <row r="58" spans="1:6" x14ac:dyDescent="0.25">
      <c r="B58" s="4"/>
    </row>
    <row r="59" spans="1:6" x14ac:dyDescent="0.25">
      <c r="B59" s="4"/>
    </row>
    <row r="60" spans="1:6" x14ac:dyDescent="0.25">
      <c r="B60" s="4"/>
    </row>
    <row r="61" spans="1:6" x14ac:dyDescent="0.25">
      <c r="B61" s="4"/>
    </row>
    <row r="62" spans="1:6" x14ac:dyDescent="0.25">
      <c r="B62" s="4"/>
    </row>
    <row r="63" spans="1:6" x14ac:dyDescent="0.25">
      <c r="B63" s="4"/>
    </row>
    <row r="64" spans="1:6" x14ac:dyDescent="0.25">
      <c r="B64" s="4"/>
    </row>
    <row r="65" spans="2:2" x14ac:dyDescent="0.25">
      <c r="B65" s="4"/>
    </row>
    <row r="66" spans="2:2" x14ac:dyDescent="0.25">
      <c r="B66" s="4"/>
    </row>
  </sheetData>
  <sheetProtection formatCells="0" formatColumns="0" formatRows="0" autoFilter="0"/>
  <sortState ref="C7:C23">
    <sortCondition ref="C23"/>
  </sortState>
  <dataValidations count="1">
    <dataValidation type="list" allowBlank="1" showInputMessage="1" showErrorMessage="1" sqref="E25:E49" xr:uid="{00000000-0002-0000-0400-000000000000}">
      <formula1>$A$1:$A$22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Calcul</vt:lpstr>
      <vt:lpstr>État Comptes</vt:lpstr>
      <vt:lpstr>Validation comptes</vt:lpstr>
      <vt:lpstr>Fabrication</vt:lpstr>
      <vt:lpstr>Ligne_Début</vt:lpstr>
      <vt:lpstr>Ligne_Fin</vt:lpstr>
      <vt:lpstr>Publicité</vt:lpstr>
      <vt:lpstr>Rapport_Format</vt:lpstr>
      <vt:lpstr>Transport</vt:lpstr>
      <vt:lpstr>Ventes_Élèves</vt:lpstr>
      <vt:lpstr>Calcul!Zone_d_impression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"André Fréchette" &lt;andrefrechette@cgocable.ca&gt;</dc:creator>
  <cp:lastModifiedBy>Consultant A.F</cp:lastModifiedBy>
  <cp:lastPrinted>2017-11-02T02:33:44Z</cp:lastPrinted>
  <dcterms:created xsi:type="dcterms:W3CDTF">2010-07-07T16:01:09Z</dcterms:created>
  <dcterms:modified xsi:type="dcterms:W3CDTF">2018-12-19T13:51:36Z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2018-12-19T07:12:38.5602984Z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