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onjour\Desktop\"/>
    </mc:Choice>
  </mc:AlternateContent>
  <xr:revisionPtr revIDLastSave="0" documentId="13_ncr:1_{9DBB4F34-F5A9-4D77-9556-04F1833C08FC}" xr6:coauthVersionLast="43" xr6:coauthVersionMax="43" xr10:uidLastSave="{00000000-0000-0000-0000-000000000000}"/>
  <bookViews>
    <workbookView xWindow="-120" yWindow="-120" windowWidth="21840" windowHeight="13140" xr2:uid="{DE4FD8DD-E9BB-45DF-AB53-3CA805F1F51A}"/>
  </bookViews>
  <sheets>
    <sheet name="Commande" sheetId="1" r:id="rId1"/>
    <sheet name="Dates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16" i="2" l="1"/>
  <c r="D15" i="2"/>
  <c r="D14" i="2"/>
  <c r="D13" i="2"/>
  <c r="D12" i="2"/>
  <c r="D11" i="2"/>
  <c r="D10" i="2"/>
  <c r="D9" i="2"/>
  <c r="D8" i="2"/>
  <c r="D7" i="2"/>
  <c r="O6" i="2"/>
  <c r="O7" i="2" s="1"/>
  <c r="O8" i="2" s="1"/>
  <c r="O9" i="2" s="1"/>
  <c r="O10" i="2" s="1"/>
  <c r="O11" i="2" s="1"/>
  <c r="O12" i="2" s="1"/>
  <c r="O13" i="2" s="1"/>
  <c r="O14" i="2" s="1"/>
  <c r="O15" i="2" s="1"/>
  <c r="O16" i="2" s="1"/>
  <c r="O17" i="2" s="1"/>
  <c r="O18" i="2" s="1"/>
  <c r="O19" i="2" s="1"/>
  <c r="O20" i="2" s="1"/>
  <c r="O21" i="2" s="1"/>
  <c r="O22" i="2" s="1"/>
  <c r="O23" i="2" s="1"/>
  <c r="O24" i="2" s="1"/>
  <c r="O25" i="2" s="1"/>
  <c r="O26" i="2" s="1"/>
  <c r="O27" i="2" s="1"/>
  <c r="O28" i="2" s="1"/>
  <c r="O29" i="2" s="1"/>
  <c r="O30" i="2" s="1"/>
  <c r="O31" i="2" s="1"/>
  <c r="O32" i="2" s="1"/>
  <c r="O33" i="2" s="1"/>
  <c r="O34" i="2" s="1"/>
  <c r="O35" i="2" s="1"/>
  <c r="O36" i="2" s="1"/>
  <c r="O37" i="2" s="1"/>
  <c r="O38" i="2" s="1"/>
  <c r="O39" i="2" s="1"/>
  <c r="O40" i="2" s="1"/>
  <c r="O41" i="2" s="1"/>
  <c r="O42" i="2" s="1"/>
  <c r="O43" i="2" s="1"/>
  <c r="O44" i="2" s="1"/>
  <c r="O45" i="2" s="1"/>
  <c r="O46" i="2" s="1"/>
  <c r="O47" i="2" s="1"/>
  <c r="O48" i="2" s="1"/>
  <c r="O49" i="2" s="1"/>
  <c r="O50" i="2" s="1"/>
  <c r="O51" i="2" s="1"/>
  <c r="O52" i="2" s="1"/>
  <c r="O53" i="2" s="1"/>
  <c r="O54" i="2" s="1"/>
  <c r="O55" i="2" s="1"/>
  <c r="O56" i="2" s="1"/>
  <c r="M6" i="2"/>
  <c r="D6" i="2"/>
  <c r="N5" i="2"/>
  <c r="N6" i="2" s="1"/>
  <c r="N7" i="2" s="1"/>
  <c r="N8" i="2" s="1"/>
  <c r="N9" i="2" s="1"/>
  <c r="N10" i="2" s="1"/>
  <c r="N11" i="2" s="1"/>
  <c r="N12" i="2" s="1"/>
  <c r="N13" i="2" s="1"/>
  <c r="N14" i="2" s="1"/>
  <c r="N15" i="2" s="1"/>
  <c r="N16" i="2" s="1"/>
  <c r="N17" i="2" s="1"/>
  <c r="N18" i="2" s="1"/>
  <c r="N19" i="2" s="1"/>
  <c r="N20" i="2" s="1"/>
  <c r="N21" i="2" s="1"/>
  <c r="N22" i="2" s="1"/>
  <c r="N23" i="2" s="1"/>
  <c r="N24" i="2" s="1"/>
  <c r="N25" i="2" s="1"/>
  <c r="N26" i="2" s="1"/>
  <c r="N27" i="2" s="1"/>
  <c r="N28" i="2" s="1"/>
  <c r="N29" i="2" s="1"/>
  <c r="N30" i="2" s="1"/>
  <c r="N31" i="2" s="1"/>
  <c r="N32" i="2" s="1"/>
  <c r="N33" i="2" s="1"/>
  <c r="N34" i="2" s="1"/>
  <c r="N35" i="2" s="1"/>
  <c r="N36" i="2" s="1"/>
  <c r="N37" i="2" s="1"/>
  <c r="N38" i="2" s="1"/>
  <c r="N39" i="2" s="1"/>
  <c r="N40" i="2" s="1"/>
  <c r="N41" i="2" s="1"/>
  <c r="N42" i="2" s="1"/>
  <c r="N43" i="2" s="1"/>
  <c r="N44" i="2" s="1"/>
  <c r="N45" i="2" s="1"/>
  <c r="N46" i="2" s="1"/>
  <c r="N47" i="2" s="1"/>
  <c r="N48" i="2" s="1"/>
  <c r="N49" i="2" s="1"/>
  <c r="N50" i="2" s="1"/>
  <c r="N51" i="2" s="1"/>
  <c r="N52" i="2" s="1"/>
  <c r="N53" i="2" s="1"/>
  <c r="N54" i="2" s="1"/>
  <c r="N55" i="2" s="1"/>
  <c r="N56" i="2" s="1"/>
  <c r="D5" i="2"/>
  <c r="P6" i="2" l="1"/>
  <c r="M7" i="2"/>
  <c r="P5" i="2"/>
  <c r="M8" i="2" l="1"/>
  <c r="P7" i="2"/>
  <c r="M9" i="2" l="1"/>
  <c r="P8" i="2"/>
  <c r="M10" i="2" l="1"/>
  <c r="P9" i="2"/>
  <c r="M11" i="2" l="1"/>
  <c r="P10" i="2"/>
  <c r="M12" i="2" l="1"/>
  <c r="P11" i="2"/>
  <c r="M13" i="2" l="1"/>
  <c r="P12" i="2"/>
  <c r="M14" i="2" l="1"/>
  <c r="P13" i="2"/>
  <c r="M15" i="2" l="1"/>
  <c r="P14" i="2"/>
  <c r="M16" i="2" l="1"/>
  <c r="P15" i="2"/>
  <c r="P16" i="2" l="1"/>
  <c r="M17" i="2"/>
  <c r="P17" i="2" l="1"/>
  <c r="M18" i="2"/>
  <c r="P18" i="2" l="1"/>
  <c r="M19" i="2"/>
  <c r="P19" i="2" l="1"/>
  <c r="M20" i="2"/>
  <c r="P20" i="2" l="1"/>
  <c r="M21" i="2"/>
  <c r="P21" i="2" l="1"/>
  <c r="M22" i="2"/>
  <c r="P22" i="2" l="1"/>
  <c r="M23" i="2"/>
  <c r="P23" i="2" l="1"/>
  <c r="M24" i="2"/>
  <c r="P24" i="2" l="1"/>
  <c r="M25" i="2"/>
  <c r="P25" i="2" l="1"/>
  <c r="M26" i="2"/>
  <c r="P26" i="2" l="1"/>
  <c r="M27" i="2"/>
  <c r="P27" i="2" l="1"/>
  <c r="M28" i="2"/>
  <c r="P28" i="2" l="1"/>
  <c r="M29" i="2"/>
  <c r="P29" i="2" l="1"/>
  <c r="M30" i="2"/>
  <c r="P30" i="2" l="1"/>
  <c r="M31" i="2"/>
  <c r="P31" i="2" l="1"/>
  <c r="M32" i="2"/>
  <c r="P32" i="2" l="1"/>
  <c r="M33" i="2"/>
  <c r="P33" i="2" l="1"/>
  <c r="M34" i="2"/>
  <c r="P34" i="2" l="1"/>
  <c r="M35" i="2"/>
  <c r="P35" i="2" l="1"/>
  <c r="M36" i="2"/>
  <c r="P36" i="2" l="1"/>
  <c r="M37" i="2"/>
  <c r="P37" i="2" l="1"/>
  <c r="M38" i="2"/>
  <c r="P38" i="2" l="1"/>
  <c r="M39" i="2"/>
  <c r="P39" i="2" l="1"/>
  <c r="M40" i="2"/>
  <c r="P40" i="2" l="1"/>
  <c r="M41" i="2"/>
  <c r="P41" i="2" l="1"/>
  <c r="M42" i="2"/>
  <c r="P42" i="2" l="1"/>
  <c r="M43" i="2"/>
  <c r="P43" i="2" l="1"/>
  <c r="M44" i="2"/>
  <c r="P44" i="2" l="1"/>
  <c r="M45" i="2"/>
  <c r="P45" i="2" l="1"/>
  <c r="M46" i="2"/>
  <c r="P46" i="2" l="1"/>
  <c r="M47" i="2"/>
  <c r="P47" i="2" l="1"/>
  <c r="M48" i="2"/>
  <c r="P48" i="2" l="1"/>
  <c r="M49" i="2"/>
  <c r="P49" i="2" l="1"/>
  <c r="M50" i="2"/>
  <c r="P50" i="2" l="1"/>
  <c r="M51" i="2"/>
  <c r="P51" i="2" l="1"/>
  <c r="M52" i="2"/>
  <c r="P52" i="2" l="1"/>
  <c r="M53" i="2"/>
  <c r="P53" i="2" l="1"/>
  <c r="M54" i="2"/>
  <c r="P54" i="2" l="1"/>
  <c r="M55" i="2"/>
  <c r="P55" i="2" l="1"/>
  <c r="M56" i="2"/>
  <c r="P56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Production</author>
  </authors>
  <commentList>
    <comment ref="J5" authorId="0" shapeId="0" xr:uid="{E66DB43D-0D22-4A72-A0C7-B4D3BD61B75B}">
      <text>
        <r>
          <rPr>
            <b/>
            <sz val="9"/>
            <color indexed="81"/>
            <rFont val="Tahoma"/>
            <family val="2"/>
          </rPr>
          <t xml:space="preserve">3 SEM
</t>
        </r>
      </text>
    </comment>
    <comment ref="J6" authorId="0" shapeId="0" xr:uid="{EA23C7CD-E856-4454-B612-EFC88BCA6F57}">
      <text>
        <r>
          <rPr>
            <b/>
            <sz val="9"/>
            <color indexed="81"/>
            <rFont val="Tahoma"/>
            <family val="2"/>
          </rPr>
          <t xml:space="preserve">3 SEM
</t>
        </r>
      </text>
    </comment>
    <comment ref="J7" authorId="0" shapeId="0" xr:uid="{CC0A9292-7944-44B6-B8A6-22BD2E248B50}">
      <text>
        <r>
          <rPr>
            <b/>
            <sz val="9"/>
            <color indexed="81"/>
            <rFont val="Tahoma"/>
            <family val="2"/>
          </rPr>
          <t xml:space="preserve">3 SEM
</t>
        </r>
      </text>
    </comment>
  </commentList>
</comments>
</file>

<file path=xl/sharedStrings.xml><?xml version="1.0" encoding="utf-8"?>
<sst xmlns="http://schemas.openxmlformats.org/spreadsheetml/2006/main" count="101" uniqueCount="73">
  <si>
    <t>Date des jours fériés</t>
  </si>
  <si>
    <t>Congés des fêtes</t>
  </si>
  <si>
    <t>Délai maximal</t>
  </si>
  <si>
    <t>Date</t>
  </si>
  <si>
    <t># sem</t>
  </si>
  <si>
    <t># mois</t>
  </si>
  <si>
    <t>Vendredi Saint</t>
  </si>
  <si>
    <t>Début</t>
  </si>
  <si>
    <t>DIV1</t>
  </si>
  <si>
    <t>Lundi de Pâques</t>
  </si>
  <si>
    <t>DIV2</t>
  </si>
  <si>
    <t>Fête de la Reine</t>
  </si>
  <si>
    <t>Fin (Inclusif)</t>
  </si>
  <si>
    <t>DIV3</t>
  </si>
  <si>
    <t>Saint-Jean Baptiste</t>
  </si>
  <si>
    <t>Confédération</t>
  </si>
  <si>
    <t>Fête du travail</t>
  </si>
  <si>
    <t>Action de Grâce</t>
  </si>
  <si>
    <t>XX LARGE</t>
  </si>
  <si>
    <t>MEDIUM</t>
  </si>
  <si>
    <t>LARGE</t>
  </si>
  <si>
    <t>YELLOW NEOFLEX BIB PANTS WITH FLY</t>
  </si>
  <si>
    <t>X LARGE</t>
  </si>
  <si>
    <t>XXX LARGE</t>
  </si>
  <si>
    <t>DIVISION (localisation)</t>
  </si>
  <si>
    <t>GROUPE</t>
  </si>
  <si>
    <t>DATE DE LA COMMANDE</t>
  </si>
  <si>
    <t>NO COMM</t>
  </si>
  <si>
    <t>NO SEM</t>
  </si>
  <si>
    <t>NO MOIS</t>
  </si>
  <si>
    <t>CLIENT</t>
  </si>
  <si>
    <t>QTE COMMANDÉ</t>
  </si>
  <si>
    <t>QTE FACTURÉ</t>
  </si>
  <si>
    <t>QTE BO</t>
  </si>
  <si>
    <t>PRIX UNITAIRE</t>
  </si>
  <si>
    <t>PRIX 
X 
QTE BO</t>
  </si>
  <si>
    <t>CODE DE PRODUIT</t>
  </si>
  <si>
    <t>DESCRIPTION DU PRODUIT</t>
  </si>
  <si>
    <t>GRANDEUR</t>
  </si>
  <si>
    <t>DÉLAI MAXIMAL</t>
  </si>
  <si>
    <t>DATE DE LIVRAISON PRÉVUE</t>
  </si>
  <si>
    <t>DÉLAIS À CE JOUR</t>
  </si>
  <si>
    <t>NB JOURS RETARD</t>
  </si>
  <si>
    <t>REAL SHIP DATE  (année-mois-jour)</t>
  </si>
  <si>
    <t>ABC</t>
  </si>
  <si>
    <t>JKL</t>
  </si>
  <si>
    <t>NHU</t>
  </si>
  <si>
    <t>GFR</t>
  </si>
  <si>
    <t>HTY</t>
  </si>
  <si>
    <t>18-588</t>
  </si>
  <si>
    <t>658-65</t>
  </si>
  <si>
    <t>254L</t>
  </si>
  <si>
    <t>258-458&gt;P</t>
  </si>
  <si>
    <t>225-kk</t>
  </si>
  <si>
    <t>865-56</t>
  </si>
  <si>
    <t>8525-45L</t>
  </si>
  <si>
    <t>44-444LK</t>
  </si>
  <si>
    <t>98-556MK</t>
  </si>
  <si>
    <t>89-556MK</t>
  </si>
  <si>
    <t>Gants</t>
  </si>
  <si>
    <t>Pantalon 1</t>
  </si>
  <si>
    <t>Pantalon 2</t>
  </si>
  <si>
    <t>Pantalon 3</t>
  </si>
  <si>
    <t>Pantalon 4</t>
  </si>
  <si>
    <t>VESTON 1</t>
  </si>
  <si>
    <t>VESTON 2</t>
  </si>
  <si>
    <t>VESTON modèle 1</t>
  </si>
  <si>
    <t>VESTON modèle 2</t>
  </si>
  <si>
    <t>VESTON modèle 3</t>
  </si>
  <si>
    <t>VESTE 1</t>
  </si>
  <si>
    <t>VESTE 2</t>
  </si>
  <si>
    <t>VESTE 3</t>
  </si>
  <si>
    <t>NO COMM avec une virgule et le numéro de ligne et 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</si>
</sst>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 * #,##0.00_)\ &quot;$&quot;_ ;_ * \(#,##0.00\)\ &quot;$&quot;_ ;_ * &quot;-&quot;??_)\ &quot;$&quot;_ ;_ @_ "/>
    <numFmt numFmtId="164" formatCode="[$-F800]dddd\,\ mmmm\ dd\,\ yyyy"/>
    <numFmt numFmtId="165" formatCode="##&quot; jrs&quot;"/>
    <numFmt numFmtId="167" formatCode="#,##0.00\ &quot;$&quot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9"/>
      <color indexed="81"/>
      <name val="Tahoma"/>
      <family val="2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24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double">
        <color auto="1"/>
      </right>
      <top/>
      <bottom/>
      <diagonal/>
    </border>
    <border>
      <left style="double">
        <color auto="1"/>
      </left>
      <right/>
      <top/>
      <bottom style="thin">
        <color indexed="64"/>
      </bottom>
      <diagonal/>
    </border>
    <border>
      <left/>
      <right style="double">
        <color auto="1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/>
      <bottom/>
      <diagonal/>
    </border>
    <border>
      <left style="double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double">
        <color auto="1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/>
      <top style="thin">
        <color indexed="64"/>
      </top>
      <bottom style="thin">
        <color indexed="64"/>
      </bottom>
      <diagonal/>
    </border>
    <border>
      <left/>
      <right style="double">
        <color auto="1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thin">
        <color auto="1"/>
      </right>
      <top/>
      <bottom style="double">
        <color auto="1"/>
      </bottom>
      <diagonal/>
    </border>
    <border>
      <left style="double">
        <color auto="1"/>
      </left>
      <right style="thin">
        <color auto="1"/>
      </right>
      <top style="thin">
        <color indexed="64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indexed="64"/>
      </top>
      <bottom style="double">
        <color auto="1"/>
      </bottom>
      <diagonal/>
    </border>
    <border>
      <left/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double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7">
    <xf numFmtId="0" fontId="0" fillId="0" borderId="0" xfId="0"/>
    <xf numFmtId="0" fontId="3" fillId="2" borderId="0" xfId="0" applyFont="1" applyFill="1"/>
    <xf numFmtId="0" fontId="4" fillId="2" borderId="0" xfId="0" quotePrefix="1" applyFont="1" applyFill="1"/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0" xfId="0" applyFont="1" applyFill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3" fillId="2" borderId="0" xfId="0" applyFont="1" applyFill="1" applyAlignment="1">
      <alignment vertical="center"/>
    </xf>
    <xf numFmtId="0" fontId="4" fillId="2" borderId="3" xfId="0" applyFont="1" applyFill="1" applyBorder="1" applyAlignment="1">
      <alignment horizontal="centerContinuous" vertical="center"/>
    </xf>
    <xf numFmtId="0" fontId="3" fillId="2" borderId="4" xfId="0" applyFont="1" applyFill="1" applyBorder="1" applyAlignment="1">
      <alignment horizontal="centerContinuous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 applyProtection="1">
      <alignment horizontal="left" indent="1"/>
      <protection locked="0"/>
    </xf>
    <xf numFmtId="14" fontId="3" fillId="0" borderId="7" xfId="0" applyNumberFormat="1" applyFont="1" applyBorder="1" applyProtection="1">
      <protection locked="0"/>
    </xf>
    <xf numFmtId="164" fontId="3" fillId="2" borderId="8" xfId="0" applyNumberFormat="1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left" indent="1"/>
    </xf>
    <xf numFmtId="165" fontId="3" fillId="0" borderId="8" xfId="0" applyNumberFormat="1" applyFont="1" applyBorder="1" applyAlignment="1" applyProtection="1">
      <alignment horizontal="left" indent="3"/>
      <protection locked="0"/>
    </xf>
    <xf numFmtId="165" fontId="3" fillId="2" borderId="0" xfId="0" applyNumberFormat="1" applyFont="1" applyFill="1"/>
    <xf numFmtId="14" fontId="0" fillId="4" borderId="11" xfId="0" applyNumberFormat="1" applyFill="1" applyBorder="1"/>
    <xf numFmtId="14" fontId="0" fillId="2" borderId="11" xfId="0" applyNumberFormat="1" applyFill="1" applyBorder="1"/>
    <xf numFmtId="0" fontId="0" fillId="4" borderId="11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3" borderId="12" xfId="0" applyFont="1" applyFill="1" applyBorder="1" applyAlignment="1" applyProtection="1">
      <alignment horizontal="left" indent="1"/>
      <protection locked="0"/>
    </xf>
    <xf numFmtId="14" fontId="3" fillId="0" borderId="13" xfId="0" applyNumberFormat="1" applyFont="1" applyBorder="1" applyAlignment="1" applyProtection="1">
      <alignment horizontal="center"/>
      <protection locked="0"/>
    </xf>
    <xf numFmtId="14" fontId="3" fillId="0" borderId="14" xfId="0" applyNumberFormat="1" applyFont="1" applyBorder="1" applyAlignment="1" applyProtection="1">
      <alignment horizontal="center"/>
      <protection locked="0"/>
    </xf>
    <xf numFmtId="0" fontId="3" fillId="2" borderId="12" xfId="0" applyFont="1" applyFill="1" applyBorder="1" applyAlignment="1">
      <alignment horizontal="left" indent="1"/>
    </xf>
    <xf numFmtId="0" fontId="3" fillId="2" borderId="15" xfId="0" applyFont="1" applyFill="1" applyBorder="1" applyAlignment="1">
      <alignment horizontal="center"/>
    </xf>
    <xf numFmtId="0" fontId="3" fillId="2" borderId="16" xfId="0" applyFont="1" applyFill="1" applyBorder="1" applyAlignment="1">
      <alignment horizontal="center"/>
    </xf>
    <xf numFmtId="0" fontId="3" fillId="2" borderId="17" xfId="0" applyFont="1" applyFill="1" applyBorder="1" applyAlignment="1">
      <alignment horizontal="left" indent="1"/>
    </xf>
    <xf numFmtId="14" fontId="3" fillId="0" borderId="18" xfId="0" applyNumberFormat="1" applyFont="1" applyBorder="1" applyAlignment="1" applyProtection="1">
      <alignment horizontal="center"/>
      <protection locked="0"/>
    </xf>
    <xf numFmtId="14" fontId="3" fillId="0" borderId="19" xfId="0" applyNumberFormat="1" applyFont="1" applyBorder="1" applyAlignment="1" applyProtection="1">
      <alignment horizontal="center"/>
      <protection locked="0"/>
    </xf>
    <xf numFmtId="0" fontId="3" fillId="0" borderId="7" xfId="0" applyFont="1" applyBorder="1" applyProtection="1">
      <protection locked="0"/>
    </xf>
    <xf numFmtId="0" fontId="3" fillId="3" borderId="12" xfId="0" applyFont="1" applyFill="1" applyBorder="1" applyProtection="1">
      <protection locked="0"/>
    </xf>
    <xf numFmtId="0" fontId="3" fillId="0" borderId="7" xfId="0" applyFont="1" applyBorder="1"/>
    <xf numFmtId="0" fontId="3" fillId="2" borderId="17" xfId="0" applyFont="1" applyFill="1" applyBorder="1" applyProtection="1">
      <protection locked="0"/>
    </xf>
    <xf numFmtId="0" fontId="3" fillId="2" borderId="20" xfId="0" applyFont="1" applyFill="1" applyBorder="1"/>
    <xf numFmtId="0" fontId="3" fillId="2" borderId="21" xfId="0" applyFont="1" applyFill="1" applyBorder="1"/>
    <xf numFmtId="14" fontId="3" fillId="2" borderId="0" xfId="0" quotePrefix="1" applyNumberFormat="1" applyFont="1" applyFill="1"/>
    <xf numFmtId="0" fontId="0" fillId="5" borderId="0" xfId="0" applyFill="1" applyProtection="1">
      <protection locked="0"/>
    </xf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6" fillId="0" borderId="0" xfId="0" applyFont="1" applyProtection="1">
      <protection locked="0"/>
    </xf>
    <xf numFmtId="44" fontId="0" fillId="0" borderId="0" xfId="1" applyFont="1" applyProtection="1">
      <protection locked="0"/>
    </xf>
    <xf numFmtId="14" fontId="6" fillId="0" borderId="0" xfId="0" applyNumberFormat="1" applyFont="1" applyAlignment="1" applyProtection="1">
      <alignment horizontal="left"/>
      <protection locked="0"/>
    </xf>
    <xf numFmtId="0" fontId="1" fillId="0" borderId="0" xfId="0" applyFont="1" applyProtection="1">
      <protection locked="0"/>
    </xf>
    <xf numFmtId="0" fontId="7" fillId="0" borderId="0" xfId="0" applyFont="1" applyProtection="1">
      <protection locked="0"/>
    </xf>
    <xf numFmtId="0" fontId="2" fillId="5" borderId="0" xfId="0" applyFont="1" applyFill="1" applyAlignment="1" applyProtection="1">
      <alignment horizontal="center" vertical="center" wrapText="1"/>
      <protection locked="0"/>
    </xf>
    <xf numFmtId="167" fontId="2" fillId="5" borderId="22" xfId="0" applyNumberFormat="1" applyFont="1" applyFill="1" applyBorder="1" applyAlignment="1" applyProtection="1">
      <alignment horizontal="center" vertical="center" wrapText="1"/>
      <protection hidden="1"/>
    </xf>
    <xf numFmtId="0" fontId="2" fillId="5" borderId="0" xfId="0" applyFont="1" applyFill="1" applyAlignment="1" applyProtection="1">
      <alignment horizontal="left" vertical="center" wrapText="1"/>
      <protection locked="0"/>
    </xf>
    <xf numFmtId="167" fontId="2" fillId="5" borderId="23" xfId="0" applyNumberFormat="1" applyFont="1" applyFill="1" applyBorder="1" applyAlignment="1" applyProtection="1">
      <alignment horizontal="center" vertical="center" wrapText="1"/>
      <protection hidden="1"/>
    </xf>
    <xf numFmtId="0" fontId="2" fillId="4" borderId="0" xfId="0" applyFont="1" applyFill="1" applyAlignment="1" applyProtection="1">
      <alignment horizontal="center" vertical="center" wrapText="1"/>
      <protection locked="0"/>
    </xf>
    <xf numFmtId="14" fontId="0" fillId="4" borderId="0" xfId="0" applyNumberFormat="1" applyFill="1" applyProtection="1">
      <protection locked="0"/>
    </xf>
    <xf numFmtId="0" fontId="0" fillId="4" borderId="0" xfId="0" applyFill="1" applyProtection="1">
      <protection locked="0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7E1A30-48ED-41BA-B64A-F9949360D98B}">
  <dimension ref="A1:V16"/>
  <sheetViews>
    <sheetView tabSelected="1" topLeftCell="F1" workbookViewId="0">
      <selection activeCell="A3" sqref="A3"/>
    </sheetView>
  </sheetViews>
  <sheetFormatPr baseColWidth="10" defaultRowHeight="15" x14ac:dyDescent="0.25"/>
  <cols>
    <col min="1" max="1" width="19.5703125" customWidth="1"/>
    <col min="2" max="2" width="14.5703125" customWidth="1"/>
    <col min="3" max="3" width="8.5703125" customWidth="1"/>
    <col min="4" max="4" width="14.28515625" customWidth="1"/>
    <col min="6" max="6" width="9.5703125" customWidth="1"/>
    <col min="7" max="7" width="9.7109375" customWidth="1"/>
    <col min="8" max="8" width="9.42578125" customWidth="1"/>
    <col min="9" max="9" width="13.42578125" customWidth="1"/>
    <col min="14" max="14" width="12.7109375" customWidth="1"/>
    <col min="15" max="15" width="17.5703125" customWidth="1"/>
    <col min="19" max="19" width="14.140625" customWidth="1"/>
    <col min="21" max="21" width="17.5703125" customWidth="1"/>
  </cols>
  <sheetData>
    <row r="1" spans="1:22" s="48" customFormat="1" ht="15" customHeight="1" x14ac:dyDescent="0.25">
      <c r="A1" s="50" t="s">
        <v>72</v>
      </c>
      <c r="B1" s="50" t="s">
        <v>24</v>
      </c>
      <c r="C1" s="50" t="s">
        <v>25</v>
      </c>
      <c r="D1" s="50" t="s">
        <v>26</v>
      </c>
      <c r="E1" s="50" t="s">
        <v>27</v>
      </c>
      <c r="F1" s="50" t="s">
        <v>28</v>
      </c>
      <c r="G1" s="50" t="s">
        <v>29</v>
      </c>
      <c r="H1" s="50" t="s">
        <v>30</v>
      </c>
      <c r="I1" s="50" t="s">
        <v>31</v>
      </c>
      <c r="J1" s="50" t="s">
        <v>32</v>
      </c>
      <c r="K1" s="50" t="s">
        <v>33</v>
      </c>
      <c r="L1" s="51" t="s">
        <v>34</v>
      </c>
      <c r="M1" s="51" t="s">
        <v>35</v>
      </c>
      <c r="N1" s="50" t="s">
        <v>36</v>
      </c>
      <c r="O1" s="50" t="s">
        <v>37</v>
      </c>
      <c r="P1" s="52" t="s">
        <v>38</v>
      </c>
      <c r="Q1" s="50" t="s">
        <v>39</v>
      </c>
      <c r="R1" s="54" t="s">
        <v>40</v>
      </c>
      <c r="S1" s="54" t="s">
        <v>41</v>
      </c>
      <c r="T1" s="54" t="s">
        <v>42</v>
      </c>
      <c r="U1" s="50" t="s">
        <v>43</v>
      </c>
    </row>
    <row r="2" spans="1:22" s="48" customFormat="1" ht="27" customHeight="1" x14ac:dyDescent="0.25">
      <c r="A2" s="50"/>
      <c r="B2" s="50"/>
      <c r="C2" s="50"/>
      <c r="D2" s="50"/>
      <c r="E2" s="50"/>
      <c r="F2" s="50"/>
      <c r="G2" s="50"/>
      <c r="H2" s="50"/>
      <c r="I2" s="50"/>
      <c r="J2" s="50"/>
      <c r="K2" s="50"/>
      <c r="L2" s="53"/>
      <c r="M2" s="53"/>
      <c r="N2" s="50"/>
      <c r="O2" s="50"/>
      <c r="P2" s="52"/>
      <c r="Q2" s="50"/>
      <c r="R2" s="54"/>
      <c r="S2" s="54"/>
      <c r="T2" s="54"/>
      <c r="U2" s="50"/>
    </row>
    <row r="4" spans="1:22" s="48" customFormat="1" x14ac:dyDescent="0.25">
      <c r="A4" s="41">
        <v>17161.1001</v>
      </c>
      <c r="B4" s="42" t="s">
        <v>10</v>
      </c>
      <c r="C4" s="42">
        <v>2</v>
      </c>
      <c r="D4" s="43">
        <v>43561</v>
      </c>
      <c r="E4" s="44">
        <v>7161</v>
      </c>
      <c r="F4" s="42">
        <v>10</v>
      </c>
      <c r="G4" s="42">
        <v>5</v>
      </c>
      <c r="H4" s="42" t="s">
        <v>44</v>
      </c>
      <c r="I4" s="42">
        <v>10</v>
      </c>
      <c r="J4" s="45">
        <v>0</v>
      </c>
      <c r="K4" s="45">
        <v>10</v>
      </c>
      <c r="L4" s="46">
        <v>69.84</v>
      </c>
      <c r="M4" s="46">
        <v>698.40000000000009</v>
      </c>
      <c r="N4" s="42">
        <v>125</v>
      </c>
      <c r="O4" s="42" t="s">
        <v>59</v>
      </c>
      <c r="P4" s="44" t="s">
        <v>18</v>
      </c>
      <c r="Q4" s="42">
        <v>28</v>
      </c>
      <c r="R4" s="55"/>
      <c r="S4" s="56"/>
      <c r="T4" s="56"/>
      <c r="U4" s="47">
        <v>43619</v>
      </c>
      <c r="V4"/>
    </row>
    <row r="5" spans="1:22" s="48" customFormat="1" x14ac:dyDescent="0.25">
      <c r="A5" s="41">
        <v>17163.1001</v>
      </c>
      <c r="B5" s="42" t="s">
        <v>8</v>
      </c>
      <c r="C5" s="42">
        <v>4</v>
      </c>
      <c r="D5" s="43">
        <v>43562</v>
      </c>
      <c r="E5" s="44">
        <v>7163</v>
      </c>
      <c r="F5" s="42">
        <v>10</v>
      </c>
      <c r="G5" s="42">
        <v>5</v>
      </c>
      <c r="H5" s="42" t="s">
        <v>45</v>
      </c>
      <c r="I5" s="42">
        <v>1</v>
      </c>
      <c r="J5" s="45">
        <v>0</v>
      </c>
      <c r="K5" s="45">
        <v>1</v>
      </c>
      <c r="L5" s="46">
        <v>340.74</v>
      </c>
      <c r="M5" s="46">
        <v>340.74</v>
      </c>
      <c r="N5" s="42">
        <v>256</v>
      </c>
      <c r="O5" s="42" t="s">
        <v>64</v>
      </c>
      <c r="P5" s="44" t="s">
        <v>19</v>
      </c>
      <c r="Q5" s="42">
        <v>28</v>
      </c>
      <c r="R5" s="55"/>
      <c r="S5" s="56"/>
      <c r="T5" s="56"/>
      <c r="U5" s="47">
        <v>43619</v>
      </c>
      <c r="V5"/>
    </row>
    <row r="6" spans="1:22" s="48" customFormat="1" x14ac:dyDescent="0.25">
      <c r="A6" s="41">
        <v>17163.3001</v>
      </c>
      <c r="B6" s="42" t="s">
        <v>8</v>
      </c>
      <c r="C6" s="42">
        <v>4</v>
      </c>
      <c r="D6" s="43">
        <v>43562</v>
      </c>
      <c r="E6" s="44">
        <v>7163</v>
      </c>
      <c r="F6" s="42">
        <v>10</v>
      </c>
      <c r="G6" s="42">
        <v>5</v>
      </c>
      <c r="H6" s="42" t="s">
        <v>45</v>
      </c>
      <c r="I6" s="42">
        <v>1</v>
      </c>
      <c r="J6" s="45">
        <v>0</v>
      </c>
      <c r="K6" s="45">
        <v>1</v>
      </c>
      <c r="L6" s="46">
        <v>340.74</v>
      </c>
      <c r="M6" s="46">
        <v>340.74</v>
      </c>
      <c r="N6" s="42">
        <v>987</v>
      </c>
      <c r="O6" s="42" t="s">
        <v>65</v>
      </c>
      <c r="P6" s="44" t="s">
        <v>20</v>
      </c>
      <c r="Q6" s="42">
        <v>28</v>
      </c>
      <c r="R6" s="55"/>
      <c r="S6" s="56"/>
      <c r="T6" s="56"/>
      <c r="U6" s="47">
        <v>43619</v>
      </c>
      <c r="V6"/>
    </row>
    <row r="7" spans="1:22" s="49" customFormat="1" x14ac:dyDescent="0.25">
      <c r="A7" s="41">
        <v>17165.1001</v>
      </c>
      <c r="B7" s="42" t="s">
        <v>13</v>
      </c>
      <c r="C7" s="42">
        <v>33</v>
      </c>
      <c r="D7" s="43">
        <v>43581</v>
      </c>
      <c r="E7" s="44">
        <v>7165</v>
      </c>
      <c r="F7" s="42">
        <v>10</v>
      </c>
      <c r="G7" s="42">
        <v>5</v>
      </c>
      <c r="H7" s="42" t="s">
        <v>46</v>
      </c>
      <c r="I7" s="42">
        <v>10</v>
      </c>
      <c r="J7" s="45">
        <v>0</v>
      </c>
      <c r="K7" s="45">
        <v>10</v>
      </c>
      <c r="L7" s="46">
        <v>64.48</v>
      </c>
      <c r="M7" s="46">
        <v>644.80000000000007</v>
      </c>
      <c r="N7" s="42" t="s">
        <v>49</v>
      </c>
      <c r="O7" s="42" t="s">
        <v>60</v>
      </c>
      <c r="P7" s="44" t="s">
        <v>21</v>
      </c>
      <c r="Q7" s="42">
        <v>28</v>
      </c>
      <c r="R7" s="55"/>
      <c r="S7" s="56"/>
      <c r="T7" s="56"/>
      <c r="U7" s="47">
        <v>43619</v>
      </c>
      <c r="V7"/>
    </row>
    <row r="8" spans="1:22" s="49" customFormat="1" x14ac:dyDescent="0.25">
      <c r="A8" s="41">
        <v>17165.200099999998</v>
      </c>
      <c r="B8" s="42" t="s">
        <v>10</v>
      </c>
      <c r="C8" s="42">
        <v>2</v>
      </c>
      <c r="D8" s="43">
        <v>43583</v>
      </c>
      <c r="E8" s="44">
        <v>7165</v>
      </c>
      <c r="F8" s="42">
        <v>10</v>
      </c>
      <c r="G8" s="42">
        <v>5</v>
      </c>
      <c r="H8" s="42" t="s">
        <v>46</v>
      </c>
      <c r="I8" s="42">
        <v>30</v>
      </c>
      <c r="J8" s="45">
        <v>0</v>
      </c>
      <c r="K8" s="45">
        <v>30</v>
      </c>
      <c r="L8" s="46">
        <v>38.14</v>
      </c>
      <c r="M8" s="46">
        <v>1144.2</v>
      </c>
      <c r="N8" s="42" t="s">
        <v>50</v>
      </c>
      <c r="O8" s="42" t="s">
        <v>61</v>
      </c>
      <c r="P8" s="44" t="s">
        <v>22</v>
      </c>
      <c r="Q8" s="42">
        <v>28</v>
      </c>
      <c r="R8" s="55"/>
      <c r="S8" s="56"/>
      <c r="T8" s="56"/>
      <c r="U8" s="47">
        <v>43619</v>
      </c>
      <c r="V8"/>
    </row>
    <row r="9" spans="1:22" s="49" customFormat="1" x14ac:dyDescent="0.25">
      <c r="A9" s="41">
        <v>17165.400099999999</v>
      </c>
      <c r="B9" s="42" t="s">
        <v>10</v>
      </c>
      <c r="C9" s="42">
        <v>2</v>
      </c>
      <c r="D9" s="43">
        <v>43583</v>
      </c>
      <c r="E9" s="44">
        <v>7165</v>
      </c>
      <c r="F9" s="42">
        <v>10</v>
      </c>
      <c r="G9" s="42">
        <v>5</v>
      </c>
      <c r="H9" s="42" t="s">
        <v>46</v>
      </c>
      <c r="I9" s="42">
        <v>9</v>
      </c>
      <c r="J9" s="45">
        <v>0</v>
      </c>
      <c r="K9" s="45">
        <v>9</v>
      </c>
      <c r="L9" s="46">
        <v>40.33</v>
      </c>
      <c r="M9" s="46">
        <v>362.96999999999997</v>
      </c>
      <c r="N9" s="42" t="s">
        <v>51</v>
      </c>
      <c r="O9" s="42" t="s">
        <v>62</v>
      </c>
      <c r="P9" s="44" t="s">
        <v>22</v>
      </c>
      <c r="Q9" s="42">
        <v>28</v>
      </c>
      <c r="R9" s="55"/>
      <c r="S9" s="56"/>
      <c r="T9" s="56"/>
      <c r="U9" s="47">
        <v>43619</v>
      </c>
      <c r="V9"/>
    </row>
    <row r="10" spans="1:22" s="48" customFormat="1" x14ac:dyDescent="0.25">
      <c r="A10" s="41">
        <v>17167.1001</v>
      </c>
      <c r="B10" s="42" t="s">
        <v>10</v>
      </c>
      <c r="C10" s="42">
        <v>2</v>
      </c>
      <c r="D10" s="43">
        <v>43586</v>
      </c>
      <c r="E10" s="44">
        <v>7167</v>
      </c>
      <c r="F10" s="42">
        <v>10</v>
      </c>
      <c r="G10" s="42">
        <v>5</v>
      </c>
      <c r="H10" s="42" t="s">
        <v>47</v>
      </c>
      <c r="I10" s="42">
        <v>12</v>
      </c>
      <c r="J10" s="45">
        <v>0</v>
      </c>
      <c r="K10" s="45">
        <v>12</v>
      </c>
      <c r="L10" s="46">
        <v>51.74</v>
      </c>
      <c r="M10" s="46">
        <v>620.88</v>
      </c>
      <c r="N10" s="42" t="s">
        <v>52</v>
      </c>
      <c r="O10" s="42" t="s">
        <v>63</v>
      </c>
      <c r="P10" s="44" t="s">
        <v>22</v>
      </c>
      <c r="Q10" s="42">
        <v>28</v>
      </c>
      <c r="R10" s="55"/>
      <c r="S10" s="56"/>
      <c r="T10" s="56"/>
      <c r="U10" s="47">
        <v>43619</v>
      </c>
      <c r="V10"/>
    </row>
    <row r="11" spans="1:22" s="48" customFormat="1" x14ac:dyDescent="0.25">
      <c r="A11" s="41">
        <v>17167.3001</v>
      </c>
      <c r="B11" s="42" t="s">
        <v>10</v>
      </c>
      <c r="C11" s="42">
        <v>2</v>
      </c>
      <c r="D11" s="43">
        <v>43586</v>
      </c>
      <c r="E11" s="44">
        <v>7167</v>
      </c>
      <c r="F11" s="42">
        <v>10</v>
      </c>
      <c r="G11" s="42">
        <v>5</v>
      </c>
      <c r="H11" s="42" t="s">
        <v>47</v>
      </c>
      <c r="I11" s="42">
        <v>1</v>
      </c>
      <c r="J11" s="45">
        <v>0</v>
      </c>
      <c r="K11" s="45">
        <v>1</v>
      </c>
      <c r="L11" s="46">
        <v>56.98</v>
      </c>
      <c r="M11" s="46">
        <v>56.98</v>
      </c>
      <c r="N11" s="42" t="s">
        <v>53</v>
      </c>
      <c r="O11" s="42" t="s">
        <v>66</v>
      </c>
      <c r="P11" s="44" t="s">
        <v>22</v>
      </c>
      <c r="Q11" s="42">
        <v>28</v>
      </c>
      <c r="R11" s="55"/>
      <c r="S11" s="56"/>
      <c r="T11" s="56"/>
      <c r="U11" s="47">
        <v>43619</v>
      </c>
      <c r="V11"/>
    </row>
    <row r="12" spans="1:22" s="48" customFormat="1" x14ac:dyDescent="0.25">
      <c r="A12" s="41">
        <v>17167.500100000001</v>
      </c>
      <c r="B12" s="42" t="s">
        <v>10</v>
      </c>
      <c r="C12" s="42">
        <v>2</v>
      </c>
      <c r="D12" s="43">
        <v>43586</v>
      </c>
      <c r="E12" s="44">
        <v>7167</v>
      </c>
      <c r="F12" s="42">
        <v>10</v>
      </c>
      <c r="G12" s="42">
        <v>5</v>
      </c>
      <c r="H12" s="42" t="s">
        <v>47</v>
      </c>
      <c r="I12" s="42">
        <v>16</v>
      </c>
      <c r="J12" s="45">
        <v>0</v>
      </c>
      <c r="K12" s="45">
        <v>16</v>
      </c>
      <c r="L12" s="46">
        <v>40.33</v>
      </c>
      <c r="M12" s="46">
        <v>645.28</v>
      </c>
      <c r="N12" s="42" t="s">
        <v>54</v>
      </c>
      <c r="O12" s="42" t="s">
        <v>67</v>
      </c>
      <c r="P12" s="44" t="s">
        <v>20</v>
      </c>
      <c r="Q12" s="42">
        <v>28</v>
      </c>
      <c r="R12" s="55"/>
      <c r="S12" s="56"/>
      <c r="T12" s="56"/>
      <c r="U12" s="47">
        <v>43619</v>
      </c>
      <c r="V12"/>
    </row>
    <row r="13" spans="1:22" s="48" customFormat="1" x14ac:dyDescent="0.25">
      <c r="A13" s="41">
        <v>17167.700099999998</v>
      </c>
      <c r="B13" s="42" t="s">
        <v>10</v>
      </c>
      <c r="C13" s="42">
        <v>2</v>
      </c>
      <c r="D13" s="43">
        <v>43586</v>
      </c>
      <c r="E13" s="44">
        <v>7167</v>
      </c>
      <c r="F13" s="42">
        <v>10</v>
      </c>
      <c r="G13" s="42">
        <v>5</v>
      </c>
      <c r="H13" s="42" t="s">
        <v>47</v>
      </c>
      <c r="I13" s="42">
        <v>11</v>
      </c>
      <c r="J13" s="45">
        <v>0</v>
      </c>
      <c r="K13" s="45">
        <v>11</v>
      </c>
      <c r="L13" s="46">
        <v>40.33</v>
      </c>
      <c r="M13" s="46">
        <v>443.63</v>
      </c>
      <c r="N13" s="42" t="s">
        <v>55</v>
      </c>
      <c r="O13" s="42" t="s">
        <v>68</v>
      </c>
      <c r="P13" s="44" t="s">
        <v>19</v>
      </c>
      <c r="Q13" s="42">
        <v>28</v>
      </c>
      <c r="R13" s="55"/>
      <c r="S13" s="56"/>
      <c r="T13" s="56"/>
      <c r="U13" s="47">
        <v>43619</v>
      </c>
      <c r="V13"/>
    </row>
    <row r="14" spans="1:22" s="48" customFormat="1" x14ac:dyDescent="0.25">
      <c r="A14" s="41">
        <v>17168.1001</v>
      </c>
      <c r="B14" s="42" t="s">
        <v>13</v>
      </c>
      <c r="C14" s="42">
        <v>35</v>
      </c>
      <c r="D14" s="43">
        <v>43591</v>
      </c>
      <c r="E14" s="44">
        <v>7168</v>
      </c>
      <c r="F14" s="42">
        <v>10</v>
      </c>
      <c r="G14" s="42">
        <v>5</v>
      </c>
      <c r="H14" s="42" t="s">
        <v>48</v>
      </c>
      <c r="I14" s="42">
        <v>2</v>
      </c>
      <c r="J14" s="45">
        <v>0</v>
      </c>
      <c r="K14" s="45">
        <v>2</v>
      </c>
      <c r="L14" s="46">
        <v>57.491</v>
      </c>
      <c r="M14" s="46">
        <v>114.982</v>
      </c>
      <c r="N14" s="42" t="s">
        <v>56</v>
      </c>
      <c r="O14" s="42" t="s">
        <v>69</v>
      </c>
      <c r="P14" s="44" t="s">
        <v>19</v>
      </c>
      <c r="Q14" s="42">
        <v>28</v>
      </c>
      <c r="R14" s="55"/>
      <c r="S14" s="56"/>
      <c r="T14" s="56"/>
      <c r="U14" s="47">
        <v>43619</v>
      </c>
      <c r="V14"/>
    </row>
    <row r="15" spans="1:22" s="48" customFormat="1" x14ac:dyDescent="0.25">
      <c r="A15" s="41">
        <v>17168.3001</v>
      </c>
      <c r="B15" s="42" t="s">
        <v>13</v>
      </c>
      <c r="C15" s="42">
        <v>35</v>
      </c>
      <c r="D15" s="43">
        <v>43591</v>
      </c>
      <c r="E15" s="44">
        <v>7168</v>
      </c>
      <c r="F15" s="42">
        <v>10</v>
      </c>
      <c r="G15" s="42">
        <v>5</v>
      </c>
      <c r="H15" s="42" t="s">
        <v>48</v>
      </c>
      <c r="I15" s="42">
        <v>1</v>
      </c>
      <c r="J15" s="45">
        <v>0</v>
      </c>
      <c r="K15" s="45">
        <v>1</v>
      </c>
      <c r="L15" s="46">
        <v>57.491</v>
      </c>
      <c r="M15" s="46">
        <v>57.491</v>
      </c>
      <c r="N15" s="42" t="s">
        <v>57</v>
      </c>
      <c r="O15" s="42" t="s">
        <v>70</v>
      </c>
      <c r="P15" s="44" t="s">
        <v>20</v>
      </c>
      <c r="Q15" s="42">
        <v>28</v>
      </c>
      <c r="R15" s="55"/>
      <c r="S15" s="56"/>
      <c r="T15" s="56"/>
      <c r="U15" s="47">
        <v>43619</v>
      </c>
      <c r="V15"/>
    </row>
    <row r="16" spans="1:22" s="48" customFormat="1" ht="15.75" customHeight="1" x14ac:dyDescent="0.25">
      <c r="A16" s="41">
        <v>17168.500100000001</v>
      </c>
      <c r="B16" s="42" t="s">
        <v>13</v>
      </c>
      <c r="C16" s="42">
        <v>35</v>
      </c>
      <c r="D16" s="43">
        <v>43591</v>
      </c>
      <c r="E16" s="44">
        <v>7168</v>
      </c>
      <c r="F16" s="42">
        <v>10</v>
      </c>
      <c r="G16" s="42">
        <v>5</v>
      </c>
      <c r="H16" s="42" t="s">
        <v>48</v>
      </c>
      <c r="I16" s="42">
        <v>4</v>
      </c>
      <c r="J16" s="45">
        <v>0</v>
      </c>
      <c r="K16" s="45">
        <v>4</v>
      </c>
      <c r="L16" s="46">
        <v>71.86</v>
      </c>
      <c r="M16" s="46">
        <v>287.44</v>
      </c>
      <c r="N16" s="42" t="s">
        <v>58</v>
      </c>
      <c r="O16" s="42" t="s">
        <v>71</v>
      </c>
      <c r="P16" s="44" t="s">
        <v>23</v>
      </c>
      <c r="Q16" s="42">
        <v>28</v>
      </c>
      <c r="R16" s="55"/>
      <c r="S16" s="56"/>
      <c r="T16" s="56"/>
      <c r="U16" s="47">
        <v>43619</v>
      </c>
      <c r="V16"/>
    </row>
  </sheetData>
  <mergeCells count="21">
    <mergeCell ref="U1:U2"/>
    <mergeCell ref="A1:A2"/>
    <mergeCell ref="Q1:Q2"/>
    <mergeCell ref="N1:N2"/>
    <mergeCell ref="O1:O2"/>
    <mergeCell ref="P1:P2"/>
    <mergeCell ref="R1:R2"/>
    <mergeCell ref="S1:S2"/>
    <mergeCell ref="T1:T2"/>
    <mergeCell ref="H1:H2"/>
    <mergeCell ref="I1:I2"/>
    <mergeCell ref="J1:J2"/>
    <mergeCell ref="K1:K2"/>
    <mergeCell ref="L1:L2"/>
    <mergeCell ref="M1:M2"/>
    <mergeCell ref="B1:B2"/>
    <mergeCell ref="C1:C2"/>
    <mergeCell ref="D1:D2"/>
    <mergeCell ref="E1:E2"/>
    <mergeCell ref="F1:F2"/>
    <mergeCell ref="G1:G2"/>
  </mergeCells>
  <phoneticPr fontId="8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520478-D069-444C-9929-3A42B10075D9}">
  <dimension ref="B2:P56"/>
  <sheetViews>
    <sheetView workbookViewId="0">
      <selection activeCell="M5" sqref="M5"/>
    </sheetView>
  </sheetViews>
  <sheetFormatPr baseColWidth="10" defaultColWidth="11.42578125" defaultRowHeight="14.25" x14ac:dyDescent="0.2"/>
  <cols>
    <col min="1" max="1" width="11.42578125" style="1"/>
    <col min="2" max="2" width="24.5703125" style="1" customWidth="1"/>
    <col min="3" max="3" width="11.7109375" style="1" customWidth="1"/>
    <col min="4" max="4" width="23.5703125" style="1" customWidth="1"/>
    <col min="5" max="5" width="5.140625" style="1" customWidth="1"/>
    <col min="6" max="7" width="12.7109375" style="1" customWidth="1"/>
    <col min="8" max="8" width="5.140625" style="1" customWidth="1"/>
    <col min="9" max="11" width="11.42578125" style="1"/>
    <col min="12" max="12" width="5.140625" style="1" customWidth="1"/>
    <col min="13" max="14" width="10.42578125" style="1" customWidth="1"/>
    <col min="15" max="16384" width="11.42578125" style="1"/>
  </cols>
  <sheetData>
    <row r="2" spans="2:16" ht="15" x14ac:dyDescent="0.25">
      <c r="C2" s="2"/>
    </row>
    <row r="3" spans="2:16" ht="15" thickBot="1" x14ac:dyDescent="0.25"/>
    <row r="4" spans="2:16" s="8" customFormat="1" ht="22.5" customHeight="1" thickTop="1" thickBot="1" x14ac:dyDescent="0.25">
      <c r="B4" s="3"/>
      <c r="C4" s="3" t="s">
        <v>0</v>
      </c>
      <c r="D4" s="4"/>
      <c r="E4" s="5"/>
      <c r="F4" s="6" t="s">
        <v>1</v>
      </c>
      <c r="G4" s="7"/>
      <c r="H4" s="5"/>
      <c r="I4" s="6" t="s">
        <v>2</v>
      </c>
      <c r="J4" s="7"/>
      <c r="M4" s="9" t="s">
        <v>3</v>
      </c>
      <c r="N4" s="10"/>
      <c r="O4" s="11" t="s">
        <v>4</v>
      </c>
      <c r="P4" s="12" t="s">
        <v>5</v>
      </c>
    </row>
    <row r="5" spans="2:16" ht="15.75" thickTop="1" x14ac:dyDescent="0.25">
      <c r="B5" s="13" t="s">
        <v>6</v>
      </c>
      <c r="C5" s="14">
        <v>43574</v>
      </c>
      <c r="D5" s="15">
        <f>IF(ISBLANK(C5),"",C5)</f>
        <v>43574</v>
      </c>
      <c r="F5" s="16" t="s">
        <v>7</v>
      </c>
      <c r="G5" s="17"/>
      <c r="I5" s="18" t="s">
        <v>8</v>
      </c>
      <c r="J5" s="19">
        <v>28</v>
      </c>
      <c r="K5" s="20"/>
      <c r="M5" s="21">
        <v>43527</v>
      </c>
      <c r="N5" s="22">
        <f>M5+6</f>
        <v>43533</v>
      </c>
      <c r="O5" s="23">
        <v>1</v>
      </c>
      <c r="P5" s="24">
        <f>IF(MONTH(M5)=MONTH(N5),MONTH(M5),IF(EOMONTH(M5,0)-M5+1&gt;=4,MONTH(M5),MONTH(N5)))</f>
        <v>3</v>
      </c>
    </row>
    <row r="6" spans="2:16" ht="15" x14ac:dyDescent="0.25">
      <c r="B6" s="25" t="s">
        <v>9</v>
      </c>
      <c r="C6" s="14">
        <v>43577</v>
      </c>
      <c r="D6" s="15">
        <f t="shared" ref="D6:D16" si="0">IF(ISBLANK(C6),"",C6)</f>
        <v>43577</v>
      </c>
      <c r="F6" s="26">
        <v>43454</v>
      </c>
      <c r="G6" s="27">
        <v>43472</v>
      </c>
      <c r="I6" s="28" t="s">
        <v>10</v>
      </c>
      <c r="J6" s="19">
        <v>28</v>
      </c>
      <c r="K6" s="20"/>
      <c r="M6" s="22">
        <f>M5+7</f>
        <v>43534</v>
      </c>
      <c r="N6" s="22">
        <f>N5+7</f>
        <v>43540</v>
      </c>
      <c r="O6" s="24">
        <f>IF(O5=52,1,O5+1)</f>
        <v>2</v>
      </c>
      <c r="P6" s="24">
        <f>IF(MONTH(M6)=MONTH(N6),MONTH(M6),IF(EOMONTH(M6,0)-M6+1&gt;=4,MONTH(M6),MONTH(N6)))</f>
        <v>3</v>
      </c>
    </row>
    <row r="7" spans="2:16" ht="15.75" thickBot="1" x14ac:dyDescent="0.3">
      <c r="B7" s="25" t="s">
        <v>11</v>
      </c>
      <c r="C7" s="14">
        <v>43605</v>
      </c>
      <c r="D7" s="15">
        <f t="shared" si="0"/>
        <v>43605</v>
      </c>
      <c r="F7" s="29" t="s">
        <v>12</v>
      </c>
      <c r="G7" s="30"/>
      <c r="I7" s="31" t="s">
        <v>13</v>
      </c>
      <c r="J7" s="19">
        <v>28</v>
      </c>
      <c r="K7" s="20"/>
      <c r="M7" s="22">
        <f>M6+7</f>
        <v>43541</v>
      </c>
      <c r="N7" s="22">
        <f>N6+7</f>
        <v>43547</v>
      </c>
      <c r="O7" s="24">
        <f t="shared" ref="O7:O56" si="1">IF(O6=52,1,O6+1)</f>
        <v>3</v>
      </c>
      <c r="P7" s="24">
        <f t="shared" ref="P7:P56" si="2">IF(MONTH(M7)=MONTH(N7),MONTH(M7),IF(EOMONTH(M7,0)-M7+1&gt;=4,MONTH(M7),MONTH(N7)))</f>
        <v>3</v>
      </c>
    </row>
    <row r="8" spans="2:16" ht="16.5" thickTop="1" thickBot="1" x14ac:dyDescent="0.3">
      <c r="B8" s="25" t="s">
        <v>14</v>
      </c>
      <c r="C8" s="14">
        <v>43640</v>
      </c>
      <c r="D8" s="15">
        <f t="shared" si="0"/>
        <v>43640</v>
      </c>
      <c r="F8" s="32">
        <v>43665</v>
      </c>
      <c r="G8" s="33">
        <v>43688</v>
      </c>
      <c r="M8" s="22">
        <f t="shared" ref="M8:N23" si="3">M7+7</f>
        <v>43548</v>
      </c>
      <c r="N8" s="22">
        <f t="shared" si="3"/>
        <v>43554</v>
      </c>
      <c r="O8" s="24">
        <f t="shared" si="1"/>
        <v>4</v>
      </c>
      <c r="P8" s="24">
        <f t="shared" si="2"/>
        <v>3</v>
      </c>
    </row>
    <row r="9" spans="2:16" ht="15.75" thickTop="1" x14ac:dyDescent="0.25">
      <c r="B9" s="25" t="s">
        <v>15</v>
      </c>
      <c r="C9" s="14">
        <v>43647</v>
      </c>
      <c r="D9" s="15">
        <f t="shared" si="0"/>
        <v>43647</v>
      </c>
      <c r="M9" s="22">
        <f t="shared" si="3"/>
        <v>43555</v>
      </c>
      <c r="N9" s="22">
        <f t="shared" si="3"/>
        <v>43561</v>
      </c>
      <c r="O9" s="24">
        <f t="shared" si="1"/>
        <v>5</v>
      </c>
      <c r="P9" s="24">
        <f t="shared" si="2"/>
        <v>4</v>
      </c>
    </row>
    <row r="10" spans="2:16" ht="15" x14ac:dyDescent="0.25">
      <c r="B10" s="25" t="s">
        <v>16</v>
      </c>
      <c r="C10" s="14">
        <v>43710</v>
      </c>
      <c r="D10" s="15">
        <f t="shared" si="0"/>
        <v>43710</v>
      </c>
      <c r="M10" s="22">
        <f t="shared" si="3"/>
        <v>43562</v>
      </c>
      <c r="N10" s="22">
        <f t="shared" si="3"/>
        <v>43568</v>
      </c>
      <c r="O10" s="24">
        <f t="shared" si="1"/>
        <v>6</v>
      </c>
      <c r="P10" s="24">
        <f t="shared" si="2"/>
        <v>4</v>
      </c>
    </row>
    <row r="11" spans="2:16" ht="15" x14ac:dyDescent="0.25">
      <c r="B11" s="25" t="s">
        <v>17</v>
      </c>
      <c r="C11" s="14">
        <v>43752</v>
      </c>
      <c r="D11" s="15">
        <f t="shared" si="0"/>
        <v>43752</v>
      </c>
      <c r="M11" s="22">
        <f t="shared" si="3"/>
        <v>43569</v>
      </c>
      <c r="N11" s="22">
        <f t="shared" si="3"/>
        <v>43575</v>
      </c>
      <c r="O11" s="24">
        <f t="shared" si="1"/>
        <v>7</v>
      </c>
      <c r="P11" s="24">
        <f t="shared" si="2"/>
        <v>4</v>
      </c>
    </row>
    <row r="12" spans="2:16" ht="15" x14ac:dyDescent="0.25">
      <c r="B12" s="25"/>
      <c r="C12" s="34"/>
      <c r="D12" s="15" t="str">
        <f t="shared" si="0"/>
        <v/>
      </c>
      <c r="M12" s="22">
        <f t="shared" si="3"/>
        <v>43576</v>
      </c>
      <c r="N12" s="22">
        <f t="shared" si="3"/>
        <v>43582</v>
      </c>
      <c r="O12" s="24">
        <f t="shared" si="1"/>
        <v>8</v>
      </c>
      <c r="P12" s="24">
        <f t="shared" si="2"/>
        <v>4</v>
      </c>
    </row>
    <row r="13" spans="2:16" ht="15" x14ac:dyDescent="0.25">
      <c r="B13" s="25"/>
      <c r="C13" s="34"/>
      <c r="D13" s="15" t="str">
        <f t="shared" si="0"/>
        <v/>
      </c>
      <c r="M13" s="22">
        <f t="shared" si="3"/>
        <v>43583</v>
      </c>
      <c r="N13" s="22">
        <f t="shared" si="3"/>
        <v>43589</v>
      </c>
      <c r="O13" s="24">
        <f t="shared" si="1"/>
        <v>9</v>
      </c>
      <c r="P13" s="24">
        <f t="shared" si="2"/>
        <v>5</v>
      </c>
    </row>
    <row r="14" spans="2:16" ht="15" x14ac:dyDescent="0.25">
      <c r="B14" s="25"/>
      <c r="C14" s="34"/>
      <c r="D14" s="15" t="str">
        <f t="shared" si="0"/>
        <v/>
      </c>
      <c r="M14" s="22">
        <f t="shared" si="3"/>
        <v>43590</v>
      </c>
      <c r="N14" s="22">
        <f t="shared" si="3"/>
        <v>43596</v>
      </c>
      <c r="O14" s="24">
        <f t="shared" si="1"/>
        <v>10</v>
      </c>
      <c r="P14" s="24">
        <f t="shared" si="2"/>
        <v>5</v>
      </c>
    </row>
    <row r="15" spans="2:16" ht="15" x14ac:dyDescent="0.25">
      <c r="B15" s="25"/>
      <c r="C15" s="34"/>
      <c r="D15" s="15" t="str">
        <f t="shared" si="0"/>
        <v/>
      </c>
      <c r="M15" s="22">
        <f t="shared" si="3"/>
        <v>43597</v>
      </c>
      <c r="N15" s="22">
        <f t="shared" si="3"/>
        <v>43603</v>
      </c>
      <c r="O15" s="24">
        <f t="shared" si="1"/>
        <v>11</v>
      </c>
      <c r="P15" s="24">
        <f t="shared" si="2"/>
        <v>5</v>
      </c>
    </row>
    <row r="16" spans="2:16" ht="15" x14ac:dyDescent="0.25">
      <c r="B16" s="25"/>
      <c r="C16" s="34"/>
      <c r="D16" s="15" t="str">
        <f t="shared" si="0"/>
        <v/>
      </c>
      <c r="M16" s="22">
        <f t="shared" si="3"/>
        <v>43604</v>
      </c>
      <c r="N16" s="22">
        <f t="shared" si="3"/>
        <v>43610</v>
      </c>
      <c r="O16" s="24">
        <f t="shared" si="1"/>
        <v>12</v>
      </c>
      <c r="P16" s="24">
        <f t="shared" si="2"/>
        <v>5</v>
      </c>
    </row>
    <row r="17" spans="2:16" ht="15" x14ac:dyDescent="0.25">
      <c r="B17" s="35"/>
      <c r="C17" s="36"/>
      <c r="D17" s="15"/>
      <c r="M17" s="22">
        <f t="shared" si="3"/>
        <v>43611</v>
      </c>
      <c r="N17" s="22">
        <f t="shared" si="3"/>
        <v>43617</v>
      </c>
      <c r="O17" s="24">
        <f t="shared" si="1"/>
        <v>13</v>
      </c>
      <c r="P17" s="24">
        <f t="shared" si="2"/>
        <v>5</v>
      </c>
    </row>
    <row r="18" spans="2:16" ht="15.75" thickBot="1" x14ac:dyDescent="0.3">
      <c r="B18" s="37"/>
      <c r="C18" s="38"/>
      <c r="D18" s="39"/>
      <c r="M18" s="22">
        <f t="shared" si="3"/>
        <v>43618</v>
      </c>
      <c r="N18" s="22">
        <f t="shared" si="3"/>
        <v>43624</v>
      </c>
      <c r="O18" s="24">
        <f t="shared" si="1"/>
        <v>14</v>
      </c>
      <c r="P18" s="24">
        <f t="shared" si="2"/>
        <v>6</v>
      </c>
    </row>
    <row r="19" spans="2:16" ht="15.75" thickTop="1" x14ac:dyDescent="0.25">
      <c r="G19" s="40"/>
      <c r="M19" s="22">
        <f t="shared" si="3"/>
        <v>43625</v>
      </c>
      <c r="N19" s="22">
        <f t="shared" si="3"/>
        <v>43631</v>
      </c>
      <c r="O19" s="24">
        <f t="shared" si="1"/>
        <v>15</v>
      </c>
      <c r="P19" s="24">
        <f t="shared" si="2"/>
        <v>6</v>
      </c>
    </row>
    <row r="20" spans="2:16" ht="15" x14ac:dyDescent="0.25">
      <c r="M20" s="22">
        <f t="shared" si="3"/>
        <v>43632</v>
      </c>
      <c r="N20" s="22">
        <f t="shared" si="3"/>
        <v>43638</v>
      </c>
      <c r="O20" s="24">
        <f t="shared" si="1"/>
        <v>16</v>
      </c>
      <c r="P20" s="24">
        <f t="shared" si="2"/>
        <v>6</v>
      </c>
    </row>
    <row r="21" spans="2:16" ht="15" x14ac:dyDescent="0.25">
      <c r="M21" s="22">
        <f t="shared" si="3"/>
        <v>43639</v>
      </c>
      <c r="N21" s="22">
        <f t="shared" si="3"/>
        <v>43645</v>
      </c>
      <c r="O21" s="24">
        <f t="shared" si="1"/>
        <v>17</v>
      </c>
      <c r="P21" s="24">
        <f t="shared" si="2"/>
        <v>6</v>
      </c>
    </row>
    <row r="22" spans="2:16" ht="15" x14ac:dyDescent="0.25">
      <c r="M22" s="22">
        <f t="shared" si="3"/>
        <v>43646</v>
      </c>
      <c r="N22" s="22">
        <f t="shared" si="3"/>
        <v>43652</v>
      </c>
      <c r="O22" s="24">
        <f t="shared" si="1"/>
        <v>18</v>
      </c>
      <c r="P22" s="24">
        <f t="shared" si="2"/>
        <v>7</v>
      </c>
    </row>
    <row r="23" spans="2:16" ht="15" x14ac:dyDescent="0.25">
      <c r="M23" s="22">
        <f t="shared" si="3"/>
        <v>43653</v>
      </c>
      <c r="N23" s="22">
        <f t="shared" si="3"/>
        <v>43659</v>
      </c>
      <c r="O23" s="24">
        <f t="shared" si="1"/>
        <v>19</v>
      </c>
      <c r="P23" s="24">
        <f t="shared" si="2"/>
        <v>7</v>
      </c>
    </row>
    <row r="24" spans="2:16" ht="15" x14ac:dyDescent="0.25">
      <c r="M24" s="22">
        <f t="shared" ref="M24:N39" si="4">M23+7</f>
        <v>43660</v>
      </c>
      <c r="N24" s="22">
        <f t="shared" si="4"/>
        <v>43666</v>
      </c>
      <c r="O24" s="24">
        <f t="shared" si="1"/>
        <v>20</v>
      </c>
      <c r="P24" s="24">
        <f t="shared" si="2"/>
        <v>7</v>
      </c>
    </row>
    <row r="25" spans="2:16" ht="15" x14ac:dyDescent="0.25">
      <c r="M25" s="22">
        <f t="shared" si="4"/>
        <v>43667</v>
      </c>
      <c r="N25" s="22">
        <f t="shared" si="4"/>
        <v>43673</v>
      </c>
      <c r="O25" s="24">
        <f t="shared" si="1"/>
        <v>21</v>
      </c>
      <c r="P25" s="24">
        <f t="shared" si="2"/>
        <v>7</v>
      </c>
    </row>
    <row r="26" spans="2:16" ht="15" x14ac:dyDescent="0.25">
      <c r="M26" s="22">
        <f t="shared" si="4"/>
        <v>43674</v>
      </c>
      <c r="N26" s="22">
        <f t="shared" si="4"/>
        <v>43680</v>
      </c>
      <c r="O26" s="24">
        <f t="shared" si="1"/>
        <v>22</v>
      </c>
      <c r="P26" s="24">
        <f t="shared" si="2"/>
        <v>7</v>
      </c>
    </row>
    <row r="27" spans="2:16" ht="15" x14ac:dyDescent="0.25">
      <c r="M27" s="22">
        <f t="shared" si="4"/>
        <v>43681</v>
      </c>
      <c r="N27" s="22">
        <f t="shared" si="4"/>
        <v>43687</v>
      </c>
      <c r="O27" s="24">
        <f t="shared" si="1"/>
        <v>23</v>
      </c>
      <c r="P27" s="24">
        <f t="shared" si="2"/>
        <v>8</v>
      </c>
    </row>
    <row r="28" spans="2:16" ht="15" x14ac:dyDescent="0.25">
      <c r="M28" s="22">
        <f t="shared" si="4"/>
        <v>43688</v>
      </c>
      <c r="N28" s="22">
        <f t="shared" si="4"/>
        <v>43694</v>
      </c>
      <c r="O28" s="24">
        <f t="shared" si="1"/>
        <v>24</v>
      </c>
      <c r="P28" s="24">
        <f t="shared" si="2"/>
        <v>8</v>
      </c>
    </row>
    <row r="29" spans="2:16" ht="15" x14ac:dyDescent="0.25">
      <c r="M29" s="22">
        <f t="shared" si="4"/>
        <v>43695</v>
      </c>
      <c r="N29" s="22">
        <f t="shared" si="4"/>
        <v>43701</v>
      </c>
      <c r="O29" s="24">
        <f t="shared" si="1"/>
        <v>25</v>
      </c>
      <c r="P29" s="24">
        <f t="shared" si="2"/>
        <v>8</v>
      </c>
    </row>
    <row r="30" spans="2:16" ht="15" x14ac:dyDescent="0.25">
      <c r="M30" s="22">
        <f t="shared" si="4"/>
        <v>43702</v>
      </c>
      <c r="N30" s="22">
        <f t="shared" si="4"/>
        <v>43708</v>
      </c>
      <c r="O30" s="24">
        <f t="shared" si="1"/>
        <v>26</v>
      </c>
      <c r="P30" s="24">
        <f t="shared" si="2"/>
        <v>8</v>
      </c>
    </row>
    <row r="31" spans="2:16" ht="15" x14ac:dyDescent="0.25">
      <c r="M31" s="22">
        <f t="shared" si="4"/>
        <v>43709</v>
      </c>
      <c r="N31" s="22">
        <f t="shared" si="4"/>
        <v>43715</v>
      </c>
      <c r="O31" s="24">
        <f t="shared" si="1"/>
        <v>27</v>
      </c>
      <c r="P31" s="24">
        <f t="shared" si="2"/>
        <v>9</v>
      </c>
    </row>
    <row r="32" spans="2:16" ht="15" x14ac:dyDescent="0.25">
      <c r="M32" s="22">
        <f t="shared" si="4"/>
        <v>43716</v>
      </c>
      <c r="N32" s="22">
        <f t="shared" si="4"/>
        <v>43722</v>
      </c>
      <c r="O32" s="24">
        <f t="shared" si="1"/>
        <v>28</v>
      </c>
      <c r="P32" s="24">
        <f t="shared" si="2"/>
        <v>9</v>
      </c>
    </row>
    <row r="33" spans="13:16" ht="15" x14ac:dyDescent="0.25">
      <c r="M33" s="22">
        <f t="shared" si="4"/>
        <v>43723</v>
      </c>
      <c r="N33" s="22">
        <f t="shared" si="4"/>
        <v>43729</v>
      </c>
      <c r="O33" s="24">
        <f t="shared" si="1"/>
        <v>29</v>
      </c>
      <c r="P33" s="24">
        <f t="shared" si="2"/>
        <v>9</v>
      </c>
    </row>
    <row r="34" spans="13:16" ht="15" x14ac:dyDescent="0.25">
      <c r="M34" s="22">
        <f t="shared" si="4"/>
        <v>43730</v>
      </c>
      <c r="N34" s="22">
        <f t="shared" si="4"/>
        <v>43736</v>
      </c>
      <c r="O34" s="24">
        <f t="shared" si="1"/>
        <v>30</v>
      </c>
      <c r="P34" s="24">
        <f t="shared" si="2"/>
        <v>9</v>
      </c>
    </row>
    <row r="35" spans="13:16" ht="15" x14ac:dyDescent="0.25">
      <c r="M35" s="22">
        <f t="shared" si="4"/>
        <v>43737</v>
      </c>
      <c r="N35" s="22">
        <f t="shared" si="4"/>
        <v>43743</v>
      </c>
      <c r="O35" s="24">
        <f t="shared" si="1"/>
        <v>31</v>
      </c>
      <c r="P35" s="24">
        <f t="shared" si="2"/>
        <v>10</v>
      </c>
    </row>
    <row r="36" spans="13:16" ht="15" x14ac:dyDescent="0.25">
      <c r="M36" s="22">
        <f t="shared" si="4"/>
        <v>43744</v>
      </c>
      <c r="N36" s="22">
        <f t="shared" si="4"/>
        <v>43750</v>
      </c>
      <c r="O36" s="24">
        <f t="shared" si="1"/>
        <v>32</v>
      </c>
      <c r="P36" s="24">
        <f t="shared" si="2"/>
        <v>10</v>
      </c>
    </row>
    <row r="37" spans="13:16" ht="15" x14ac:dyDescent="0.25">
      <c r="M37" s="22">
        <f t="shared" si="4"/>
        <v>43751</v>
      </c>
      <c r="N37" s="22">
        <f t="shared" si="4"/>
        <v>43757</v>
      </c>
      <c r="O37" s="24">
        <f t="shared" si="1"/>
        <v>33</v>
      </c>
      <c r="P37" s="24">
        <f t="shared" si="2"/>
        <v>10</v>
      </c>
    </row>
    <row r="38" spans="13:16" ht="15" x14ac:dyDescent="0.25">
      <c r="M38" s="22">
        <f t="shared" si="4"/>
        <v>43758</v>
      </c>
      <c r="N38" s="22">
        <f t="shared" si="4"/>
        <v>43764</v>
      </c>
      <c r="O38" s="24">
        <f t="shared" si="1"/>
        <v>34</v>
      </c>
      <c r="P38" s="24">
        <f t="shared" si="2"/>
        <v>10</v>
      </c>
    </row>
    <row r="39" spans="13:16" ht="15" x14ac:dyDescent="0.25">
      <c r="M39" s="22">
        <f t="shared" si="4"/>
        <v>43765</v>
      </c>
      <c r="N39" s="22">
        <f t="shared" si="4"/>
        <v>43771</v>
      </c>
      <c r="O39" s="24">
        <f t="shared" si="1"/>
        <v>35</v>
      </c>
      <c r="P39" s="24">
        <f t="shared" si="2"/>
        <v>10</v>
      </c>
    </row>
    <row r="40" spans="13:16" ht="15" x14ac:dyDescent="0.25">
      <c r="M40" s="22">
        <f t="shared" ref="M40:N55" si="5">M39+7</f>
        <v>43772</v>
      </c>
      <c r="N40" s="22">
        <f t="shared" si="5"/>
        <v>43778</v>
      </c>
      <c r="O40" s="24">
        <f t="shared" si="1"/>
        <v>36</v>
      </c>
      <c r="P40" s="24">
        <f t="shared" si="2"/>
        <v>11</v>
      </c>
    </row>
    <row r="41" spans="13:16" ht="15" x14ac:dyDescent="0.25">
      <c r="M41" s="22">
        <f t="shared" si="5"/>
        <v>43779</v>
      </c>
      <c r="N41" s="22">
        <f t="shared" si="5"/>
        <v>43785</v>
      </c>
      <c r="O41" s="24">
        <f t="shared" si="1"/>
        <v>37</v>
      </c>
      <c r="P41" s="24">
        <f t="shared" si="2"/>
        <v>11</v>
      </c>
    </row>
    <row r="42" spans="13:16" ht="15" x14ac:dyDescent="0.25">
      <c r="M42" s="22">
        <f t="shared" si="5"/>
        <v>43786</v>
      </c>
      <c r="N42" s="22">
        <f t="shared" si="5"/>
        <v>43792</v>
      </c>
      <c r="O42" s="24">
        <f t="shared" si="1"/>
        <v>38</v>
      </c>
      <c r="P42" s="24">
        <f t="shared" si="2"/>
        <v>11</v>
      </c>
    </row>
    <row r="43" spans="13:16" ht="15" x14ac:dyDescent="0.25">
      <c r="M43" s="22">
        <f t="shared" si="5"/>
        <v>43793</v>
      </c>
      <c r="N43" s="22">
        <f t="shared" si="5"/>
        <v>43799</v>
      </c>
      <c r="O43" s="24">
        <f t="shared" si="1"/>
        <v>39</v>
      </c>
      <c r="P43" s="24">
        <f t="shared" si="2"/>
        <v>11</v>
      </c>
    </row>
    <row r="44" spans="13:16" ht="15" x14ac:dyDescent="0.25">
      <c r="M44" s="22">
        <f t="shared" si="5"/>
        <v>43800</v>
      </c>
      <c r="N44" s="22">
        <f t="shared" si="5"/>
        <v>43806</v>
      </c>
      <c r="O44" s="24">
        <f t="shared" si="1"/>
        <v>40</v>
      </c>
      <c r="P44" s="24">
        <f t="shared" si="2"/>
        <v>12</v>
      </c>
    </row>
    <row r="45" spans="13:16" ht="15" x14ac:dyDescent="0.25">
      <c r="M45" s="22">
        <f t="shared" si="5"/>
        <v>43807</v>
      </c>
      <c r="N45" s="22">
        <f t="shared" si="5"/>
        <v>43813</v>
      </c>
      <c r="O45" s="24">
        <f t="shared" si="1"/>
        <v>41</v>
      </c>
      <c r="P45" s="24">
        <f t="shared" si="2"/>
        <v>12</v>
      </c>
    </row>
    <row r="46" spans="13:16" ht="15" x14ac:dyDescent="0.25">
      <c r="M46" s="22">
        <f t="shared" si="5"/>
        <v>43814</v>
      </c>
      <c r="N46" s="22">
        <f t="shared" si="5"/>
        <v>43820</v>
      </c>
      <c r="O46" s="24">
        <f t="shared" si="1"/>
        <v>42</v>
      </c>
      <c r="P46" s="24">
        <f t="shared" si="2"/>
        <v>12</v>
      </c>
    </row>
    <row r="47" spans="13:16" ht="15" x14ac:dyDescent="0.25">
      <c r="M47" s="22">
        <f t="shared" si="5"/>
        <v>43821</v>
      </c>
      <c r="N47" s="22">
        <f t="shared" si="5"/>
        <v>43827</v>
      </c>
      <c r="O47" s="24">
        <f t="shared" si="1"/>
        <v>43</v>
      </c>
      <c r="P47" s="24">
        <f t="shared" si="2"/>
        <v>12</v>
      </c>
    </row>
    <row r="48" spans="13:16" ht="15" x14ac:dyDescent="0.25">
      <c r="M48" s="22">
        <f t="shared" si="5"/>
        <v>43828</v>
      </c>
      <c r="N48" s="22">
        <f t="shared" si="5"/>
        <v>43834</v>
      </c>
      <c r="O48" s="24">
        <f t="shared" si="1"/>
        <v>44</v>
      </c>
      <c r="P48" s="24">
        <f t="shared" si="2"/>
        <v>1</v>
      </c>
    </row>
    <row r="49" spans="13:16" ht="15" x14ac:dyDescent="0.25">
      <c r="M49" s="22">
        <f t="shared" si="5"/>
        <v>43835</v>
      </c>
      <c r="N49" s="22">
        <f t="shared" si="5"/>
        <v>43841</v>
      </c>
      <c r="O49" s="24">
        <f t="shared" si="1"/>
        <v>45</v>
      </c>
      <c r="P49" s="24">
        <f t="shared" si="2"/>
        <v>1</v>
      </c>
    </row>
    <row r="50" spans="13:16" ht="15" x14ac:dyDescent="0.25">
      <c r="M50" s="22">
        <f t="shared" si="5"/>
        <v>43842</v>
      </c>
      <c r="N50" s="22">
        <f t="shared" si="5"/>
        <v>43848</v>
      </c>
      <c r="O50" s="24">
        <f t="shared" si="1"/>
        <v>46</v>
      </c>
      <c r="P50" s="24">
        <f t="shared" si="2"/>
        <v>1</v>
      </c>
    </row>
    <row r="51" spans="13:16" ht="15" x14ac:dyDescent="0.25">
      <c r="M51" s="22">
        <f t="shared" si="5"/>
        <v>43849</v>
      </c>
      <c r="N51" s="22">
        <f t="shared" si="5"/>
        <v>43855</v>
      </c>
      <c r="O51" s="24">
        <f t="shared" si="1"/>
        <v>47</v>
      </c>
      <c r="P51" s="24">
        <f t="shared" si="2"/>
        <v>1</v>
      </c>
    </row>
    <row r="52" spans="13:16" ht="15" x14ac:dyDescent="0.25">
      <c r="M52" s="22">
        <f t="shared" si="5"/>
        <v>43856</v>
      </c>
      <c r="N52" s="22">
        <f t="shared" si="5"/>
        <v>43862</v>
      </c>
      <c r="O52" s="24">
        <f t="shared" si="1"/>
        <v>48</v>
      </c>
      <c r="P52" s="24">
        <f t="shared" si="2"/>
        <v>1</v>
      </c>
    </row>
    <row r="53" spans="13:16" ht="15" x14ac:dyDescent="0.25">
      <c r="M53" s="22">
        <f t="shared" si="5"/>
        <v>43863</v>
      </c>
      <c r="N53" s="22">
        <f t="shared" si="5"/>
        <v>43869</v>
      </c>
      <c r="O53" s="24">
        <f t="shared" si="1"/>
        <v>49</v>
      </c>
      <c r="P53" s="24">
        <f t="shared" si="2"/>
        <v>2</v>
      </c>
    </row>
    <row r="54" spans="13:16" ht="15" x14ac:dyDescent="0.25">
      <c r="M54" s="22">
        <f t="shared" si="5"/>
        <v>43870</v>
      </c>
      <c r="N54" s="22">
        <f t="shared" si="5"/>
        <v>43876</v>
      </c>
      <c r="O54" s="24">
        <f t="shared" si="1"/>
        <v>50</v>
      </c>
      <c r="P54" s="24">
        <f t="shared" si="2"/>
        <v>2</v>
      </c>
    </row>
    <row r="55" spans="13:16" ht="15" x14ac:dyDescent="0.25">
      <c r="M55" s="22">
        <f t="shared" si="5"/>
        <v>43877</v>
      </c>
      <c r="N55" s="22">
        <f t="shared" si="5"/>
        <v>43883</v>
      </c>
      <c r="O55" s="24">
        <f t="shared" si="1"/>
        <v>51</v>
      </c>
      <c r="P55" s="24">
        <f t="shared" si="2"/>
        <v>2</v>
      </c>
    </row>
    <row r="56" spans="13:16" ht="15" x14ac:dyDescent="0.25">
      <c r="M56" s="22">
        <f t="shared" ref="M56:N56" si="6">M55+7</f>
        <v>43884</v>
      </c>
      <c r="N56" s="22">
        <f t="shared" si="6"/>
        <v>43890</v>
      </c>
      <c r="O56" s="24">
        <f t="shared" si="1"/>
        <v>52</v>
      </c>
      <c r="P56" s="24">
        <f t="shared" si="2"/>
        <v>2</v>
      </c>
    </row>
  </sheetData>
  <mergeCells count="4">
    <mergeCell ref="F4:G4"/>
    <mergeCell ref="I4:J4"/>
    <mergeCell ref="F5:G5"/>
    <mergeCell ref="F7:G7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Commande</vt:lpstr>
      <vt:lpstr>Dates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Bonjour</dc:creator>
  <cp:lastModifiedBy>Bonjour</cp:lastModifiedBy>
  <dcterms:created xsi:type="dcterms:W3CDTF">2019-06-02T12:27:09Z</dcterms:created>
  <dcterms:modified xsi:type="dcterms:W3CDTF">2019-06-02T13:03:56Z</dcterms:modified>
</cp:coreProperties>
</file>