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oger Grenier\Desktop\"/>
    </mc:Choice>
  </mc:AlternateContent>
  <xr:revisionPtr revIDLastSave="0" documentId="13_ncr:1_{217DFD62-EFEE-4758-AD6C-0ACAB7812C8F}" xr6:coauthVersionLast="47" xr6:coauthVersionMax="47" xr10:uidLastSave="{00000000-0000-0000-0000-000000000000}"/>
  <bookViews>
    <workbookView xWindow="20370" yWindow="-120" windowWidth="29040" windowHeight="15840" xr2:uid="{07D954B9-BE2C-4E5D-81B3-54E01433061C}"/>
  </bookViews>
  <sheets>
    <sheet name="Budget Sommaire" sheetId="2" r:id="rId1"/>
  </sheets>
  <externalReferences>
    <externalReference r:id="rId2"/>
  </externalReferences>
  <definedNames>
    <definedName name="_Key1" hidden="1">#REF!</definedName>
    <definedName name="_Key2" hidden="1">#REF!</definedName>
    <definedName name="_Order1" hidden="1">0</definedName>
    <definedName name="_Parse_In" hidden="1">#REF!</definedName>
    <definedName name="_Parse_Out" hidden="1">#REF!</definedName>
    <definedName name="_Sort" hidden="1">#REF!</definedName>
    <definedName name="aaa" hidden="1">{#N/A,#N/A,FALSE,"BA";#N/A,#N/A,FALSE,"BB";#N/A,#N/A,FALSE,"BC"}</definedName>
    <definedName name="BudgetSommaire_Coche">'Budget Sommaire'!$U$6</definedName>
    <definedName name="BudgetSommaire_Plage">'Budget Sommaire'!$U$7:$U$15</definedName>
    <definedName name="BudgetSommaire_Zone">'Budget Sommaire'!$W$6</definedName>
    <definedName name="Simulation3" hidden="1">{"Équilibrage",#N/A,FALSE,"Données Financières"}</definedName>
    <definedName name="wrn.Équilibrage." hidden="1">{"Équilibrage",#N/A,FALSE,"Données Financières"}</definedName>
    <definedName name="wrn.Équilibrage2" hidden="1">{"Équilibrage",#N/A,FALSE,"Données Financières"}</definedName>
    <definedName name="wrn.SECTION._.B." hidden="1">{#N/A,#N/A,FALSE,"BA";#N/A,#N/A,FALSE,"BB";#N/A,#N/A,FALSE,"BC"}</definedName>
    <definedName name="wrn.TABLEAU." hidden="1">{#N/A,#N/A,FALSE,"T1";#N/A,#N/A,FALSE,"T2";#N/A,#N/A,FALSE,"T3";#N/A,#N/A,FALSE,"T4";#N/A,#N/A,FALSE,"T5";#N/A,#N/A,FALSE,"T6"}</definedName>
    <definedName name="_xlnm.Print_Area" localSheetId="0">'Budget Sommaire'!$B$4:$C$55,'Budget Sommaire'!$F$4:$G$55,'Budget Sommaire'!$R$4:$S$55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S54" i="2" l="1"/>
  <c r="S47" i="2"/>
  <c r="S46" i="2"/>
  <c r="S45" i="2"/>
  <c r="S44" i="2"/>
  <c r="S43" i="2"/>
  <c r="S42" i="2"/>
  <c r="S41" i="2"/>
  <c r="S40" i="2"/>
  <c r="S39" i="2"/>
  <c r="S38" i="2"/>
  <c r="S37" i="2"/>
  <c r="S36" i="2"/>
  <c r="S35" i="2"/>
  <c r="S34" i="2"/>
  <c r="S33" i="2"/>
  <c r="S32" i="2"/>
  <c r="S31" i="2"/>
  <c r="S28" i="2"/>
  <c r="S27" i="2"/>
  <c r="S26" i="2"/>
  <c r="S25" i="2"/>
  <c r="S24" i="2"/>
  <c r="S23" i="2"/>
  <c r="S22" i="2"/>
  <c r="S17" i="2"/>
  <c r="S16" i="2"/>
  <c r="S9" i="2"/>
  <c r="S10" i="2"/>
  <c r="S11" i="2"/>
  <c r="S12" i="2"/>
  <c r="S13" i="2"/>
  <c r="S8" i="2"/>
  <c r="B49" i="2"/>
  <c r="B18" i="2"/>
  <c r="W15" i="2"/>
  <c r="W14" i="2"/>
  <c r="V14" i="2"/>
  <c r="B14" i="2"/>
  <c r="W13" i="2"/>
  <c r="V13" i="2"/>
  <c r="W12" i="2"/>
  <c r="V12" i="2"/>
  <c r="W11" i="2"/>
  <c r="V11" i="2"/>
  <c r="W10" i="2"/>
  <c r="V10" i="2"/>
  <c r="W9" i="2"/>
  <c r="V9" i="2"/>
  <c r="W8" i="2"/>
  <c r="W7" i="2"/>
  <c r="Q2" i="2"/>
  <c r="P2" i="2"/>
  <c r="O2" i="2"/>
  <c r="N2" i="2"/>
  <c r="M2" i="2"/>
  <c r="L2" i="2"/>
  <c r="K2" i="2"/>
  <c r="J2" i="2"/>
  <c r="I2" i="2"/>
  <c r="H2" i="2"/>
  <c r="G2" i="2"/>
  <c r="F2" i="2"/>
  <c r="C2" i="2"/>
  <c r="S1" i="2"/>
  <c r="Q1" i="2"/>
  <c r="P1" i="2"/>
  <c r="O1" i="2"/>
  <c r="N1" i="2"/>
  <c r="M1" i="2"/>
  <c r="L1" i="2"/>
  <c r="K1" i="2"/>
  <c r="J1" i="2"/>
  <c r="I1" i="2"/>
  <c r="H1" i="2"/>
  <c r="G1" i="2"/>
  <c r="F1" i="2"/>
  <c r="S18" i="2" l="1"/>
  <c r="S49" i="2"/>
  <c r="S14" i="2"/>
  <c r="S29" i="2"/>
  <c r="S19" i="2" l="1"/>
  <c r="S50" i="2"/>
  <c r="S51" i="2" s="1"/>
</calcChain>
</file>

<file path=xl/sharedStrings.xml><?xml version="1.0" encoding="utf-8"?>
<sst xmlns="http://schemas.openxmlformats.org/spreadsheetml/2006/main" count="58" uniqueCount="49">
  <si>
    <t>Total</t>
  </si>
  <si>
    <t>Zones à imprimer</t>
  </si>
  <si>
    <t>Subventions</t>
  </si>
  <si>
    <t>ü</t>
  </si>
  <si>
    <t>Numéro de compte</t>
  </si>
  <si>
    <t>Description du compte</t>
  </si>
  <si>
    <t xml:space="preserve"> </t>
  </si>
  <si>
    <t>Revenu des activités de financement</t>
  </si>
  <si>
    <t>Revenus totaux</t>
  </si>
  <si>
    <t>Frais d'administration</t>
  </si>
  <si>
    <t>charges directs totales</t>
  </si>
  <si>
    <t>Surplus (déficit) avant répartition des frais communs</t>
  </si>
  <si>
    <t>Surplus (déficit)</t>
  </si>
  <si>
    <t>École Abc</t>
  </si>
  <si>
    <t>SUBVENTION #1</t>
  </si>
  <si>
    <t>SUBVENTION #2</t>
  </si>
  <si>
    <t>SUBVENTION #3</t>
  </si>
  <si>
    <t>SUBVENTION #4</t>
  </si>
  <si>
    <t>SUBVENTION #5</t>
  </si>
  <si>
    <t/>
  </si>
  <si>
    <t>Revenus des activités de financement</t>
  </si>
  <si>
    <t>Revenus d'intérêts bancaires</t>
  </si>
  <si>
    <t>Frais de déplacements</t>
  </si>
  <si>
    <t>Frais d'hébergement</t>
  </si>
  <si>
    <t>Frais de repas / Rencontre</t>
  </si>
  <si>
    <t>Traiteur pour activité</t>
  </si>
  <si>
    <t>Dépense pour activités</t>
  </si>
  <si>
    <t>Conférence</t>
  </si>
  <si>
    <t>Salaires bruts</t>
  </si>
  <si>
    <t>Charges sociales</t>
  </si>
  <si>
    <t>Entretien Bureau</t>
  </si>
  <si>
    <t>Loyer bureau</t>
  </si>
  <si>
    <t>Logiciels informatique</t>
  </si>
  <si>
    <t>Papeterie et fournitures de bureau</t>
  </si>
  <si>
    <t>Internet</t>
  </si>
  <si>
    <t>Téléphone et Cellulaire</t>
  </si>
  <si>
    <t>Publicité et communication</t>
  </si>
  <si>
    <t>Honoraires professionnels</t>
  </si>
  <si>
    <t>Abonnements, cotisations et associations</t>
  </si>
  <si>
    <t>Taxes et permis</t>
  </si>
  <si>
    <t>Frais bancaires</t>
  </si>
  <si>
    <t>Location de Salle</t>
  </si>
  <si>
    <t>Perfectionnement et formation</t>
  </si>
  <si>
    <t>Assurances</t>
  </si>
  <si>
    <t>Amortissement des immobilisations</t>
  </si>
  <si>
    <t>Frais de représentation</t>
  </si>
  <si>
    <t>Zones à cocher</t>
  </si>
  <si>
    <t>Compte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</si>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</sst>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;;;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0" tint="-0.499984740745262"/>
      <name val="Calibri"/>
      <family val="2"/>
      <scheme val="minor"/>
    </font>
    <font>
      <b/>
      <sz val="12"/>
      <color theme="0" tint="-0.499984740745262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2"/>
      <color theme="1"/>
      <name val="Wingdings"/>
      <charset val="2"/>
    </font>
    <font>
      <b/>
      <sz val="11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medium">
        <color rgb="FF00B0F0"/>
      </left>
      <right/>
      <top/>
      <bottom style="thin">
        <color rgb="FF00B0F0"/>
      </bottom>
      <diagonal/>
    </border>
    <border>
      <left style="thin">
        <color rgb="FF00B0F0"/>
      </left>
      <right style="medium">
        <color rgb="FF00B0F0"/>
      </right>
      <top style="medium">
        <color rgb="FF00B0F0"/>
      </top>
      <bottom style="thin">
        <color rgb="FF00B0F0"/>
      </bottom>
      <diagonal/>
    </border>
    <border>
      <left style="medium">
        <color rgb="FF00B0F0"/>
      </left>
      <right style="medium">
        <color rgb="FF00B0F0"/>
      </right>
      <top style="medium">
        <color rgb="FF00B0F0"/>
      </top>
      <bottom style="thin">
        <color rgb="FF00B0F0"/>
      </bottom>
      <diagonal/>
    </border>
    <border>
      <left style="thin">
        <color rgb="FF00B0F0"/>
      </left>
      <right style="medium">
        <color rgb="FF00B0F0"/>
      </right>
      <top style="thin">
        <color rgb="FF00B0F0"/>
      </top>
      <bottom style="thin">
        <color rgb="FF00B0F0"/>
      </bottom>
      <diagonal/>
    </border>
    <border>
      <left style="medium">
        <color rgb="FF00B0F0"/>
      </left>
      <right style="medium">
        <color rgb="FF00B0F0"/>
      </right>
      <top style="thin">
        <color rgb="FF00B0F0"/>
      </top>
      <bottom style="thin">
        <color rgb="FF00B0F0"/>
      </bottom>
      <diagonal/>
    </border>
    <border>
      <left style="medium">
        <color rgb="FF00B0F0"/>
      </left>
      <right style="medium">
        <color rgb="FF00B0F0"/>
      </right>
      <top style="thin">
        <color rgb="FF00B0F0"/>
      </top>
      <bottom style="medium">
        <color rgb="FF00B0F0"/>
      </bottom>
      <diagonal/>
    </border>
    <border>
      <left/>
      <right/>
      <top style="thin">
        <color rgb="FF00B0F0"/>
      </top>
      <bottom style="thin">
        <color rgb="FF00B0F0"/>
      </bottom>
      <diagonal/>
    </border>
    <border>
      <left style="medium">
        <color rgb="FF00B0F0"/>
      </left>
      <right style="thin">
        <color rgb="FF00B0F0"/>
      </right>
      <top style="thin">
        <color rgb="FF00B0F0"/>
      </top>
      <bottom style="medium">
        <color rgb="FF00B0F0"/>
      </bottom>
      <diagonal/>
    </border>
    <border>
      <left style="thin">
        <color rgb="FF00B0F0"/>
      </left>
      <right style="medium">
        <color rgb="FF00B0F0"/>
      </right>
      <top style="thin">
        <color rgb="FF00B0F0"/>
      </top>
      <bottom style="medium">
        <color rgb="FF00B0F0"/>
      </bottom>
      <diagonal/>
    </border>
    <border>
      <left/>
      <right/>
      <top style="thin">
        <color rgb="FF00B0F0"/>
      </top>
      <bottom style="medium">
        <color rgb="FF00B0F0"/>
      </bottom>
      <diagonal/>
    </border>
    <border>
      <left/>
      <right/>
      <top style="medium">
        <color rgb="FF00B0F0"/>
      </top>
      <bottom style="double">
        <color rgb="FF00B0F0"/>
      </bottom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0" fillId="2" borderId="0" xfId="0" applyFill="1" applyProtection="1">
      <protection locked="0"/>
    </xf>
    <xf numFmtId="0" fontId="0" fillId="2" borderId="0" xfId="0" applyFill="1"/>
    <xf numFmtId="0" fontId="5" fillId="2" borderId="0" xfId="0" applyFont="1" applyFill="1" applyAlignment="1">
      <alignment horizontal="center"/>
    </xf>
    <xf numFmtId="0" fontId="3" fillId="2" borderId="0" xfId="0" applyFont="1" applyFill="1" applyAlignment="1">
      <alignment horizontal="left" vertical="center" indent="1"/>
    </xf>
    <xf numFmtId="0" fontId="6" fillId="2" borderId="0" xfId="0" applyFont="1" applyFill="1" applyAlignment="1">
      <alignment horizontal="centerContinuous" vertical="center"/>
    </xf>
    <xf numFmtId="0" fontId="3" fillId="2" borderId="0" xfId="0" applyFont="1" applyFill="1" applyAlignment="1">
      <alignment horizontal="center" vertical="center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9" fillId="3" borderId="4" xfId="0" quotePrefix="1" applyFont="1" applyFill="1" applyBorder="1" applyAlignment="1" applyProtection="1">
      <alignment horizontal="left"/>
      <protection locked="0"/>
    </xf>
    <xf numFmtId="0" fontId="0" fillId="0" borderId="0" xfId="0" applyFill="1"/>
    <xf numFmtId="0" fontId="7" fillId="0" borderId="0" xfId="0" applyFont="1" applyFill="1"/>
    <xf numFmtId="0" fontId="9" fillId="0" borderId="4" xfId="0" quotePrefix="1" applyFont="1" applyFill="1" applyBorder="1" applyAlignment="1" applyProtection="1">
      <alignment horizontal="left"/>
      <protection locked="0"/>
    </xf>
    <xf numFmtId="0" fontId="3" fillId="0" borderId="0" xfId="0" applyFont="1" applyFill="1" applyAlignment="1">
      <alignment horizontal="left" indent="1"/>
    </xf>
    <xf numFmtId="3" fontId="0" fillId="0" borderId="0" xfId="0" applyNumberFormat="1" applyFill="1" applyAlignment="1">
      <alignment horizontal="right" indent="1"/>
    </xf>
    <xf numFmtId="0" fontId="9" fillId="0" borderId="6" xfId="0" quotePrefix="1" applyFont="1" applyFill="1" applyBorder="1" applyAlignment="1" applyProtection="1">
      <alignment horizontal="left"/>
      <protection locked="0"/>
    </xf>
    <xf numFmtId="0" fontId="9" fillId="0" borderId="7" xfId="0" quotePrefix="1" applyFont="1" applyFill="1" applyBorder="1" applyAlignment="1" applyProtection="1">
      <alignment horizontal="left"/>
      <protection locked="0"/>
    </xf>
    <xf numFmtId="164" fontId="10" fillId="0" borderId="0" xfId="0" quotePrefix="1" applyNumberFormat="1" applyFont="1" applyFill="1" applyAlignment="1">
      <alignment horizontal="left"/>
    </xf>
    <xf numFmtId="3" fontId="0" fillId="0" borderId="8" xfId="0" applyNumberFormat="1" applyFill="1" applyBorder="1" applyAlignment="1">
      <alignment horizontal="right" indent="1"/>
    </xf>
    <xf numFmtId="0" fontId="9" fillId="0" borderId="0" xfId="0" quotePrefix="1" applyFont="1" applyFill="1" applyAlignment="1" applyProtection="1">
      <alignment horizontal="left"/>
      <protection hidden="1"/>
    </xf>
    <xf numFmtId="0" fontId="11" fillId="0" borderId="0" xfId="0" applyFont="1" applyFill="1" applyProtection="1">
      <protection hidden="1"/>
    </xf>
    <xf numFmtId="0" fontId="10" fillId="0" borderId="0" xfId="0" quotePrefix="1" applyFont="1" applyFill="1" applyAlignment="1">
      <alignment horizontal="left"/>
    </xf>
    <xf numFmtId="3" fontId="0" fillId="0" borderId="11" xfId="0" applyNumberFormat="1" applyFill="1" applyBorder="1" applyAlignment="1">
      <alignment horizontal="right" indent="1"/>
    </xf>
    <xf numFmtId="0" fontId="3" fillId="0" borderId="4" xfId="0" applyFont="1" applyFill="1" applyBorder="1" applyAlignment="1" applyProtection="1">
      <alignment horizontal="left"/>
      <protection locked="0"/>
    </xf>
    <xf numFmtId="0" fontId="3" fillId="0" borderId="6" xfId="0" applyFont="1" applyFill="1" applyBorder="1" applyAlignment="1" applyProtection="1">
      <alignment horizontal="left"/>
      <protection locked="0"/>
    </xf>
    <xf numFmtId="0" fontId="3" fillId="0" borderId="7" xfId="0" applyFont="1" applyFill="1" applyBorder="1" applyAlignment="1" applyProtection="1">
      <alignment horizontal="left"/>
      <protection locked="0"/>
    </xf>
    <xf numFmtId="0" fontId="3" fillId="0" borderId="0" xfId="0" applyFont="1" applyFill="1" applyAlignment="1" applyProtection="1">
      <alignment horizontal="left"/>
      <protection locked="0"/>
    </xf>
    <xf numFmtId="3" fontId="0" fillId="0" borderId="12" xfId="0" applyNumberFormat="1" applyFill="1" applyBorder="1" applyAlignment="1">
      <alignment horizontal="right" indent="1"/>
    </xf>
    <xf numFmtId="0" fontId="4" fillId="4" borderId="0" xfId="0" applyFont="1" applyFill="1"/>
    <xf numFmtId="0" fontId="2" fillId="4" borderId="0" xfId="0" applyFont="1" applyFill="1" applyAlignment="1">
      <alignment horizontal="center" vertical="center" wrapText="1"/>
    </xf>
    <xf numFmtId="0" fontId="2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vertical="center"/>
    </xf>
    <xf numFmtId="0" fontId="2" fillId="4" borderId="0" xfId="0" applyFont="1" applyFill="1"/>
    <xf numFmtId="17" fontId="2" fillId="4" borderId="0" xfId="0" applyNumberFormat="1" applyFont="1" applyFill="1" applyAlignment="1" applyProtection="1">
      <alignment horizontal="center" vertical="center"/>
      <protection hidden="1"/>
    </xf>
    <xf numFmtId="0" fontId="12" fillId="4" borderId="1" xfId="0" applyFont="1" applyFill="1" applyBorder="1" applyAlignment="1" applyProtection="1">
      <alignment horizontal="center" vertical="center" wrapText="1"/>
      <protection hidden="1"/>
    </xf>
    <xf numFmtId="0" fontId="13" fillId="4" borderId="0" xfId="0" applyFont="1" applyFill="1" applyAlignment="1">
      <alignment horizontal="center" vertical="center" wrapText="1"/>
    </xf>
    <xf numFmtId="0" fontId="13" fillId="4" borderId="0" xfId="0" applyFont="1" applyFill="1" applyAlignment="1" applyProtection="1">
      <alignment horizontal="centerContinuous" vertical="center" wrapText="1"/>
      <protection hidden="1"/>
    </xf>
    <xf numFmtId="0" fontId="0" fillId="4" borderId="3" xfId="0" applyFill="1" applyBorder="1"/>
    <xf numFmtId="0" fontId="0" fillId="4" borderId="5" xfId="0" applyFill="1" applyBorder="1"/>
    <xf numFmtId="0" fontId="0" fillId="4" borderId="5" xfId="0" applyFill="1" applyBorder="1" applyAlignment="1">
      <alignment horizontal="left"/>
    </xf>
    <xf numFmtId="0" fontId="0" fillId="4" borderId="10" xfId="0" applyFill="1" applyBorder="1"/>
    <xf numFmtId="3" fontId="8" fillId="5" borderId="2" xfId="1" applyNumberFormat="1" applyFont="1" applyFill="1" applyBorder="1" applyAlignment="1" applyProtection="1">
      <alignment horizontal="center"/>
      <protection locked="0"/>
    </xf>
    <xf numFmtId="3" fontId="8" fillId="5" borderId="9" xfId="1" applyNumberFormat="1" applyFont="1" applyFill="1" applyBorder="1" applyAlignment="1" applyProtection="1">
      <alignment horizontal="center"/>
      <protection locked="0"/>
    </xf>
    <xf numFmtId="3" fontId="14" fillId="3" borderId="0" xfId="1" applyNumberFormat="1" applyFont="1" applyFill="1" applyBorder="1" applyAlignment="1" applyProtection="1">
      <alignment horizontal="center"/>
      <protection locked="0"/>
    </xf>
    <xf numFmtId="17" fontId="13" fillId="4" borderId="0" xfId="0" applyNumberFormat="1" applyFont="1" applyFill="1" applyAlignment="1" applyProtection="1">
      <alignment horizontal="right" vertical="center"/>
      <protection hidden="1"/>
    </xf>
    <xf numFmtId="0" fontId="15" fillId="4" borderId="0" xfId="0" applyFont="1" applyFill="1"/>
  </cellXfs>
  <cellStyles count="2">
    <cellStyle name="Normal" xfId="0" builtinId="0"/>
    <cellStyle name="Normal 37" xfId="1" xr:uid="{AAD430E0-5549-46B1-99FD-25EB63A5A1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285750</xdr:colOff>
      <xdr:row>3</xdr:row>
      <xdr:rowOff>76200</xdr:rowOff>
    </xdr:from>
    <xdr:to>
      <xdr:col>22</xdr:col>
      <xdr:colOff>66674</xdr:colOff>
      <xdr:row>4</xdr:row>
      <xdr:rowOff>139276</xdr:rowOff>
    </xdr:to>
    <xdr:sp macro="[0]!Imprimer_BudgetSommaire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110ADA49-9A58-4E83-8971-38F6FE474AC2}"/>
            </a:ext>
          </a:extLst>
        </xdr:cNvPr>
        <xdr:cNvSpPr/>
      </xdr:nvSpPr>
      <xdr:spPr>
        <a:xfrm>
          <a:off x="13735050" y="171450"/>
          <a:ext cx="1514474" cy="367876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A" sz="1100" b="0" cap="none" spc="0" baseline="0">
              <a:ln w="0"/>
              <a:solidFill>
                <a:sysClr val="windowText" lastClr="000000"/>
              </a:solidFill>
              <a:effectLst/>
              <a:latin typeface="Arial" panose="020B0604020202020204" pitchFamily="34" charset="0"/>
              <a:cs typeface="Arial" panose="020B0604020202020204" pitchFamily="34" charset="0"/>
            </a:rPr>
            <a:t>Imprimer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frechette-my.sharepoint.com/personal/andre_afrechette_ca/Documents/Partage%20v2/Dossiers/D&#233;veloppement%20mauricie/Gestion/Gestion%20des%20projets%20DM%20v1.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Reel vs Budget"/>
      <sheetName val="Budget Mau"/>
      <sheetName val="Budget sommaire Mau"/>
      <sheetName val="Copie de la BV"/>
      <sheetName val="BV 2022"/>
      <sheetName val="Donnees permanentes"/>
      <sheetName val="Caché"/>
    </sheetNames>
    <sheetDataSet>
      <sheetData sheetId="0"/>
      <sheetData sheetId="1"/>
      <sheetData sheetId="2">
        <row r="2">
          <cell r="C2" t="str">
            <v>Compte</v>
          </cell>
          <cell r="M2">
            <v>2022</v>
          </cell>
          <cell r="U2">
            <v>2023</v>
          </cell>
          <cell r="AC2">
            <v>2024</v>
          </cell>
          <cell r="AK2">
            <v>2025</v>
          </cell>
          <cell r="AS2">
            <v>2026</v>
          </cell>
          <cell r="BA2">
            <v>2027</v>
          </cell>
        </row>
      </sheetData>
      <sheetData sheetId="3"/>
      <sheetData sheetId="4"/>
      <sheetData sheetId="5"/>
      <sheetData sheetId="6">
        <row r="2">
          <cell r="D2" t="str">
            <v>Nom du projet</v>
          </cell>
          <cell r="E2" t="str">
            <v>Abréviation</v>
          </cell>
        </row>
        <row r="3">
          <cell r="D3" t="str">
            <v>Maximum 20 caractères</v>
          </cell>
          <cell r="E3" t="str">
            <v>Max. 10 caractères</v>
          </cell>
        </row>
        <row r="4">
          <cell r="D4" t="str">
            <v>Mauricie</v>
          </cell>
          <cell r="E4" t="str">
            <v>Mau</v>
          </cell>
        </row>
        <row r="5">
          <cell r="D5" t="str">
            <v>Sawinigan</v>
          </cell>
          <cell r="E5" t="str">
            <v>Shawi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C7ECD-8486-4BF1-9C8E-03B7E3CDD395}">
  <sheetPr codeName="BudgetSommaire1">
    <pageSetUpPr fitToPage="1"/>
  </sheetPr>
  <dimension ref="A1:AR54"/>
  <sheetViews>
    <sheetView tabSelected="1" zoomScaleNormal="100" workbookViewId="0">
      <pane xSplit="3" ySplit="6" topLeftCell="D7" activePane="bottomRight" state="frozenSplit"/>
      <selection activeCell="A4" sqref="A4"/>
      <selection pane="topRight" activeCell="C4" sqref="C4"/>
      <selection pane="bottomLeft" activeCell="A6" sqref="A6"/>
      <selection pane="bottomRight" activeCell="T9" sqref="T9"/>
    </sheetView>
  </sheetViews>
  <sheetFormatPr baseColWidth="10" defaultColWidth="11.42578125" defaultRowHeight="15" x14ac:dyDescent="0.25"/>
  <cols>
    <col min="1" max="1" width="6.7109375" style="9" customWidth="1"/>
    <col min="2" max="2" width="8.7109375" style="9" customWidth="1"/>
    <col min="3" max="3" width="42" style="9" customWidth="1"/>
    <col min="4" max="5" width="3.42578125" style="9" customWidth="1"/>
    <col min="6" max="6" width="14.7109375" style="9" customWidth="1"/>
    <col min="7" max="7" width="2.7109375" style="9" customWidth="1"/>
    <col min="8" max="8" width="14.7109375" style="9" customWidth="1"/>
    <col min="9" max="9" width="2.7109375" style="9" customWidth="1"/>
    <col min="10" max="10" width="14.7109375" style="9" customWidth="1"/>
    <col min="11" max="11" width="2.7109375" style="9" customWidth="1"/>
    <col min="12" max="12" width="14.7109375" style="9" customWidth="1"/>
    <col min="13" max="13" width="2.7109375" style="9" customWidth="1"/>
    <col min="14" max="14" width="14.7109375" style="9" customWidth="1"/>
    <col min="15" max="15" width="2.7109375" style="9" customWidth="1"/>
    <col min="16" max="16" width="14.7109375" style="9" customWidth="1"/>
    <col min="17" max="17" width="2.7109375" style="9" customWidth="1"/>
    <col min="18" max="18" width="6.85546875" style="9" customWidth="1"/>
    <col min="19" max="19" width="14.5703125" style="9" customWidth="1"/>
    <col min="20" max="20" width="11.42578125" style="9"/>
    <col min="21" max="21" width="4.5703125" style="9" customWidth="1"/>
    <col min="22" max="22" width="21.42578125" style="9" customWidth="1"/>
    <col min="23" max="16384" width="11.42578125" style="9"/>
  </cols>
  <sheetData>
    <row r="1" spans="1:44" s="2" customFormat="1" ht="10.5" hidden="1" customHeight="1" x14ac:dyDescent="0.25">
      <c r="A1" s="1">
        <v>7</v>
      </c>
      <c r="B1" s="1">
        <v>9</v>
      </c>
      <c r="F1" s="3">
        <f>COLUMN()</f>
        <v>6</v>
      </c>
      <c r="G1" s="3">
        <f>COLUMN()</f>
        <v>7</v>
      </c>
      <c r="H1" s="3">
        <f>COLUMN()</f>
        <v>8</v>
      </c>
      <c r="I1" s="3">
        <f>COLUMN()</f>
        <v>9</v>
      </c>
      <c r="J1" s="3">
        <f>COLUMN()</f>
        <v>10</v>
      </c>
      <c r="K1" s="3">
        <f>COLUMN()</f>
        <v>11</v>
      </c>
      <c r="L1" s="3">
        <f>COLUMN()</f>
        <v>12</v>
      </c>
      <c r="M1" s="3">
        <f>COLUMN()</f>
        <v>13</v>
      </c>
      <c r="N1" s="3">
        <f>COLUMN()</f>
        <v>14</v>
      </c>
      <c r="O1" s="3">
        <f>COLUMN()</f>
        <v>15</v>
      </c>
      <c r="P1" s="3">
        <f>COLUMN()</f>
        <v>16</v>
      </c>
      <c r="Q1" s="3">
        <f>COLUMN()</f>
        <v>17</v>
      </c>
      <c r="R1" s="3"/>
      <c r="S1" s="3">
        <f>COLUMN()</f>
        <v>19</v>
      </c>
    </row>
    <row r="2" spans="1:44" s="2" customFormat="1" ht="24.75" hidden="1" customHeight="1" x14ac:dyDescent="0.25">
      <c r="C2" s="4" t="e">
        <f>VLOOKUP($C$4,'[1]Donnees permanentes'!$D:$E,2,FALSE)</f>
        <v>#N/A</v>
      </c>
      <c r="E2" s="5"/>
      <c r="F2" s="6" t="str">
        <f>SUBSTITUTE(ADDRESS(1,MATCH(F$5,'[1]Budget Mau'!$2:$2,0),4),1,"")</f>
        <v>M</v>
      </c>
      <c r="G2" s="6" t="str">
        <f>SUBSTITUTE(ADDRESS(1,MATCH('[1]Budget Mau'!$C$2,'[1]Budget Mau'!$2:$2,0),4),1,"")</f>
        <v>C</v>
      </c>
      <c r="H2" s="6" t="str">
        <f>SUBSTITUTE(ADDRESS(1,MATCH(H$5,'[1]Budget Mau'!$2:$2,0),4),1,"")</f>
        <v>U</v>
      </c>
      <c r="I2" s="6" t="str">
        <f>SUBSTITUTE(ADDRESS(1,MATCH('[1]Budget Mau'!$C$2,'[1]Budget Mau'!$2:$2,0),4),1,"")</f>
        <v>C</v>
      </c>
      <c r="J2" s="6" t="str">
        <f>SUBSTITUTE(ADDRESS(1,MATCH(J$5,'[1]Budget Mau'!$2:$2,0),4),1,"")</f>
        <v>AC</v>
      </c>
      <c r="K2" s="6" t="str">
        <f>SUBSTITUTE(ADDRESS(1,MATCH('[1]Budget Mau'!$C$2,'[1]Budget Mau'!$2:$2,0),4),1,"")</f>
        <v>C</v>
      </c>
      <c r="L2" s="6" t="str">
        <f>SUBSTITUTE(ADDRESS(1,MATCH(L$5,'[1]Budget Mau'!$2:$2,0),4),1,"")</f>
        <v>AK</v>
      </c>
      <c r="M2" s="6" t="str">
        <f>SUBSTITUTE(ADDRESS(1,MATCH('[1]Budget Mau'!$C$2,'[1]Budget Mau'!$2:$2,0),4),1,"")</f>
        <v>C</v>
      </c>
      <c r="N2" s="6" t="str">
        <f>SUBSTITUTE(ADDRESS(1,MATCH(N$5,'[1]Budget Mau'!$2:$2,0),4),1,"")</f>
        <v>AS</v>
      </c>
      <c r="O2" s="6" t="str">
        <f>SUBSTITUTE(ADDRESS(1,MATCH('[1]Budget Mau'!$C$2,'[1]Budget Mau'!$2:$2,0),4),1,"")</f>
        <v>C</v>
      </c>
      <c r="P2" s="6" t="str">
        <f>SUBSTITUTE(ADDRESS(1,MATCH(P$5,'[1]Budget Mau'!$2:$2,0),4),1,"")</f>
        <v>BA</v>
      </c>
      <c r="Q2" s="6" t="str">
        <f>SUBSTITUTE(ADDRESS(1,MATCH('[1]Budget Mau'!$C$2,'[1]Budget Mau'!$2:$2,0),4),1,"")</f>
        <v>C</v>
      </c>
      <c r="R2" s="6"/>
      <c r="S2" s="6"/>
    </row>
    <row r="3" spans="1:44" s="27" customFormat="1" ht="7.5" customHeight="1" x14ac:dyDescent="0.25"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30"/>
      <c r="AP3" s="29"/>
      <c r="AQ3" s="29"/>
      <c r="AR3" s="29"/>
    </row>
    <row r="4" spans="1:44" s="27" customFormat="1" ht="24" customHeight="1" x14ac:dyDescent="0.25">
      <c r="C4" s="33" t="s">
        <v>13</v>
      </c>
      <c r="Q4" s="28"/>
      <c r="R4" s="28"/>
      <c r="T4" s="28"/>
      <c r="U4" s="28"/>
      <c r="V4" s="28"/>
      <c r="W4" s="28"/>
      <c r="X4" s="28"/>
      <c r="Y4" s="28"/>
      <c r="Z4" s="28"/>
      <c r="AA4" s="28"/>
      <c r="AB4" s="28"/>
      <c r="AC4" s="28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30"/>
      <c r="AP4" s="29"/>
      <c r="AQ4" s="29"/>
      <c r="AR4" s="29"/>
    </row>
    <row r="5" spans="1:44" s="27" customFormat="1" ht="18.75" customHeight="1" x14ac:dyDescent="0.25">
      <c r="B5" s="44" t="s">
        <v>47</v>
      </c>
      <c r="C5" s="44" t="s">
        <v>48</v>
      </c>
      <c r="F5" s="7">
        <v>2022</v>
      </c>
      <c r="G5" s="28"/>
      <c r="H5" s="7">
        <v>2023</v>
      </c>
      <c r="I5" s="28"/>
      <c r="J5" s="7">
        <v>2024</v>
      </c>
      <c r="K5" s="28"/>
      <c r="L5" s="7">
        <v>2025</v>
      </c>
      <c r="M5" s="28"/>
      <c r="N5" s="7">
        <v>2026</v>
      </c>
      <c r="O5" s="28"/>
      <c r="P5" s="7">
        <v>2027</v>
      </c>
      <c r="Q5" s="28"/>
      <c r="R5" s="28"/>
      <c r="S5" s="34" t="s">
        <v>0</v>
      </c>
      <c r="T5" s="28"/>
      <c r="U5" s="28"/>
      <c r="W5" s="28"/>
      <c r="X5" s="28"/>
      <c r="Y5" s="28"/>
      <c r="Z5" s="28"/>
      <c r="AA5" s="28"/>
      <c r="AB5" s="28"/>
      <c r="AC5" s="28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30"/>
      <c r="AP5" s="29"/>
      <c r="AQ5" s="29"/>
      <c r="AR5" s="29"/>
    </row>
    <row r="6" spans="1:44" s="27" customFormat="1" ht="18.75" customHeight="1" thickBot="1" x14ac:dyDescent="0.3">
      <c r="B6" s="31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U6" s="43" t="s">
        <v>46</v>
      </c>
      <c r="V6" s="35" t="s">
        <v>1</v>
      </c>
      <c r="W6" s="32"/>
      <c r="X6" s="32"/>
      <c r="Y6" s="32"/>
      <c r="Z6" s="32"/>
      <c r="AA6" s="32"/>
      <c r="AB6" s="32"/>
      <c r="AC6" s="32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30"/>
      <c r="AP6" s="29"/>
      <c r="AQ6" s="29"/>
      <c r="AR6" s="29"/>
    </row>
    <row r="7" spans="1:44" ht="16.5" thickBot="1" x14ac:dyDescent="0.3">
      <c r="C7" s="10" t="s">
        <v>2</v>
      </c>
      <c r="U7" s="40" t="s">
        <v>3</v>
      </c>
      <c r="V7" s="36" t="s">
        <v>4</v>
      </c>
      <c r="W7" s="9" t="str">
        <f>CONCATENATE(ADDRESS(ROW(B4),COLUMN(B4)),":",ADDRESS(ROW(B55),COLUMN(B55)))</f>
        <v>$B$4:$B$55</v>
      </c>
    </row>
    <row r="8" spans="1:44" ht="16.5" thickBot="1" x14ac:dyDescent="0.3">
      <c r="B8" s="11">
        <v>40000</v>
      </c>
      <c r="C8" s="12" t="s">
        <v>14</v>
      </c>
      <c r="F8" s="13">
        <v>0</v>
      </c>
      <c r="H8" s="13">
        <v>0</v>
      </c>
      <c r="J8" s="13">
        <v>0</v>
      </c>
      <c r="L8" s="13">
        <v>0</v>
      </c>
      <c r="N8" s="13">
        <v>0</v>
      </c>
      <c r="P8" s="13">
        <v>0</v>
      </c>
      <c r="S8" s="13">
        <f>SUM(F8:P8)</f>
        <v>0</v>
      </c>
      <c r="U8" s="40" t="s">
        <v>3</v>
      </c>
      <c r="V8" s="37" t="s">
        <v>5</v>
      </c>
      <c r="W8" s="9" t="str">
        <f>CONCATENATE(ADDRESS(ROW(C4),COLUMN(C4)),":",ADDRESS(ROW(C55),COLUMN(C55)))</f>
        <v>$C$4:$C$55</v>
      </c>
    </row>
    <row r="9" spans="1:44" ht="15.75" x14ac:dyDescent="0.25">
      <c r="B9" s="8">
        <v>40100</v>
      </c>
      <c r="C9" s="12" t="s">
        <v>15</v>
      </c>
      <c r="F9" s="13">
        <v>0</v>
      </c>
      <c r="H9" s="13">
        <v>0</v>
      </c>
      <c r="J9" s="13">
        <v>0</v>
      </c>
      <c r="L9" s="13">
        <v>0</v>
      </c>
      <c r="N9" s="13">
        <v>0</v>
      </c>
      <c r="P9" s="13">
        <v>0</v>
      </c>
      <c r="S9" s="13">
        <f t="shared" ref="S9:S13" si="0">SUM(F9:P9)</f>
        <v>0</v>
      </c>
      <c r="U9" s="40" t="s">
        <v>3</v>
      </c>
      <c r="V9" s="38">
        <f>F5</f>
        <v>2022</v>
      </c>
      <c r="W9" s="9" t="str">
        <f>CONCATENATE(ADDRESS(ROW(F4),COLUMN(F4)),":",ADDRESS(ROW(G55),COLUMN(G55)))</f>
        <v>$F$4:$G$55</v>
      </c>
    </row>
    <row r="10" spans="1:44" ht="15.75" x14ac:dyDescent="0.25">
      <c r="B10" s="14">
        <v>40300</v>
      </c>
      <c r="C10" s="12" t="s">
        <v>16</v>
      </c>
      <c r="F10" s="13">
        <v>0</v>
      </c>
      <c r="H10" s="13">
        <v>0</v>
      </c>
      <c r="J10" s="13">
        <v>0</v>
      </c>
      <c r="L10" s="13">
        <v>0</v>
      </c>
      <c r="N10" s="13">
        <v>0</v>
      </c>
      <c r="P10" s="13">
        <v>0</v>
      </c>
      <c r="S10" s="13">
        <f t="shared" si="0"/>
        <v>0</v>
      </c>
      <c r="U10" s="40" t="s">
        <v>6</v>
      </c>
      <c r="V10" s="38">
        <f>H5</f>
        <v>2023</v>
      </c>
      <c r="W10" s="9" t="str">
        <f>CONCATENATE(ADDRESS(ROW(H4),COLUMN(H4)),":",ADDRESS(ROW(I55),COLUMN(I55)))</f>
        <v>$H$4:$I$55</v>
      </c>
    </row>
    <row r="11" spans="1:44" ht="15.75" x14ac:dyDescent="0.25">
      <c r="B11" s="14">
        <v>40400</v>
      </c>
      <c r="C11" s="12" t="s">
        <v>17</v>
      </c>
      <c r="F11" s="13">
        <v>0</v>
      </c>
      <c r="H11" s="13">
        <v>0</v>
      </c>
      <c r="J11" s="13">
        <v>0</v>
      </c>
      <c r="L11" s="13">
        <v>0</v>
      </c>
      <c r="N11" s="13">
        <v>0</v>
      </c>
      <c r="P11" s="13">
        <v>0</v>
      </c>
      <c r="S11" s="13">
        <f t="shared" si="0"/>
        <v>0</v>
      </c>
      <c r="U11" s="40" t="s">
        <v>6</v>
      </c>
      <c r="V11" s="38">
        <f>J5</f>
        <v>2024</v>
      </c>
      <c r="W11" s="9" t="str">
        <f>CONCATENATE(ADDRESS(ROW(J4),COLUMN(J4)),":",ADDRESS(ROW(K55),COLUMN(K55)))</f>
        <v>$J$4:$K$55</v>
      </c>
    </row>
    <row r="12" spans="1:44" ht="15.75" x14ac:dyDescent="0.25">
      <c r="B12" s="14">
        <v>40402</v>
      </c>
      <c r="C12" s="12" t="s">
        <v>18</v>
      </c>
      <c r="F12" s="13">
        <v>0</v>
      </c>
      <c r="H12" s="13">
        <v>0</v>
      </c>
      <c r="J12" s="13">
        <v>0</v>
      </c>
      <c r="L12" s="13">
        <v>0</v>
      </c>
      <c r="N12" s="13">
        <v>0</v>
      </c>
      <c r="P12" s="13">
        <v>0</v>
      </c>
      <c r="S12" s="13">
        <f t="shared" si="0"/>
        <v>0</v>
      </c>
      <c r="U12" s="40" t="s">
        <v>6</v>
      </c>
      <c r="V12" s="38">
        <f>L5</f>
        <v>2025</v>
      </c>
      <c r="W12" s="9" t="str">
        <f>CONCATENATE(ADDRESS(ROW(L4),COLUMN(L4)),":",ADDRESS(ROW(M55),COLUMN(M55)))</f>
        <v>$L$4:$M$55</v>
      </c>
    </row>
    <row r="13" spans="1:44" ht="16.5" thickBot="1" x14ac:dyDescent="0.3">
      <c r="B13" s="15"/>
      <c r="C13" s="12" t="s">
        <v>19</v>
      </c>
      <c r="F13" s="13">
        <v>0</v>
      </c>
      <c r="H13" s="13">
        <v>0</v>
      </c>
      <c r="J13" s="13">
        <v>0</v>
      </c>
      <c r="L13" s="13">
        <v>0</v>
      </c>
      <c r="N13" s="13">
        <v>0</v>
      </c>
      <c r="P13" s="13">
        <v>0</v>
      </c>
      <c r="S13" s="13">
        <f t="shared" si="0"/>
        <v>0</v>
      </c>
      <c r="U13" s="40" t="s">
        <v>6</v>
      </c>
      <c r="V13" s="38">
        <f>N5</f>
        <v>2026</v>
      </c>
      <c r="W13" s="9" t="str">
        <f>CONCATENATE(ADDRESS(ROW(N4),COLUMN(N4)),":",ADDRESS(ROW(O55),COLUMN(O55)))</f>
        <v>$N$4:$O$55</v>
      </c>
    </row>
    <row r="14" spans="1:44" ht="15.75" x14ac:dyDescent="0.25">
      <c r="B14" s="16" t="str">
        <f>+C7</f>
        <v>Subventions</v>
      </c>
      <c r="C14" s="12"/>
      <c r="F14" s="17">
        <v>0</v>
      </c>
      <c r="H14" s="17">
        <v>0</v>
      </c>
      <c r="J14" s="17">
        <v>0</v>
      </c>
      <c r="L14" s="17">
        <v>0</v>
      </c>
      <c r="N14" s="17">
        <v>0</v>
      </c>
      <c r="P14" s="17">
        <v>0</v>
      </c>
      <c r="S14" s="17">
        <f t="shared" ref="S14" si="1">SUBTOTAL(9,S8:S13)</f>
        <v>0</v>
      </c>
      <c r="U14" s="40" t="s">
        <v>6</v>
      </c>
      <c r="V14" s="38">
        <f>P5</f>
        <v>2027</v>
      </c>
      <c r="W14" s="9" t="str">
        <f>CONCATENATE(ADDRESS(ROW(P4),COLUMN(P4)),":",ADDRESS(ROW(Q55),COLUMN(Q55)))</f>
        <v>$P$4:$Q$55</v>
      </c>
    </row>
    <row r="15" spans="1:44" ht="16.5" thickBot="1" x14ac:dyDescent="0.3">
      <c r="B15" s="18"/>
      <c r="C15" s="19" t="s">
        <v>7</v>
      </c>
      <c r="F15" s="13"/>
      <c r="H15" s="13"/>
      <c r="J15" s="13"/>
      <c r="L15" s="13"/>
      <c r="N15" s="13"/>
      <c r="P15" s="13"/>
      <c r="S15" s="13"/>
      <c r="U15" s="41" t="s">
        <v>3</v>
      </c>
      <c r="V15" s="39" t="s">
        <v>0</v>
      </c>
      <c r="W15" s="9" t="str">
        <f>CONCATENATE(ADDRESS(ROW(R4),COLUMN(R4)),":",ADDRESS(ROW(S55),COLUMN(S55)))</f>
        <v>$R$4:$S$55</v>
      </c>
    </row>
    <row r="16" spans="1:44" x14ac:dyDescent="0.25">
      <c r="B16" s="11">
        <v>41000</v>
      </c>
      <c r="C16" s="12" t="s">
        <v>20</v>
      </c>
      <c r="F16" s="13">
        <v>0</v>
      </c>
      <c r="H16" s="13">
        <v>0</v>
      </c>
      <c r="J16" s="13">
        <v>0</v>
      </c>
      <c r="L16" s="13">
        <v>0</v>
      </c>
      <c r="N16" s="13">
        <v>0</v>
      </c>
      <c r="P16" s="13">
        <v>0</v>
      </c>
      <c r="S16" s="13">
        <f t="shared" ref="S16:S17" si="2">SUM(F16:P16)</f>
        <v>0</v>
      </c>
    </row>
    <row r="17" spans="2:21" ht="16.5" thickBot="1" x14ac:dyDescent="0.3">
      <c r="B17" s="15">
        <v>42000</v>
      </c>
      <c r="C17" s="12" t="s">
        <v>21</v>
      </c>
      <c r="F17" s="13">
        <v>0</v>
      </c>
      <c r="H17" s="13">
        <v>0</v>
      </c>
      <c r="J17" s="13">
        <v>0</v>
      </c>
      <c r="L17" s="13">
        <v>0</v>
      </c>
      <c r="N17" s="13">
        <v>0</v>
      </c>
      <c r="P17" s="13">
        <v>0</v>
      </c>
      <c r="S17" s="13">
        <f t="shared" si="2"/>
        <v>0</v>
      </c>
      <c r="U17" s="42"/>
    </row>
    <row r="18" spans="2:21" x14ac:dyDescent="0.25">
      <c r="B18" s="16" t="str">
        <f>+C15</f>
        <v>Revenu des activités de financement</v>
      </c>
      <c r="C18" s="12"/>
      <c r="F18" s="17">
        <v>0</v>
      </c>
      <c r="H18" s="17">
        <v>0</v>
      </c>
      <c r="J18" s="17">
        <v>0</v>
      </c>
      <c r="L18" s="17">
        <v>0</v>
      </c>
      <c r="N18" s="17">
        <v>0</v>
      </c>
      <c r="P18" s="17">
        <v>0</v>
      </c>
      <c r="S18" s="17">
        <f t="shared" ref="S18" si="3">SUBTOTAL(9,S16:S17)</f>
        <v>0</v>
      </c>
    </row>
    <row r="19" spans="2:21" ht="16.5" thickBot="1" x14ac:dyDescent="0.3">
      <c r="B19" s="20"/>
      <c r="C19" s="10" t="s">
        <v>8</v>
      </c>
      <c r="F19" s="21">
        <v>0</v>
      </c>
      <c r="H19" s="21">
        <v>0</v>
      </c>
      <c r="J19" s="21">
        <v>0</v>
      </c>
      <c r="L19" s="21">
        <v>0</v>
      </c>
      <c r="N19" s="21">
        <v>0</v>
      </c>
      <c r="P19" s="21">
        <v>0</v>
      </c>
      <c r="S19" s="21">
        <f>SUBTOTAL(9,S7:S18)</f>
        <v>0</v>
      </c>
    </row>
    <row r="20" spans="2:21" ht="15.75" x14ac:dyDescent="0.25">
      <c r="B20" s="20"/>
      <c r="C20" s="10"/>
      <c r="F20" s="13"/>
      <c r="H20" s="13"/>
      <c r="J20" s="13"/>
      <c r="L20" s="13"/>
      <c r="N20" s="13"/>
      <c r="P20" s="13"/>
      <c r="S20" s="13"/>
    </row>
    <row r="21" spans="2:21" ht="15.75" thickBot="1" x14ac:dyDescent="0.3">
      <c r="B21" s="18"/>
      <c r="C21" s="19" t="s">
        <v>45</v>
      </c>
      <c r="F21" s="13"/>
      <c r="H21" s="13"/>
      <c r="J21" s="13"/>
      <c r="L21" s="13"/>
      <c r="N21" s="13"/>
      <c r="P21" s="13"/>
      <c r="S21" s="13"/>
    </row>
    <row r="22" spans="2:21" x14ac:dyDescent="0.25">
      <c r="B22" s="22">
        <v>55000</v>
      </c>
      <c r="C22" s="12" t="s">
        <v>22</v>
      </c>
      <c r="F22" s="13">
        <v>0</v>
      </c>
      <c r="H22" s="13">
        <v>0</v>
      </c>
      <c r="J22" s="13">
        <v>0</v>
      </c>
      <c r="L22" s="13">
        <v>0</v>
      </c>
      <c r="N22" s="13">
        <v>0</v>
      </c>
      <c r="P22" s="13">
        <v>0</v>
      </c>
      <c r="S22" s="13">
        <f t="shared" ref="S22:S28" si="4">SUM(F22:P22)</f>
        <v>0</v>
      </c>
    </row>
    <row r="23" spans="2:21" x14ac:dyDescent="0.25">
      <c r="B23" s="23">
        <v>55001</v>
      </c>
      <c r="C23" s="12" t="s">
        <v>23</v>
      </c>
      <c r="F23" s="13">
        <v>0</v>
      </c>
      <c r="H23" s="13">
        <v>0</v>
      </c>
      <c r="J23" s="13">
        <v>0</v>
      </c>
      <c r="L23" s="13">
        <v>0</v>
      </c>
      <c r="N23" s="13">
        <v>0</v>
      </c>
      <c r="P23" s="13">
        <v>0</v>
      </c>
      <c r="S23" s="13">
        <f t="shared" si="4"/>
        <v>0</v>
      </c>
    </row>
    <row r="24" spans="2:21" x14ac:dyDescent="0.25">
      <c r="B24" s="23">
        <v>57000</v>
      </c>
      <c r="C24" s="12" t="s">
        <v>24</v>
      </c>
      <c r="F24" s="13">
        <v>0</v>
      </c>
      <c r="H24" s="13">
        <v>0</v>
      </c>
      <c r="J24" s="13">
        <v>0</v>
      </c>
      <c r="L24" s="13">
        <v>0</v>
      </c>
      <c r="N24" s="13">
        <v>0</v>
      </c>
      <c r="P24" s="13">
        <v>0</v>
      </c>
      <c r="S24" s="13">
        <f t="shared" si="4"/>
        <v>0</v>
      </c>
    </row>
    <row r="25" spans="2:21" x14ac:dyDescent="0.25">
      <c r="B25" s="23">
        <v>57003</v>
      </c>
      <c r="C25" s="12" t="s">
        <v>25</v>
      </c>
      <c r="F25" s="13">
        <v>0</v>
      </c>
      <c r="H25" s="13">
        <v>0</v>
      </c>
      <c r="J25" s="13">
        <v>0</v>
      </c>
      <c r="L25" s="13">
        <v>0</v>
      </c>
      <c r="N25" s="13">
        <v>0</v>
      </c>
      <c r="P25" s="13">
        <v>0</v>
      </c>
      <c r="S25" s="13">
        <f t="shared" si="4"/>
        <v>0</v>
      </c>
    </row>
    <row r="26" spans="2:21" x14ac:dyDescent="0.25">
      <c r="B26" s="14">
        <v>62100</v>
      </c>
      <c r="C26" s="12" t="s">
        <v>26</v>
      </c>
      <c r="F26" s="13">
        <v>0</v>
      </c>
      <c r="H26" s="13">
        <v>0</v>
      </c>
      <c r="J26" s="13">
        <v>0</v>
      </c>
      <c r="L26" s="13">
        <v>0</v>
      </c>
      <c r="N26" s="13">
        <v>0</v>
      </c>
      <c r="P26" s="13">
        <v>0</v>
      </c>
      <c r="S26" s="13">
        <f t="shared" si="4"/>
        <v>0</v>
      </c>
    </row>
    <row r="27" spans="2:21" x14ac:dyDescent="0.25">
      <c r="B27" s="14">
        <v>62110</v>
      </c>
      <c r="C27" s="12" t="s">
        <v>27</v>
      </c>
      <c r="F27" s="13">
        <v>0</v>
      </c>
      <c r="H27" s="13">
        <v>0</v>
      </c>
      <c r="J27" s="13">
        <v>0</v>
      </c>
      <c r="L27" s="13">
        <v>0</v>
      </c>
      <c r="N27" s="13">
        <v>0</v>
      </c>
      <c r="P27" s="13">
        <v>0</v>
      </c>
      <c r="S27" s="13">
        <f t="shared" si="4"/>
        <v>0</v>
      </c>
    </row>
    <row r="28" spans="2:21" ht="15.75" thickBot="1" x14ac:dyDescent="0.3">
      <c r="B28" s="15"/>
      <c r="C28" s="12" t="s">
        <v>19</v>
      </c>
      <c r="F28" s="13">
        <v>0</v>
      </c>
      <c r="H28" s="13">
        <v>0</v>
      </c>
      <c r="J28" s="13">
        <v>0</v>
      </c>
      <c r="L28" s="13">
        <v>0</v>
      </c>
      <c r="N28" s="13">
        <v>0</v>
      </c>
      <c r="P28" s="13">
        <v>0</v>
      </c>
      <c r="S28" s="13">
        <f t="shared" si="4"/>
        <v>0</v>
      </c>
    </row>
    <row r="29" spans="2:21" x14ac:dyDescent="0.25">
      <c r="B29" s="20"/>
      <c r="C29" s="12"/>
      <c r="F29" s="17">
        <v>0</v>
      </c>
      <c r="H29" s="17">
        <v>0</v>
      </c>
      <c r="J29" s="17">
        <v>0</v>
      </c>
      <c r="L29" s="17">
        <v>0</v>
      </c>
      <c r="N29" s="17">
        <v>0</v>
      </c>
      <c r="P29" s="17">
        <v>0</v>
      </c>
      <c r="S29" s="17">
        <f t="shared" ref="S29" si="5">SUBTOTAL(9,S22:S28)</f>
        <v>0</v>
      </c>
    </row>
    <row r="30" spans="2:21" ht="15.75" thickBot="1" x14ac:dyDescent="0.3">
      <c r="B30" s="18"/>
      <c r="C30" s="19" t="s">
        <v>9</v>
      </c>
      <c r="F30" s="13"/>
      <c r="H30" s="13"/>
      <c r="J30" s="13"/>
      <c r="L30" s="13"/>
      <c r="N30" s="13"/>
      <c r="P30" s="13"/>
      <c r="S30" s="13"/>
    </row>
    <row r="31" spans="2:21" x14ac:dyDescent="0.25">
      <c r="B31" s="22">
        <v>50000</v>
      </c>
      <c r="C31" s="12" t="s">
        <v>28</v>
      </c>
      <c r="F31" s="13">
        <v>0</v>
      </c>
      <c r="H31" s="13">
        <v>0</v>
      </c>
      <c r="J31" s="13">
        <v>0</v>
      </c>
      <c r="L31" s="13">
        <v>0</v>
      </c>
      <c r="N31" s="13">
        <v>0</v>
      </c>
      <c r="P31" s="13">
        <v>0</v>
      </c>
      <c r="S31" s="13">
        <f t="shared" ref="S31:S47" si="6">SUM(F31:P31)</f>
        <v>0</v>
      </c>
    </row>
    <row r="32" spans="2:21" x14ac:dyDescent="0.25">
      <c r="B32" s="23">
        <v>51000</v>
      </c>
      <c r="C32" s="12" t="s">
        <v>29</v>
      </c>
      <c r="F32" s="13">
        <v>0</v>
      </c>
      <c r="H32" s="13">
        <v>0</v>
      </c>
      <c r="J32" s="13">
        <v>0</v>
      </c>
      <c r="L32" s="13">
        <v>0</v>
      </c>
      <c r="N32" s="13">
        <v>0</v>
      </c>
      <c r="P32" s="13">
        <v>0</v>
      </c>
      <c r="S32" s="13">
        <f t="shared" si="6"/>
        <v>0</v>
      </c>
    </row>
    <row r="33" spans="2:19" x14ac:dyDescent="0.25">
      <c r="B33" s="23">
        <v>53003</v>
      </c>
      <c r="C33" s="12" t="s">
        <v>30</v>
      </c>
      <c r="F33" s="13">
        <v>0</v>
      </c>
      <c r="H33" s="13">
        <v>0</v>
      </c>
      <c r="J33" s="13">
        <v>0</v>
      </c>
      <c r="L33" s="13">
        <v>0</v>
      </c>
      <c r="N33" s="13">
        <v>0</v>
      </c>
      <c r="P33" s="13">
        <v>0</v>
      </c>
      <c r="S33" s="13">
        <f t="shared" si="6"/>
        <v>0</v>
      </c>
    </row>
    <row r="34" spans="2:19" x14ac:dyDescent="0.25">
      <c r="B34" s="23">
        <v>54000</v>
      </c>
      <c r="C34" s="12" t="s">
        <v>31</v>
      </c>
      <c r="F34" s="13">
        <v>0</v>
      </c>
      <c r="H34" s="13">
        <v>0</v>
      </c>
      <c r="J34" s="13">
        <v>0</v>
      </c>
      <c r="L34" s="13">
        <v>0</v>
      </c>
      <c r="N34" s="13">
        <v>0</v>
      </c>
      <c r="P34" s="13">
        <v>0</v>
      </c>
      <c r="S34" s="13">
        <f t="shared" si="6"/>
        <v>0</v>
      </c>
    </row>
    <row r="35" spans="2:19" x14ac:dyDescent="0.25">
      <c r="B35" s="23">
        <v>60000</v>
      </c>
      <c r="C35" s="12" t="s">
        <v>32</v>
      </c>
      <c r="F35" s="13">
        <v>0</v>
      </c>
      <c r="H35" s="13">
        <v>0</v>
      </c>
      <c r="J35" s="13">
        <v>0</v>
      </c>
      <c r="L35" s="13">
        <v>0</v>
      </c>
      <c r="N35" s="13">
        <v>0</v>
      </c>
      <c r="P35" s="13">
        <v>0</v>
      </c>
      <c r="S35" s="13">
        <f t="shared" si="6"/>
        <v>0</v>
      </c>
    </row>
    <row r="36" spans="2:19" x14ac:dyDescent="0.25">
      <c r="B36" s="23">
        <v>61000</v>
      </c>
      <c r="C36" s="12" t="s">
        <v>33</v>
      </c>
      <c r="F36" s="13">
        <v>0</v>
      </c>
      <c r="H36" s="13">
        <v>0</v>
      </c>
      <c r="J36" s="13">
        <v>0</v>
      </c>
      <c r="L36" s="13">
        <v>0</v>
      </c>
      <c r="N36" s="13">
        <v>0</v>
      </c>
      <c r="P36" s="13">
        <v>0</v>
      </c>
      <c r="S36" s="13">
        <f t="shared" si="6"/>
        <v>0</v>
      </c>
    </row>
    <row r="37" spans="2:19" x14ac:dyDescent="0.25">
      <c r="B37" s="23">
        <v>63000</v>
      </c>
      <c r="C37" s="12" t="s">
        <v>34</v>
      </c>
      <c r="F37" s="13">
        <v>0</v>
      </c>
      <c r="H37" s="13">
        <v>0</v>
      </c>
      <c r="J37" s="13">
        <v>0</v>
      </c>
      <c r="L37" s="13">
        <v>0</v>
      </c>
      <c r="N37" s="13">
        <v>0</v>
      </c>
      <c r="P37" s="13">
        <v>0</v>
      </c>
      <c r="S37" s="13">
        <f t="shared" si="6"/>
        <v>0</v>
      </c>
    </row>
    <row r="38" spans="2:19" ht="13.5" customHeight="1" x14ac:dyDescent="0.25">
      <c r="B38" s="23">
        <v>64000</v>
      </c>
      <c r="C38" s="12" t="s">
        <v>35</v>
      </c>
      <c r="F38" s="13">
        <v>0</v>
      </c>
      <c r="H38" s="13">
        <v>0</v>
      </c>
      <c r="J38" s="13">
        <v>0</v>
      </c>
      <c r="L38" s="13">
        <v>0</v>
      </c>
      <c r="N38" s="13">
        <v>0</v>
      </c>
      <c r="P38" s="13">
        <v>0</v>
      </c>
      <c r="S38" s="13">
        <f t="shared" si="6"/>
        <v>0</v>
      </c>
    </row>
    <row r="39" spans="2:19" ht="13.5" customHeight="1" x14ac:dyDescent="0.25">
      <c r="B39" s="23">
        <v>65000</v>
      </c>
      <c r="C39" s="12" t="s">
        <v>36</v>
      </c>
      <c r="F39" s="13">
        <v>0</v>
      </c>
      <c r="H39" s="13">
        <v>0</v>
      </c>
      <c r="J39" s="13">
        <v>0</v>
      </c>
      <c r="L39" s="13">
        <v>0</v>
      </c>
      <c r="N39" s="13">
        <v>0</v>
      </c>
      <c r="P39" s="13">
        <v>0</v>
      </c>
      <c r="S39" s="13">
        <f t="shared" si="6"/>
        <v>0</v>
      </c>
    </row>
    <row r="40" spans="2:19" x14ac:dyDescent="0.25">
      <c r="B40" s="23">
        <v>67000</v>
      </c>
      <c r="C40" s="12" t="s">
        <v>37</v>
      </c>
      <c r="F40" s="13">
        <v>0</v>
      </c>
      <c r="H40" s="13">
        <v>0</v>
      </c>
      <c r="J40" s="13">
        <v>0</v>
      </c>
      <c r="L40" s="13">
        <v>0</v>
      </c>
      <c r="N40" s="13">
        <v>0</v>
      </c>
      <c r="P40" s="13">
        <v>0</v>
      </c>
      <c r="S40" s="13">
        <f t="shared" si="6"/>
        <v>0</v>
      </c>
    </row>
    <row r="41" spans="2:19" x14ac:dyDescent="0.25">
      <c r="B41" s="23">
        <v>68000</v>
      </c>
      <c r="C41" s="12" t="s">
        <v>38</v>
      </c>
      <c r="F41" s="13">
        <v>0</v>
      </c>
      <c r="H41" s="13">
        <v>0</v>
      </c>
      <c r="J41" s="13">
        <v>0</v>
      </c>
      <c r="L41" s="13">
        <v>0</v>
      </c>
      <c r="N41" s="13">
        <v>0</v>
      </c>
      <c r="P41" s="13">
        <v>0</v>
      </c>
      <c r="S41" s="13">
        <f t="shared" si="6"/>
        <v>0</v>
      </c>
    </row>
    <row r="42" spans="2:19" x14ac:dyDescent="0.25">
      <c r="B42" s="23">
        <v>69000</v>
      </c>
      <c r="C42" s="12" t="s">
        <v>39</v>
      </c>
      <c r="F42" s="13">
        <v>0</v>
      </c>
      <c r="H42" s="13">
        <v>0</v>
      </c>
      <c r="J42" s="13">
        <v>0</v>
      </c>
      <c r="L42" s="13">
        <v>0</v>
      </c>
      <c r="N42" s="13">
        <v>0</v>
      </c>
      <c r="P42" s="13">
        <v>0</v>
      </c>
      <c r="S42" s="13">
        <f t="shared" si="6"/>
        <v>0</v>
      </c>
    </row>
    <row r="43" spans="2:19" x14ac:dyDescent="0.25">
      <c r="B43" s="23">
        <v>70000</v>
      </c>
      <c r="C43" s="12" t="s">
        <v>40</v>
      </c>
      <c r="F43" s="13">
        <v>0</v>
      </c>
      <c r="H43" s="13">
        <v>0</v>
      </c>
      <c r="J43" s="13">
        <v>0</v>
      </c>
      <c r="L43" s="13">
        <v>0</v>
      </c>
      <c r="N43" s="13">
        <v>0</v>
      </c>
      <c r="P43" s="13">
        <v>0</v>
      </c>
      <c r="S43" s="13">
        <f t="shared" si="6"/>
        <v>0</v>
      </c>
    </row>
    <row r="44" spans="2:19" x14ac:dyDescent="0.25">
      <c r="B44" s="23">
        <v>71000</v>
      </c>
      <c r="C44" s="12" t="s">
        <v>41</v>
      </c>
      <c r="F44" s="13">
        <v>0</v>
      </c>
      <c r="H44" s="13">
        <v>0</v>
      </c>
      <c r="J44" s="13">
        <v>0</v>
      </c>
      <c r="L44" s="13">
        <v>0</v>
      </c>
      <c r="N44" s="13">
        <v>0</v>
      </c>
      <c r="P44" s="13">
        <v>0</v>
      </c>
      <c r="S44" s="13">
        <f t="shared" si="6"/>
        <v>0</v>
      </c>
    </row>
    <row r="45" spans="2:19" x14ac:dyDescent="0.25">
      <c r="B45" s="23">
        <v>72000</v>
      </c>
      <c r="C45" s="12" t="s">
        <v>42</v>
      </c>
      <c r="F45" s="13">
        <v>0</v>
      </c>
      <c r="H45" s="13">
        <v>0</v>
      </c>
      <c r="J45" s="13">
        <v>0</v>
      </c>
      <c r="L45" s="13">
        <v>0</v>
      </c>
      <c r="N45" s="13">
        <v>0</v>
      </c>
      <c r="P45" s="13">
        <v>0</v>
      </c>
      <c r="S45" s="13">
        <f t="shared" si="6"/>
        <v>0</v>
      </c>
    </row>
    <row r="46" spans="2:19" x14ac:dyDescent="0.25">
      <c r="B46" s="23">
        <v>73000</v>
      </c>
      <c r="C46" s="12" t="s">
        <v>43</v>
      </c>
      <c r="F46" s="13">
        <v>0</v>
      </c>
      <c r="H46" s="13">
        <v>0</v>
      </c>
      <c r="J46" s="13">
        <v>0</v>
      </c>
      <c r="L46" s="13">
        <v>0</v>
      </c>
      <c r="N46" s="13">
        <v>0</v>
      </c>
      <c r="P46" s="13">
        <v>0</v>
      </c>
      <c r="S46" s="13">
        <f t="shared" si="6"/>
        <v>0</v>
      </c>
    </row>
    <row r="47" spans="2:19" ht="15.75" thickBot="1" x14ac:dyDescent="0.3">
      <c r="B47" s="24">
        <v>75000</v>
      </c>
      <c r="C47" s="12" t="s">
        <v>44</v>
      </c>
      <c r="F47" s="13">
        <v>0</v>
      </c>
      <c r="H47" s="13">
        <v>0</v>
      </c>
      <c r="J47" s="13">
        <v>0</v>
      </c>
      <c r="L47" s="13">
        <v>0</v>
      </c>
      <c r="N47" s="13">
        <v>0</v>
      </c>
      <c r="P47" s="13">
        <v>0</v>
      </c>
      <c r="S47" s="13">
        <f t="shared" si="6"/>
        <v>0</v>
      </c>
    </row>
    <row r="48" spans="2:19" x14ac:dyDescent="0.25">
      <c r="B48" s="25"/>
      <c r="C48" s="12"/>
      <c r="F48" s="13"/>
      <c r="H48" s="13"/>
      <c r="J48" s="13"/>
      <c r="L48" s="13"/>
      <c r="N48" s="13"/>
      <c r="P48" s="13"/>
      <c r="S48" s="13"/>
    </row>
    <row r="49" spans="2:19" x14ac:dyDescent="0.25">
      <c r="B49" s="16" t="str">
        <f>+C30</f>
        <v>Frais d'administration</v>
      </c>
      <c r="C49" s="12"/>
      <c r="F49" s="17">
        <v>0</v>
      </c>
      <c r="H49" s="17">
        <v>0</v>
      </c>
      <c r="J49" s="17">
        <v>0</v>
      </c>
      <c r="L49" s="17">
        <v>0</v>
      </c>
      <c r="N49" s="17">
        <v>0</v>
      </c>
      <c r="P49" s="17">
        <v>0</v>
      </c>
      <c r="S49" s="17">
        <f>SUBTOTAL(9,S31:S47)</f>
        <v>0</v>
      </c>
    </row>
    <row r="50" spans="2:19" ht="16.5" thickBot="1" x14ac:dyDescent="0.3">
      <c r="B50" s="20"/>
      <c r="C50" s="10" t="s">
        <v>10</v>
      </c>
      <c r="F50" s="21">
        <v>0</v>
      </c>
      <c r="H50" s="21">
        <v>0</v>
      </c>
      <c r="J50" s="21">
        <v>0</v>
      </c>
      <c r="L50" s="21">
        <v>0</v>
      </c>
      <c r="N50" s="21">
        <v>0</v>
      </c>
      <c r="P50" s="21">
        <v>0</v>
      </c>
      <c r="S50" s="21">
        <f>SUBTOTAL(9,S21:S49)</f>
        <v>0</v>
      </c>
    </row>
    <row r="51" spans="2:19" ht="15.75" thickBot="1" x14ac:dyDescent="0.3">
      <c r="B51" s="20"/>
      <c r="C51" s="19" t="s">
        <v>11</v>
      </c>
      <c r="F51" s="26">
        <v>0</v>
      </c>
      <c r="H51" s="26">
        <v>0</v>
      </c>
      <c r="J51" s="26">
        <v>0</v>
      </c>
      <c r="L51" s="26">
        <v>0</v>
      </c>
      <c r="N51" s="26">
        <v>0</v>
      </c>
      <c r="P51" s="26">
        <v>0</v>
      </c>
      <c r="S51" s="26">
        <f>+S19-S50</f>
        <v>0</v>
      </c>
    </row>
    <row r="52" spans="2:19" ht="15.75" thickTop="1" x14ac:dyDescent="0.25">
      <c r="B52" s="20"/>
      <c r="C52" s="12"/>
      <c r="F52" s="13"/>
      <c r="H52" s="13"/>
      <c r="J52" s="13"/>
      <c r="L52" s="13"/>
      <c r="N52" s="13"/>
      <c r="P52" s="13"/>
      <c r="S52" s="13"/>
    </row>
    <row r="54" spans="2:19" x14ac:dyDescent="0.25">
      <c r="C54" s="19" t="s">
        <v>12</v>
      </c>
      <c r="F54" s="13">
        <v>0</v>
      </c>
      <c r="H54" s="13">
        <v>0</v>
      </c>
      <c r="J54" s="13">
        <v>0</v>
      </c>
      <c r="L54" s="13">
        <v>0</v>
      </c>
      <c r="N54" s="13">
        <v>0</v>
      </c>
      <c r="P54" s="13">
        <v>0</v>
      </c>
      <c r="S54" s="13">
        <f>SUM(F54:P54)</f>
        <v>0</v>
      </c>
    </row>
  </sheetData>
  <sheetProtection formatCells="0" formatColumns="0" formatRows="0" deleteColumns="0" deleteRows="0" selectLockedCells="1" autoFilter="0"/>
  <printOptions horizontalCentered="1"/>
  <pageMargins left="0.5" right="0.5" top="0.5" bottom="0" header="0.25" footer="0.25"/>
  <pageSetup scale="7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Budget Sommaire</vt:lpstr>
      <vt:lpstr>BudgetSommaire_Coche</vt:lpstr>
      <vt:lpstr>BudgetSommaire_Plage</vt:lpstr>
      <vt:lpstr>BudgetSommaire_Zone</vt:lpstr>
      <vt:lpstr>'Budget Sommaire'!Zone_d_impression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Grenier</dc:creator>
  <cp:lastModifiedBy>Roger Grenier</cp:lastModifiedBy>
  <cp:lastPrinted>2022-02-24T16:46:40Z</cp:lastPrinted>
  <dcterms:created xsi:type="dcterms:W3CDTF">2022-02-24T12:17:44Z</dcterms:created>
  <dcterms:modified xsi:type="dcterms:W3CDTF">2022-02-24T16:49:20Z</dcterms:modified>
</cp:coreProperties>
</file>