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84ddbc2034b054b/Documents/"/>
    </mc:Choice>
  </mc:AlternateContent>
  <xr:revisionPtr revIDLastSave="1" documentId="8_{929BEDCE-2B78-4849-80B0-87277D8A4636}" xr6:coauthVersionLast="45" xr6:coauthVersionMax="45" xr10:uidLastSave="{C9812587-AB65-4CC8-9C2C-8CFCF09F2BEF}"/>
  <bookViews>
    <workbookView xWindow="25080" yWindow="-495" windowWidth="29040" windowHeight="15840" activeTab="2" xr2:uid="{BC298683-FA34-4CFD-925C-609747A5AE1D}"/>
  </bookViews>
  <sheets>
    <sheet name="Data" sheetId="1" r:id="rId1"/>
    <sheet name="Recap" sheetId="2" r:id="rId2"/>
    <sheet name="Graphe" sheetId="3" r:id="rId3"/>
  </sheets>
  <definedNames>
    <definedName name="ChronologieNative_Date">#N/A</definedName>
  </definedNames>
  <calcPr calcId="181029"/>
  <pivotCaches>
    <pivotCache cacheId="54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05" i="1" l="1"/>
  <c r="R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F105" i="1"/>
  <c r="D105" i="1"/>
  <c r="C105" i="1"/>
  <c r="B105" i="1"/>
  <c r="F104" i="1"/>
  <c r="D104" i="1"/>
  <c r="C104" i="1"/>
  <c r="B104" i="1"/>
  <c r="F103" i="1"/>
  <c r="D103" i="1"/>
  <c r="C103" i="1"/>
  <c r="B103" i="1"/>
  <c r="F102" i="1"/>
  <c r="D102" i="1"/>
  <c r="C102" i="1"/>
  <c r="B102" i="1"/>
  <c r="F101" i="1"/>
  <c r="D101" i="1"/>
  <c r="C101" i="1"/>
  <c r="B101" i="1"/>
  <c r="F100" i="1"/>
  <c r="D100" i="1"/>
  <c r="C100" i="1"/>
  <c r="B100" i="1"/>
  <c r="F99" i="1"/>
  <c r="D99" i="1"/>
  <c r="C99" i="1"/>
  <c r="B99" i="1"/>
  <c r="F98" i="1"/>
  <c r="D98" i="1"/>
  <c r="C98" i="1"/>
  <c r="B98" i="1"/>
  <c r="F97" i="1"/>
  <c r="D97" i="1"/>
  <c r="C97" i="1"/>
  <c r="B97" i="1"/>
  <c r="F96" i="1"/>
  <c r="D96" i="1"/>
  <c r="C96" i="1"/>
  <c r="B96" i="1"/>
  <c r="F95" i="1"/>
  <c r="D95" i="1"/>
  <c r="C95" i="1"/>
  <c r="B95" i="1"/>
  <c r="F94" i="1"/>
  <c r="D94" i="1"/>
  <c r="C94" i="1"/>
  <c r="B94" i="1"/>
  <c r="F93" i="1"/>
  <c r="D93" i="1"/>
  <c r="C93" i="1"/>
  <c r="B93" i="1"/>
  <c r="F92" i="1"/>
  <c r="D92" i="1"/>
  <c r="C92" i="1"/>
  <c r="B92" i="1"/>
  <c r="F91" i="1"/>
  <c r="D91" i="1"/>
  <c r="C91" i="1"/>
  <c r="B91" i="1"/>
  <c r="F90" i="1"/>
  <c r="D90" i="1"/>
  <c r="C90" i="1"/>
  <c r="B90" i="1"/>
  <c r="F89" i="1"/>
  <c r="D89" i="1"/>
  <c r="C89" i="1"/>
  <c r="B89" i="1"/>
  <c r="F88" i="1"/>
  <c r="D88" i="1"/>
  <c r="C88" i="1"/>
  <c r="B88" i="1"/>
  <c r="F87" i="1"/>
  <c r="D87" i="1"/>
  <c r="C87" i="1"/>
  <c r="B87" i="1"/>
  <c r="F86" i="1"/>
  <c r="D86" i="1"/>
  <c r="C86" i="1"/>
  <c r="B86" i="1"/>
  <c r="F85" i="1"/>
  <c r="D85" i="1"/>
  <c r="C85" i="1"/>
  <c r="B85" i="1"/>
  <c r="F84" i="1"/>
  <c r="D84" i="1"/>
  <c r="C84" i="1"/>
  <c r="B84" i="1"/>
  <c r="F83" i="1"/>
  <c r="D83" i="1"/>
  <c r="C83" i="1"/>
  <c r="B83" i="1"/>
  <c r="F82" i="1"/>
  <c r="D82" i="1"/>
  <c r="C82" i="1"/>
  <c r="B82" i="1"/>
  <c r="F81" i="1"/>
  <c r="D81" i="1"/>
  <c r="C81" i="1"/>
  <c r="B81" i="1"/>
  <c r="F80" i="1"/>
  <c r="D80" i="1"/>
  <c r="C80" i="1"/>
  <c r="B80" i="1"/>
  <c r="F79" i="1"/>
  <c r="D79" i="1"/>
  <c r="C79" i="1"/>
  <c r="B79" i="1"/>
  <c r="F78" i="1"/>
  <c r="D78" i="1"/>
  <c r="C78" i="1"/>
  <c r="B78" i="1"/>
  <c r="F77" i="1"/>
  <c r="D77" i="1"/>
  <c r="C77" i="1"/>
  <c r="B77" i="1"/>
  <c r="F76" i="1"/>
  <c r="D76" i="1"/>
  <c r="C76" i="1"/>
  <c r="B76" i="1"/>
  <c r="F75" i="1"/>
  <c r="D75" i="1"/>
  <c r="C75" i="1"/>
  <c r="B75" i="1"/>
  <c r="F74" i="1"/>
  <c r="D74" i="1"/>
  <c r="C74" i="1"/>
  <c r="B74" i="1"/>
  <c r="F73" i="1"/>
  <c r="D73" i="1"/>
  <c r="C73" i="1"/>
  <c r="B73" i="1"/>
  <c r="F72" i="1"/>
  <c r="D72" i="1"/>
  <c r="C72" i="1"/>
  <c r="B72" i="1"/>
  <c r="F71" i="1"/>
  <c r="D71" i="1"/>
  <c r="C71" i="1"/>
  <c r="B71" i="1"/>
  <c r="F70" i="1"/>
  <c r="D70" i="1"/>
  <c r="C70" i="1"/>
  <c r="B70" i="1"/>
  <c r="F69" i="1"/>
  <c r="D69" i="1"/>
  <c r="C69" i="1"/>
  <c r="B69" i="1"/>
  <c r="F68" i="1"/>
  <c r="D68" i="1"/>
  <c r="C68" i="1"/>
  <c r="B68" i="1"/>
  <c r="F67" i="1"/>
  <c r="D67" i="1"/>
  <c r="C67" i="1"/>
  <c r="B67" i="1"/>
  <c r="F66" i="1"/>
  <c r="D66" i="1"/>
  <c r="C66" i="1"/>
  <c r="B66" i="1"/>
  <c r="F65" i="1"/>
  <c r="D65" i="1"/>
  <c r="C65" i="1"/>
  <c r="B65" i="1"/>
  <c r="F64" i="1"/>
  <c r="D64" i="1"/>
  <c r="C64" i="1"/>
  <c r="B64" i="1"/>
  <c r="F63" i="1"/>
  <c r="D63" i="1"/>
  <c r="C63" i="1"/>
  <c r="B63" i="1"/>
  <c r="F62" i="1"/>
  <c r="D62" i="1"/>
  <c r="C62" i="1"/>
  <c r="B62" i="1"/>
  <c r="F61" i="1"/>
  <c r="D61" i="1"/>
  <c r="C61" i="1"/>
  <c r="B61" i="1"/>
  <c r="F60" i="1"/>
  <c r="D60" i="1"/>
  <c r="C60" i="1"/>
  <c r="B60" i="1"/>
  <c r="F59" i="1"/>
  <c r="D59" i="1"/>
  <c r="C59" i="1"/>
  <c r="B59" i="1"/>
  <c r="F58" i="1"/>
  <c r="D58" i="1"/>
  <c r="C58" i="1"/>
  <c r="B58" i="1"/>
  <c r="F57" i="1"/>
  <c r="D57" i="1"/>
  <c r="C57" i="1"/>
  <c r="B57" i="1"/>
  <c r="F56" i="1"/>
  <c r="D56" i="1"/>
  <c r="C56" i="1"/>
  <c r="B56" i="1"/>
  <c r="F55" i="1"/>
  <c r="D55" i="1"/>
  <c r="C55" i="1"/>
  <c r="B55" i="1"/>
  <c r="F54" i="1"/>
  <c r="D54" i="1"/>
  <c r="C54" i="1"/>
  <c r="B54" i="1"/>
  <c r="F53" i="1"/>
  <c r="D53" i="1"/>
  <c r="C53" i="1"/>
  <c r="B53" i="1"/>
  <c r="F52" i="1"/>
  <c r="D52" i="1"/>
  <c r="C52" i="1"/>
  <c r="B52" i="1"/>
  <c r="F51" i="1"/>
  <c r="D51" i="1"/>
  <c r="C51" i="1"/>
  <c r="B51" i="1"/>
  <c r="F50" i="1"/>
  <c r="D50" i="1"/>
  <c r="C50" i="1"/>
  <c r="B50" i="1"/>
  <c r="F49" i="1"/>
  <c r="D49" i="1"/>
  <c r="C49" i="1"/>
  <c r="B49" i="1"/>
  <c r="F48" i="1"/>
  <c r="D48" i="1"/>
  <c r="C48" i="1"/>
  <c r="B48" i="1"/>
  <c r="F47" i="1"/>
  <c r="D47" i="1"/>
  <c r="C47" i="1"/>
  <c r="B47" i="1"/>
  <c r="F46" i="1"/>
  <c r="D46" i="1"/>
  <c r="C46" i="1"/>
  <c r="B46" i="1"/>
  <c r="F45" i="1"/>
  <c r="D45" i="1"/>
  <c r="C45" i="1"/>
  <c r="B45" i="1"/>
  <c r="F44" i="1"/>
  <c r="D44" i="1"/>
  <c r="C44" i="1"/>
  <c r="B44" i="1"/>
  <c r="F43" i="1"/>
  <c r="D43" i="1"/>
  <c r="C43" i="1"/>
  <c r="B43" i="1"/>
  <c r="F42" i="1"/>
  <c r="D42" i="1"/>
  <c r="C42" i="1"/>
  <c r="B42" i="1"/>
  <c r="F41" i="1"/>
  <c r="D41" i="1"/>
  <c r="C41" i="1"/>
  <c r="B41" i="1"/>
  <c r="F40" i="1"/>
  <c r="D40" i="1"/>
  <c r="C40" i="1"/>
  <c r="B40" i="1"/>
  <c r="F39" i="1"/>
  <c r="D39" i="1"/>
  <c r="C39" i="1"/>
  <c r="B39" i="1"/>
  <c r="F38" i="1"/>
  <c r="D38" i="1"/>
  <c r="C38" i="1"/>
  <c r="B38" i="1"/>
  <c r="F37" i="1"/>
  <c r="D37" i="1"/>
  <c r="C37" i="1"/>
  <c r="B37" i="1"/>
  <c r="F36" i="1"/>
  <c r="D36" i="1"/>
  <c r="C36" i="1"/>
  <c r="B36" i="1"/>
  <c r="F35" i="1"/>
  <c r="D35" i="1"/>
  <c r="C35" i="1"/>
  <c r="B35" i="1"/>
  <c r="F34" i="1"/>
  <c r="D34" i="1"/>
  <c r="C34" i="1"/>
  <c r="B34" i="1"/>
  <c r="F33" i="1"/>
  <c r="D33" i="1"/>
  <c r="C33" i="1"/>
  <c r="B33" i="1"/>
  <c r="F32" i="1"/>
  <c r="D32" i="1"/>
  <c r="C32" i="1"/>
  <c r="B32" i="1"/>
  <c r="F31" i="1"/>
  <c r="D31" i="1"/>
  <c r="C31" i="1"/>
  <c r="B31" i="1"/>
  <c r="F30" i="1"/>
  <c r="D30" i="1"/>
  <c r="C30" i="1"/>
  <c r="B30" i="1"/>
  <c r="F29" i="1"/>
  <c r="D29" i="1"/>
  <c r="C29" i="1"/>
  <c r="B29" i="1"/>
  <c r="F28" i="1"/>
  <c r="D28" i="1"/>
  <c r="C28" i="1"/>
  <c r="B28" i="1"/>
  <c r="F27" i="1"/>
  <c r="D27" i="1"/>
  <c r="C27" i="1"/>
  <c r="B27" i="1"/>
  <c r="F26" i="1"/>
  <c r="D26" i="1"/>
  <c r="C26" i="1"/>
  <c r="B26" i="1"/>
  <c r="F25" i="1"/>
  <c r="D25" i="1"/>
  <c r="C25" i="1"/>
  <c r="B25" i="1"/>
  <c r="F24" i="1"/>
  <c r="D24" i="1"/>
  <c r="C24" i="1"/>
  <c r="B24" i="1"/>
  <c r="F23" i="1"/>
  <c r="D23" i="1"/>
  <c r="C23" i="1"/>
  <c r="B23" i="1"/>
  <c r="F22" i="1"/>
  <c r="D22" i="1"/>
  <c r="C22" i="1"/>
  <c r="B22" i="1"/>
  <c r="F21" i="1"/>
  <c r="D21" i="1"/>
  <c r="C21" i="1"/>
  <c r="B21" i="1"/>
  <c r="F20" i="1"/>
  <c r="D20" i="1"/>
  <c r="C20" i="1"/>
  <c r="B20" i="1"/>
  <c r="F19" i="1"/>
  <c r="D19" i="1"/>
  <c r="C19" i="1"/>
  <c r="B19" i="1"/>
  <c r="F18" i="1"/>
  <c r="D18" i="1"/>
  <c r="C18" i="1"/>
  <c r="B18" i="1"/>
  <c r="F17" i="1"/>
  <c r="D17" i="1"/>
  <c r="C17" i="1"/>
  <c r="B17" i="1"/>
  <c r="F16" i="1"/>
  <c r="D16" i="1"/>
  <c r="C16" i="1"/>
  <c r="B16" i="1"/>
  <c r="F15" i="1"/>
  <c r="D15" i="1"/>
  <c r="C15" i="1"/>
  <c r="B15" i="1"/>
  <c r="F14" i="1"/>
  <c r="D14" i="1"/>
  <c r="C14" i="1"/>
  <c r="B14" i="1"/>
  <c r="F13" i="1"/>
  <c r="D13" i="1"/>
  <c r="C13" i="1"/>
  <c r="B13" i="1"/>
  <c r="F12" i="1"/>
  <c r="D12" i="1"/>
  <c r="C12" i="1"/>
  <c r="B12" i="1"/>
  <c r="F11" i="1"/>
  <c r="D11" i="1"/>
  <c r="C11" i="1"/>
  <c r="B11" i="1"/>
  <c r="F10" i="1"/>
  <c r="D10" i="1"/>
  <c r="C10" i="1"/>
  <c r="B10" i="1"/>
  <c r="F9" i="1"/>
  <c r="D9" i="1"/>
  <c r="C9" i="1"/>
  <c r="B9" i="1"/>
  <c r="F8" i="1"/>
  <c r="D8" i="1"/>
  <c r="C8" i="1"/>
  <c r="B8" i="1"/>
  <c r="F7" i="1"/>
  <c r="D7" i="1"/>
  <c r="C7" i="1"/>
  <c r="B7" i="1"/>
  <c r="F6" i="1"/>
  <c r="D6" i="1"/>
  <c r="C6" i="1"/>
  <c r="B6" i="1"/>
  <c r="F5" i="1"/>
  <c r="D5" i="1"/>
  <c r="C5" i="1"/>
  <c r="B5" i="1"/>
  <c r="F4" i="1"/>
  <c r="D4" i="1"/>
  <c r="C4" i="1"/>
  <c r="B4" i="1"/>
  <c r="F3" i="1"/>
  <c r="D3" i="1"/>
  <c r="C3" i="1"/>
  <c r="B3" i="1"/>
  <c r="F2" i="1"/>
  <c r="D2" i="1"/>
  <c r="C2" i="1"/>
  <c r="B2" i="1"/>
</calcChain>
</file>

<file path=xl/sharedStrings.xml><?xml version="1.0" encoding="utf-8"?>
<sst xmlns="http://schemas.openxmlformats.org/spreadsheetml/2006/main" count="40" uniqueCount="30">
  <si>
    <t>Date</t>
  </si>
  <si>
    <t>Année</t>
  </si>
  <si>
    <t>Mois</t>
  </si>
  <si>
    <t>Semaine</t>
  </si>
  <si>
    <t>Distance KM</t>
  </si>
  <si>
    <t>Distance M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</si>
  <si>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</si>
  <si>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</si>
  <si>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</si>
  <si>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</si>
  <si>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</si>
  <si>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</si>
  <si>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</si>
  <si>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</si>
  <si>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</si>
  <si>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</si>
  <si>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Temps Total</t>
  </si>
  <si>
    <t>Total KM Final</t>
  </si>
  <si>
    <t>Étiquettes de lignes</t>
  </si>
  <si>
    <t>Total général</t>
  </si>
  <si>
    <t>2020</t>
  </si>
  <si>
    <t>2021</t>
  </si>
  <si>
    <t>Somme de Distance KM</t>
  </si>
  <si>
    <t>nov</t>
  </si>
  <si>
    <t>déc</t>
  </si>
  <si>
    <t>janv</t>
  </si>
  <si>
    <t>Moy de Km1</t>
  </si>
  <si>
    <t>Moy de Km2</t>
  </si>
  <si>
    <t>Moy de Km3</t>
  </si>
  <si>
    <t>Moy de Km4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</si>
</sst>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6" formatCode="h:mm:ss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2" borderId="0" xfId="1" applyNumberFormat="1" applyFont="1" applyFill="1"/>
    <xf numFmtId="21" fontId="0" fillId="0" borderId="0" xfId="0" applyNumberFormat="1"/>
    <xf numFmtId="164" fontId="0" fillId="0" borderId="0" xfId="0" applyNumberFormat="1"/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1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66" fontId="0" fillId="0" borderId="0" xfId="0" applyNumberFormat="1"/>
    <xf numFmtId="0" fontId="0" fillId="0" borderId="0" xfId="0" applyAlignment="1">
      <alignment horizontal="left" indent="2"/>
    </xf>
    <xf numFmtId="14" fontId="0" fillId="0" borderId="0" xfId="0" applyNumberFormat="1" applyAlignment="1">
      <alignment horizontal="left" indent="3"/>
    </xf>
  </cellXfs>
  <cellStyles count="2">
    <cellStyle name="Normal" xfId="0" builtinId="0"/>
    <cellStyle name="Pourcentage" xfId="1" builtinId="5"/>
  </cellStyles>
  <dxfs count="16">
    <dxf>
      <font>
        <color rgb="FF9C0006"/>
      </font>
      <fill>
        <patternFill>
          <bgColor rgb="FFFFC7CE"/>
        </patternFill>
      </fill>
    </dxf>
    <dxf>
      <numFmt numFmtId="164" formatCode="[$-F400]h:mm:ss\ AM/PM"/>
    </dxf>
    <dxf>
      <numFmt numFmtId="26" formatCode="hh:mm:ss"/>
    </dxf>
    <dxf>
      <numFmt numFmtId="26" formatCode="hh:mm:ss"/>
    </dxf>
    <dxf>
      <numFmt numFmtId="26" formatCode="hh:mm:ss"/>
    </dxf>
    <dxf>
      <numFmt numFmtId="26" formatCode="hh:mm:ss"/>
    </dxf>
    <dxf>
      <numFmt numFmtId="26" formatCode="hh:mm:ss"/>
    </dxf>
    <dxf>
      <numFmt numFmtId="26" formatCode="hh:mm:ss"/>
    </dxf>
    <dxf>
      <numFmt numFmtId="26" formatCode="hh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11/relationships/timelineCache" Target="timelineCaches/timeline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course 1.xlsx]Graphe!Tableau croisé dynamique7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Graphe!$B$50</c:f>
              <c:strCache>
                <c:ptCount val="1"/>
                <c:pt idx="0">
                  <c:v>Moy de Km1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Graphe!$A$51:$A$85</c:f>
              <c:multiLvlStrCache>
                <c:ptCount val="11"/>
                <c:lvl>
                  <c:pt idx="0">
                    <c:v>nov</c:v>
                  </c:pt>
                  <c:pt idx="1">
                    <c:v>nov</c:v>
                  </c:pt>
                  <c:pt idx="2">
                    <c:v>nov</c:v>
                  </c:pt>
                  <c:pt idx="3">
                    <c:v>nov</c:v>
                  </c:pt>
                  <c:pt idx="4">
                    <c:v>nov</c:v>
                  </c:pt>
                  <c:pt idx="5">
                    <c:v>déc</c:v>
                  </c:pt>
                  <c:pt idx="6">
                    <c:v>déc</c:v>
                  </c:pt>
                  <c:pt idx="7">
                    <c:v>déc</c:v>
                  </c:pt>
                  <c:pt idx="8">
                    <c:v>déc</c:v>
                  </c:pt>
                  <c:pt idx="9">
                    <c:v>déc</c:v>
                  </c:pt>
                  <c:pt idx="10">
                    <c:v>janv</c:v>
                  </c:pt>
                </c:lvl>
                <c:lvl>
                  <c:pt idx="0">
                    <c:v>11</c:v>
                  </c:pt>
                  <c:pt idx="1">
                    <c:v>11</c:v>
                  </c:pt>
                  <c:pt idx="2">
                    <c:v>11</c:v>
                  </c:pt>
                  <c:pt idx="3">
                    <c:v>11</c:v>
                  </c:pt>
                  <c:pt idx="4">
                    <c:v>11</c:v>
                  </c:pt>
                  <c:pt idx="5">
                    <c:v>12</c:v>
                  </c:pt>
                  <c:pt idx="6">
                    <c:v>12</c:v>
                  </c:pt>
                  <c:pt idx="7">
                    <c:v>12</c:v>
                  </c:pt>
                  <c:pt idx="8">
                    <c:v>12</c:v>
                  </c:pt>
                  <c:pt idx="9">
                    <c:v>12</c:v>
                  </c:pt>
                  <c:pt idx="10">
                    <c:v>1</c:v>
                  </c:pt>
                </c:lvl>
                <c:lvl>
                  <c:pt idx="0">
                    <c:v>45</c:v>
                  </c:pt>
                  <c:pt idx="1">
                    <c:v>46</c:v>
                  </c:pt>
                  <c:pt idx="2">
                    <c:v>47</c:v>
                  </c:pt>
                  <c:pt idx="3">
                    <c:v>48</c:v>
                  </c:pt>
                  <c:pt idx="4">
                    <c:v>49</c:v>
                  </c:pt>
                  <c:pt idx="6">
                    <c:v>50</c:v>
                  </c:pt>
                  <c:pt idx="7">
                    <c:v>51</c:v>
                  </c:pt>
                  <c:pt idx="8">
                    <c:v>52</c:v>
                  </c:pt>
                  <c:pt idx="9">
                    <c:v>53</c:v>
                  </c:pt>
                  <c:pt idx="10">
                    <c:v>2</c:v>
                  </c:pt>
                </c:lvl>
                <c:lvl>
                  <c:pt idx="0">
                    <c:v>2020</c:v>
                  </c:pt>
                  <c:pt idx="10">
                    <c:v>2021</c:v>
                  </c:pt>
                </c:lvl>
              </c:multiLvlStrCache>
            </c:multiLvlStrRef>
          </c:cat>
          <c:val>
            <c:numRef>
              <c:f>Graphe!$B$51:$B$85</c:f>
              <c:numCache>
                <c:formatCode>h:mm:ss;@</c:formatCode>
                <c:ptCount val="11"/>
                <c:pt idx="0">
                  <c:v>4.4405864197530863E-3</c:v>
                </c:pt>
                <c:pt idx="1">
                  <c:v>4.5293209876543219E-3</c:v>
                </c:pt>
                <c:pt idx="2">
                  <c:v>4.5794753086419752E-3</c:v>
                </c:pt>
                <c:pt idx="3">
                  <c:v>4.5177469135802466E-3</c:v>
                </c:pt>
                <c:pt idx="4">
                  <c:v>4.6643518518518518E-3</c:v>
                </c:pt>
                <c:pt idx="5">
                  <c:v>4.6412037037037038E-3</c:v>
                </c:pt>
                <c:pt idx="6">
                  <c:v>4.7260802469135804E-3</c:v>
                </c:pt>
                <c:pt idx="7">
                  <c:v>4.7453703703703711E-3</c:v>
                </c:pt>
                <c:pt idx="8">
                  <c:v>4.6141975308641977E-3</c:v>
                </c:pt>
                <c:pt idx="9">
                  <c:v>4.6682098765432091E-3</c:v>
                </c:pt>
                <c:pt idx="10">
                  <c:v>4.7569444444444447E-3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59-4AB3-81A2-9AE8F66A7E16}"/>
            </c:ext>
          </c:extLst>
        </c:ser>
        <c:ser>
          <c:idx val="1"/>
          <c:order val="1"/>
          <c:tx>
            <c:strRef>
              <c:f>Graphe!$C$50</c:f>
              <c:strCache>
                <c:ptCount val="1"/>
                <c:pt idx="0">
                  <c:v>Moy de Km2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multiLvlStrRef>
              <c:f>Graphe!$A$51:$A$85</c:f>
              <c:multiLvlStrCache>
                <c:ptCount val="11"/>
                <c:lvl>
                  <c:pt idx="0">
                    <c:v>nov</c:v>
                  </c:pt>
                  <c:pt idx="1">
                    <c:v>nov</c:v>
                  </c:pt>
                  <c:pt idx="2">
                    <c:v>nov</c:v>
                  </c:pt>
                  <c:pt idx="3">
                    <c:v>nov</c:v>
                  </c:pt>
                  <c:pt idx="4">
                    <c:v>nov</c:v>
                  </c:pt>
                  <c:pt idx="5">
                    <c:v>déc</c:v>
                  </c:pt>
                  <c:pt idx="6">
                    <c:v>déc</c:v>
                  </c:pt>
                  <c:pt idx="7">
                    <c:v>déc</c:v>
                  </c:pt>
                  <c:pt idx="8">
                    <c:v>déc</c:v>
                  </c:pt>
                  <c:pt idx="9">
                    <c:v>déc</c:v>
                  </c:pt>
                  <c:pt idx="10">
                    <c:v>janv</c:v>
                  </c:pt>
                </c:lvl>
                <c:lvl>
                  <c:pt idx="0">
                    <c:v>11</c:v>
                  </c:pt>
                  <c:pt idx="1">
                    <c:v>11</c:v>
                  </c:pt>
                  <c:pt idx="2">
                    <c:v>11</c:v>
                  </c:pt>
                  <c:pt idx="3">
                    <c:v>11</c:v>
                  </c:pt>
                  <c:pt idx="4">
                    <c:v>11</c:v>
                  </c:pt>
                  <c:pt idx="5">
                    <c:v>12</c:v>
                  </c:pt>
                  <c:pt idx="6">
                    <c:v>12</c:v>
                  </c:pt>
                  <c:pt idx="7">
                    <c:v>12</c:v>
                  </c:pt>
                  <c:pt idx="8">
                    <c:v>12</c:v>
                  </c:pt>
                  <c:pt idx="9">
                    <c:v>12</c:v>
                  </c:pt>
                  <c:pt idx="10">
                    <c:v>1</c:v>
                  </c:pt>
                </c:lvl>
                <c:lvl>
                  <c:pt idx="0">
                    <c:v>45</c:v>
                  </c:pt>
                  <c:pt idx="1">
                    <c:v>46</c:v>
                  </c:pt>
                  <c:pt idx="2">
                    <c:v>47</c:v>
                  </c:pt>
                  <c:pt idx="3">
                    <c:v>48</c:v>
                  </c:pt>
                  <c:pt idx="4">
                    <c:v>49</c:v>
                  </c:pt>
                  <c:pt idx="6">
                    <c:v>50</c:v>
                  </c:pt>
                  <c:pt idx="7">
                    <c:v>51</c:v>
                  </c:pt>
                  <c:pt idx="8">
                    <c:v>52</c:v>
                  </c:pt>
                  <c:pt idx="9">
                    <c:v>53</c:v>
                  </c:pt>
                  <c:pt idx="10">
                    <c:v>2</c:v>
                  </c:pt>
                </c:lvl>
                <c:lvl>
                  <c:pt idx="0">
                    <c:v>2020</c:v>
                  </c:pt>
                  <c:pt idx="10">
                    <c:v>2021</c:v>
                  </c:pt>
                </c:lvl>
              </c:multiLvlStrCache>
            </c:multiLvlStrRef>
          </c:cat>
          <c:val>
            <c:numRef>
              <c:f>Graphe!$C$51:$C$85</c:f>
              <c:numCache>
                <c:formatCode>h:mm:ss;@</c:formatCode>
                <c:ptCount val="11"/>
                <c:pt idx="0">
                  <c:v>5.2932098765432097E-3</c:v>
                </c:pt>
                <c:pt idx="1">
                  <c:v>5.3009259259259268E-3</c:v>
                </c:pt>
                <c:pt idx="2">
                  <c:v>5.2777777777777779E-3</c:v>
                </c:pt>
                <c:pt idx="3">
                  <c:v>5.420524691358025E-3</c:v>
                </c:pt>
                <c:pt idx="4">
                  <c:v>5.3125000000000004E-3</c:v>
                </c:pt>
                <c:pt idx="5">
                  <c:v>5.2951388888888892E-3</c:v>
                </c:pt>
                <c:pt idx="6">
                  <c:v>5.5208333333333333E-3</c:v>
                </c:pt>
                <c:pt idx="7">
                  <c:v>5.3510802469135801E-3</c:v>
                </c:pt>
                <c:pt idx="8">
                  <c:v>5.2932098765432097E-3</c:v>
                </c:pt>
                <c:pt idx="9">
                  <c:v>5.2314814814814819E-3</c:v>
                </c:pt>
                <c:pt idx="10">
                  <c:v>5.2546296296296299E-3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59-4AB3-81A2-9AE8F66A7E16}"/>
            </c:ext>
          </c:extLst>
        </c:ser>
        <c:ser>
          <c:idx val="2"/>
          <c:order val="2"/>
          <c:tx>
            <c:strRef>
              <c:f>Graphe!$D$50</c:f>
              <c:strCache>
                <c:ptCount val="1"/>
                <c:pt idx="0">
                  <c:v>Moy de Km3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multiLvlStrRef>
              <c:f>Graphe!$A$51:$A$85</c:f>
              <c:multiLvlStrCache>
                <c:ptCount val="11"/>
                <c:lvl>
                  <c:pt idx="0">
                    <c:v>nov</c:v>
                  </c:pt>
                  <c:pt idx="1">
                    <c:v>nov</c:v>
                  </c:pt>
                  <c:pt idx="2">
                    <c:v>nov</c:v>
                  </c:pt>
                  <c:pt idx="3">
                    <c:v>nov</c:v>
                  </c:pt>
                  <c:pt idx="4">
                    <c:v>nov</c:v>
                  </c:pt>
                  <c:pt idx="5">
                    <c:v>déc</c:v>
                  </c:pt>
                  <c:pt idx="6">
                    <c:v>déc</c:v>
                  </c:pt>
                  <c:pt idx="7">
                    <c:v>déc</c:v>
                  </c:pt>
                  <c:pt idx="8">
                    <c:v>déc</c:v>
                  </c:pt>
                  <c:pt idx="9">
                    <c:v>déc</c:v>
                  </c:pt>
                  <c:pt idx="10">
                    <c:v>janv</c:v>
                  </c:pt>
                </c:lvl>
                <c:lvl>
                  <c:pt idx="0">
                    <c:v>11</c:v>
                  </c:pt>
                  <c:pt idx="1">
                    <c:v>11</c:v>
                  </c:pt>
                  <c:pt idx="2">
                    <c:v>11</c:v>
                  </c:pt>
                  <c:pt idx="3">
                    <c:v>11</c:v>
                  </c:pt>
                  <c:pt idx="4">
                    <c:v>11</c:v>
                  </c:pt>
                  <c:pt idx="5">
                    <c:v>12</c:v>
                  </c:pt>
                  <c:pt idx="6">
                    <c:v>12</c:v>
                  </c:pt>
                  <c:pt idx="7">
                    <c:v>12</c:v>
                  </c:pt>
                  <c:pt idx="8">
                    <c:v>12</c:v>
                  </c:pt>
                  <c:pt idx="9">
                    <c:v>12</c:v>
                  </c:pt>
                  <c:pt idx="10">
                    <c:v>1</c:v>
                  </c:pt>
                </c:lvl>
                <c:lvl>
                  <c:pt idx="0">
                    <c:v>45</c:v>
                  </c:pt>
                  <c:pt idx="1">
                    <c:v>46</c:v>
                  </c:pt>
                  <c:pt idx="2">
                    <c:v>47</c:v>
                  </c:pt>
                  <c:pt idx="3">
                    <c:v>48</c:v>
                  </c:pt>
                  <c:pt idx="4">
                    <c:v>49</c:v>
                  </c:pt>
                  <c:pt idx="6">
                    <c:v>50</c:v>
                  </c:pt>
                  <c:pt idx="7">
                    <c:v>51</c:v>
                  </c:pt>
                  <c:pt idx="8">
                    <c:v>52</c:v>
                  </c:pt>
                  <c:pt idx="9">
                    <c:v>53</c:v>
                  </c:pt>
                  <c:pt idx="10">
                    <c:v>2</c:v>
                  </c:pt>
                </c:lvl>
                <c:lvl>
                  <c:pt idx="0">
                    <c:v>2020</c:v>
                  </c:pt>
                  <c:pt idx="10">
                    <c:v>2021</c:v>
                  </c:pt>
                </c:lvl>
              </c:multiLvlStrCache>
            </c:multiLvlStrRef>
          </c:cat>
          <c:val>
            <c:numRef>
              <c:f>Graphe!$D$51:$D$85</c:f>
              <c:numCache>
                <c:formatCode>h:mm:ss;@</c:formatCode>
                <c:ptCount val="11"/>
                <c:pt idx="0">
                  <c:v>5.4320987654320986E-3</c:v>
                </c:pt>
                <c:pt idx="1">
                  <c:v>5.4938271604938263E-3</c:v>
                </c:pt>
                <c:pt idx="2">
                  <c:v>5.3896604938271607E-3</c:v>
                </c:pt>
                <c:pt idx="3">
                  <c:v>5.4976851851851853E-3</c:v>
                </c:pt>
                <c:pt idx="4">
                  <c:v>5.2662037037037035E-3</c:v>
                </c:pt>
                <c:pt idx="5">
                  <c:v>5.7523148148148151E-3</c:v>
                </c:pt>
                <c:pt idx="6">
                  <c:v>5.6018518518518518E-3</c:v>
                </c:pt>
                <c:pt idx="7">
                  <c:v>5.5285493827160496E-3</c:v>
                </c:pt>
                <c:pt idx="8">
                  <c:v>5.3587962962962964E-3</c:v>
                </c:pt>
                <c:pt idx="9">
                  <c:v>5.1118827160493837E-3</c:v>
                </c:pt>
                <c:pt idx="10">
                  <c:v>5.0115740740740737E-3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E59-4AB3-81A2-9AE8F66A7E16}"/>
            </c:ext>
          </c:extLst>
        </c:ser>
        <c:ser>
          <c:idx val="3"/>
          <c:order val="3"/>
          <c:tx>
            <c:strRef>
              <c:f>Graphe!$E$50</c:f>
              <c:strCache>
                <c:ptCount val="1"/>
                <c:pt idx="0">
                  <c:v>Moy de Km4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multiLvlStrRef>
              <c:f>Graphe!$A$51:$A$85</c:f>
              <c:multiLvlStrCache>
                <c:ptCount val="11"/>
                <c:lvl>
                  <c:pt idx="0">
                    <c:v>nov</c:v>
                  </c:pt>
                  <c:pt idx="1">
                    <c:v>nov</c:v>
                  </c:pt>
                  <c:pt idx="2">
                    <c:v>nov</c:v>
                  </c:pt>
                  <c:pt idx="3">
                    <c:v>nov</c:v>
                  </c:pt>
                  <c:pt idx="4">
                    <c:v>nov</c:v>
                  </c:pt>
                  <c:pt idx="5">
                    <c:v>déc</c:v>
                  </c:pt>
                  <c:pt idx="6">
                    <c:v>déc</c:v>
                  </c:pt>
                  <c:pt idx="7">
                    <c:v>déc</c:v>
                  </c:pt>
                  <c:pt idx="8">
                    <c:v>déc</c:v>
                  </c:pt>
                  <c:pt idx="9">
                    <c:v>déc</c:v>
                  </c:pt>
                  <c:pt idx="10">
                    <c:v>janv</c:v>
                  </c:pt>
                </c:lvl>
                <c:lvl>
                  <c:pt idx="0">
                    <c:v>11</c:v>
                  </c:pt>
                  <c:pt idx="1">
                    <c:v>11</c:v>
                  </c:pt>
                  <c:pt idx="2">
                    <c:v>11</c:v>
                  </c:pt>
                  <c:pt idx="3">
                    <c:v>11</c:v>
                  </c:pt>
                  <c:pt idx="4">
                    <c:v>11</c:v>
                  </c:pt>
                  <c:pt idx="5">
                    <c:v>12</c:v>
                  </c:pt>
                  <c:pt idx="6">
                    <c:v>12</c:v>
                  </c:pt>
                  <c:pt idx="7">
                    <c:v>12</c:v>
                  </c:pt>
                  <c:pt idx="8">
                    <c:v>12</c:v>
                  </c:pt>
                  <c:pt idx="9">
                    <c:v>12</c:v>
                  </c:pt>
                  <c:pt idx="10">
                    <c:v>1</c:v>
                  </c:pt>
                </c:lvl>
                <c:lvl>
                  <c:pt idx="0">
                    <c:v>45</c:v>
                  </c:pt>
                  <c:pt idx="1">
                    <c:v>46</c:v>
                  </c:pt>
                  <c:pt idx="2">
                    <c:v>47</c:v>
                  </c:pt>
                  <c:pt idx="3">
                    <c:v>48</c:v>
                  </c:pt>
                  <c:pt idx="4">
                    <c:v>49</c:v>
                  </c:pt>
                  <c:pt idx="6">
                    <c:v>50</c:v>
                  </c:pt>
                  <c:pt idx="7">
                    <c:v>51</c:v>
                  </c:pt>
                  <c:pt idx="8">
                    <c:v>52</c:v>
                  </c:pt>
                  <c:pt idx="9">
                    <c:v>53</c:v>
                  </c:pt>
                  <c:pt idx="10">
                    <c:v>2</c:v>
                  </c:pt>
                </c:lvl>
                <c:lvl>
                  <c:pt idx="0">
                    <c:v>2020</c:v>
                  </c:pt>
                  <c:pt idx="10">
                    <c:v>2021</c:v>
                  </c:pt>
                </c:lvl>
              </c:multiLvlStrCache>
            </c:multiLvlStrRef>
          </c:cat>
          <c:val>
            <c:numRef>
              <c:f>Graphe!$E$51:$E$85</c:f>
              <c:numCache>
                <c:formatCode>h:mm:ss;@</c:formatCode>
                <c:ptCount val="11"/>
                <c:pt idx="0">
                  <c:v>5.9027777777777776E-3</c:v>
                </c:pt>
                <c:pt idx="1">
                  <c:v>5.2893518518518515E-3</c:v>
                </c:pt>
                <c:pt idx="2">
                  <c:v>6.3695987654320994E-3</c:v>
                </c:pt>
                <c:pt idx="3">
                  <c:v>6.0590277777777778E-3</c:v>
                </c:pt>
                <c:pt idx="4">
                  <c:v>5.9606481481481489E-3</c:v>
                </c:pt>
                <c:pt idx="6">
                  <c:v>5.9953703703703697E-3</c:v>
                </c:pt>
                <c:pt idx="7">
                  <c:v>5.771604938271605E-3</c:v>
                </c:pt>
                <c:pt idx="8">
                  <c:v>5.6057098765432099E-3</c:v>
                </c:pt>
                <c:pt idx="9">
                  <c:v>5.6481481481481487E-3</c:v>
                </c:pt>
                <c:pt idx="10">
                  <c:v>5.8796296296296296E-3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E59-4AB3-81A2-9AE8F66A7E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0047064"/>
        <c:axId val="620042472"/>
      </c:lineChart>
      <c:catAx>
        <c:axId val="620047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0042472"/>
        <c:crosses val="autoZero"/>
        <c:auto val="1"/>
        <c:lblAlgn val="ctr"/>
        <c:lblOffset val="100"/>
        <c:noMultiLvlLbl val="0"/>
      </c:catAx>
      <c:valAx>
        <c:axId val="620042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:ss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0047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114300</xdr:rowOff>
    </xdr:from>
    <xdr:to>
      <xdr:col>16</xdr:col>
      <xdr:colOff>76200</xdr:colOff>
      <xdr:row>28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E87DE8F-D818-44EF-B562-6AFDB9DEFD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95250</xdr:colOff>
      <xdr:row>29</xdr:row>
      <xdr:rowOff>28575</xdr:rowOff>
    </xdr:from>
    <xdr:to>
      <xdr:col>3</xdr:col>
      <xdr:colOff>428625</xdr:colOff>
      <xdr:row>36</xdr:row>
      <xdr:rowOff>66675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1B7B785F-4644-4801-84D9-2A7DD0C8BC2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" y="5553075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ivier HERNANDEZ" refreshedDate="44199.995916435182" createdVersion="6" refreshedVersion="6" minRefreshableVersion="3" recordCount="104" xr:uid="{9482BBBE-D88F-4BC1-86BE-6D69A28F166C}">
  <cacheSource type="worksheet">
    <worksheetSource name="Tableau1"/>
  </cacheSource>
  <cacheFields count="20">
    <cacheField name="Date" numFmtId="14">
      <sharedItems containsSemiMixedTypes="0" containsNonDate="0" containsDate="1" containsString="0" minDate="2020-04-29T00:00:00" maxDate="2021-01-04T00:00:00" count="104">
        <d v="2020-04-29T00:00:00"/>
        <d v="2020-05-01T00:00:00"/>
        <d v="2020-05-02T00:00:00"/>
        <d v="2020-05-05T00:00:00"/>
        <d v="2020-05-07T00:00:00"/>
        <d v="2020-05-09T00:00:00"/>
        <d v="2020-05-11T00:00:00"/>
        <d v="2020-05-14T00:00:00"/>
        <d v="2020-05-17T00:00:00"/>
        <d v="2020-05-20T00:00:00"/>
        <d v="2020-05-22T00:00:00"/>
        <d v="2020-05-25T00:00:00"/>
        <d v="2020-05-27T00:00:00"/>
        <d v="2020-05-29T00:00:00"/>
        <d v="2020-06-02T00:00:00"/>
        <d v="2020-06-03T00:00:00"/>
        <d v="2020-06-05T00:00:00"/>
        <d v="2020-06-07T00:00:00"/>
        <d v="2020-06-09T00:00:00"/>
        <d v="2020-06-10T00:00:00"/>
        <d v="2020-06-11T00:00:00"/>
        <d v="2020-06-13T00:00:00"/>
        <d v="2020-06-16T00:00:00"/>
        <d v="2020-06-19T00:00:00"/>
        <d v="2020-06-22T00:00:00"/>
        <d v="2020-06-24T00:00:00"/>
        <d v="2020-06-25T00:00:00"/>
        <d v="2020-06-26T00:00:00"/>
        <d v="2020-06-28T00:00:00"/>
        <d v="2020-06-30T00:00:00"/>
        <d v="2020-07-02T00:00:00"/>
        <d v="2020-07-04T00:00:00"/>
        <d v="2020-07-06T00:00:00"/>
        <d v="2020-07-08T00:00:00"/>
        <d v="2020-07-09T00:00:00"/>
        <d v="2020-07-12T00:00:00"/>
        <d v="2020-07-14T00:00:00"/>
        <d v="2020-07-16T00:00:00"/>
        <d v="2020-07-18T00:00:00"/>
        <d v="2020-07-20T00:00:00"/>
        <d v="2020-07-22T00:00:00"/>
        <d v="2020-07-24T00:00:00"/>
        <d v="2020-07-26T00:00:00"/>
        <d v="2020-07-28T00:00:00"/>
        <d v="2020-08-01T00:00:00"/>
        <d v="2020-08-03T00:00:00"/>
        <d v="2020-08-05T00:00:00"/>
        <d v="2020-08-10T00:00:00"/>
        <d v="2020-08-14T00:00:00"/>
        <d v="2020-08-18T00:00:00"/>
        <d v="2020-08-20T00:00:00"/>
        <d v="2020-08-22T00:00:00"/>
        <d v="2020-08-24T00:00:00"/>
        <d v="2020-08-28T00:00:00"/>
        <d v="2020-08-30T00:00:00"/>
        <d v="2020-09-02T00:00:00"/>
        <d v="2020-09-04T00:00:00"/>
        <d v="2020-09-08T00:00:00"/>
        <d v="2020-09-12T00:00:00"/>
        <d v="2020-09-15T00:00:00"/>
        <d v="2020-09-17T00:00:00"/>
        <d v="2020-09-22T00:00:00"/>
        <d v="2020-09-24T00:00:00"/>
        <d v="2020-09-27T00:00:00"/>
        <d v="2020-09-29T00:00:00"/>
        <d v="2020-10-03T00:00:00"/>
        <d v="2020-10-06T00:00:00"/>
        <d v="2020-10-08T00:00:00"/>
        <d v="2020-10-11T00:00:00"/>
        <d v="2020-10-13T00:00:00"/>
        <d v="2020-10-18T00:00:00"/>
        <d v="2020-10-20T00:00:00"/>
        <d v="2020-10-22T00:00:00"/>
        <d v="2020-10-25T00:00:00"/>
        <d v="2020-10-27T00:00:00"/>
        <d v="2020-10-29T00:00:00"/>
        <d v="2020-11-01T00:00:00"/>
        <d v="2020-11-03T00:00:00"/>
        <d v="2020-11-05T00:00:00"/>
        <d v="2020-11-08T00:00:00"/>
        <d v="2020-11-11T00:00:00"/>
        <d v="2020-11-12T00:00:00"/>
        <d v="2020-11-15T00:00:00"/>
        <d v="2020-11-17T00:00:00"/>
        <d v="2020-11-19T00:00:00"/>
        <d v="2020-11-22T00:00:00"/>
        <d v="2020-11-24T00:00:00"/>
        <d v="2020-11-26T00:00:00"/>
        <d v="2020-11-29T00:00:00"/>
        <d v="2020-12-01T00:00:00"/>
        <d v="2020-12-03T00:00:00"/>
        <d v="2020-12-06T00:00:00"/>
        <d v="2020-12-08T00:00:00"/>
        <d v="2020-12-10T00:00:00"/>
        <d v="2020-12-13T00:00:00"/>
        <d v="2020-12-15T00:00:00"/>
        <d v="2020-12-17T00:00:00"/>
        <d v="2020-12-20T00:00:00"/>
        <d v="2020-12-22T00:00:00"/>
        <d v="2020-12-25T00:00:00"/>
        <d v="2020-12-27T00:00:00"/>
        <d v="2020-12-29T00:00:00"/>
        <d v="2020-12-31T00:00:00"/>
        <d v="2021-01-03T00:00:00"/>
      </sharedItems>
      <fieldGroup par="19" base="0">
        <rangePr groupBy="months" startDate="2020-04-29T00:00:00" endDate="2021-01-04T00:00:00"/>
        <groupItems count="14">
          <s v="&lt;29/04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1/2021"/>
        </groupItems>
      </fieldGroup>
    </cacheField>
    <cacheField name="Année" numFmtId="0">
      <sharedItems containsSemiMixedTypes="0" containsString="0" containsNumber="1" containsInteger="1" minValue="2020" maxValue="2021" count="2">
        <n v="2020"/>
        <n v="2021"/>
      </sharedItems>
    </cacheField>
    <cacheField name="Mois" numFmtId="0">
      <sharedItems containsSemiMixedTypes="0" containsString="0" containsNumber="1" containsInteger="1" minValue="1" maxValue="12" count="10">
        <n v="4"/>
        <n v="5"/>
        <n v="6"/>
        <n v="7"/>
        <n v="8"/>
        <n v="9"/>
        <n v="10"/>
        <n v="11"/>
        <n v="12"/>
        <n v="1"/>
      </sharedItems>
    </cacheField>
    <cacheField name="Semaine" numFmtId="0">
      <sharedItems containsSemiMixedTypes="0" containsString="0" containsNumber="1" containsInteger="1" minValue="2" maxValue="53" count="37"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2"/>
      </sharedItems>
    </cacheField>
    <cacheField name="Distance KM" numFmtId="0">
      <sharedItems containsSemiMixedTypes="0" containsString="0" containsNumber="1" minValue="2.13" maxValue="7.45"/>
    </cacheField>
    <cacheField name="Distance M" numFmtId="0">
      <sharedItems containsSemiMixedTypes="0" containsString="0" containsNumber="1" containsInteger="1" minValue="2130" maxValue="7450"/>
    </cacheField>
    <cacheField name="K1" numFmtId="0">
      <sharedItems containsSemiMixedTypes="0" containsNonDate="0" containsDate="1" containsString="0" minDate="1899-12-30T00:05:49" maxDate="1899-12-30T00:11:51"/>
    </cacheField>
    <cacheField name="K2" numFmtId="0">
      <sharedItems containsSemiMixedTypes="0" containsNonDate="0" containsDate="1" containsString="0" minDate="1899-12-30T00:06:37" maxDate="1899-12-30T00:12:31"/>
    </cacheField>
    <cacheField name="K3" numFmtId="0">
      <sharedItems containsNonDate="0" containsDate="1" containsString="0" containsBlank="1" minDate="1899-12-30T00:06:09" maxDate="1899-12-30T00:11:38"/>
    </cacheField>
    <cacheField name="K4" numFmtId="0">
      <sharedItems containsNonDate="0" containsDate="1" containsString="0" containsBlank="1" minDate="1899-12-30T00:07:02" maxDate="1899-12-30T00:17:31"/>
    </cacheField>
    <cacheField name="K5" numFmtId="0">
      <sharedItems containsNonDate="0" containsDate="1" containsString="0" containsBlank="1" minDate="1899-12-30T00:07:25" maxDate="1899-12-30T00:09:56"/>
    </cacheField>
    <cacheField name="K6" numFmtId="0">
      <sharedItems containsNonDate="0" containsDate="1" containsString="0" containsBlank="1" minDate="1899-12-30T00:07:11" maxDate="1899-12-30T00:09:54"/>
    </cacheField>
    <cacheField name="K7" numFmtId="0">
      <sharedItems containsNonDate="0" containsDate="1" containsString="0" containsBlank="1" minDate="1899-12-30T00:07:38" maxDate="1899-12-30T00:08:27"/>
    </cacheField>
    <cacheField name="K8" numFmtId="0">
      <sharedItems containsNonDate="0" containsDate="1" containsString="0" containsBlank="1" minDate="1899-12-30T00:08:50" maxDate="1899-12-30T00:08:56"/>
    </cacheField>
    <cacheField name="K9" numFmtId="0">
      <sharedItems containsNonDate="0" containsString="0" containsBlank="1"/>
    </cacheField>
    <cacheField name="K10" numFmtId="0">
      <sharedItems containsNonDate="0" containsString="0" containsBlank="1"/>
    </cacheField>
    <cacheField name="Temps Total" numFmtId="0">
      <sharedItems containsNonDate="0" containsDate="1" containsString="0" containsBlank="1" minDate="1899-12-30T00:17:19" maxDate="1899-12-30T00:57:55"/>
    </cacheField>
    <cacheField name="Total KM Final" numFmtId="164">
      <sharedItems containsSemiMixedTypes="0" containsNonDate="0" containsDate="1" containsString="0" minDate="1899-12-30T00:14:09" maxDate="1899-12-30T01:02:37"/>
    </cacheField>
    <cacheField name="Trimestres" numFmtId="0" databaseField="0">
      <fieldGroup base="0">
        <rangePr groupBy="quarters" startDate="2020-04-29T00:00:00" endDate="2021-01-04T00:00:00"/>
        <groupItems count="6">
          <s v="&lt;29/04/2020"/>
          <s v="Trimestre1"/>
          <s v="Trimestre2"/>
          <s v="Trimestre3"/>
          <s v="Trimestre4"/>
          <s v="&gt;04/01/2021"/>
        </groupItems>
      </fieldGroup>
    </cacheField>
    <cacheField name="Années" numFmtId="0" databaseField="0">
      <fieldGroup base="0">
        <rangePr groupBy="years" startDate="2020-04-29T00:00:00" endDate="2021-01-04T00:00:00"/>
        <groupItems count="4">
          <s v="&lt;29/04/2020"/>
          <s v="2020"/>
          <s v="2021"/>
          <s v="&gt;04/01/2021"/>
        </groupItems>
      </fieldGroup>
    </cacheField>
  </cacheFields>
  <extLst>
    <ext xmlns:x14="http://schemas.microsoft.com/office/spreadsheetml/2009/9/main" uri="{725AE2AE-9491-48be-B2B4-4EB974FC3084}">
      <x14:pivotCacheDefinition pivotCacheId="172426188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4">
  <r>
    <x v="0"/>
    <x v="0"/>
    <x v="0"/>
    <x v="0"/>
    <n v="3.67"/>
    <n v="3670"/>
    <d v="1899-12-30T00:06:44"/>
    <d v="1899-12-30T00:08:23"/>
    <d v="1899-12-30T00:06:58"/>
    <d v="1899-12-30T00:09:01"/>
    <m/>
    <m/>
    <m/>
    <m/>
    <m/>
    <m/>
    <m/>
    <d v="1899-12-30T00:31:06"/>
  </r>
  <r>
    <x v="1"/>
    <x v="0"/>
    <x v="1"/>
    <x v="0"/>
    <n v="3.64"/>
    <n v="3640"/>
    <d v="1899-12-30T00:06:42"/>
    <d v="1899-12-30T00:08:58"/>
    <d v="1899-12-30T00:09:07"/>
    <d v="1899-12-30T00:12:14"/>
    <m/>
    <m/>
    <m/>
    <m/>
    <m/>
    <m/>
    <m/>
    <d v="1899-12-30T00:37:01"/>
  </r>
  <r>
    <x v="2"/>
    <x v="0"/>
    <x v="1"/>
    <x v="0"/>
    <n v="3.7"/>
    <n v="3700"/>
    <d v="1899-12-30T00:06:53"/>
    <d v="1899-12-30T00:08:36"/>
    <d v="1899-12-30T00:10:00"/>
    <d v="1899-12-30T00:17:31"/>
    <m/>
    <m/>
    <m/>
    <m/>
    <m/>
    <m/>
    <m/>
    <d v="1899-12-30T00:43:00"/>
  </r>
  <r>
    <x v="3"/>
    <x v="0"/>
    <x v="1"/>
    <x v="1"/>
    <n v="3.69"/>
    <n v="3690"/>
    <d v="1899-12-30T00:06:46"/>
    <d v="1899-12-30T00:08:36"/>
    <d v="1899-12-30T00:06:51"/>
    <d v="1899-12-30T00:09:01"/>
    <m/>
    <m/>
    <m/>
    <m/>
    <m/>
    <m/>
    <m/>
    <d v="1899-12-30T00:31:14"/>
  </r>
  <r>
    <x v="4"/>
    <x v="0"/>
    <x v="1"/>
    <x v="1"/>
    <n v="3.64"/>
    <n v="3640"/>
    <d v="1899-12-30T00:06:45"/>
    <d v="1899-12-30T00:08:17"/>
    <d v="1899-12-30T00:06:54"/>
    <d v="1899-12-30T00:12:00"/>
    <m/>
    <m/>
    <m/>
    <m/>
    <m/>
    <m/>
    <m/>
    <d v="1899-12-30T00:33:56"/>
  </r>
  <r>
    <x v="5"/>
    <x v="0"/>
    <x v="1"/>
    <x v="1"/>
    <n v="3.65"/>
    <n v="3650"/>
    <d v="1899-12-30T00:06:58"/>
    <d v="1899-12-30T00:08:06"/>
    <d v="1899-12-30T00:06:59"/>
    <d v="1899-12-30T00:08:13"/>
    <m/>
    <m/>
    <m/>
    <m/>
    <m/>
    <m/>
    <m/>
    <d v="1899-12-30T00:30:16"/>
  </r>
  <r>
    <x v="6"/>
    <x v="0"/>
    <x v="1"/>
    <x v="2"/>
    <n v="3.67"/>
    <n v="3670"/>
    <d v="1899-12-30T00:06:47"/>
    <d v="1899-12-30T00:08:00"/>
    <d v="1899-12-30T00:07:11"/>
    <d v="1899-12-30T00:10:49"/>
    <m/>
    <m/>
    <m/>
    <m/>
    <m/>
    <m/>
    <m/>
    <d v="1899-12-30T00:32:47"/>
  </r>
  <r>
    <x v="7"/>
    <x v="0"/>
    <x v="1"/>
    <x v="2"/>
    <n v="3.64"/>
    <n v="3640"/>
    <d v="1899-12-30T00:06:40"/>
    <d v="1899-12-30T00:08:05"/>
    <d v="1899-12-30T00:06:51"/>
    <d v="1899-12-30T00:08:59"/>
    <m/>
    <m/>
    <m/>
    <m/>
    <m/>
    <m/>
    <m/>
    <d v="1899-12-30T00:30:35"/>
  </r>
  <r>
    <x v="8"/>
    <x v="0"/>
    <x v="1"/>
    <x v="3"/>
    <n v="3.67"/>
    <n v="3670"/>
    <d v="1899-12-30T00:06:57"/>
    <d v="1899-12-30T00:07:51"/>
    <d v="1899-12-30T00:06:50"/>
    <d v="1899-12-30T00:08:35"/>
    <m/>
    <m/>
    <m/>
    <m/>
    <m/>
    <m/>
    <m/>
    <d v="1899-12-30T00:30:13"/>
  </r>
  <r>
    <x v="9"/>
    <x v="0"/>
    <x v="1"/>
    <x v="3"/>
    <n v="2.13"/>
    <n v="2130"/>
    <d v="1899-12-30T00:07:04"/>
    <d v="1899-12-30T00:07:05"/>
    <m/>
    <m/>
    <m/>
    <m/>
    <m/>
    <m/>
    <m/>
    <m/>
    <m/>
    <d v="1899-12-30T00:14:09"/>
  </r>
  <r>
    <x v="10"/>
    <x v="0"/>
    <x v="1"/>
    <x v="3"/>
    <n v="3.64"/>
    <n v="3640"/>
    <d v="1899-12-30T00:07:07"/>
    <d v="1899-12-30T00:08:12"/>
    <d v="1899-12-30T00:07:12"/>
    <d v="1899-12-30T00:10:32"/>
    <m/>
    <m/>
    <m/>
    <m/>
    <m/>
    <m/>
    <m/>
    <d v="1899-12-30T00:33:03"/>
  </r>
  <r>
    <x v="11"/>
    <x v="0"/>
    <x v="1"/>
    <x v="4"/>
    <n v="3.66"/>
    <n v="3660"/>
    <d v="1899-12-30T00:06:40"/>
    <d v="1899-12-30T00:08:18"/>
    <d v="1899-12-30T00:07:04"/>
    <d v="1899-12-30T00:10:26"/>
    <m/>
    <m/>
    <m/>
    <m/>
    <m/>
    <m/>
    <m/>
    <d v="1899-12-30T00:32:28"/>
  </r>
  <r>
    <x v="12"/>
    <x v="0"/>
    <x v="1"/>
    <x v="4"/>
    <n v="3.62"/>
    <n v="3620"/>
    <d v="1899-12-30T00:06:59"/>
    <d v="1899-12-30T00:09:44"/>
    <d v="1899-12-30T00:08:45"/>
    <d v="1899-12-30T00:13:19"/>
    <m/>
    <m/>
    <m/>
    <m/>
    <m/>
    <m/>
    <m/>
    <d v="1899-12-30T00:38:47"/>
  </r>
  <r>
    <x v="13"/>
    <x v="0"/>
    <x v="1"/>
    <x v="4"/>
    <n v="3.7"/>
    <n v="3700"/>
    <d v="1899-12-30T00:06:35"/>
    <d v="1899-12-30T00:08:10"/>
    <d v="1899-12-30T00:06:44"/>
    <d v="1899-12-30T00:09:15"/>
    <m/>
    <m/>
    <m/>
    <m/>
    <m/>
    <m/>
    <m/>
    <d v="1899-12-30T00:30:44"/>
  </r>
  <r>
    <x v="14"/>
    <x v="0"/>
    <x v="2"/>
    <x v="5"/>
    <n v="3.64"/>
    <n v="3640"/>
    <d v="1899-12-30T00:06:57"/>
    <d v="1899-12-30T00:08:10"/>
    <d v="1899-12-30T00:08:04"/>
    <d v="1899-12-30T00:10:06"/>
    <m/>
    <m/>
    <m/>
    <m/>
    <m/>
    <m/>
    <m/>
    <d v="1899-12-30T00:33:17"/>
  </r>
  <r>
    <x v="15"/>
    <x v="0"/>
    <x v="2"/>
    <x v="5"/>
    <n v="3.66"/>
    <n v="3660"/>
    <d v="1899-12-30T00:10:17"/>
    <d v="1899-12-30T00:10:38"/>
    <d v="1899-12-30T00:10:31"/>
    <d v="1899-12-30T00:10:20"/>
    <m/>
    <m/>
    <m/>
    <m/>
    <m/>
    <m/>
    <m/>
    <d v="1899-12-30T00:41:46"/>
  </r>
  <r>
    <x v="16"/>
    <x v="0"/>
    <x v="2"/>
    <x v="5"/>
    <n v="3.62"/>
    <n v="3620"/>
    <d v="1899-12-30T00:06:47"/>
    <d v="1899-12-30T00:08:06"/>
    <d v="1899-12-30T00:07:14"/>
    <d v="1899-12-30T00:09:56"/>
    <m/>
    <m/>
    <m/>
    <m/>
    <m/>
    <m/>
    <m/>
    <d v="1899-12-30T00:32:03"/>
  </r>
  <r>
    <x v="17"/>
    <x v="0"/>
    <x v="2"/>
    <x v="6"/>
    <n v="3.64"/>
    <n v="3640"/>
    <d v="1899-12-30T00:06:30"/>
    <d v="1899-12-30T00:07:47"/>
    <d v="1899-12-30T00:06:38"/>
    <d v="1899-12-30T00:08:40"/>
    <m/>
    <m/>
    <m/>
    <m/>
    <m/>
    <m/>
    <m/>
    <d v="1899-12-30T00:29:35"/>
  </r>
  <r>
    <x v="18"/>
    <x v="0"/>
    <x v="2"/>
    <x v="6"/>
    <n v="3.69"/>
    <n v="3690"/>
    <d v="1899-12-30T00:06:44"/>
    <d v="1899-12-30T00:08:55"/>
    <d v="1899-12-30T00:10:38"/>
    <d v="1899-12-30T00:11:32"/>
    <m/>
    <m/>
    <m/>
    <m/>
    <m/>
    <m/>
    <m/>
    <d v="1899-12-30T00:37:49"/>
  </r>
  <r>
    <x v="19"/>
    <x v="0"/>
    <x v="2"/>
    <x v="6"/>
    <n v="3.79"/>
    <n v="3790"/>
    <d v="1899-12-30T00:11:40"/>
    <d v="1899-12-30T00:12:31"/>
    <d v="1899-12-30T00:10:43"/>
    <d v="1899-12-30T00:10:21"/>
    <m/>
    <m/>
    <m/>
    <m/>
    <m/>
    <m/>
    <m/>
    <d v="1899-12-30T00:45:15"/>
  </r>
  <r>
    <x v="20"/>
    <x v="0"/>
    <x v="2"/>
    <x v="6"/>
    <n v="3.23"/>
    <n v="3230"/>
    <d v="1899-12-30T00:06:41"/>
    <d v="1899-12-30T00:07:09"/>
    <d v="1899-12-30T00:07:35"/>
    <d v="1899-12-30T00:07:31"/>
    <m/>
    <m/>
    <m/>
    <m/>
    <m/>
    <m/>
    <m/>
    <d v="1899-12-30T00:28:56"/>
  </r>
  <r>
    <x v="21"/>
    <x v="0"/>
    <x v="2"/>
    <x v="6"/>
    <n v="3.71"/>
    <n v="3710"/>
    <d v="1899-12-30T00:07:02"/>
    <d v="1899-12-30T00:08:02"/>
    <d v="1899-12-30T00:06:56"/>
    <d v="1899-12-30T00:08:08"/>
    <m/>
    <m/>
    <m/>
    <m/>
    <m/>
    <m/>
    <m/>
    <d v="1899-12-30T00:30:08"/>
  </r>
  <r>
    <x v="22"/>
    <x v="0"/>
    <x v="2"/>
    <x v="7"/>
    <n v="3.26"/>
    <n v="3260"/>
    <d v="1899-12-30T00:06:30"/>
    <d v="1899-12-30T00:07:22"/>
    <d v="1899-12-30T00:06:09"/>
    <d v="1899-12-30T00:07:53"/>
    <m/>
    <m/>
    <m/>
    <m/>
    <m/>
    <m/>
    <m/>
    <d v="1899-12-30T00:27:54"/>
  </r>
  <r>
    <x v="23"/>
    <x v="0"/>
    <x v="2"/>
    <x v="7"/>
    <n v="3.95"/>
    <n v="3950"/>
    <d v="1899-12-30T00:06:15"/>
    <d v="1899-12-30T00:07:26"/>
    <d v="1899-12-30T00:06:30"/>
    <d v="1899-12-30T00:08:46"/>
    <m/>
    <m/>
    <m/>
    <m/>
    <m/>
    <m/>
    <m/>
    <d v="1899-12-30T00:28:57"/>
  </r>
  <r>
    <x v="24"/>
    <x v="0"/>
    <x v="2"/>
    <x v="8"/>
    <n v="3.86"/>
    <n v="3860"/>
    <d v="1899-12-30T00:06:53"/>
    <d v="1899-12-30T00:08:12"/>
    <d v="1899-12-30T00:07:00"/>
    <d v="1899-12-30T00:09:06"/>
    <m/>
    <m/>
    <m/>
    <m/>
    <m/>
    <m/>
    <m/>
    <d v="1899-12-30T00:31:11"/>
  </r>
  <r>
    <x v="25"/>
    <x v="0"/>
    <x v="2"/>
    <x v="8"/>
    <n v="3.81"/>
    <n v="3810"/>
    <d v="1899-12-30T00:11:51"/>
    <d v="1899-12-30T00:07:35"/>
    <d v="1899-12-30T00:09:16"/>
    <d v="1899-12-30T00:11:02"/>
    <m/>
    <m/>
    <m/>
    <m/>
    <m/>
    <m/>
    <m/>
    <d v="1899-12-30T00:39:44"/>
  </r>
  <r>
    <x v="26"/>
    <x v="0"/>
    <x v="2"/>
    <x v="8"/>
    <n v="3.85"/>
    <n v="3850"/>
    <d v="1899-12-30T00:11:46"/>
    <d v="1899-12-30T00:11:34"/>
    <d v="1899-12-30T00:11:38"/>
    <d v="1899-12-30T00:12:50"/>
    <m/>
    <m/>
    <m/>
    <m/>
    <m/>
    <m/>
    <m/>
    <d v="1899-12-30T00:47:48"/>
  </r>
  <r>
    <x v="27"/>
    <x v="0"/>
    <x v="2"/>
    <x v="8"/>
    <n v="3.22"/>
    <n v="3220"/>
    <d v="1899-12-30T00:06:46"/>
    <d v="1899-12-30T00:07:14"/>
    <d v="1899-12-30T00:07:51"/>
    <d v="1899-12-30T00:07:50"/>
    <m/>
    <m/>
    <m/>
    <m/>
    <m/>
    <m/>
    <m/>
    <d v="1899-12-30T00:29:41"/>
  </r>
  <r>
    <x v="28"/>
    <x v="0"/>
    <x v="2"/>
    <x v="9"/>
    <n v="3.82"/>
    <n v="3820"/>
    <d v="1899-12-30T00:06:45"/>
    <d v="1899-12-30T00:08:02"/>
    <d v="1899-12-30T00:06:36"/>
    <d v="1899-12-30T00:09:29"/>
    <m/>
    <m/>
    <m/>
    <m/>
    <m/>
    <m/>
    <m/>
    <d v="1899-12-30T00:30:52"/>
  </r>
  <r>
    <x v="29"/>
    <x v="0"/>
    <x v="2"/>
    <x v="9"/>
    <n v="3.95"/>
    <n v="3950"/>
    <d v="1899-12-30T00:06:53"/>
    <d v="1899-12-30T00:07:52"/>
    <d v="1899-12-30T00:06:34"/>
    <d v="1899-12-30T00:09:12"/>
    <m/>
    <m/>
    <m/>
    <m/>
    <m/>
    <m/>
    <m/>
    <d v="1899-12-30T00:30:31"/>
  </r>
  <r>
    <x v="30"/>
    <x v="0"/>
    <x v="3"/>
    <x v="9"/>
    <n v="3.98"/>
    <n v="3980"/>
    <d v="1899-12-30T00:06:51"/>
    <d v="1899-12-30T00:07:30"/>
    <d v="1899-12-30T00:06:11"/>
    <d v="1899-12-30T00:08:37"/>
    <m/>
    <m/>
    <m/>
    <m/>
    <m/>
    <m/>
    <m/>
    <d v="1899-12-30T00:29:09"/>
  </r>
  <r>
    <x v="31"/>
    <x v="0"/>
    <x v="3"/>
    <x v="9"/>
    <n v="4.01"/>
    <n v="4010"/>
    <d v="1899-12-30T00:07:35"/>
    <d v="1899-12-30T00:07:49"/>
    <d v="1899-12-30T00:07:06"/>
    <d v="1899-12-30T00:07:35"/>
    <m/>
    <m/>
    <m/>
    <m/>
    <m/>
    <m/>
    <m/>
    <d v="1899-12-30T00:30:05"/>
  </r>
  <r>
    <x v="32"/>
    <x v="0"/>
    <x v="3"/>
    <x v="10"/>
    <n v="3.02"/>
    <n v="3020"/>
    <d v="1899-12-30T00:07:15"/>
    <d v="1899-12-30T00:07:52"/>
    <d v="1899-12-30T00:09:40"/>
    <m/>
    <m/>
    <m/>
    <m/>
    <m/>
    <m/>
    <m/>
    <m/>
    <d v="1899-12-30T00:24:47"/>
  </r>
  <r>
    <x v="33"/>
    <x v="0"/>
    <x v="3"/>
    <x v="10"/>
    <n v="3.68"/>
    <n v="3680"/>
    <d v="1899-12-30T00:06:41"/>
    <d v="1899-12-30T00:08:27"/>
    <d v="1899-12-30T00:06:11"/>
    <d v="1899-12-30T00:09:07"/>
    <m/>
    <m/>
    <m/>
    <m/>
    <m/>
    <m/>
    <m/>
    <d v="1899-12-30T00:30:26"/>
  </r>
  <r>
    <x v="34"/>
    <x v="0"/>
    <x v="3"/>
    <x v="10"/>
    <n v="4.43"/>
    <n v="4430"/>
    <d v="1899-12-30T00:07:05"/>
    <d v="1899-12-30T00:07:43"/>
    <d v="1899-12-30T00:06:17"/>
    <d v="1899-12-30T00:07:27"/>
    <d v="1899-12-30T00:07:25"/>
    <m/>
    <m/>
    <m/>
    <m/>
    <m/>
    <m/>
    <d v="1899-12-30T00:35:57"/>
  </r>
  <r>
    <x v="35"/>
    <x v="0"/>
    <x v="3"/>
    <x v="11"/>
    <n v="3.75"/>
    <n v="3750"/>
    <d v="1899-12-30T00:06:39"/>
    <d v="1899-12-30T00:08:07"/>
    <d v="1899-12-30T00:06:54"/>
    <d v="1899-12-30T00:07:58"/>
    <m/>
    <m/>
    <m/>
    <m/>
    <m/>
    <m/>
    <m/>
    <d v="1899-12-30T00:29:38"/>
  </r>
  <r>
    <x v="36"/>
    <x v="0"/>
    <x v="3"/>
    <x v="11"/>
    <n v="4.09"/>
    <n v="4090"/>
    <d v="1899-12-30T00:07:01"/>
    <d v="1899-12-30T00:07:45"/>
    <d v="1899-12-30T00:07:06"/>
    <d v="1899-12-30T00:08:34"/>
    <m/>
    <m/>
    <m/>
    <m/>
    <m/>
    <m/>
    <m/>
    <d v="1899-12-30T00:30:26"/>
  </r>
  <r>
    <x v="37"/>
    <x v="0"/>
    <x v="3"/>
    <x v="11"/>
    <n v="4.7"/>
    <n v="4700"/>
    <d v="1899-12-30T00:06:57"/>
    <d v="1899-12-30T00:07:39"/>
    <d v="1899-12-30T00:06:34"/>
    <d v="1899-12-30T00:07:50"/>
    <d v="1899-12-30T00:08:34"/>
    <m/>
    <m/>
    <m/>
    <m/>
    <m/>
    <m/>
    <d v="1899-12-30T00:37:34"/>
  </r>
  <r>
    <x v="38"/>
    <x v="0"/>
    <x v="3"/>
    <x v="11"/>
    <n v="5.05"/>
    <n v="5050"/>
    <d v="1899-12-30T00:06:58"/>
    <d v="1899-12-30T00:07:52"/>
    <d v="1899-12-30T00:06:45"/>
    <d v="1899-12-30T00:08:01"/>
    <d v="1899-12-30T00:08:19"/>
    <m/>
    <m/>
    <m/>
    <m/>
    <m/>
    <m/>
    <d v="1899-12-30T00:37:55"/>
  </r>
  <r>
    <x v="39"/>
    <x v="0"/>
    <x v="3"/>
    <x v="12"/>
    <n v="3.64"/>
    <n v="3640"/>
    <d v="1899-12-30T00:07:16"/>
    <d v="1899-12-30T00:08:18"/>
    <d v="1899-12-30T00:07:19"/>
    <d v="1899-12-30T00:09:08"/>
    <m/>
    <m/>
    <m/>
    <m/>
    <m/>
    <m/>
    <m/>
    <d v="1899-12-30T00:32:01"/>
  </r>
  <r>
    <x v="40"/>
    <x v="0"/>
    <x v="3"/>
    <x v="12"/>
    <n v="3.69"/>
    <n v="3690"/>
    <d v="1899-12-30T00:06:52"/>
    <d v="1899-12-30T00:07:48"/>
    <d v="1899-12-30T00:06:29"/>
    <d v="1899-12-30T00:08:44"/>
    <m/>
    <m/>
    <m/>
    <m/>
    <m/>
    <m/>
    <m/>
    <d v="1899-12-30T00:29:53"/>
  </r>
  <r>
    <x v="41"/>
    <x v="0"/>
    <x v="3"/>
    <x v="12"/>
    <n v="5.05"/>
    <n v="5050"/>
    <d v="1899-12-30T00:07:04"/>
    <d v="1899-12-30T00:07:20"/>
    <d v="1899-12-30T00:06:14"/>
    <d v="1899-12-30T00:07:11"/>
    <d v="1899-12-30T00:08:06"/>
    <m/>
    <m/>
    <m/>
    <m/>
    <m/>
    <m/>
    <d v="1899-12-30T00:35:55"/>
  </r>
  <r>
    <x v="42"/>
    <x v="0"/>
    <x v="3"/>
    <x v="13"/>
    <n v="3.39"/>
    <n v="3390"/>
    <d v="1899-12-30T00:07:04"/>
    <d v="1899-12-30T00:07:42"/>
    <d v="1899-12-30T00:06:13"/>
    <d v="1899-12-30T00:07:58"/>
    <m/>
    <m/>
    <m/>
    <m/>
    <m/>
    <m/>
    <m/>
    <d v="1899-12-30T00:28:57"/>
  </r>
  <r>
    <x v="43"/>
    <x v="0"/>
    <x v="3"/>
    <x v="13"/>
    <n v="4.12"/>
    <n v="4120"/>
    <d v="1899-12-30T00:06:53"/>
    <d v="1899-12-30T00:07:32"/>
    <d v="1899-12-30T00:06:32"/>
    <d v="1899-12-30T00:08:09"/>
    <d v="1899-12-30T00:09:26"/>
    <m/>
    <m/>
    <m/>
    <m/>
    <m/>
    <m/>
    <d v="1899-12-30T00:38:32"/>
  </r>
  <r>
    <x v="44"/>
    <x v="0"/>
    <x v="4"/>
    <x v="13"/>
    <n v="4.1500000000000004"/>
    <n v="4150"/>
    <d v="1899-12-30T00:06:37"/>
    <d v="1899-12-30T00:07:26"/>
    <d v="1899-12-30T00:06:13"/>
    <d v="1899-12-30T00:08:15"/>
    <d v="1899-12-30T00:09:56"/>
    <m/>
    <m/>
    <m/>
    <m/>
    <m/>
    <d v="1899-12-30T00:29:57"/>
    <d v="1899-12-30T00:38:27"/>
  </r>
  <r>
    <x v="45"/>
    <x v="0"/>
    <x v="4"/>
    <x v="14"/>
    <n v="4.17"/>
    <n v="4170"/>
    <d v="1899-12-30T00:06:57"/>
    <d v="1899-12-30T00:07:15"/>
    <d v="1899-12-30T00:06:10"/>
    <d v="1899-12-30T00:07:56"/>
    <d v="1899-12-30T00:08:50"/>
    <m/>
    <m/>
    <m/>
    <m/>
    <m/>
    <d v="1899-12-30T00:29:55"/>
    <d v="1899-12-30T00:37:08"/>
  </r>
  <r>
    <x v="46"/>
    <x v="0"/>
    <x v="4"/>
    <x v="14"/>
    <n v="4.09"/>
    <n v="4090"/>
    <d v="1899-12-30T00:06:28"/>
    <d v="1899-12-30T00:07:36"/>
    <d v="1899-12-30T00:06:23"/>
    <d v="1899-12-30T00:08:26"/>
    <m/>
    <m/>
    <m/>
    <m/>
    <m/>
    <m/>
    <d v="1899-12-30T00:29:49"/>
    <d v="1899-12-30T00:28:53"/>
  </r>
  <r>
    <x v="47"/>
    <x v="0"/>
    <x v="4"/>
    <x v="15"/>
    <n v="4.17"/>
    <n v="4170"/>
    <d v="1899-12-30T00:06:38"/>
    <d v="1899-12-30T00:07:50"/>
    <d v="1899-12-30T00:06:23"/>
    <d v="1899-12-30T00:08:18"/>
    <d v="1899-12-30T00:08:34"/>
    <m/>
    <m/>
    <m/>
    <m/>
    <m/>
    <d v="1899-12-30T00:30:35"/>
    <d v="1899-12-30T00:37:43"/>
  </r>
  <r>
    <x v="48"/>
    <x v="0"/>
    <x v="4"/>
    <x v="15"/>
    <n v="4.12"/>
    <n v="4120"/>
    <d v="1899-12-30T00:06:27"/>
    <d v="1899-12-30T00:07:26"/>
    <d v="1899-12-30T00:06:10"/>
    <d v="1899-12-30T00:08:08"/>
    <d v="1899-12-30T00:08:09"/>
    <m/>
    <m/>
    <m/>
    <m/>
    <m/>
    <d v="1899-12-30T00:29:14"/>
    <d v="1899-12-30T00:36:20"/>
  </r>
  <r>
    <x v="49"/>
    <x v="0"/>
    <x v="4"/>
    <x v="16"/>
    <n v="3.02"/>
    <n v="3020"/>
    <d v="1899-12-30T00:06:51"/>
    <d v="1899-12-30T00:07:39"/>
    <d v="1899-12-30T00:06:30"/>
    <m/>
    <m/>
    <m/>
    <m/>
    <m/>
    <m/>
    <m/>
    <d v="1899-12-30T00:21:30"/>
    <d v="1899-12-30T00:21:00"/>
  </r>
  <r>
    <x v="50"/>
    <x v="0"/>
    <x v="4"/>
    <x v="16"/>
    <n v="3.5"/>
    <n v="3500"/>
    <d v="1899-12-30T00:06:43"/>
    <d v="1899-12-30T00:07:45"/>
    <d v="1899-12-30T00:06:29"/>
    <d v="1899-12-30T00:08:06"/>
    <m/>
    <m/>
    <m/>
    <m/>
    <m/>
    <m/>
    <d v="1899-12-30T00:25:01"/>
    <d v="1899-12-30T00:29:03"/>
  </r>
  <r>
    <x v="51"/>
    <x v="0"/>
    <x v="4"/>
    <x v="16"/>
    <n v="3.28"/>
    <n v="3280"/>
    <d v="1899-12-30T00:06:23"/>
    <d v="1899-12-30T00:07:36"/>
    <d v="1899-12-30T00:06:37"/>
    <d v="1899-12-30T00:07:44"/>
    <m/>
    <m/>
    <m/>
    <m/>
    <m/>
    <m/>
    <d v="1899-12-30T00:22:52"/>
    <d v="1899-12-30T00:28:20"/>
  </r>
  <r>
    <x v="52"/>
    <x v="0"/>
    <x v="4"/>
    <x v="17"/>
    <n v="3.47"/>
    <n v="3470"/>
    <d v="1899-12-30T00:06:14"/>
    <d v="1899-12-30T00:06:40"/>
    <d v="1899-12-30T00:06:57"/>
    <d v="1899-12-30T00:07:04"/>
    <m/>
    <m/>
    <m/>
    <m/>
    <m/>
    <m/>
    <d v="1899-12-30T00:23:14"/>
    <d v="1899-12-30T00:26:55"/>
  </r>
  <r>
    <x v="53"/>
    <x v="0"/>
    <x v="4"/>
    <x v="17"/>
    <n v="3.65"/>
    <n v="3650"/>
    <d v="1899-12-30T00:06:48"/>
    <d v="1899-12-30T00:08:33"/>
    <d v="1899-12-30T00:10:57"/>
    <d v="1899-12-30T00:11:44"/>
    <m/>
    <m/>
    <m/>
    <m/>
    <m/>
    <m/>
    <d v="1899-12-30T00:34:03"/>
    <d v="1899-12-30T00:38:02"/>
  </r>
  <r>
    <x v="54"/>
    <x v="0"/>
    <x v="4"/>
    <x v="18"/>
    <n v="4.21"/>
    <n v="4210"/>
    <d v="1899-12-30T00:06:56"/>
    <d v="1899-12-30T00:07:50"/>
    <d v="1899-12-30T00:07:09"/>
    <d v="1899-12-30T00:08:26"/>
    <d v="1899-12-30T00:09:02"/>
    <m/>
    <m/>
    <m/>
    <m/>
    <m/>
    <d v="1899-12-30T00:32:22"/>
    <d v="1899-12-30T00:39:23"/>
  </r>
  <r>
    <x v="55"/>
    <x v="0"/>
    <x v="5"/>
    <x v="18"/>
    <n v="4.2"/>
    <n v="4200"/>
    <d v="1899-12-30T00:07:05"/>
    <d v="1899-12-30T00:07:51"/>
    <d v="1899-12-30T00:07:15"/>
    <d v="1899-12-30T00:09:06"/>
    <d v="1899-12-30T00:08:40"/>
    <m/>
    <m/>
    <m/>
    <m/>
    <m/>
    <d v="1899-12-30T00:33:14"/>
    <d v="1899-12-30T00:39:57"/>
  </r>
  <r>
    <x v="56"/>
    <x v="0"/>
    <x v="5"/>
    <x v="18"/>
    <n v="3.65"/>
    <n v="3650"/>
    <d v="1899-12-30T00:07:14"/>
    <d v="1899-12-30T00:08:11"/>
    <d v="1899-12-30T00:07:44"/>
    <d v="1899-12-30T00:09:36"/>
    <m/>
    <m/>
    <m/>
    <m/>
    <m/>
    <m/>
    <d v="1899-12-30T00:29:27"/>
    <d v="1899-12-30T00:32:45"/>
  </r>
  <r>
    <x v="57"/>
    <x v="0"/>
    <x v="5"/>
    <x v="19"/>
    <n v="4.4000000000000004"/>
    <n v="4400"/>
    <d v="1899-12-30T00:06:31"/>
    <d v="1899-12-30T00:06:55"/>
    <d v="1899-12-30T00:07:49"/>
    <d v="1899-12-30T00:08:06"/>
    <d v="1899-12-30T00:08:52"/>
    <m/>
    <m/>
    <m/>
    <m/>
    <m/>
    <d v="1899-12-30T00:33:06"/>
    <d v="1899-12-30T00:38:13"/>
  </r>
  <r>
    <x v="58"/>
    <x v="0"/>
    <x v="5"/>
    <x v="19"/>
    <n v="4.3099999999999996"/>
    <n v="4310"/>
    <d v="1899-12-30T00:06:41"/>
    <d v="1899-12-30T00:06:39"/>
    <d v="1899-12-30T00:07:18"/>
    <d v="1899-12-30T00:07:24"/>
    <d v="1899-12-30T00:08:33"/>
    <m/>
    <m/>
    <m/>
    <m/>
    <m/>
    <d v="1899-12-30T00:30:45"/>
    <d v="1899-12-30T00:36:35"/>
  </r>
  <r>
    <x v="59"/>
    <x v="0"/>
    <x v="5"/>
    <x v="20"/>
    <n v="4.83"/>
    <n v="4830"/>
    <d v="1899-12-30T00:06:41"/>
    <d v="1899-12-30T00:07:10"/>
    <d v="1899-12-30T00:08:10"/>
    <d v="1899-12-30T00:08:40"/>
    <d v="1899-12-30T00:08:57"/>
    <m/>
    <m/>
    <m/>
    <m/>
    <m/>
    <d v="1899-12-30T00:38:16"/>
    <d v="1899-12-30T00:39:38"/>
  </r>
  <r>
    <x v="60"/>
    <x v="0"/>
    <x v="5"/>
    <x v="20"/>
    <n v="2.5"/>
    <n v="2500"/>
    <d v="1899-12-30T00:06:15"/>
    <d v="1899-12-30T00:06:59"/>
    <d v="1899-12-30T00:07:54"/>
    <m/>
    <m/>
    <m/>
    <m/>
    <m/>
    <m/>
    <m/>
    <d v="1899-12-30T00:17:22"/>
    <d v="1899-12-30T00:21:08"/>
  </r>
  <r>
    <x v="61"/>
    <x v="0"/>
    <x v="5"/>
    <x v="21"/>
    <n v="2.5499999999999998"/>
    <n v="2550"/>
    <d v="1899-12-30T00:06:54"/>
    <d v="1899-12-30T00:07:12"/>
    <d v="1899-12-30T00:07:50"/>
    <m/>
    <m/>
    <m/>
    <m/>
    <m/>
    <m/>
    <m/>
    <d v="1899-12-30T00:18:23"/>
    <d v="1899-12-30T00:21:56"/>
  </r>
  <r>
    <x v="62"/>
    <x v="0"/>
    <x v="5"/>
    <x v="21"/>
    <n v="2.5"/>
    <n v="2500"/>
    <d v="1899-12-30T00:06:33"/>
    <d v="1899-12-30T00:07:17"/>
    <d v="1899-12-30T00:08:44"/>
    <m/>
    <m/>
    <m/>
    <m/>
    <m/>
    <m/>
    <m/>
    <d v="1899-12-30T00:18:13"/>
    <d v="1899-12-30T00:22:34"/>
  </r>
  <r>
    <x v="63"/>
    <x v="0"/>
    <x v="5"/>
    <x v="22"/>
    <n v="5.94"/>
    <n v="5940"/>
    <d v="1899-12-30T00:06:46"/>
    <d v="1899-12-30T00:07:33"/>
    <d v="1899-12-30T00:08:50"/>
    <d v="1899-12-30T00:08:42"/>
    <d v="1899-12-30T00:09:16"/>
    <d v="1899-12-30T00:08:12"/>
    <m/>
    <m/>
    <m/>
    <m/>
    <d v="1899-12-30T00:48:55"/>
    <d v="1899-12-30T00:49:19"/>
  </r>
  <r>
    <x v="64"/>
    <x v="0"/>
    <x v="5"/>
    <x v="22"/>
    <n v="2.5299999999999998"/>
    <n v="2530"/>
    <d v="1899-12-30T00:06:56"/>
    <d v="1899-12-30T00:07:43"/>
    <d v="1899-12-30T00:08:44"/>
    <m/>
    <m/>
    <m/>
    <m/>
    <m/>
    <m/>
    <m/>
    <d v="1899-12-30T00:19:18"/>
    <d v="1899-12-30T00:23:23"/>
  </r>
  <r>
    <x v="65"/>
    <x v="0"/>
    <x v="6"/>
    <x v="22"/>
    <n v="5.9"/>
    <n v="5900"/>
    <d v="1899-12-30T00:06:35"/>
    <d v="1899-12-30T00:06:59"/>
    <d v="1899-12-30T00:07:33"/>
    <d v="1899-12-30T00:07:42"/>
    <d v="1899-12-30T00:08:29"/>
    <d v="1899-12-30T00:08:39"/>
    <m/>
    <m/>
    <m/>
    <m/>
    <d v="1899-12-30T00:45:09"/>
    <d v="1899-12-30T00:45:57"/>
  </r>
  <r>
    <x v="66"/>
    <x v="0"/>
    <x v="6"/>
    <x v="23"/>
    <n v="2.57"/>
    <n v="2570"/>
    <d v="1899-12-30T00:05:59"/>
    <d v="1899-12-30T00:06:52"/>
    <d v="1899-12-30T00:07:36"/>
    <m/>
    <m/>
    <m/>
    <m/>
    <m/>
    <m/>
    <m/>
    <d v="1899-12-30T00:17:19"/>
    <d v="1899-12-30T00:20:27"/>
  </r>
  <r>
    <x v="67"/>
    <x v="0"/>
    <x v="6"/>
    <x v="23"/>
    <n v="2.5"/>
    <n v="2500"/>
    <d v="1899-12-30T00:06:12"/>
    <d v="1899-12-30T00:07:14"/>
    <d v="1899-12-30T00:08:04"/>
    <m/>
    <m/>
    <m/>
    <m/>
    <m/>
    <m/>
    <m/>
    <d v="1899-12-30T00:17:33"/>
    <d v="1899-12-30T00:21:30"/>
  </r>
  <r>
    <x v="68"/>
    <x v="0"/>
    <x v="6"/>
    <x v="24"/>
    <n v="5.85"/>
    <n v="5850"/>
    <d v="1899-12-30T00:06:17"/>
    <d v="1899-12-30T00:06:37"/>
    <d v="1899-12-30T00:06:45"/>
    <d v="1899-12-30T00:07:02"/>
    <d v="1899-12-30T00:07:56"/>
    <d v="1899-12-30T00:08:27"/>
    <m/>
    <m/>
    <m/>
    <m/>
    <d v="1899-12-30T00:41:49"/>
    <d v="1899-12-30T00:43:04"/>
  </r>
  <r>
    <x v="69"/>
    <x v="0"/>
    <x v="6"/>
    <x v="24"/>
    <n v="2.59"/>
    <n v="2590"/>
    <d v="1899-12-30T00:06:06"/>
    <d v="1899-12-30T00:06:55"/>
    <d v="1899-12-30T00:07:57"/>
    <m/>
    <m/>
    <m/>
    <m/>
    <m/>
    <m/>
    <m/>
    <d v="1899-12-30T00:17:42"/>
    <d v="1899-12-30T00:20:58"/>
  </r>
  <r>
    <x v="70"/>
    <x v="0"/>
    <x v="6"/>
    <x v="25"/>
    <n v="6.26"/>
    <n v="6260"/>
    <d v="1899-12-30T00:06:42"/>
    <d v="1899-12-30T00:07:09"/>
    <d v="1899-12-30T00:07:38"/>
    <d v="1899-12-30T00:07:59"/>
    <d v="1899-12-30T00:09:19"/>
    <d v="1899-12-30T00:09:06"/>
    <d v="1899-12-30T00:08:27"/>
    <m/>
    <m/>
    <m/>
    <d v="1899-12-30T00:50:05"/>
    <d v="1899-12-30T00:56:20"/>
  </r>
  <r>
    <x v="71"/>
    <x v="0"/>
    <x v="6"/>
    <x v="25"/>
    <n v="2.5"/>
    <n v="2500"/>
    <d v="1899-12-30T00:06:07"/>
    <d v="1899-12-30T00:07:39"/>
    <d v="1899-12-30T00:08:37"/>
    <m/>
    <m/>
    <m/>
    <m/>
    <m/>
    <m/>
    <m/>
    <d v="1899-12-30T00:18:00"/>
    <d v="1899-12-30T00:22:23"/>
  </r>
  <r>
    <x v="72"/>
    <x v="0"/>
    <x v="6"/>
    <x v="25"/>
    <n v="2.5"/>
    <n v="2500"/>
    <d v="1899-12-30T00:05:49"/>
    <d v="1899-12-30T00:07:25"/>
    <d v="1899-12-30T00:08:48"/>
    <m/>
    <m/>
    <m/>
    <m/>
    <m/>
    <m/>
    <m/>
    <d v="1899-12-30T00:17:36"/>
    <d v="1899-12-30T00:22:02"/>
  </r>
  <r>
    <x v="73"/>
    <x v="0"/>
    <x v="6"/>
    <x v="26"/>
    <n v="5.83"/>
    <n v="5830"/>
    <d v="1899-12-30T00:06:43"/>
    <d v="1899-12-30T00:06:59"/>
    <d v="1899-12-30T00:07:44"/>
    <d v="1899-12-30T00:08:32"/>
    <d v="1899-12-30T00:08:55"/>
    <d v="1899-12-30T00:09:24"/>
    <m/>
    <m/>
    <m/>
    <m/>
    <d v="1899-12-30T00:46:49"/>
    <d v="1899-12-30T00:48:17"/>
  </r>
  <r>
    <x v="74"/>
    <x v="0"/>
    <x v="6"/>
    <x v="26"/>
    <n v="2.54"/>
    <n v="2540"/>
    <d v="1899-12-30T00:06:38"/>
    <d v="1899-12-30T00:08:06"/>
    <d v="1899-12-30T00:09:32"/>
    <m/>
    <m/>
    <m/>
    <m/>
    <m/>
    <m/>
    <m/>
    <d v="1899-12-30T00:19:56"/>
    <d v="1899-12-30T00:24:16"/>
  </r>
  <r>
    <x v="75"/>
    <x v="0"/>
    <x v="6"/>
    <x v="26"/>
    <n v="2.5099999999999998"/>
    <n v="2510"/>
    <d v="1899-12-30T00:06:37"/>
    <d v="1899-12-30T00:07:48"/>
    <d v="1899-12-30T00:08:39"/>
    <m/>
    <m/>
    <m/>
    <m/>
    <m/>
    <m/>
    <m/>
    <d v="1899-12-30T00:18:53"/>
    <d v="1899-12-30T00:23:04"/>
  </r>
  <r>
    <x v="76"/>
    <x v="0"/>
    <x v="7"/>
    <x v="27"/>
    <n v="5.07"/>
    <n v="5070"/>
    <d v="1899-12-30T00:06:45"/>
    <d v="1899-12-30T00:07:56"/>
    <d v="1899-12-30T00:07:07"/>
    <d v="1899-12-30T00:08:30"/>
    <d v="1899-12-30T00:08:50"/>
    <m/>
    <m/>
    <m/>
    <m/>
    <m/>
    <d v="1899-12-30T00:39:53"/>
    <d v="1899-12-30T00:39:08"/>
  </r>
  <r>
    <x v="77"/>
    <x v="0"/>
    <x v="7"/>
    <x v="27"/>
    <n v="2.59"/>
    <n v="2590"/>
    <d v="1899-12-30T00:06:07"/>
    <d v="1899-12-30T00:07:20"/>
    <d v="1899-12-30T00:07:47"/>
    <m/>
    <m/>
    <m/>
    <m/>
    <m/>
    <m/>
    <m/>
    <d v="1899-12-30T00:18:11"/>
    <d v="1899-12-30T00:21:14"/>
  </r>
  <r>
    <x v="78"/>
    <x v="0"/>
    <x v="7"/>
    <x v="27"/>
    <n v="2.52"/>
    <n v="2520"/>
    <d v="1899-12-30T00:06:19"/>
    <d v="1899-12-30T00:07:36"/>
    <d v="1899-12-30T00:08:34"/>
    <m/>
    <m/>
    <m/>
    <m/>
    <m/>
    <m/>
    <m/>
    <d v="1899-12-30T00:18:35"/>
    <d v="1899-12-30T00:22:29"/>
  </r>
  <r>
    <x v="79"/>
    <x v="0"/>
    <x v="7"/>
    <x v="28"/>
    <n v="5.08"/>
    <n v="5080"/>
    <d v="1899-12-30T00:06:59"/>
    <d v="1899-12-30T00:07:33"/>
    <d v="1899-12-30T00:06:43"/>
    <d v="1899-12-30T00:07:37"/>
    <d v="1899-12-30T00:08:35"/>
    <m/>
    <m/>
    <m/>
    <m/>
    <m/>
    <d v="1899-12-30T00:38:20"/>
    <d v="1899-12-30T00:37:27"/>
  </r>
  <r>
    <x v="80"/>
    <x v="0"/>
    <x v="7"/>
    <x v="28"/>
    <n v="2.73"/>
    <n v="2730"/>
    <d v="1899-12-30T00:06:23"/>
    <d v="1899-12-30T00:07:45"/>
    <d v="1899-12-30T00:08:21"/>
    <m/>
    <m/>
    <m/>
    <m/>
    <m/>
    <m/>
    <m/>
    <d v="1899-12-30T00:20:18"/>
    <d v="1899-12-30T00:22:29"/>
  </r>
  <r>
    <x v="81"/>
    <x v="0"/>
    <x v="7"/>
    <x v="28"/>
    <n v="2.5"/>
    <n v="2500"/>
    <d v="1899-12-30T00:06:12"/>
    <d v="1899-12-30T00:07:36"/>
    <d v="1899-12-30T00:08:40"/>
    <m/>
    <m/>
    <m/>
    <m/>
    <m/>
    <m/>
    <m/>
    <d v="1899-12-30T00:18:11"/>
    <d v="1899-12-30T00:22:28"/>
  </r>
  <r>
    <x v="82"/>
    <x v="0"/>
    <x v="7"/>
    <x v="29"/>
    <n v="5.13"/>
    <n v="5130"/>
    <d v="1899-12-30T00:06:36"/>
    <d v="1899-12-30T00:07:52"/>
    <d v="1899-12-30T00:06:53"/>
    <d v="1899-12-30T00:09:04"/>
    <d v="1899-12-30T00:08:38"/>
    <d v="1899-12-30T00:07:46"/>
    <m/>
    <m/>
    <m/>
    <m/>
    <d v="1899-12-30T00:40:07"/>
    <d v="1899-12-30T00:46:49"/>
  </r>
  <r>
    <x v="83"/>
    <x v="0"/>
    <x v="7"/>
    <x v="29"/>
    <n v="3.12"/>
    <n v="3120"/>
    <d v="1899-12-30T00:06:43"/>
    <d v="1899-12-30T00:07:25"/>
    <d v="1899-12-30T00:08:07"/>
    <d v="1899-12-30T00:09:58"/>
    <m/>
    <m/>
    <m/>
    <m/>
    <m/>
    <m/>
    <d v="1899-12-30T00:23:30"/>
    <d v="1899-12-30T00:32:13"/>
  </r>
  <r>
    <x v="84"/>
    <x v="0"/>
    <x v="7"/>
    <x v="29"/>
    <n v="3.1"/>
    <n v="3100"/>
    <d v="1899-12-30T00:06:28"/>
    <d v="1899-12-30T00:07:31"/>
    <d v="1899-12-30T00:08:17"/>
    <d v="1899-12-30T00:08:29"/>
    <m/>
    <m/>
    <m/>
    <m/>
    <m/>
    <m/>
    <d v="1899-12-30T00:23:10"/>
    <d v="1899-12-30T00:30:45"/>
  </r>
  <r>
    <x v="85"/>
    <x v="0"/>
    <x v="7"/>
    <x v="30"/>
    <n v="5.18"/>
    <n v="5180"/>
    <d v="1899-12-30T00:06:39"/>
    <d v="1899-12-30T00:07:55"/>
    <d v="1899-12-30T00:07:29"/>
    <d v="1899-12-30T00:08:51"/>
    <d v="1899-12-30T00:08:35"/>
    <d v="1899-12-30T00:09:54"/>
    <m/>
    <m/>
    <m/>
    <m/>
    <d v="1899-12-30T00:41:18"/>
    <d v="1899-12-30T00:49:23"/>
  </r>
  <r>
    <x v="86"/>
    <x v="0"/>
    <x v="7"/>
    <x v="30"/>
    <n v="3.07"/>
    <n v="3070"/>
    <d v="1899-12-30T00:06:41"/>
    <d v="1899-12-30T00:07:45"/>
    <d v="1899-12-30T00:08:16"/>
    <m/>
    <m/>
    <m/>
    <m/>
    <m/>
    <m/>
    <m/>
    <d v="1899-12-30T00:23:19"/>
    <d v="1899-12-30T00:22:42"/>
  </r>
  <r>
    <x v="87"/>
    <x v="0"/>
    <x v="7"/>
    <x v="30"/>
    <n v="3.14"/>
    <n v="3140"/>
    <d v="1899-12-30T00:06:11"/>
    <d v="1899-12-30T00:07:45"/>
    <d v="1899-12-30T00:08:00"/>
    <d v="1899-12-30T00:08:36"/>
    <m/>
    <m/>
    <m/>
    <m/>
    <m/>
    <m/>
    <d v="1899-12-30T00:22:36"/>
    <d v="1899-12-30T00:30:32"/>
  </r>
  <r>
    <x v="88"/>
    <x v="0"/>
    <x v="7"/>
    <x v="31"/>
    <n v="5.08"/>
    <n v="5080"/>
    <d v="1899-12-30T00:06:43"/>
    <d v="1899-12-30T00:07:39"/>
    <d v="1899-12-30T00:07:35"/>
    <d v="1899-12-30T00:08:35"/>
    <d v="1899-12-30T00:08:42"/>
    <m/>
    <m/>
    <m/>
    <m/>
    <m/>
    <d v="1899-12-30T00:40:07"/>
    <d v="1899-12-30T00:39:14"/>
  </r>
  <r>
    <x v="89"/>
    <x v="0"/>
    <x v="8"/>
    <x v="31"/>
    <n v="3.08"/>
    <n v="3080"/>
    <d v="1899-12-30T00:06:39"/>
    <d v="1899-12-30T00:07:26"/>
    <d v="1899-12-30T00:08:13"/>
    <m/>
    <m/>
    <m/>
    <m/>
    <m/>
    <m/>
    <m/>
    <d v="1899-12-30T00:23:00"/>
    <d v="1899-12-30T00:22:18"/>
  </r>
  <r>
    <x v="90"/>
    <x v="0"/>
    <x v="8"/>
    <x v="31"/>
    <n v="3.1"/>
    <n v="3100"/>
    <d v="1899-12-30T00:06:43"/>
    <d v="1899-12-30T00:07:49"/>
    <d v="1899-12-30T00:08:21"/>
    <m/>
    <m/>
    <m/>
    <m/>
    <m/>
    <m/>
    <m/>
    <d v="1899-12-30T00:23:53"/>
    <d v="1899-12-30T00:22:53"/>
  </r>
  <r>
    <x v="91"/>
    <x v="0"/>
    <x v="8"/>
    <x v="32"/>
    <n v="5.0999999999999996"/>
    <n v="5100"/>
    <d v="1899-12-30T00:06:52"/>
    <d v="1899-12-30T00:07:53"/>
    <d v="1899-12-30T00:07:05"/>
    <d v="1899-12-30T00:08:38"/>
    <d v="1899-12-30T00:09:34"/>
    <m/>
    <m/>
    <m/>
    <m/>
    <m/>
    <d v="1899-12-30T00:39:52"/>
    <d v="1899-12-30T00:40:02"/>
  </r>
  <r>
    <x v="92"/>
    <x v="0"/>
    <x v="8"/>
    <x v="32"/>
    <n v="3.09"/>
    <n v="3090"/>
    <d v="1899-12-30T00:06:55"/>
    <d v="1899-12-30T00:07:57"/>
    <d v="1899-12-30T00:08:08"/>
    <m/>
    <m/>
    <m/>
    <m/>
    <m/>
    <m/>
    <m/>
    <d v="1899-12-30T00:23:55"/>
    <d v="1899-12-30T00:23:00"/>
  </r>
  <r>
    <x v="93"/>
    <x v="0"/>
    <x v="8"/>
    <x v="32"/>
    <n v="3.04"/>
    <n v="3040"/>
    <d v="1899-12-30T00:06:38"/>
    <d v="1899-12-30T00:08:01"/>
    <d v="1899-12-30T00:08:59"/>
    <m/>
    <m/>
    <m/>
    <m/>
    <m/>
    <m/>
    <m/>
    <d v="1899-12-30T00:23:50"/>
    <d v="1899-12-30T00:23:38"/>
  </r>
  <r>
    <x v="94"/>
    <x v="0"/>
    <x v="8"/>
    <x v="33"/>
    <n v="5.04"/>
    <n v="5040"/>
    <d v="1899-12-30T00:07:13"/>
    <d v="1899-12-30T00:08:18"/>
    <d v="1899-12-30T00:07:09"/>
    <d v="1899-12-30T00:08:30"/>
    <d v="1899-12-30T00:08:55"/>
    <m/>
    <m/>
    <m/>
    <m/>
    <m/>
    <d v="1899-12-30T00:40:38"/>
    <d v="1899-12-30T00:40:05"/>
  </r>
  <r>
    <x v="95"/>
    <x v="0"/>
    <x v="8"/>
    <x v="33"/>
    <n v="3.11"/>
    <n v="3110"/>
    <d v="1899-12-30T00:06:40"/>
    <d v="1899-12-30T00:07:32"/>
    <d v="1899-12-30T00:08:31"/>
    <d v="1899-12-30T00:07:33"/>
    <m/>
    <m/>
    <m/>
    <m/>
    <m/>
    <m/>
    <d v="1899-12-30T00:23:38"/>
    <d v="1899-12-30T00:30:16"/>
  </r>
  <r>
    <x v="96"/>
    <x v="0"/>
    <x v="8"/>
    <x v="33"/>
    <n v="3.1"/>
    <n v="3100"/>
    <d v="1899-12-30T00:06:37"/>
    <d v="1899-12-30T00:07:17"/>
    <d v="1899-12-30T00:08:13"/>
    <d v="1899-12-30T00:08:53"/>
    <m/>
    <m/>
    <m/>
    <m/>
    <m/>
    <m/>
    <d v="1899-12-30T00:23:04"/>
    <d v="1899-12-30T00:31:00"/>
  </r>
  <r>
    <x v="97"/>
    <x v="0"/>
    <x v="8"/>
    <x v="34"/>
    <n v="5.15"/>
    <n v="5150"/>
    <d v="1899-12-30T00:06:52"/>
    <d v="1899-12-30T00:07:44"/>
    <d v="1899-12-30T00:06:51"/>
    <d v="1899-12-30T00:08:04"/>
    <d v="1899-12-30T00:08:21"/>
    <d v="1899-12-30T00:09:16"/>
    <m/>
    <m/>
    <m/>
    <m/>
    <d v="1899-12-30T00:39:25"/>
    <d v="1899-12-30T00:47:08"/>
  </r>
  <r>
    <x v="98"/>
    <x v="0"/>
    <x v="8"/>
    <x v="34"/>
    <n v="3.11"/>
    <n v="3110"/>
    <d v="1899-12-30T00:06:37"/>
    <d v="1899-12-30T00:07:32"/>
    <d v="1899-12-30T00:08:13"/>
    <d v="1899-12-30T00:08:12"/>
    <m/>
    <m/>
    <m/>
    <m/>
    <m/>
    <m/>
    <d v="1899-12-30T00:23:26"/>
    <d v="1899-12-30T00:30:34"/>
  </r>
  <r>
    <x v="99"/>
    <x v="0"/>
    <x v="8"/>
    <x v="34"/>
    <n v="3.13"/>
    <n v="3130"/>
    <d v="1899-12-30T00:06:27"/>
    <d v="1899-12-30T00:07:36"/>
    <d v="1899-12-30T00:08:05"/>
    <d v="1899-12-30T00:07:57"/>
    <m/>
    <m/>
    <m/>
    <m/>
    <m/>
    <m/>
    <d v="1899-12-30T00:23:10"/>
    <d v="1899-12-30T00:30:05"/>
  </r>
  <r>
    <x v="100"/>
    <x v="0"/>
    <x v="8"/>
    <x v="35"/>
    <n v="5.1100000000000003"/>
    <n v="5110"/>
    <d v="1899-12-30T00:06:35"/>
    <d v="1899-12-30T00:07:46"/>
    <d v="1899-12-30T00:06:54"/>
    <d v="1899-12-30T00:08:22"/>
    <d v="1899-12-30T00:09:12"/>
    <d v="1899-12-30T00:07:11"/>
    <m/>
    <m/>
    <m/>
    <m/>
    <d v="1899-12-30T00:39:44"/>
    <d v="1899-12-30T00:46:00"/>
  </r>
  <r>
    <x v="101"/>
    <x v="0"/>
    <x v="8"/>
    <x v="35"/>
    <n v="3.57"/>
    <n v="3570"/>
    <d v="1899-12-30T00:07:00"/>
    <d v="1899-12-30T00:07:23"/>
    <d v="1899-12-30T00:07:26"/>
    <d v="1899-12-30T00:08:30"/>
    <m/>
    <m/>
    <m/>
    <m/>
    <m/>
    <m/>
    <d v="1899-12-30T00:26:41"/>
    <d v="1899-12-30T00:30:19"/>
  </r>
  <r>
    <x v="102"/>
    <x v="0"/>
    <x v="8"/>
    <x v="35"/>
    <n v="7.22"/>
    <n v="7220"/>
    <d v="1899-12-30T00:06:35"/>
    <d v="1899-12-30T00:07:27"/>
    <d v="1899-12-30T00:07:45"/>
    <d v="1899-12-30T00:07:32"/>
    <d v="1899-12-30T00:08:00"/>
    <d v="1899-12-30T00:07:52"/>
    <d v="1899-12-30T00:08:05"/>
    <d v="1899-12-30T00:08:50"/>
    <m/>
    <m/>
    <d v="1899-12-30T00:55:22"/>
    <d v="1899-12-30T01:02:06"/>
  </r>
  <r>
    <x v="103"/>
    <x v="1"/>
    <x v="9"/>
    <x v="36"/>
    <n v="7.45"/>
    <n v="7450"/>
    <d v="1899-12-30T00:06:51"/>
    <d v="1899-12-30T00:07:34"/>
    <d v="1899-12-30T00:07:13"/>
    <d v="1899-12-30T00:08:28"/>
    <d v="1899-12-30T00:08:24"/>
    <d v="1899-12-30T00:07:33"/>
    <d v="1899-12-30T00:07:38"/>
    <d v="1899-12-30T00:08:56"/>
    <m/>
    <m/>
    <d v="1899-12-30T00:57:55"/>
    <d v="1899-12-30T01:02:3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4043206-07E3-461E-B822-A7D8FCA4DE9A}" name="Tableau croisé dynamique17" cacheId="5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6" firstHeaderRow="1" firstDataRow="1" firstDataCol="1"/>
  <pivotFields count="20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Row" showAll="0">
      <items count="38">
        <item x="3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5">
        <item sd="0" x="0"/>
        <item sd="0" x="1"/>
        <item sd="0" x="2"/>
        <item sd="0" x="3"/>
        <item t="default"/>
      </items>
    </pivotField>
  </pivotFields>
  <rowFields count="3">
    <field x="19"/>
    <field x="0"/>
    <field x="3"/>
  </rowFields>
  <rowItems count="3">
    <i>
      <x v="1"/>
    </i>
    <i>
      <x v="2"/>
    </i>
    <i t="grand">
      <x/>
    </i>
  </rowItems>
  <colItems count="1">
    <i/>
  </colItems>
  <dataFields count="1">
    <dataField name="Somme de Distance KM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D91441-BBB9-4DC1-B2C4-C7A25F9953CC}" name="Tableau croisé dynamique7" cacheId="54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1">
  <location ref="A50:E85" firstHeaderRow="0" firstDataRow="1" firstDataCol="1"/>
  <pivotFields count="20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11">
        <item x="9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38">
        <item x="3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4">
    <field x="1"/>
    <field x="3"/>
    <field x="2"/>
    <field x="0"/>
  </rowFields>
  <rowItems count="35">
    <i>
      <x/>
    </i>
    <i r="1">
      <x v="28"/>
    </i>
    <i r="2">
      <x v="8"/>
    </i>
    <i r="3">
      <x v="11"/>
    </i>
    <i r="1">
      <x v="29"/>
    </i>
    <i r="2">
      <x v="8"/>
    </i>
    <i r="3">
      <x v="11"/>
    </i>
    <i r="1">
      <x v="30"/>
    </i>
    <i r="2">
      <x v="8"/>
    </i>
    <i r="3">
      <x v="11"/>
    </i>
    <i r="1">
      <x v="31"/>
    </i>
    <i r="2">
      <x v="8"/>
    </i>
    <i r="3">
      <x v="11"/>
    </i>
    <i r="1">
      <x v="32"/>
    </i>
    <i r="2">
      <x v="8"/>
    </i>
    <i r="3">
      <x v="11"/>
    </i>
    <i r="2">
      <x v="9"/>
    </i>
    <i r="3">
      <x v="12"/>
    </i>
    <i r="1">
      <x v="33"/>
    </i>
    <i r="2">
      <x v="9"/>
    </i>
    <i r="3">
      <x v="12"/>
    </i>
    <i r="1">
      <x v="34"/>
    </i>
    <i r="2">
      <x v="9"/>
    </i>
    <i r="3">
      <x v="12"/>
    </i>
    <i r="1">
      <x v="35"/>
    </i>
    <i r="2">
      <x v="9"/>
    </i>
    <i r="3">
      <x v="12"/>
    </i>
    <i r="1">
      <x v="36"/>
    </i>
    <i r="2">
      <x v="9"/>
    </i>
    <i r="3">
      <x v="12"/>
    </i>
    <i>
      <x v="1"/>
    </i>
    <i r="1">
      <x/>
    </i>
    <i r="2">
      <x/>
    </i>
    <i r="3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oy de Km1" fld="6" subtotal="average" baseField="19" baseItem="1" numFmtId="166"/>
    <dataField name="Moy de Km2" fld="7" subtotal="average" baseField="19" baseItem="1" numFmtId="166"/>
    <dataField name="Moy de Km3" fld="8" subtotal="average" baseField="19" baseItem="1" numFmtId="166"/>
    <dataField name="Moy de Km4" fld="9" subtotal="average" baseField="19" baseItem="1" numFmtId="166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4" name="Date">
      <autoFilter ref="A1">
        <filterColumn colId="0">
          <customFilters and="1">
            <customFilter operator="greaterThanOrEqual" val="44136"/>
            <customFilter operator="lessThanOrEqual" val="4456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70953F-8B57-49D9-806C-9FA018A1C9CF}" name="Tableau1" displayName="Tableau1" ref="A1:R105" totalsRowShown="0" headerRowDxfId="15">
  <autoFilter ref="A1:R105" xr:uid="{1C413436-B2DE-49B0-B791-21D7763A2AA1}"/>
  <tableColumns count="18">
    <tableColumn id="1" xr3:uid="{3D023772-B00C-4A77-A1E5-CA360FDAFAFB}" name="Date" dataDxfId="14"/>
    <tableColumn id="2" xr3:uid="{B6552899-F8A2-482D-86C9-8C3338AD8F22}" name="Année" dataDxfId="13">
      <calculatedColumnFormula>YEAR(A2)</calculatedColumnFormula>
    </tableColumn>
    <tableColumn id="3" xr3:uid="{0E6C2E5C-7B33-440C-B154-87A95379BA24}" name="Mois" dataDxfId="12">
      <calculatedColumnFormula>MONTH(A2)</calculatedColumnFormula>
    </tableColumn>
    <tableColumn id="4" xr3:uid="{146A1262-A2BC-4B72-B68E-467B09EC69A4}" name="Semaine" dataDxfId="11">
      <calculatedColumnFormula>WEEKNUM(A2)</calculatedColumnFormula>
    </tableColumn>
    <tableColumn id="6" xr3:uid="{5DE2A3EC-A66E-4C54-8954-3CD5EA23683F}" name="Distance KM" dataDxfId="10" dataCellStyle="Pourcentage"/>
    <tableColumn id="7" xr3:uid="{E8F6951C-13C4-4DEA-851E-777572894F7B}" name="Distance M" dataDxfId="9" dataCellStyle="Pourcentage">
      <calculatedColumnFormula>CONVERT(E2,"km","m")</calculatedColumnFormula>
    </tableColumn>
    <tableColumn id="8" xr3:uid="{1895B746-94F3-4E7D-BB42-7291D78759B0}" name="K1" dataDxfId="8"/>
    <tableColumn id="9" xr3:uid="{EE016B03-4257-480E-8594-F5F5C26FB9B8}" name="K2" dataDxfId="7"/>
    <tableColumn id="10" xr3:uid="{F8C3FBC8-5E49-4BD6-80AD-BAD7557E97FB}" name="K3" dataDxfId="6"/>
    <tableColumn id="11" xr3:uid="{E0DD2476-F4D1-4F55-BA50-96ACE18A9C78}" name="K4" dataDxfId="5"/>
    <tableColumn id="12" xr3:uid="{BE9B2679-B7D2-4224-8FA3-D06B1A475BBE}" name="K5" dataDxfId="4"/>
    <tableColumn id="13" xr3:uid="{144E3F4B-4AEC-4A37-9F7C-C037884708AD}" name="K6" dataDxfId="3"/>
    <tableColumn id="14" xr3:uid="{492635FF-F9ED-45AF-A1FA-3535DDAB0B46}" name="K7"/>
    <tableColumn id="15" xr3:uid="{E5CB5818-4A0A-468C-9518-01B114E3C04D}" name="K8"/>
    <tableColumn id="16" xr3:uid="{580A4311-FC47-4C31-9C85-0207768A0C97}" name="K9"/>
    <tableColumn id="17" xr3:uid="{0A49817C-BF18-4E0D-BD99-B63D0393A55E}" name="K10"/>
    <tableColumn id="18" xr3:uid="{0AA4B552-8902-4CA2-90D4-0A0B9042BF13}" name="Temps Total" dataDxfId="2"/>
    <tableColumn id="19" xr3:uid="{9AC1269E-EF61-49F1-A92D-4501E6C0A9D8}" name="Total KM Final" dataDxfId="1">
      <calculatedColumnFormula>SUM(G2:P2)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F11CFC31-7AC1-4DA6-8D42-04C022A42B69}" sourceName="Date">
  <pivotTables>
    <pivotTable tabId="3" name="Tableau croisé dynamique7"/>
  </pivotTables>
  <state minimalRefreshVersion="6" lastRefreshVersion="6" pivotCacheId="1724261886" filterType="dateBetween">
    <selection startDate="2020-11-01T00:00:00" endDate="2021-12-31T00:00:00"/>
    <bounds startDate="2020-01-01T00:00:00" endDate="2022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BE5668EB-F44A-4190-87AE-86364A0BCA31}" cache="ChronologieNative_Date" caption="Date" level="2" selectionLevel="2" scrollPosition="2020-07-01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FF1CF-1BFE-4060-B994-143147648587}">
  <dimension ref="A1:R105"/>
  <sheetViews>
    <sheetView workbookViewId="0">
      <selection activeCell="G43" sqref="G43"/>
    </sheetView>
  </sheetViews>
  <sheetFormatPr baseColWidth="10" defaultRowHeight="15" x14ac:dyDescent="0.25"/>
  <cols>
    <col min="3" max="3" width="10" customWidth="1"/>
    <col min="4" max="4" width="13.28515625" customWidth="1"/>
    <col min="5" max="5" width="14.140625" customWidth="1"/>
    <col min="6" max="6" width="0" hidden="1" customWidth="1"/>
    <col min="7" max="14" width="8.140625" bestFit="1" customWidth="1"/>
    <col min="15" max="15" width="5.28515625" customWidth="1"/>
    <col min="16" max="16" width="6.28515625" customWidth="1"/>
    <col min="17" max="17" width="13.85546875" customWidth="1"/>
    <col min="18" max="18" width="15.7109375" customWidth="1"/>
  </cols>
  <sheetData>
    <row r="1" spans="1:18" x14ac:dyDescent="0.25">
      <c r="A1" s="6" t="s">
        <v>0</v>
      </c>
      <c r="B1" s="7" t="s">
        <v>1</v>
      </c>
      <c r="C1" s="7" t="s">
        <v>2</v>
      </c>
      <c r="D1" s="7" t="s">
        <v>3</v>
      </c>
      <c r="E1" s="6" t="s">
        <v>4</v>
      </c>
      <c r="F1" s="7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</row>
    <row r="2" spans="1:18" x14ac:dyDescent="0.25">
      <c r="A2" s="1">
        <v>43950</v>
      </c>
      <c r="B2" s="2">
        <f t="shared" ref="B2:B65" si="0">YEAR(A2)</f>
        <v>2020</v>
      </c>
      <c r="C2" s="2">
        <f t="shared" ref="C2:C65" si="1">MONTH(A2)</f>
        <v>4</v>
      </c>
      <c r="D2" s="2">
        <f t="shared" ref="D2:D65" si="2">WEEKNUM(A2)</f>
        <v>18</v>
      </c>
      <c r="E2">
        <v>3.67</v>
      </c>
      <c r="F2" s="3">
        <f t="shared" ref="F2:F65" si="3">CONVERT(E2,"km","m")</f>
        <v>3670</v>
      </c>
      <c r="G2" s="4">
        <v>4.6759259259259263E-3</v>
      </c>
      <c r="H2" s="4">
        <v>5.8217592592592592E-3</v>
      </c>
      <c r="I2" s="4">
        <v>4.8379629629629632E-3</v>
      </c>
      <c r="J2" s="4">
        <v>6.2615740740740748E-3</v>
      </c>
      <c r="R2" s="5">
        <f t="shared" ref="R2:R65" si="4">SUM(G2:P2)</f>
        <v>2.1597222222222226E-2</v>
      </c>
    </row>
    <row r="3" spans="1:18" x14ac:dyDescent="0.25">
      <c r="A3" s="1">
        <v>43952</v>
      </c>
      <c r="B3" s="2">
        <f t="shared" si="0"/>
        <v>2020</v>
      </c>
      <c r="C3" s="2">
        <f t="shared" si="1"/>
        <v>5</v>
      </c>
      <c r="D3" s="2">
        <f t="shared" si="2"/>
        <v>18</v>
      </c>
      <c r="E3">
        <v>3.64</v>
      </c>
      <c r="F3" s="3">
        <f t="shared" si="3"/>
        <v>3640</v>
      </c>
      <c r="G3" s="4">
        <v>4.6527777777777774E-3</v>
      </c>
      <c r="H3" s="4">
        <v>6.2268518518518515E-3</v>
      </c>
      <c r="I3" s="4">
        <v>6.3310185185185197E-3</v>
      </c>
      <c r="J3" s="4">
        <v>8.4953703703703701E-3</v>
      </c>
      <c r="R3" s="5">
        <f t="shared" si="4"/>
        <v>2.5706018518518517E-2</v>
      </c>
    </row>
    <row r="4" spans="1:18" x14ac:dyDescent="0.25">
      <c r="A4" s="1">
        <v>43953</v>
      </c>
      <c r="B4" s="2">
        <f t="shared" si="0"/>
        <v>2020</v>
      </c>
      <c r="C4" s="2">
        <f t="shared" si="1"/>
        <v>5</v>
      </c>
      <c r="D4" s="2">
        <f t="shared" si="2"/>
        <v>18</v>
      </c>
      <c r="E4">
        <v>3.7</v>
      </c>
      <c r="F4" s="3">
        <f t="shared" si="3"/>
        <v>3700</v>
      </c>
      <c r="G4" s="4">
        <v>4.7800925925925919E-3</v>
      </c>
      <c r="H4" s="4">
        <v>5.9722222222222225E-3</v>
      </c>
      <c r="I4" s="4">
        <v>6.9444444444444441E-3</v>
      </c>
      <c r="J4" s="4">
        <v>1.2164351851851852E-2</v>
      </c>
      <c r="R4" s="5">
        <f t="shared" si="4"/>
        <v>2.9861111111111109E-2</v>
      </c>
    </row>
    <row r="5" spans="1:18" x14ac:dyDescent="0.25">
      <c r="A5" s="1">
        <v>43956</v>
      </c>
      <c r="B5" s="2">
        <f t="shared" si="0"/>
        <v>2020</v>
      </c>
      <c r="C5" s="2">
        <f t="shared" si="1"/>
        <v>5</v>
      </c>
      <c r="D5" s="2">
        <f t="shared" si="2"/>
        <v>19</v>
      </c>
      <c r="E5">
        <v>3.69</v>
      </c>
      <c r="F5" s="3">
        <f t="shared" si="3"/>
        <v>3690</v>
      </c>
      <c r="G5" s="4">
        <v>4.6990740740740743E-3</v>
      </c>
      <c r="H5" s="4">
        <v>5.9722222222222225E-3</v>
      </c>
      <c r="I5" s="4">
        <v>4.7569444444444447E-3</v>
      </c>
      <c r="J5" s="4">
        <v>6.2615740740740748E-3</v>
      </c>
      <c r="R5" s="5">
        <f t="shared" si="4"/>
        <v>2.1689814814814818E-2</v>
      </c>
    </row>
    <row r="6" spans="1:18" x14ac:dyDescent="0.25">
      <c r="A6" s="1">
        <v>43958</v>
      </c>
      <c r="B6" s="2">
        <f t="shared" si="0"/>
        <v>2020</v>
      </c>
      <c r="C6" s="2">
        <f t="shared" si="1"/>
        <v>5</v>
      </c>
      <c r="D6" s="2">
        <f t="shared" si="2"/>
        <v>19</v>
      </c>
      <c r="E6">
        <v>3.64</v>
      </c>
      <c r="F6" s="3">
        <f t="shared" si="3"/>
        <v>3640</v>
      </c>
      <c r="G6" s="4">
        <v>4.6874999999999998E-3</v>
      </c>
      <c r="H6" s="4">
        <v>5.7523148148148143E-3</v>
      </c>
      <c r="I6" s="4">
        <v>4.7916666666666672E-3</v>
      </c>
      <c r="J6" s="4">
        <v>8.3333333333333332E-3</v>
      </c>
      <c r="R6" s="5">
        <f t="shared" si="4"/>
        <v>2.3564814814814816E-2</v>
      </c>
    </row>
    <row r="7" spans="1:18" x14ac:dyDescent="0.25">
      <c r="A7" s="1">
        <v>43960</v>
      </c>
      <c r="B7" s="2">
        <f t="shared" si="0"/>
        <v>2020</v>
      </c>
      <c r="C7" s="2">
        <f t="shared" si="1"/>
        <v>5</v>
      </c>
      <c r="D7" s="2">
        <f t="shared" si="2"/>
        <v>19</v>
      </c>
      <c r="E7">
        <v>3.65</v>
      </c>
      <c r="F7" s="3">
        <f t="shared" si="3"/>
        <v>3650</v>
      </c>
      <c r="G7" s="4">
        <v>4.8379629629629632E-3</v>
      </c>
      <c r="H7" s="4">
        <v>5.6249999999999989E-3</v>
      </c>
      <c r="I7" s="4">
        <v>4.8495370370370368E-3</v>
      </c>
      <c r="J7" s="4">
        <v>5.7060185185185191E-3</v>
      </c>
      <c r="R7" s="5">
        <f t="shared" si="4"/>
        <v>2.101851851851852E-2</v>
      </c>
    </row>
    <row r="8" spans="1:18" x14ac:dyDescent="0.25">
      <c r="A8" s="1">
        <v>43962</v>
      </c>
      <c r="B8" s="2">
        <f t="shared" si="0"/>
        <v>2020</v>
      </c>
      <c r="C8" s="2">
        <f t="shared" si="1"/>
        <v>5</v>
      </c>
      <c r="D8" s="2">
        <f t="shared" si="2"/>
        <v>20</v>
      </c>
      <c r="E8">
        <v>3.67</v>
      </c>
      <c r="F8" s="3">
        <f t="shared" si="3"/>
        <v>3670</v>
      </c>
      <c r="G8" s="4">
        <v>4.7106481481481478E-3</v>
      </c>
      <c r="H8" s="4">
        <v>5.5555555555555558E-3</v>
      </c>
      <c r="I8" s="4">
        <v>4.9884259259259265E-3</v>
      </c>
      <c r="J8" s="4">
        <v>7.5115740740740742E-3</v>
      </c>
      <c r="R8" s="5">
        <f t="shared" si="4"/>
        <v>2.2766203703703705E-2</v>
      </c>
    </row>
    <row r="9" spans="1:18" x14ac:dyDescent="0.25">
      <c r="A9" s="1">
        <v>43965</v>
      </c>
      <c r="B9" s="2">
        <f t="shared" si="0"/>
        <v>2020</v>
      </c>
      <c r="C9" s="2">
        <f t="shared" si="1"/>
        <v>5</v>
      </c>
      <c r="D9" s="2">
        <f t="shared" si="2"/>
        <v>20</v>
      </c>
      <c r="E9">
        <v>3.64</v>
      </c>
      <c r="F9" s="3">
        <f t="shared" si="3"/>
        <v>3640</v>
      </c>
      <c r="G9" s="4">
        <v>4.6296296296296302E-3</v>
      </c>
      <c r="H9" s="4">
        <v>5.6134259259259271E-3</v>
      </c>
      <c r="I9" s="4">
        <v>4.7569444444444447E-3</v>
      </c>
      <c r="J9" s="4">
        <v>6.238425925925925E-3</v>
      </c>
      <c r="R9" s="5">
        <f t="shared" si="4"/>
        <v>2.1238425925925928E-2</v>
      </c>
    </row>
    <row r="10" spans="1:18" x14ac:dyDescent="0.25">
      <c r="A10" s="1">
        <v>43968</v>
      </c>
      <c r="B10" s="2">
        <f t="shared" si="0"/>
        <v>2020</v>
      </c>
      <c r="C10" s="2">
        <f t="shared" si="1"/>
        <v>5</v>
      </c>
      <c r="D10" s="2">
        <f t="shared" si="2"/>
        <v>21</v>
      </c>
      <c r="E10" s="8">
        <v>3.67</v>
      </c>
      <c r="F10" s="3">
        <f t="shared" si="3"/>
        <v>3670</v>
      </c>
      <c r="G10" s="5">
        <v>4.8263888888888887E-3</v>
      </c>
      <c r="H10" s="5">
        <v>5.4513888888888884E-3</v>
      </c>
      <c r="I10" s="5">
        <v>4.7453703703703703E-3</v>
      </c>
      <c r="J10" s="5">
        <v>5.9606481481481489E-3</v>
      </c>
      <c r="K10" s="5"/>
      <c r="L10" s="5"/>
      <c r="M10" s="5"/>
      <c r="N10" s="5"/>
      <c r="O10" s="5"/>
      <c r="P10" s="5"/>
      <c r="Q10" s="5"/>
      <c r="R10" s="5">
        <f t="shared" si="4"/>
        <v>2.0983796296296299E-2</v>
      </c>
    </row>
    <row r="11" spans="1:18" x14ac:dyDescent="0.25">
      <c r="A11" s="1">
        <v>43971</v>
      </c>
      <c r="B11" s="2">
        <f t="shared" si="0"/>
        <v>2020</v>
      </c>
      <c r="C11" s="2">
        <f t="shared" si="1"/>
        <v>5</v>
      </c>
      <c r="D11" s="2">
        <f t="shared" si="2"/>
        <v>21</v>
      </c>
      <c r="E11" s="8">
        <v>2.13</v>
      </c>
      <c r="F11" s="3">
        <f t="shared" si="3"/>
        <v>2130</v>
      </c>
      <c r="G11" s="5">
        <v>4.9074074074074072E-3</v>
      </c>
      <c r="H11" s="5">
        <v>4.9189814814814816E-3</v>
      </c>
      <c r="I11" s="5"/>
      <c r="J11" s="5"/>
      <c r="K11" s="5"/>
      <c r="L11" s="5"/>
      <c r="M11" s="5"/>
      <c r="N11" s="5"/>
      <c r="O11" s="5"/>
      <c r="P11" s="5"/>
      <c r="Q11" s="5"/>
      <c r="R11" s="5">
        <f t="shared" si="4"/>
        <v>9.826388888888888E-3</v>
      </c>
    </row>
    <row r="12" spans="1:18" x14ac:dyDescent="0.25">
      <c r="A12" s="1">
        <v>43973</v>
      </c>
      <c r="B12" s="2">
        <f t="shared" si="0"/>
        <v>2020</v>
      </c>
      <c r="C12" s="2">
        <f t="shared" si="1"/>
        <v>5</v>
      </c>
      <c r="D12" s="2">
        <f t="shared" si="2"/>
        <v>21</v>
      </c>
      <c r="E12">
        <v>3.64</v>
      </c>
      <c r="F12" s="3">
        <f t="shared" si="3"/>
        <v>3640</v>
      </c>
      <c r="G12" s="5">
        <v>4.9421296296296288E-3</v>
      </c>
      <c r="H12" s="5">
        <v>5.6944444444444438E-3</v>
      </c>
      <c r="I12" s="5">
        <v>5.0000000000000001E-3</v>
      </c>
      <c r="J12" s="5">
        <v>7.3148148148148148E-3</v>
      </c>
      <c r="K12" s="5"/>
      <c r="L12" s="5"/>
      <c r="M12" s="5"/>
      <c r="N12" s="5"/>
      <c r="O12" s="5"/>
      <c r="P12" s="5"/>
      <c r="Q12" s="5"/>
      <c r="R12" s="5">
        <f t="shared" si="4"/>
        <v>2.2951388888888889E-2</v>
      </c>
    </row>
    <row r="13" spans="1:18" x14ac:dyDescent="0.25">
      <c r="A13" s="1">
        <v>43976</v>
      </c>
      <c r="B13" s="2">
        <f t="shared" si="0"/>
        <v>2020</v>
      </c>
      <c r="C13" s="2">
        <f t="shared" si="1"/>
        <v>5</v>
      </c>
      <c r="D13" s="2">
        <f t="shared" si="2"/>
        <v>22</v>
      </c>
      <c r="E13">
        <v>3.66</v>
      </c>
      <c r="F13" s="3">
        <f t="shared" si="3"/>
        <v>3660</v>
      </c>
      <c r="G13" s="5">
        <v>4.6296296296296302E-3</v>
      </c>
      <c r="H13" s="5">
        <v>5.7638888888888887E-3</v>
      </c>
      <c r="I13" s="5">
        <v>4.9074074074074072E-3</v>
      </c>
      <c r="J13" s="5">
        <v>7.2453703703703708E-3</v>
      </c>
      <c r="K13" s="5"/>
      <c r="L13" s="5"/>
      <c r="M13" s="5"/>
      <c r="N13" s="5"/>
      <c r="O13" s="5"/>
      <c r="P13" s="5"/>
      <c r="Q13" s="5"/>
      <c r="R13" s="5">
        <f t="shared" si="4"/>
        <v>2.2546296296296297E-2</v>
      </c>
    </row>
    <row r="14" spans="1:18" x14ac:dyDescent="0.25">
      <c r="A14" s="1">
        <v>43978</v>
      </c>
      <c r="B14" s="2">
        <f t="shared" si="0"/>
        <v>2020</v>
      </c>
      <c r="C14" s="2">
        <f t="shared" si="1"/>
        <v>5</v>
      </c>
      <c r="D14" s="2">
        <f t="shared" si="2"/>
        <v>22</v>
      </c>
      <c r="E14" s="8">
        <v>3.62</v>
      </c>
      <c r="F14" s="3">
        <f t="shared" si="3"/>
        <v>3620</v>
      </c>
      <c r="G14" s="4">
        <v>4.8495370370370368E-3</v>
      </c>
      <c r="H14" s="4">
        <v>6.7592592592592591E-3</v>
      </c>
      <c r="I14" s="4">
        <v>6.076388888888889E-3</v>
      </c>
      <c r="J14" s="4">
        <v>9.2476851851851852E-3</v>
      </c>
      <c r="R14" s="5">
        <f t="shared" si="4"/>
        <v>2.6932870370370371E-2</v>
      </c>
    </row>
    <row r="15" spans="1:18" x14ac:dyDescent="0.25">
      <c r="A15" s="1">
        <v>43980</v>
      </c>
      <c r="B15" s="2">
        <f t="shared" si="0"/>
        <v>2020</v>
      </c>
      <c r="C15" s="2">
        <f t="shared" si="1"/>
        <v>5</v>
      </c>
      <c r="D15" s="2">
        <f t="shared" si="2"/>
        <v>22</v>
      </c>
      <c r="E15" s="8">
        <v>3.7</v>
      </c>
      <c r="F15" s="3">
        <f t="shared" si="3"/>
        <v>3700</v>
      </c>
      <c r="G15" s="4">
        <v>4.5717592592592589E-3</v>
      </c>
      <c r="H15" s="4">
        <v>5.6712962962962958E-3</v>
      </c>
      <c r="I15" s="4">
        <v>4.6759259259259263E-3</v>
      </c>
      <c r="J15" s="4">
        <v>6.4236111111111117E-3</v>
      </c>
      <c r="R15" s="5">
        <f t="shared" si="4"/>
        <v>2.1342592592592594E-2</v>
      </c>
    </row>
    <row r="16" spans="1:18" x14ac:dyDescent="0.25">
      <c r="A16" s="1">
        <v>43984</v>
      </c>
      <c r="B16" s="2">
        <f t="shared" si="0"/>
        <v>2020</v>
      </c>
      <c r="C16" s="2">
        <f t="shared" si="1"/>
        <v>6</v>
      </c>
      <c r="D16" s="2">
        <f t="shared" si="2"/>
        <v>23</v>
      </c>
      <c r="E16" s="8">
        <v>3.64</v>
      </c>
      <c r="F16" s="3">
        <f t="shared" si="3"/>
        <v>3640</v>
      </c>
      <c r="G16" s="4">
        <v>4.8263888888888887E-3</v>
      </c>
      <c r="H16" s="4">
        <v>5.6712962962962958E-3</v>
      </c>
      <c r="I16" s="4">
        <v>5.6018518518518518E-3</v>
      </c>
      <c r="J16" s="4">
        <v>7.013888888888889E-3</v>
      </c>
      <c r="R16" s="5">
        <f t="shared" si="4"/>
        <v>2.3113425925925926E-2</v>
      </c>
    </row>
    <row r="17" spans="1:18" x14ac:dyDescent="0.25">
      <c r="A17" s="1">
        <v>43985</v>
      </c>
      <c r="B17" s="2">
        <f t="shared" si="0"/>
        <v>2020</v>
      </c>
      <c r="C17" s="2">
        <f t="shared" si="1"/>
        <v>6</v>
      </c>
      <c r="D17" s="2">
        <f t="shared" si="2"/>
        <v>23</v>
      </c>
      <c r="E17" s="8">
        <v>3.66</v>
      </c>
      <c r="F17" s="3">
        <f t="shared" si="3"/>
        <v>3660</v>
      </c>
      <c r="G17" s="4">
        <v>7.1412037037037043E-3</v>
      </c>
      <c r="H17" s="4">
        <v>7.3842592592592597E-3</v>
      </c>
      <c r="I17" s="4">
        <v>7.3032407407407412E-3</v>
      </c>
      <c r="J17" s="4">
        <v>7.1759259259259259E-3</v>
      </c>
      <c r="R17" s="5">
        <f t="shared" si="4"/>
        <v>2.900462962962963E-2</v>
      </c>
    </row>
    <row r="18" spans="1:18" x14ac:dyDescent="0.25">
      <c r="A18" s="1">
        <v>43987</v>
      </c>
      <c r="B18" s="2">
        <f t="shared" si="0"/>
        <v>2020</v>
      </c>
      <c r="C18" s="2">
        <f t="shared" si="1"/>
        <v>6</v>
      </c>
      <c r="D18" s="2">
        <f t="shared" si="2"/>
        <v>23</v>
      </c>
      <c r="E18" s="8">
        <v>3.62</v>
      </c>
      <c r="F18" s="3">
        <f t="shared" si="3"/>
        <v>3620</v>
      </c>
      <c r="G18" s="4">
        <v>4.7106481481481478E-3</v>
      </c>
      <c r="H18" s="4">
        <v>5.6249999999999989E-3</v>
      </c>
      <c r="I18" s="4">
        <v>5.0231481481481481E-3</v>
      </c>
      <c r="J18" s="4">
        <v>6.8981481481481489E-3</v>
      </c>
      <c r="R18" s="5">
        <f t="shared" si="4"/>
        <v>2.2256944444444444E-2</v>
      </c>
    </row>
    <row r="19" spans="1:18" x14ac:dyDescent="0.25">
      <c r="A19" s="1">
        <v>43989</v>
      </c>
      <c r="B19" s="2">
        <f t="shared" si="0"/>
        <v>2020</v>
      </c>
      <c r="C19" s="2">
        <f t="shared" si="1"/>
        <v>6</v>
      </c>
      <c r="D19" s="2">
        <f t="shared" si="2"/>
        <v>24</v>
      </c>
      <c r="E19" s="8">
        <v>3.64</v>
      </c>
      <c r="F19" s="3">
        <f t="shared" si="3"/>
        <v>3640</v>
      </c>
      <c r="G19" s="4">
        <v>4.5138888888888893E-3</v>
      </c>
      <c r="H19" s="4">
        <v>5.4050925925925924E-3</v>
      </c>
      <c r="I19" s="4">
        <v>4.6064814814814814E-3</v>
      </c>
      <c r="J19" s="4">
        <v>6.0185185185185177E-3</v>
      </c>
      <c r="R19" s="5">
        <f t="shared" si="4"/>
        <v>2.0543981481481479E-2</v>
      </c>
    </row>
    <row r="20" spans="1:18" x14ac:dyDescent="0.25">
      <c r="A20" s="1">
        <v>43991</v>
      </c>
      <c r="B20" s="2">
        <f t="shared" si="0"/>
        <v>2020</v>
      </c>
      <c r="C20" s="2">
        <f t="shared" si="1"/>
        <v>6</v>
      </c>
      <c r="D20" s="2">
        <f t="shared" si="2"/>
        <v>24</v>
      </c>
      <c r="E20" s="8">
        <v>3.69</v>
      </c>
      <c r="F20" s="3">
        <f t="shared" si="3"/>
        <v>3690</v>
      </c>
      <c r="G20" s="4">
        <v>4.6759259259259263E-3</v>
      </c>
      <c r="H20" s="4">
        <v>6.1921296296296299E-3</v>
      </c>
      <c r="I20" s="4">
        <v>7.3842592592592597E-3</v>
      </c>
      <c r="J20" s="4">
        <v>8.0092592592592594E-3</v>
      </c>
      <c r="R20" s="5">
        <f t="shared" si="4"/>
        <v>2.6261574074074076E-2</v>
      </c>
    </row>
    <row r="21" spans="1:18" x14ac:dyDescent="0.25">
      <c r="A21" s="1">
        <v>43992</v>
      </c>
      <c r="B21" s="2">
        <f t="shared" si="0"/>
        <v>2020</v>
      </c>
      <c r="C21" s="2">
        <f t="shared" si="1"/>
        <v>6</v>
      </c>
      <c r="D21" s="2">
        <f t="shared" si="2"/>
        <v>24</v>
      </c>
      <c r="E21" s="8">
        <v>3.79</v>
      </c>
      <c r="F21" s="3">
        <f t="shared" si="3"/>
        <v>3790</v>
      </c>
      <c r="G21" s="4">
        <v>8.1018518518518514E-3</v>
      </c>
      <c r="H21" s="4">
        <v>8.6921296296296312E-3</v>
      </c>
      <c r="I21" s="4">
        <v>7.4421296296296293E-3</v>
      </c>
      <c r="J21" s="4">
        <v>7.1874999999999994E-3</v>
      </c>
      <c r="R21" s="5">
        <f t="shared" si="4"/>
        <v>3.142361111111111E-2</v>
      </c>
    </row>
    <row r="22" spans="1:18" x14ac:dyDescent="0.25">
      <c r="A22" s="1">
        <v>43993</v>
      </c>
      <c r="B22" s="2">
        <f t="shared" si="0"/>
        <v>2020</v>
      </c>
      <c r="C22" s="2">
        <f t="shared" si="1"/>
        <v>6</v>
      </c>
      <c r="D22" s="2">
        <f t="shared" si="2"/>
        <v>24</v>
      </c>
      <c r="E22" s="8">
        <v>3.23</v>
      </c>
      <c r="F22" s="3">
        <f t="shared" si="3"/>
        <v>3230</v>
      </c>
      <c r="G22" s="4">
        <v>4.6412037037037038E-3</v>
      </c>
      <c r="H22" s="4">
        <v>4.9652777777777777E-3</v>
      </c>
      <c r="I22" s="4">
        <v>5.2662037037037035E-3</v>
      </c>
      <c r="J22" s="4">
        <v>5.2199074074074066E-3</v>
      </c>
      <c r="R22" s="5">
        <f t="shared" si="4"/>
        <v>2.0092592592592592E-2</v>
      </c>
    </row>
    <row r="23" spans="1:18" x14ac:dyDescent="0.25">
      <c r="A23" s="1">
        <v>43995</v>
      </c>
      <c r="B23" s="2">
        <f t="shared" si="0"/>
        <v>2020</v>
      </c>
      <c r="C23" s="2">
        <f t="shared" si="1"/>
        <v>6</v>
      </c>
      <c r="D23" s="2">
        <f t="shared" si="2"/>
        <v>24</v>
      </c>
      <c r="E23" s="8">
        <v>3.71</v>
      </c>
      <c r="F23" s="3">
        <f t="shared" si="3"/>
        <v>3710</v>
      </c>
      <c r="G23" s="4">
        <v>4.8842592592592592E-3</v>
      </c>
      <c r="H23" s="4">
        <v>5.5787037037037038E-3</v>
      </c>
      <c r="I23" s="4">
        <v>4.8148148148148152E-3</v>
      </c>
      <c r="J23" s="4">
        <v>5.6481481481481478E-3</v>
      </c>
      <c r="R23" s="5">
        <f t="shared" si="4"/>
        <v>2.0925925925925924E-2</v>
      </c>
    </row>
    <row r="24" spans="1:18" x14ac:dyDescent="0.25">
      <c r="A24" s="1">
        <v>43998</v>
      </c>
      <c r="B24" s="2">
        <f t="shared" si="0"/>
        <v>2020</v>
      </c>
      <c r="C24" s="2">
        <f t="shared" si="1"/>
        <v>6</v>
      </c>
      <c r="D24" s="2">
        <f t="shared" si="2"/>
        <v>25</v>
      </c>
      <c r="E24" s="8">
        <v>3.26</v>
      </c>
      <c r="F24" s="3">
        <f t="shared" si="3"/>
        <v>3260</v>
      </c>
      <c r="G24" s="4">
        <v>4.5138888888888893E-3</v>
      </c>
      <c r="H24" s="4">
        <v>5.115740740740741E-3</v>
      </c>
      <c r="I24" s="4">
        <v>4.2708333333333339E-3</v>
      </c>
      <c r="J24" s="4">
        <v>5.4745370370370373E-3</v>
      </c>
      <c r="R24" s="5">
        <f t="shared" si="4"/>
        <v>1.9375000000000003E-2</v>
      </c>
    </row>
    <row r="25" spans="1:18" x14ac:dyDescent="0.25">
      <c r="A25" s="1">
        <v>44001</v>
      </c>
      <c r="B25" s="2">
        <f t="shared" si="0"/>
        <v>2020</v>
      </c>
      <c r="C25" s="2">
        <f t="shared" si="1"/>
        <v>6</v>
      </c>
      <c r="D25" s="2">
        <f t="shared" si="2"/>
        <v>25</v>
      </c>
      <c r="E25" s="8">
        <v>3.95</v>
      </c>
      <c r="F25" s="3">
        <f t="shared" si="3"/>
        <v>3950</v>
      </c>
      <c r="G25" s="4">
        <v>4.340277777777778E-3</v>
      </c>
      <c r="H25" s="4">
        <v>5.162037037037037E-3</v>
      </c>
      <c r="I25" s="4">
        <v>4.5138888888888893E-3</v>
      </c>
      <c r="J25" s="4">
        <v>6.0879629629629643E-3</v>
      </c>
      <c r="R25" s="5">
        <f t="shared" si="4"/>
        <v>2.0104166666666669E-2</v>
      </c>
    </row>
    <row r="26" spans="1:18" x14ac:dyDescent="0.25">
      <c r="A26" s="1">
        <v>44004</v>
      </c>
      <c r="B26" s="2">
        <f t="shared" si="0"/>
        <v>2020</v>
      </c>
      <c r="C26" s="2">
        <f t="shared" si="1"/>
        <v>6</v>
      </c>
      <c r="D26" s="2">
        <f t="shared" si="2"/>
        <v>26</v>
      </c>
      <c r="E26" s="8">
        <v>3.86</v>
      </c>
      <c r="F26" s="3">
        <f t="shared" si="3"/>
        <v>3860</v>
      </c>
      <c r="G26" s="4">
        <v>4.7800925925925919E-3</v>
      </c>
      <c r="H26" s="4">
        <v>5.6944444444444438E-3</v>
      </c>
      <c r="I26" s="4">
        <v>4.8611111111111112E-3</v>
      </c>
      <c r="J26" s="4">
        <v>6.3194444444444444E-3</v>
      </c>
      <c r="R26" s="5">
        <f t="shared" si="4"/>
        <v>2.165509259259259E-2</v>
      </c>
    </row>
    <row r="27" spans="1:18" x14ac:dyDescent="0.25">
      <c r="A27" s="1">
        <v>44006</v>
      </c>
      <c r="B27" s="2">
        <f t="shared" si="0"/>
        <v>2020</v>
      </c>
      <c r="C27" s="2">
        <f t="shared" si="1"/>
        <v>6</v>
      </c>
      <c r="D27" s="2">
        <f t="shared" si="2"/>
        <v>26</v>
      </c>
      <c r="E27" s="8">
        <v>3.81</v>
      </c>
      <c r="F27" s="3">
        <f t="shared" si="3"/>
        <v>3810</v>
      </c>
      <c r="G27" s="4">
        <v>8.2291666666666659E-3</v>
      </c>
      <c r="H27" s="4">
        <v>5.2662037037037035E-3</v>
      </c>
      <c r="I27" s="4">
        <v>6.4351851851851861E-3</v>
      </c>
      <c r="J27" s="4">
        <v>7.6620370370370366E-3</v>
      </c>
      <c r="R27" s="5">
        <f t="shared" si="4"/>
        <v>2.7592592592592592E-2</v>
      </c>
    </row>
    <row r="28" spans="1:18" x14ac:dyDescent="0.25">
      <c r="A28" s="1">
        <v>44007</v>
      </c>
      <c r="B28" s="2">
        <f t="shared" si="0"/>
        <v>2020</v>
      </c>
      <c r="C28" s="2">
        <f t="shared" si="1"/>
        <v>6</v>
      </c>
      <c r="D28" s="2">
        <f t="shared" si="2"/>
        <v>26</v>
      </c>
      <c r="E28" s="8">
        <v>3.85</v>
      </c>
      <c r="F28" s="3">
        <f t="shared" si="3"/>
        <v>3850</v>
      </c>
      <c r="G28" s="4">
        <v>8.1712962962962963E-3</v>
      </c>
      <c r="H28" s="4">
        <v>8.0324074074074065E-3</v>
      </c>
      <c r="I28" s="4">
        <v>8.0787037037037043E-3</v>
      </c>
      <c r="J28" s="4">
        <v>8.9120370370370378E-3</v>
      </c>
      <c r="R28" s="5">
        <f t="shared" si="4"/>
        <v>3.3194444444444443E-2</v>
      </c>
    </row>
    <row r="29" spans="1:18" x14ac:dyDescent="0.25">
      <c r="A29" s="1">
        <v>44008</v>
      </c>
      <c r="B29" s="2">
        <f t="shared" si="0"/>
        <v>2020</v>
      </c>
      <c r="C29" s="2">
        <f t="shared" si="1"/>
        <v>6</v>
      </c>
      <c r="D29" s="2">
        <f t="shared" si="2"/>
        <v>26</v>
      </c>
      <c r="E29" s="8">
        <v>3.22</v>
      </c>
      <c r="F29" s="3">
        <f t="shared" si="3"/>
        <v>3220</v>
      </c>
      <c r="G29" s="4">
        <v>4.6990740740740743E-3</v>
      </c>
      <c r="H29" s="4">
        <v>5.0231481481481481E-3</v>
      </c>
      <c r="I29" s="4">
        <v>5.4513888888888884E-3</v>
      </c>
      <c r="J29" s="4">
        <v>5.4398148148148149E-3</v>
      </c>
      <c r="R29" s="5">
        <f t="shared" si="4"/>
        <v>2.0613425925925924E-2</v>
      </c>
    </row>
    <row r="30" spans="1:18" x14ac:dyDescent="0.25">
      <c r="A30" s="1">
        <v>44010</v>
      </c>
      <c r="B30" s="2">
        <f t="shared" si="0"/>
        <v>2020</v>
      </c>
      <c r="C30" s="2">
        <f t="shared" si="1"/>
        <v>6</v>
      </c>
      <c r="D30" s="2">
        <f t="shared" si="2"/>
        <v>27</v>
      </c>
      <c r="E30" s="8">
        <v>3.82</v>
      </c>
      <c r="F30" s="3">
        <f t="shared" si="3"/>
        <v>3820</v>
      </c>
      <c r="G30" s="4">
        <v>4.6874999999999998E-3</v>
      </c>
      <c r="H30" s="4">
        <v>5.5787037037037038E-3</v>
      </c>
      <c r="I30" s="4">
        <v>4.5833333333333334E-3</v>
      </c>
      <c r="J30" s="4">
        <v>6.5856481481481469E-3</v>
      </c>
      <c r="R30" s="5">
        <f t="shared" si="4"/>
        <v>2.1435185185185186E-2</v>
      </c>
    </row>
    <row r="31" spans="1:18" x14ac:dyDescent="0.25">
      <c r="A31" s="1">
        <v>44012</v>
      </c>
      <c r="B31" s="2">
        <f t="shared" si="0"/>
        <v>2020</v>
      </c>
      <c r="C31" s="2">
        <f t="shared" si="1"/>
        <v>6</v>
      </c>
      <c r="D31" s="2">
        <f t="shared" si="2"/>
        <v>27</v>
      </c>
      <c r="E31" s="8">
        <v>3.95</v>
      </c>
      <c r="F31" s="3">
        <f t="shared" si="3"/>
        <v>3950</v>
      </c>
      <c r="G31" s="4">
        <v>4.7800925925925919E-3</v>
      </c>
      <c r="H31" s="4">
        <v>5.4629629629629637E-3</v>
      </c>
      <c r="I31" s="4">
        <v>4.5601851851851853E-3</v>
      </c>
      <c r="J31" s="4">
        <v>6.3888888888888884E-3</v>
      </c>
      <c r="R31" s="5">
        <f t="shared" si="4"/>
        <v>2.119212962962963E-2</v>
      </c>
    </row>
    <row r="32" spans="1:18" x14ac:dyDescent="0.25">
      <c r="A32" s="1">
        <v>44014</v>
      </c>
      <c r="B32" s="2">
        <f t="shared" si="0"/>
        <v>2020</v>
      </c>
      <c r="C32" s="2">
        <f t="shared" si="1"/>
        <v>7</v>
      </c>
      <c r="D32" s="2">
        <f t="shared" si="2"/>
        <v>27</v>
      </c>
      <c r="E32" s="8">
        <v>3.98</v>
      </c>
      <c r="F32" s="3">
        <f t="shared" si="3"/>
        <v>3980</v>
      </c>
      <c r="G32" s="4">
        <v>4.7569444444444447E-3</v>
      </c>
      <c r="H32" s="4">
        <v>5.208333333333333E-3</v>
      </c>
      <c r="I32" s="4">
        <v>4.2939814814814811E-3</v>
      </c>
      <c r="J32" s="4">
        <v>5.9837962962962961E-3</v>
      </c>
      <c r="R32" s="5">
        <f t="shared" si="4"/>
        <v>2.0243055555555556E-2</v>
      </c>
    </row>
    <row r="33" spans="1:18" x14ac:dyDescent="0.25">
      <c r="A33" s="1">
        <v>44016</v>
      </c>
      <c r="B33" s="2">
        <f t="shared" si="0"/>
        <v>2020</v>
      </c>
      <c r="C33" s="2">
        <f t="shared" si="1"/>
        <v>7</v>
      </c>
      <c r="D33" s="2">
        <f t="shared" si="2"/>
        <v>27</v>
      </c>
      <c r="E33" s="8">
        <v>4.01</v>
      </c>
      <c r="F33" s="3">
        <f t="shared" si="3"/>
        <v>4010</v>
      </c>
      <c r="G33" s="4">
        <v>5.2662037037037035E-3</v>
      </c>
      <c r="H33" s="4">
        <v>5.4282407407407404E-3</v>
      </c>
      <c r="I33" s="4">
        <v>4.9305555555555552E-3</v>
      </c>
      <c r="J33" s="4">
        <v>5.2662037037037035E-3</v>
      </c>
      <c r="R33" s="5">
        <f t="shared" si="4"/>
        <v>2.0891203703703703E-2</v>
      </c>
    </row>
    <row r="34" spans="1:18" x14ac:dyDescent="0.25">
      <c r="A34" s="1">
        <v>44018</v>
      </c>
      <c r="B34" s="2">
        <f t="shared" si="0"/>
        <v>2020</v>
      </c>
      <c r="C34" s="2">
        <f t="shared" si="1"/>
        <v>7</v>
      </c>
      <c r="D34" s="2">
        <f t="shared" si="2"/>
        <v>28</v>
      </c>
      <c r="E34" s="8">
        <v>3.02</v>
      </c>
      <c r="F34" s="3">
        <f t="shared" si="3"/>
        <v>3020</v>
      </c>
      <c r="G34" s="4">
        <v>5.0347222222222225E-3</v>
      </c>
      <c r="H34" s="4">
        <v>5.4629629629629637E-3</v>
      </c>
      <c r="I34" s="4">
        <v>6.7129629629629622E-3</v>
      </c>
      <c r="J34" s="4"/>
      <c r="R34" s="5">
        <f t="shared" si="4"/>
        <v>1.7210648148148149E-2</v>
      </c>
    </row>
    <row r="35" spans="1:18" x14ac:dyDescent="0.25">
      <c r="A35" s="1">
        <v>44020</v>
      </c>
      <c r="B35" s="2">
        <f t="shared" si="0"/>
        <v>2020</v>
      </c>
      <c r="C35" s="2">
        <f t="shared" si="1"/>
        <v>7</v>
      </c>
      <c r="D35" s="2">
        <f t="shared" si="2"/>
        <v>28</v>
      </c>
      <c r="E35" s="8">
        <v>3.68</v>
      </c>
      <c r="F35" s="3">
        <f t="shared" si="3"/>
        <v>3680</v>
      </c>
      <c r="G35" s="4">
        <v>4.6412037037037038E-3</v>
      </c>
      <c r="H35" s="4">
        <v>5.8680555555555543E-3</v>
      </c>
      <c r="I35" s="4">
        <v>4.2939814814814811E-3</v>
      </c>
      <c r="J35" s="4">
        <v>6.3310185185185197E-3</v>
      </c>
      <c r="R35" s="5">
        <f t="shared" si="4"/>
        <v>2.1134259259259259E-2</v>
      </c>
    </row>
    <row r="36" spans="1:18" x14ac:dyDescent="0.25">
      <c r="A36" s="1">
        <v>44021</v>
      </c>
      <c r="B36" s="2">
        <f t="shared" si="0"/>
        <v>2020</v>
      </c>
      <c r="C36" s="2">
        <f t="shared" si="1"/>
        <v>7</v>
      </c>
      <c r="D36" s="2">
        <f t="shared" si="2"/>
        <v>28</v>
      </c>
      <c r="E36" s="8">
        <v>4.43</v>
      </c>
      <c r="F36" s="3">
        <f t="shared" si="3"/>
        <v>4430</v>
      </c>
      <c r="G36" s="4">
        <v>4.9189814814814816E-3</v>
      </c>
      <c r="H36" s="4">
        <v>5.3587962962962964E-3</v>
      </c>
      <c r="I36" s="4">
        <v>4.363425925925926E-3</v>
      </c>
      <c r="J36" s="4">
        <v>5.1736111111111115E-3</v>
      </c>
      <c r="K36" s="4">
        <v>5.1504629629629635E-3</v>
      </c>
      <c r="R36" s="5">
        <f t="shared" si="4"/>
        <v>2.4965277777777781E-2</v>
      </c>
    </row>
    <row r="37" spans="1:18" x14ac:dyDescent="0.25">
      <c r="A37" s="1">
        <v>44024</v>
      </c>
      <c r="B37" s="2">
        <f t="shared" si="0"/>
        <v>2020</v>
      </c>
      <c r="C37" s="2">
        <f t="shared" si="1"/>
        <v>7</v>
      </c>
      <c r="D37" s="2">
        <f t="shared" si="2"/>
        <v>29</v>
      </c>
      <c r="E37" s="8">
        <v>3.75</v>
      </c>
      <c r="F37" s="3">
        <f t="shared" si="3"/>
        <v>3750</v>
      </c>
      <c r="G37" s="4">
        <v>4.6180555555555558E-3</v>
      </c>
      <c r="H37" s="4">
        <v>5.6365740740740742E-3</v>
      </c>
      <c r="I37" s="4">
        <v>4.7916666666666672E-3</v>
      </c>
      <c r="J37" s="4">
        <v>5.5324074074074069E-3</v>
      </c>
      <c r="R37" s="5">
        <f t="shared" si="4"/>
        <v>2.0578703703703703E-2</v>
      </c>
    </row>
    <row r="38" spans="1:18" x14ac:dyDescent="0.25">
      <c r="A38" s="1">
        <v>44026</v>
      </c>
      <c r="B38" s="2">
        <f t="shared" si="0"/>
        <v>2020</v>
      </c>
      <c r="C38" s="2">
        <f t="shared" si="1"/>
        <v>7</v>
      </c>
      <c r="D38" s="2">
        <f t="shared" si="2"/>
        <v>29</v>
      </c>
      <c r="E38" s="8">
        <v>4.09</v>
      </c>
      <c r="F38" s="3">
        <f t="shared" si="3"/>
        <v>4090</v>
      </c>
      <c r="G38" s="4">
        <v>4.8726851851851856E-3</v>
      </c>
      <c r="H38" s="4">
        <v>5.3819444444444453E-3</v>
      </c>
      <c r="I38" s="4">
        <v>4.9305555555555552E-3</v>
      </c>
      <c r="J38" s="4">
        <v>5.9490740740740745E-3</v>
      </c>
      <c r="R38" s="5">
        <f t="shared" si="4"/>
        <v>2.1134259259259262E-2</v>
      </c>
    </row>
    <row r="39" spans="1:18" x14ac:dyDescent="0.25">
      <c r="A39" s="1">
        <v>44028</v>
      </c>
      <c r="B39" s="2">
        <f t="shared" si="0"/>
        <v>2020</v>
      </c>
      <c r="C39" s="2">
        <f t="shared" si="1"/>
        <v>7</v>
      </c>
      <c r="D39" s="2">
        <f t="shared" si="2"/>
        <v>29</v>
      </c>
      <c r="E39" s="8">
        <v>4.7</v>
      </c>
      <c r="F39" s="3">
        <f t="shared" si="3"/>
        <v>4700</v>
      </c>
      <c r="G39" s="4">
        <v>4.8263888888888887E-3</v>
      </c>
      <c r="H39" s="4">
        <v>5.3125000000000004E-3</v>
      </c>
      <c r="I39" s="4">
        <v>4.5601851851851853E-3</v>
      </c>
      <c r="J39" s="4">
        <v>5.4398148148148149E-3</v>
      </c>
      <c r="K39" s="4">
        <v>5.9490740740740745E-3</v>
      </c>
      <c r="R39" s="5">
        <f t="shared" si="4"/>
        <v>2.6087962962962962E-2</v>
      </c>
    </row>
    <row r="40" spans="1:18" x14ac:dyDescent="0.25">
      <c r="A40" s="1">
        <v>44030</v>
      </c>
      <c r="B40" s="2">
        <f t="shared" si="0"/>
        <v>2020</v>
      </c>
      <c r="C40" s="2">
        <f t="shared" si="1"/>
        <v>7</v>
      </c>
      <c r="D40" s="2">
        <f t="shared" si="2"/>
        <v>29</v>
      </c>
      <c r="E40" s="8">
        <v>5.05</v>
      </c>
      <c r="F40" s="3">
        <f t="shared" si="3"/>
        <v>5050</v>
      </c>
      <c r="G40" s="4">
        <v>4.8379629629629632E-3</v>
      </c>
      <c r="H40" s="4">
        <v>5.4629629629629637E-3</v>
      </c>
      <c r="I40" s="4">
        <v>4.6874999999999998E-3</v>
      </c>
      <c r="J40" s="4">
        <v>5.5671296296296302E-3</v>
      </c>
      <c r="K40" s="4">
        <v>5.7754629629629623E-3</v>
      </c>
      <c r="R40" s="5">
        <f t="shared" si="4"/>
        <v>2.6331018518518517E-2</v>
      </c>
    </row>
    <row r="41" spans="1:18" x14ac:dyDescent="0.25">
      <c r="A41" s="1">
        <v>44032</v>
      </c>
      <c r="B41" s="2">
        <f t="shared" si="0"/>
        <v>2020</v>
      </c>
      <c r="C41" s="2">
        <f t="shared" si="1"/>
        <v>7</v>
      </c>
      <c r="D41" s="2">
        <f t="shared" si="2"/>
        <v>30</v>
      </c>
      <c r="E41" s="8">
        <v>3.64</v>
      </c>
      <c r="F41" s="3">
        <f t="shared" si="3"/>
        <v>3640</v>
      </c>
      <c r="G41" s="4">
        <v>5.0462962962962961E-3</v>
      </c>
      <c r="H41" s="4">
        <v>5.7638888888888887E-3</v>
      </c>
      <c r="I41" s="4">
        <v>5.0810185185185186E-3</v>
      </c>
      <c r="J41" s="4">
        <v>6.3425925925925915E-3</v>
      </c>
      <c r="R41" s="5">
        <f t="shared" si="4"/>
        <v>2.2233796296296293E-2</v>
      </c>
    </row>
    <row r="42" spans="1:18" x14ac:dyDescent="0.25">
      <c r="A42" s="1">
        <v>44034</v>
      </c>
      <c r="B42" s="2">
        <f t="shared" si="0"/>
        <v>2020</v>
      </c>
      <c r="C42" s="2">
        <f t="shared" si="1"/>
        <v>7</v>
      </c>
      <c r="D42" s="2">
        <f t="shared" si="2"/>
        <v>30</v>
      </c>
      <c r="E42" s="8">
        <v>3.69</v>
      </c>
      <c r="F42" s="3">
        <f t="shared" si="3"/>
        <v>3690</v>
      </c>
      <c r="G42" s="4">
        <v>4.7685185185185183E-3</v>
      </c>
      <c r="H42" s="4">
        <v>5.4166666666666669E-3</v>
      </c>
      <c r="I42" s="4">
        <v>4.5023148148148149E-3</v>
      </c>
      <c r="J42" s="4">
        <v>6.0648148148148145E-3</v>
      </c>
      <c r="R42" s="5">
        <f t="shared" si="4"/>
        <v>2.0752314814814814E-2</v>
      </c>
    </row>
    <row r="43" spans="1:18" x14ac:dyDescent="0.25">
      <c r="A43" s="1">
        <v>44036</v>
      </c>
      <c r="B43" s="2">
        <f t="shared" si="0"/>
        <v>2020</v>
      </c>
      <c r="C43" s="2">
        <f t="shared" si="1"/>
        <v>7</v>
      </c>
      <c r="D43" s="2">
        <f t="shared" si="2"/>
        <v>30</v>
      </c>
      <c r="E43" s="8">
        <v>5.05</v>
      </c>
      <c r="F43" s="3">
        <f t="shared" si="3"/>
        <v>5050</v>
      </c>
      <c r="G43" s="4">
        <v>4.9074074074074072E-3</v>
      </c>
      <c r="H43" s="4">
        <v>5.0925925925925921E-3</v>
      </c>
      <c r="I43" s="4">
        <v>4.3287037037037035E-3</v>
      </c>
      <c r="J43" s="4">
        <v>4.9884259259259265E-3</v>
      </c>
      <c r="K43" s="4">
        <v>5.6249999999999989E-3</v>
      </c>
      <c r="R43" s="5">
        <f t="shared" si="4"/>
        <v>2.4942129629629627E-2</v>
      </c>
    </row>
    <row r="44" spans="1:18" x14ac:dyDescent="0.25">
      <c r="A44" s="1">
        <v>44038</v>
      </c>
      <c r="B44" s="2">
        <f t="shared" si="0"/>
        <v>2020</v>
      </c>
      <c r="C44" s="2">
        <f t="shared" si="1"/>
        <v>7</v>
      </c>
      <c r="D44" s="2">
        <f t="shared" si="2"/>
        <v>31</v>
      </c>
      <c r="E44" s="8">
        <v>3.39</v>
      </c>
      <c r="F44" s="3">
        <f t="shared" si="3"/>
        <v>3390</v>
      </c>
      <c r="G44" s="4">
        <v>4.9074074074074072E-3</v>
      </c>
      <c r="H44" s="4">
        <v>5.347222222222222E-3</v>
      </c>
      <c r="I44" s="4">
        <v>4.31712962962963E-3</v>
      </c>
      <c r="J44" s="4">
        <v>5.5324074074074069E-3</v>
      </c>
      <c r="R44" s="5">
        <f t="shared" si="4"/>
        <v>2.0104166666666666E-2</v>
      </c>
    </row>
    <row r="45" spans="1:18" x14ac:dyDescent="0.25">
      <c r="A45" s="1">
        <v>44040</v>
      </c>
      <c r="B45" s="2">
        <f t="shared" si="0"/>
        <v>2020</v>
      </c>
      <c r="C45" s="2">
        <f t="shared" si="1"/>
        <v>7</v>
      </c>
      <c r="D45" s="2">
        <f t="shared" si="2"/>
        <v>31</v>
      </c>
      <c r="E45" s="8">
        <v>4.12</v>
      </c>
      <c r="F45" s="3">
        <f t="shared" si="3"/>
        <v>4120</v>
      </c>
      <c r="G45" s="4">
        <v>4.7800925925925919E-3</v>
      </c>
      <c r="H45" s="4">
        <v>5.2314814814814819E-3</v>
      </c>
      <c r="I45" s="4">
        <v>4.5370370370370365E-3</v>
      </c>
      <c r="J45" s="4">
        <v>5.6597222222222222E-3</v>
      </c>
      <c r="K45" s="4">
        <v>6.5509259259259262E-3</v>
      </c>
      <c r="R45" s="5">
        <f t="shared" si="4"/>
        <v>2.6759259259259257E-2</v>
      </c>
    </row>
    <row r="46" spans="1:18" x14ac:dyDescent="0.25">
      <c r="A46" s="1">
        <v>44044</v>
      </c>
      <c r="B46" s="2">
        <f t="shared" si="0"/>
        <v>2020</v>
      </c>
      <c r="C46" s="2">
        <f t="shared" si="1"/>
        <v>8</v>
      </c>
      <c r="D46" s="2">
        <f t="shared" si="2"/>
        <v>31</v>
      </c>
      <c r="E46" s="8">
        <v>4.1500000000000004</v>
      </c>
      <c r="F46" s="3">
        <f t="shared" si="3"/>
        <v>4150</v>
      </c>
      <c r="G46" s="4">
        <v>4.5949074074074078E-3</v>
      </c>
      <c r="H46" s="4">
        <v>5.162037037037037E-3</v>
      </c>
      <c r="I46" s="4">
        <v>4.31712962962963E-3</v>
      </c>
      <c r="J46" s="4">
        <v>5.7291666666666671E-3</v>
      </c>
      <c r="K46" s="4">
        <v>6.8981481481481489E-3</v>
      </c>
      <c r="Q46" s="4">
        <v>2.0798611111111111E-2</v>
      </c>
      <c r="R46" s="5">
        <f t="shared" si="4"/>
        <v>2.6701388888888893E-2</v>
      </c>
    </row>
    <row r="47" spans="1:18" x14ac:dyDescent="0.25">
      <c r="A47" s="1">
        <v>44046</v>
      </c>
      <c r="B47" s="2">
        <f t="shared" si="0"/>
        <v>2020</v>
      </c>
      <c r="C47" s="2">
        <f t="shared" si="1"/>
        <v>8</v>
      </c>
      <c r="D47" s="2">
        <f t="shared" si="2"/>
        <v>32</v>
      </c>
      <c r="E47" s="8">
        <v>4.17</v>
      </c>
      <c r="F47" s="3">
        <f t="shared" si="3"/>
        <v>4170</v>
      </c>
      <c r="G47" s="4">
        <v>4.8263888888888887E-3</v>
      </c>
      <c r="H47" s="4">
        <v>5.0347222222222225E-3</v>
      </c>
      <c r="I47" s="4">
        <v>4.2824074074074075E-3</v>
      </c>
      <c r="J47" s="4">
        <v>5.5092592592592589E-3</v>
      </c>
      <c r="K47" s="4">
        <v>6.1342592592592594E-3</v>
      </c>
      <c r="Q47" s="4">
        <v>2.0775462962962964E-2</v>
      </c>
      <c r="R47" s="5">
        <f t="shared" si="4"/>
        <v>2.5787037037037039E-2</v>
      </c>
    </row>
    <row r="48" spans="1:18" x14ac:dyDescent="0.25">
      <c r="A48" s="1">
        <v>44048</v>
      </c>
      <c r="B48" s="2">
        <f t="shared" si="0"/>
        <v>2020</v>
      </c>
      <c r="C48" s="2">
        <f t="shared" si="1"/>
        <v>8</v>
      </c>
      <c r="D48" s="2">
        <f t="shared" si="2"/>
        <v>32</v>
      </c>
      <c r="E48" s="8">
        <v>4.09</v>
      </c>
      <c r="F48" s="3">
        <f t="shared" si="3"/>
        <v>4090</v>
      </c>
      <c r="G48" s="4">
        <v>4.4907407407407405E-3</v>
      </c>
      <c r="H48" s="4">
        <v>5.2777777777777771E-3</v>
      </c>
      <c r="I48" s="4">
        <v>4.4328703703703709E-3</v>
      </c>
      <c r="J48" s="4">
        <v>5.8564814814814825E-3</v>
      </c>
      <c r="Q48" s="4">
        <v>2.0706018518518519E-2</v>
      </c>
      <c r="R48" s="5">
        <f t="shared" si="4"/>
        <v>2.0057870370370372E-2</v>
      </c>
    </row>
    <row r="49" spans="1:18" x14ac:dyDescent="0.25">
      <c r="A49" s="1">
        <v>44053</v>
      </c>
      <c r="B49" s="2">
        <f t="shared" si="0"/>
        <v>2020</v>
      </c>
      <c r="C49" s="2">
        <f t="shared" si="1"/>
        <v>8</v>
      </c>
      <c r="D49" s="2">
        <f t="shared" si="2"/>
        <v>33</v>
      </c>
      <c r="E49" s="8">
        <v>4.17</v>
      </c>
      <c r="F49" s="3">
        <f t="shared" si="3"/>
        <v>4170</v>
      </c>
      <c r="G49" s="4">
        <v>4.6064814814814814E-3</v>
      </c>
      <c r="H49" s="4">
        <v>5.4398148148148149E-3</v>
      </c>
      <c r="I49" s="4">
        <v>4.4328703703703709E-3</v>
      </c>
      <c r="J49" s="4">
        <v>5.7638888888888887E-3</v>
      </c>
      <c r="K49" s="4">
        <v>5.9490740740740745E-3</v>
      </c>
      <c r="Q49" s="4">
        <v>2.1238425925925924E-2</v>
      </c>
      <c r="R49" s="5">
        <f t="shared" si="4"/>
        <v>2.6192129629629631E-2</v>
      </c>
    </row>
    <row r="50" spans="1:18" x14ac:dyDescent="0.25">
      <c r="A50" s="1">
        <v>44057</v>
      </c>
      <c r="B50" s="2">
        <f t="shared" si="0"/>
        <v>2020</v>
      </c>
      <c r="C50" s="2">
        <f t="shared" si="1"/>
        <v>8</v>
      </c>
      <c r="D50" s="2">
        <f t="shared" si="2"/>
        <v>33</v>
      </c>
      <c r="E50" s="8">
        <v>4.12</v>
      </c>
      <c r="F50" s="3">
        <f t="shared" si="3"/>
        <v>4120</v>
      </c>
      <c r="G50" s="4">
        <v>4.4791666666666669E-3</v>
      </c>
      <c r="H50" s="4">
        <v>5.162037037037037E-3</v>
      </c>
      <c r="I50" s="4">
        <v>4.2824074074074075E-3</v>
      </c>
      <c r="J50" s="4">
        <v>5.6481481481481478E-3</v>
      </c>
      <c r="K50" s="4">
        <v>5.6597222222222222E-3</v>
      </c>
      <c r="Q50" s="4">
        <v>2.0300925925925927E-2</v>
      </c>
      <c r="R50" s="5">
        <f t="shared" si="4"/>
        <v>2.5231481481481483E-2</v>
      </c>
    </row>
    <row r="51" spans="1:18" x14ac:dyDescent="0.25">
      <c r="A51" s="1">
        <v>44061</v>
      </c>
      <c r="B51" s="2">
        <f t="shared" si="0"/>
        <v>2020</v>
      </c>
      <c r="C51" s="2">
        <f t="shared" si="1"/>
        <v>8</v>
      </c>
      <c r="D51" s="2">
        <f t="shared" si="2"/>
        <v>34</v>
      </c>
      <c r="E51" s="8">
        <v>3.02</v>
      </c>
      <c r="F51" s="3">
        <f t="shared" si="3"/>
        <v>3020</v>
      </c>
      <c r="G51" s="4">
        <v>4.7569444444444447E-3</v>
      </c>
      <c r="H51" s="4">
        <v>5.3125000000000004E-3</v>
      </c>
      <c r="I51" s="4">
        <v>4.5138888888888893E-3</v>
      </c>
      <c r="J51" s="4"/>
      <c r="Q51" s="4">
        <v>1.4930555555555556E-2</v>
      </c>
      <c r="R51" s="5">
        <f t="shared" si="4"/>
        <v>1.4583333333333334E-2</v>
      </c>
    </row>
    <row r="52" spans="1:18" x14ac:dyDescent="0.25">
      <c r="A52" s="1">
        <v>44063</v>
      </c>
      <c r="B52" s="2">
        <f t="shared" si="0"/>
        <v>2020</v>
      </c>
      <c r="C52" s="2">
        <f t="shared" si="1"/>
        <v>8</v>
      </c>
      <c r="D52" s="2">
        <f t="shared" si="2"/>
        <v>34</v>
      </c>
      <c r="E52" s="8">
        <v>3.5</v>
      </c>
      <c r="F52" s="3">
        <f t="shared" si="3"/>
        <v>3500</v>
      </c>
      <c r="G52" s="4">
        <v>4.6643518518518518E-3</v>
      </c>
      <c r="H52" s="4">
        <v>5.3819444444444453E-3</v>
      </c>
      <c r="I52" s="4">
        <v>4.5023148148148149E-3</v>
      </c>
      <c r="J52" s="4">
        <v>5.6249999999999989E-3</v>
      </c>
      <c r="Q52" s="4">
        <v>1.7372685185185185E-2</v>
      </c>
      <c r="R52" s="5">
        <f t="shared" si="4"/>
        <v>2.0173611111111111E-2</v>
      </c>
    </row>
    <row r="53" spans="1:18" x14ac:dyDescent="0.25">
      <c r="A53" s="1">
        <v>44065</v>
      </c>
      <c r="B53" s="2">
        <f t="shared" si="0"/>
        <v>2020</v>
      </c>
      <c r="C53" s="2">
        <f t="shared" si="1"/>
        <v>8</v>
      </c>
      <c r="D53" s="2">
        <f t="shared" si="2"/>
        <v>34</v>
      </c>
      <c r="E53" s="8">
        <v>3.28</v>
      </c>
      <c r="F53" s="3">
        <f t="shared" si="3"/>
        <v>3280</v>
      </c>
      <c r="G53" s="4">
        <v>4.4328703703703709E-3</v>
      </c>
      <c r="H53" s="4">
        <v>5.2777777777777771E-3</v>
      </c>
      <c r="I53" s="4">
        <v>4.5949074074074078E-3</v>
      </c>
      <c r="J53" s="4">
        <v>5.37037037037037E-3</v>
      </c>
      <c r="Q53" s="4">
        <v>1.5879629629629629E-2</v>
      </c>
      <c r="R53" s="5">
        <f t="shared" si="4"/>
        <v>1.9675925925925927E-2</v>
      </c>
    </row>
    <row r="54" spans="1:18" x14ac:dyDescent="0.25">
      <c r="A54" s="1">
        <v>44067</v>
      </c>
      <c r="B54" s="2">
        <f t="shared" si="0"/>
        <v>2020</v>
      </c>
      <c r="C54" s="2">
        <f t="shared" si="1"/>
        <v>8</v>
      </c>
      <c r="D54" s="2">
        <f t="shared" si="2"/>
        <v>35</v>
      </c>
      <c r="E54" s="8">
        <v>3.47</v>
      </c>
      <c r="F54" s="3">
        <f t="shared" si="3"/>
        <v>3470</v>
      </c>
      <c r="G54" s="4">
        <v>4.3287037037037035E-3</v>
      </c>
      <c r="H54" s="4">
        <v>4.6296296296296302E-3</v>
      </c>
      <c r="I54" s="4">
        <v>4.8263888888888887E-3</v>
      </c>
      <c r="J54" s="4">
        <v>4.9074074074074072E-3</v>
      </c>
      <c r="Q54" s="4">
        <v>1.6134259259259261E-2</v>
      </c>
      <c r="R54" s="5">
        <f t="shared" si="4"/>
        <v>1.8692129629629628E-2</v>
      </c>
    </row>
    <row r="55" spans="1:18" x14ac:dyDescent="0.25">
      <c r="A55" s="1">
        <v>44071</v>
      </c>
      <c r="B55" s="2">
        <f t="shared" si="0"/>
        <v>2020</v>
      </c>
      <c r="C55" s="2">
        <f t="shared" si="1"/>
        <v>8</v>
      </c>
      <c r="D55" s="2">
        <f t="shared" si="2"/>
        <v>35</v>
      </c>
      <c r="E55" s="8">
        <v>3.65</v>
      </c>
      <c r="F55" s="3">
        <f t="shared" si="3"/>
        <v>3650</v>
      </c>
      <c r="G55" s="4">
        <v>4.7222222222222223E-3</v>
      </c>
      <c r="H55" s="4">
        <v>5.9375000000000009E-3</v>
      </c>
      <c r="I55" s="4">
        <v>7.6041666666666662E-3</v>
      </c>
      <c r="J55" s="4">
        <v>8.1481481481481474E-3</v>
      </c>
      <c r="Q55" s="4">
        <v>2.3645833333333335E-2</v>
      </c>
      <c r="R55" s="5">
        <f t="shared" si="4"/>
        <v>2.6412037037037036E-2</v>
      </c>
    </row>
    <row r="56" spans="1:18" x14ac:dyDescent="0.25">
      <c r="A56" s="1">
        <v>44073</v>
      </c>
      <c r="B56" s="2">
        <f t="shared" si="0"/>
        <v>2020</v>
      </c>
      <c r="C56" s="2">
        <f t="shared" si="1"/>
        <v>8</v>
      </c>
      <c r="D56" s="2">
        <f t="shared" si="2"/>
        <v>36</v>
      </c>
      <c r="E56" s="8">
        <v>4.21</v>
      </c>
      <c r="F56" s="3">
        <f t="shared" si="3"/>
        <v>4210</v>
      </c>
      <c r="G56" s="4">
        <v>4.8148148148148152E-3</v>
      </c>
      <c r="H56" s="4">
        <v>5.4398148148148149E-3</v>
      </c>
      <c r="I56" s="4">
        <v>4.9652777777777777E-3</v>
      </c>
      <c r="J56" s="4">
        <v>5.8564814814814825E-3</v>
      </c>
      <c r="K56" s="4">
        <v>6.2731481481481484E-3</v>
      </c>
      <c r="Q56" s="4">
        <v>2.2476851851851855E-2</v>
      </c>
      <c r="R56" s="5">
        <f t="shared" si="4"/>
        <v>2.734953703703704E-2</v>
      </c>
    </row>
    <row r="57" spans="1:18" x14ac:dyDescent="0.25">
      <c r="A57" s="1">
        <v>44076</v>
      </c>
      <c r="B57" s="2">
        <f t="shared" si="0"/>
        <v>2020</v>
      </c>
      <c r="C57" s="2">
        <f t="shared" si="1"/>
        <v>9</v>
      </c>
      <c r="D57" s="2">
        <f t="shared" si="2"/>
        <v>36</v>
      </c>
      <c r="E57" s="8">
        <v>4.2</v>
      </c>
      <c r="F57" s="3">
        <f t="shared" si="3"/>
        <v>4200</v>
      </c>
      <c r="G57" s="4">
        <v>4.9189814814814816E-3</v>
      </c>
      <c r="H57" s="4">
        <v>5.4513888888888884E-3</v>
      </c>
      <c r="I57" s="4">
        <v>5.0347222222222225E-3</v>
      </c>
      <c r="J57" s="4">
        <v>6.3194444444444444E-3</v>
      </c>
      <c r="K57" s="4">
        <v>6.0185185185185177E-3</v>
      </c>
      <c r="Q57" s="4">
        <v>2.3078703703703702E-2</v>
      </c>
      <c r="R57" s="5">
        <f t="shared" si="4"/>
        <v>2.7743055555555552E-2</v>
      </c>
    </row>
    <row r="58" spans="1:18" x14ac:dyDescent="0.25">
      <c r="A58" s="1">
        <v>44078</v>
      </c>
      <c r="B58" s="2">
        <f t="shared" si="0"/>
        <v>2020</v>
      </c>
      <c r="C58" s="2">
        <f t="shared" si="1"/>
        <v>9</v>
      </c>
      <c r="D58" s="2">
        <f t="shared" si="2"/>
        <v>36</v>
      </c>
      <c r="E58" s="8">
        <v>3.65</v>
      </c>
      <c r="F58" s="3">
        <f t="shared" si="3"/>
        <v>3650</v>
      </c>
      <c r="G58" s="4">
        <v>5.0231481481481481E-3</v>
      </c>
      <c r="H58" s="4">
        <v>5.6828703703703702E-3</v>
      </c>
      <c r="I58" s="4">
        <v>5.37037037037037E-3</v>
      </c>
      <c r="J58" s="4">
        <v>6.6666666666666671E-3</v>
      </c>
      <c r="K58" s="4"/>
      <c r="Q58" s="4">
        <v>2.045138888888889E-2</v>
      </c>
      <c r="R58" s="5">
        <f t="shared" si="4"/>
        <v>2.2743055555555555E-2</v>
      </c>
    </row>
    <row r="59" spans="1:18" x14ac:dyDescent="0.25">
      <c r="A59" s="1">
        <v>44082</v>
      </c>
      <c r="B59" s="2">
        <f t="shared" si="0"/>
        <v>2020</v>
      </c>
      <c r="C59" s="2">
        <f t="shared" si="1"/>
        <v>9</v>
      </c>
      <c r="D59" s="2">
        <f t="shared" si="2"/>
        <v>37</v>
      </c>
      <c r="E59" s="8">
        <v>4.4000000000000004</v>
      </c>
      <c r="F59" s="3">
        <f t="shared" si="3"/>
        <v>4400</v>
      </c>
      <c r="G59" s="4">
        <v>4.5254629629629629E-3</v>
      </c>
      <c r="H59" s="4">
        <v>4.8032407407407407E-3</v>
      </c>
      <c r="I59" s="4">
        <v>5.4282407407407404E-3</v>
      </c>
      <c r="J59" s="4">
        <v>5.6249999999999989E-3</v>
      </c>
      <c r="K59" s="4">
        <v>6.1574074074074074E-3</v>
      </c>
      <c r="Q59" s="4">
        <v>2.298611111111111E-2</v>
      </c>
      <c r="R59" s="5">
        <f t="shared" si="4"/>
        <v>2.6539351851851849E-2</v>
      </c>
    </row>
    <row r="60" spans="1:18" x14ac:dyDescent="0.25">
      <c r="A60" s="1">
        <v>44086</v>
      </c>
      <c r="B60" s="2">
        <f t="shared" si="0"/>
        <v>2020</v>
      </c>
      <c r="C60" s="2">
        <f t="shared" si="1"/>
        <v>9</v>
      </c>
      <c r="D60" s="2">
        <f t="shared" si="2"/>
        <v>37</v>
      </c>
      <c r="E60" s="8">
        <v>4.3099999999999996</v>
      </c>
      <c r="F60" s="3">
        <f t="shared" si="3"/>
        <v>4310</v>
      </c>
      <c r="G60" s="4">
        <v>4.6412037037037038E-3</v>
      </c>
      <c r="H60" s="4">
        <v>4.6180555555555558E-3</v>
      </c>
      <c r="I60" s="4">
        <v>5.0694444444444441E-3</v>
      </c>
      <c r="J60" s="4">
        <v>5.138888888888889E-3</v>
      </c>
      <c r="K60" s="4">
        <v>5.9375000000000009E-3</v>
      </c>
      <c r="Q60" s="4">
        <v>2.1354166666666664E-2</v>
      </c>
      <c r="R60" s="5">
        <f t="shared" si="4"/>
        <v>2.5405092592592594E-2</v>
      </c>
    </row>
    <row r="61" spans="1:18" x14ac:dyDescent="0.25">
      <c r="A61" s="1">
        <v>44089</v>
      </c>
      <c r="B61" s="2">
        <f t="shared" si="0"/>
        <v>2020</v>
      </c>
      <c r="C61" s="2">
        <f t="shared" si="1"/>
        <v>9</v>
      </c>
      <c r="D61" s="2">
        <f t="shared" si="2"/>
        <v>38</v>
      </c>
      <c r="E61" s="8">
        <v>4.83</v>
      </c>
      <c r="F61" s="3">
        <f t="shared" si="3"/>
        <v>4830</v>
      </c>
      <c r="G61" s="4">
        <v>4.6412037037037038E-3</v>
      </c>
      <c r="H61" s="4">
        <v>4.9768518518518521E-3</v>
      </c>
      <c r="I61" s="4">
        <v>5.6712962962962958E-3</v>
      </c>
      <c r="J61" s="4">
        <v>6.0185185185185177E-3</v>
      </c>
      <c r="K61" s="4">
        <v>6.215277777777777E-3</v>
      </c>
      <c r="Q61" s="4">
        <v>2.6574074074074073E-2</v>
      </c>
      <c r="R61" s="5">
        <f t="shared" si="4"/>
        <v>2.7523148148148147E-2</v>
      </c>
    </row>
    <row r="62" spans="1:18" x14ac:dyDescent="0.25">
      <c r="A62" s="1">
        <v>44091</v>
      </c>
      <c r="B62" s="2">
        <f t="shared" si="0"/>
        <v>2020</v>
      </c>
      <c r="C62" s="2">
        <f t="shared" si="1"/>
        <v>9</v>
      </c>
      <c r="D62" s="2">
        <f t="shared" si="2"/>
        <v>38</v>
      </c>
      <c r="E62" s="8">
        <v>2.5</v>
      </c>
      <c r="F62" s="3">
        <f t="shared" si="3"/>
        <v>2500</v>
      </c>
      <c r="G62" s="4">
        <v>4.340277777777778E-3</v>
      </c>
      <c r="H62" s="4">
        <v>4.8495370370370368E-3</v>
      </c>
      <c r="I62" s="4">
        <v>5.4861111111111117E-3</v>
      </c>
      <c r="J62" s="4"/>
      <c r="Q62" s="4">
        <v>1.2060185185185186E-2</v>
      </c>
      <c r="R62" s="5">
        <f t="shared" si="4"/>
        <v>1.4675925925925926E-2</v>
      </c>
    </row>
    <row r="63" spans="1:18" x14ac:dyDescent="0.25">
      <c r="A63" s="1">
        <v>44096</v>
      </c>
      <c r="B63" s="2">
        <f t="shared" si="0"/>
        <v>2020</v>
      </c>
      <c r="C63" s="2">
        <f t="shared" si="1"/>
        <v>9</v>
      </c>
      <c r="D63" s="2">
        <f t="shared" si="2"/>
        <v>39</v>
      </c>
      <c r="E63" s="8">
        <v>2.5499999999999998</v>
      </c>
      <c r="F63" s="3">
        <f t="shared" si="3"/>
        <v>2550</v>
      </c>
      <c r="G63" s="4">
        <v>4.7916666666666672E-3</v>
      </c>
      <c r="H63" s="4">
        <v>5.0000000000000001E-3</v>
      </c>
      <c r="I63" s="4">
        <v>5.4398148148148149E-3</v>
      </c>
      <c r="J63" s="4"/>
      <c r="Q63" s="4">
        <v>1.2766203703703703E-2</v>
      </c>
      <c r="R63" s="5">
        <f t="shared" si="4"/>
        <v>1.5231481481481481E-2</v>
      </c>
    </row>
    <row r="64" spans="1:18" x14ac:dyDescent="0.25">
      <c r="A64" s="1">
        <v>44098</v>
      </c>
      <c r="B64" s="2">
        <f t="shared" si="0"/>
        <v>2020</v>
      </c>
      <c r="C64" s="2">
        <f t="shared" si="1"/>
        <v>9</v>
      </c>
      <c r="D64" s="2">
        <f t="shared" si="2"/>
        <v>39</v>
      </c>
      <c r="E64" s="8">
        <v>2.5</v>
      </c>
      <c r="F64" s="3">
        <f t="shared" si="3"/>
        <v>2500</v>
      </c>
      <c r="G64" s="4">
        <v>4.5486111111111109E-3</v>
      </c>
      <c r="H64" s="4">
        <v>5.0578703703703706E-3</v>
      </c>
      <c r="I64" s="4">
        <v>6.0648148148148145E-3</v>
      </c>
      <c r="J64" s="4"/>
      <c r="Q64" s="4">
        <v>1.2650462962962962E-2</v>
      </c>
      <c r="R64" s="5">
        <f t="shared" si="4"/>
        <v>1.5671296296296294E-2</v>
      </c>
    </row>
    <row r="65" spans="1:18" x14ac:dyDescent="0.25">
      <c r="A65" s="1">
        <v>44101</v>
      </c>
      <c r="B65" s="2">
        <f t="shared" si="0"/>
        <v>2020</v>
      </c>
      <c r="C65" s="2">
        <f t="shared" si="1"/>
        <v>9</v>
      </c>
      <c r="D65" s="2">
        <f t="shared" si="2"/>
        <v>40</v>
      </c>
      <c r="E65" s="8">
        <v>5.94</v>
      </c>
      <c r="F65" s="3">
        <f t="shared" si="3"/>
        <v>5940</v>
      </c>
      <c r="G65" s="4">
        <v>4.6990740740740743E-3</v>
      </c>
      <c r="H65" s="4">
        <v>5.2430555555555555E-3</v>
      </c>
      <c r="I65" s="4">
        <v>6.1342592592592594E-3</v>
      </c>
      <c r="J65" s="4">
        <v>6.0416666666666665E-3</v>
      </c>
      <c r="K65" s="4">
        <v>6.4351851851851861E-3</v>
      </c>
      <c r="L65" s="4">
        <v>5.6944444444444438E-3</v>
      </c>
      <c r="Q65" s="4">
        <v>3.3969907407407407E-2</v>
      </c>
      <c r="R65" s="5">
        <f t="shared" si="4"/>
        <v>3.4247685185185187E-2</v>
      </c>
    </row>
    <row r="66" spans="1:18" x14ac:dyDescent="0.25">
      <c r="A66" s="1">
        <v>44103</v>
      </c>
      <c r="B66" s="2">
        <f t="shared" ref="B66:B105" si="5">YEAR(A66)</f>
        <v>2020</v>
      </c>
      <c r="C66" s="2">
        <f t="shared" ref="C66:C105" si="6">MONTH(A66)</f>
        <v>9</v>
      </c>
      <c r="D66" s="2">
        <f t="shared" ref="D66:D105" si="7">WEEKNUM(A66)</f>
        <v>40</v>
      </c>
      <c r="E66" s="8">
        <v>2.5299999999999998</v>
      </c>
      <c r="F66" s="3">
        <f t="shared" ref="F66:F105" si="8">CONVERT(E66,"km","m")</f>
        <v>2530</v>
      </c>
      <c r="G66" s="4">
        <v>4.8148148148148152E-3</v>
      </c>
      <c r="H66" s="4">
        <v>5.3587962962962964E-3</v>
      </c>
      <c r="I66" s="4">
        <v>6.0648148148148145E-3</v>
      </c>
      <c r="J66" s="4"/>
      <c r="Q66" s="4">
        <v>1.3402777777777777E-2</v>
      </c>
      <c r="R66" s="5">
        <f t="shared" ref="R66:R105" si="9">SUM(G66:P66)</f>
        <v>1.6238425925925927E-2</v>
      </c>
    </row>
    <row r="67" spans="1:18" x14ac:dyDescent="0.25">
      <c r="A67" s="1">
        <v>44107</v>
      </c>
      <c r="B67" s="2">
        <f t="shared" si="5"/>
        <v>2020</v>
      </c>
      <c r="C67" s="2">
        <f t="shared" si="6"/>
        <v>10</v>
      </c>
      <c r="D67" s="2">
        <f t="shared" si="7"/>
        <v>40</v>
      </c>
      <c r="E67" s="8">
        <v>5.9</v>
      </c>
      <c r="F67" s="3">
        <f t="shared" si="8"/>
        <v>5900</v>
      </c>
      <c r="G67" s="4">
        <v>4.5717592592592589E-3</v>
      </c>
      <c r="H67" s="4">
        <v>4.8495370370370368E-3</v>
      </c>
      <c r="I67" s="4">
        <v>5.2430555555555555E-3</v>
      </c>
      <c r="J67" s="4">
        <v>5.347222222222222E-3</v>
      </c>
      <c r="K67" s="4">
        <v>5.8912037037037032E-3</v>
      </c>
      <c r="L67" s="4">
        <v>6.0069444444444441E-3</v>
      </c>
      <c r="Q67" s="4">
        <v>3.1354166666666662E-2</v>
      </c>
      <c r="R67" s="5">
        <f t="shared" si="9"/>
        <v>3.1909722222222221E-2</v>
      </c>
    </row>
    <row r="68" spans="1:18" x14ac:dyDescent="0.25">
      <c r="A68" s="1">
        <v>44110</v>
      </c>
      <c r="B68" s="2">
        <f t="shared" si="5"/>
        <v>2020</v>
      </c>
      <c r="C68" s="2">
        <f t="shared" si="6"/>
        <v>10</v>
      </c>
      <c r="D68" s="2">
        <f t="shared" si="7"/>
        <v>41</v>
      </c>
      <c r="E68" s="8">
        <v>2.57</v>
      </c>
      <c r="F68" s="3">
        <f t="shared" si="8"/>
        <v>2570</v>
      </c>
      <c r="G68" s="4">
        <v>4.155092592592593E-3</v>
      </c>
      <c r="H68" s="4">
        <v>4.7685185185185183E-3</v>
      </c>
      <c r="I68" s="4">
        <v>5.2777777777777771E-3</v>
      </c>
      <c r="J68" s="4"/>
      <c r="Q68" s="4">
        <v>1.2025462962962962E-2</v>
      </c>
      <c r="R68" s="5">
        <f t="shared" si="9"/>
        <v>1.4201388888888888E-2</v>
      </c>
    </row>
    <row r="69" spans="1:18" x14ac:dyDescent="0.25">
      <c r="A69" s="1">
        <v>44112</v>
      </c>
      <c r="B69" s="2">
        <f t="shared" si="5"/>
        <v>2020</v>
      </c>
      <c r="C69" s="2">
        <f t="shared" si="6"/>
        <v>10</v>
      </c>
      <c r="D69" s="2">
        <f t="shared" si="7"/>
        <v>41</v>
      </c>
      <c r="E69" s="8">
        <v>2.5</v>
      </c>
      <c r="F69" s="3">
        <f t="shared" si="8"/>
        <v>2500</v>
      </c>
      <c r="G69" s="4">
        <v>4.3055555555555555E-3</v>
      </c>
      <c r="H69" s="4">
        <v>5.0231481481481481E-3</v>
      </c>
      <c r="I69" s="4">
        <v>5.6018518518518518E-3</v>
      </c>
      <c r="J69" s="4"/>
      <c r="Q69" s="4">
        <v>1.2187500000000002E-2</v>
      </c>
      <c r="R69" s="5">
        <f t="shared" si="9"/>
        <v>1.4930555555555555E-2</v>
      </c>
    </row>
    <row r="70" spans="1:18" x14ac:dyDescent="0.25">
      <c r="A70" s="1">
        <v>44115</v>
      </c>
      <c r="B70" s="2">
        <f t="shared" si="5"/>
        <v>2020</v>
      </c>
      <c r="C70" s="2">
        <f t="shared" si="6"/>
        <v>10</v>
      </c>
      <c r="D70" s="2">
        <f t="shared" si="7"/>
        <v>42</v>
      </c>
      <c r="E70" s="8">
        <v>5.85</v>
      </c>
      <c r="F70" s="3">
        <f t="shared" si="8"/>
        <v>5850</v>
      </c>
      <c r="G70" s="4">
        <v>4.363425925925926E-3</v>
      </c>
      <c r="H70" s="4">
        <v>4.5949074074074078E-3</v>
      </c>
      <c r="I70" s="4">
        <v>4.6874999999999998E-3</v>
      </c>
      <c r="J70" s="4">
        <v>4.8842592592592592E-3</v>
      </c>
      <c r="K70" s="4">
        <v>5.5092592592592589E-3</v>
      </c>
      <c r="L70" s="4">
        <v>5.8680555555555543E-3</v>
      </c>
      <c r="Q70" s="4">
        <v>2.9039351851851854E-2</v>
      </c>
      <c r="R70" s="5">
        <f t="shared" si="9"/>
        <v>2.9907407407407403E-2</v>
      </c>
    </row>
    <row r="71" spans="1:18" x14ac:dyDescent="0.25">
      <c r="A71" s="1">
        <v>44117</v>
      </c>
      <c r="B71" s="2">
        <f t="shared" si="5"/>
        <v>2020</v>
      </c>
      <c r="C71" s="2">
        <f t="shared" si="6"/>
        <v>10</v>
      </c>
      <c r="D71" s="2">
        <f t="shared" si="7"/>
        <v>42</v>
      </c>
      <c r="E71" s="8">
        <v>2.59</v>
      </c>
      <c r="F71" s="3">
        <f t="shared" si="8"/>
        <v>2590</v>
      </c>
      <c r="G71" s="4">
        <v>4.2361111111111106E-3</v>
      </c>
      <c r="H71" s="4">
        <v>4.8032407407407407E-3</v>
      </c>
      <c r="I71" s="4">
        <v>5.5208333333333333E-3</v>
      </c>
      <c r="J71" s="4"/>
      <c r="Q71" s="4">
        <v>1.2291666666666666E-2</v>
      </c>
      <c r="R71" s="5">
        <f t="shared" si="9"/>
        <v>1.4560185185185183E-2</v>
      </c>
    </row>
    <row r="72" spans="1:18" x14ac:dyDescent="0.25">
      <c r="A72" s="1">
        <v>44122</v>
      </c>
      <c r="B72" s="2">
        <f t="shared" si="5"/>
        <v>2020</v>
      </c>
      <c r="C72" s="2">
        <f t="shared" si="6"/>
        <v>10</v>
      </c>
      <c r="D72" s="2">
        <f t="shared" si="7"/>
        <v>43</v>
      </c>
      <c r="E72" s="8">
        <v>6.26</v>
      </c>
      <c r="F72" s="3">
        <f t="shared" si="8"/>
        <v>6260</v>
      </c>
      <c r="G72" s="4">
        <v>4.6527777777777774E-3</v>
      </c>
      <c r="H72" s="4">
        <v>4.9652777777777777E-3</v>
      </c>
      <c r="I72" s="4">
        <v>5.3009259259259251E-3</v>
      </c>
      <c r="J72" s="4">
        <v>5.5439814814814822E-3</v>
      </c>
      <c r="K72" s="4">
        <v>6.4699074074074069E-3</v>
      </c>
      <c r="L72" s="4">
        <v>6.3194444444444444E-3</v>
      </c>
      <c r="M72" s="4">
        <v>5.8680555555555543E-3</v>
      </c>
      <c r="Q72" s="4">
        <v>3.4780092592592592E-2</v>
      </c>
      <c r="R72" s="5">
        <f t="shared" si="9"/>
        <v>3.9120370370370375E-2</v>
      </c>
    </row>
    <row r="73" spans="1:18" x14ac:dyDescent="0.25">
      <c r="A73" s="1">
        <v>44124</v>
      </c>
      <c r="B73" s="2">
        <f t="shared" si="5"/>
        <v>2020</v>
      </c>
      <c r="C73" s="2">
        <f t="shared" si="6"/>
        <v>10</v>
      </c>
      <c r="D73" s="2">
        <f t="shared" si="7"/>
        <v>43</v>
      </c>
      <c r="E73" s="8">
        <v>2.5</v>
      </c>
      <c r="F73" s="3">
        <f t="shared" si="8"/>
        <v>2500</v>
      </c>
      <c r="G73" s="4">
        <v>4.2476851851851851E-3</v>
      </c>
      <c r="H73" s="4">
        <v>5.3125000000000004E-3</v>
      </c>
      <c r="I73" s="4">
        <v>5.9837962962962961E-3</v>
      </c>
      <c r="J73" s="4"/>
      <c r="Q73" s="4">
        <v>1.2499999999999999E-2</v>
      </c>
      <c r="R73" s="5">
        <f t="shared" si="9"/>
        <v>1.5543981481481482E-2</v>
      </c>
    </row>
    <row r="74" spans="1:18" x14ac:dyDescent="0.25">
      <c r="A74" s="1">
        <v>44126</v>
      </c>
      <c r="B74" s="2">
        <f t="shared" si="5"/>
        <v>2020</v>
      </c>
      <c r="C74" s="2">
        <f t="shared" si="6"/>
        <v>10</v>
      </c>
      <c r="D74" s="2">
        <f t="shared" si="7"/>
        <v>43</v>
      </c>
      <c r="E74" s="8">
        <v>2.5</v>
      </c>
      <c r="F74" s="3">
        <f t="shared" si="8"/>
        <v>2500</v>
      </c>
      <c r="G74" s="4">
        <v>4.0393518518518521E-3</v>
      </c>
      <c r="H74" s="4">
        <v>5.1504629629629635E-3</v>
      </c>
      <c r="I74" s="4">
        <v>6.1111111111111114E-3</v>
      </c>
      <c r="J74" s="4"/>
      <c r="Q74" s="4">
        <v>1.2222222222222223E-2</v>
      </c>
      <c r="R74" s="5">
        <f t="shared" si="9"/>
        <v>1.5300925925925926E-2</v>
      </c>
    </row>
    <row r="75" spans="1:18" x14ac:dyDescent="0.25">
      <c r="A75" s="1">
        <v>44129</v>
      </c>
      <c r="B75" s="2">
        <f t="shared" si="5"/>
        <v>2020</v>
      </c>
      <c r="C75" s="2">
        <f t="shared" si="6"/>
        <v>10</v>
      </c>
      <c r="D75" s="2">
        <f t="shared" si="7"/>
        <v>44</v>
      </c>
      <c r="E75" s="8">
        <v>5.83</v>
      </c>
      <c r="F75" s="3">
        <f t="shared" si="8"/>
        <v>5830</v>
      </c>
      <c r="G75" s="4">
        <v>4.6643518518518518E-3</v>
      </c>
      <c r="H75" s="4">
        <v>4.8495370370370368E-3</v>
      </c>
      <c r="I75" s="4">
        <v>5.37037037037037E-3</v>
      </c>
      <c r="J75" s="4">
        <v>5.9259259259259256E-3</v>
      </c>
      <c r="K75" s="4">
        <v>6.1921296296296299E-3</v>
      </c>
      <c r="L75" s="4">
        <v>6.5277777777777782E-3</v>
      </c>
      <c r="Q75" s="4">
        <v>3.2511574074074075E-2</v>
      </c>
      <c r="R75" s="5">
        <f t="shared" si="9"/>
        <v>3.3530092592592591E-2</v>
      </c>
    </row>
    <row r="76" spans="1:18" x14ac:dyDescent="0.25">
      <c r="A76" s="1">
        <v>44131</v>
      </c>
      <c r="B76" s="2">
        <f t="shared" si="5"/>
        <v>2020</v>
      </c>
      <c r="C76" s="2">
        <f t="shared" si="6"/>
        <v>10</v>
      </c>
      <c r="D76" s="2">
        <f t="shared" si="7"/>
        <v>44</v>
      </c>
      <c r="E76" s="8">
        <v>2.54</v>
      </c>
      <c r="F76" s="3">
        <f t="shared" si="8"/>
        <v>2540</v>
      </c>
      <c r="G76" s="4">
        <v>4.6064814814814814E-3</v>
      </c>
      <c r="H76" s="4">
        <v>5.6249999999999989E-3</v>
      </c>
      <c r="I76" s="4">
        <v>6.6203703703703702E-3</v>
      </c>
      <c r="J76" s="4"/>
      <c r="Q76" s="4">
        <v>1.3842592592592594E-2</v>
      </c>
      <c r="R76" s="5">
        <f t="shared" si="9"/>
        <v>1.6851851851851851E-2</v>
      </c>
    </row>
    <row r="77" spans="1:18" x14ac:dyDescent="0.25">
      <c r="A77" s="1">
        <v>44133</v>
      </c>
      <c r="B77" s="2">
        <f t="shared" si="5"/>
        <v>2020</v>
      </c>
      <c r="C77" s="2">
        <f t="shared" si="6"/>
        <v>10</v>
      </c>
      <c r="D77" s="2">
        <f t="shared" si="7"/>
        <v>44</v>
      </c>
      <c r="E77" s="8">
        <v>2.5099999999999998</v>
      </c>
      <c r="F77" s="3">
        <f t="shared" si="8"/>
        <v>2510</v>
      </c>
      <c r="G77" s="4">
        <v>4.5949074074074078E-3</v>
      </c>
      <c r="H77" s="4">
        <v>5.4166666666666669E-3</v>
      </c>
      <c r="I77" s="4">
        <v>6.0069444444444441E-3</v>
      </c>
      <c r="J77" s="4"/>
      <c r="Q77" s="4">
        <v>1.3113425925925926E-2</v>
      </c>
      <c r="R77" s="5">
        <f t="shared" si="9"/>
        <v>1.6018518518518519E-2</v>
      </c>
    </row>
    <row r="78" spans="1:18" x14ac:dyDescent="0.25">
      <c r="A78" s="1">
        <v>44136</v>
      </c>
      <c r="B78" s="2">
        <f t="shared" si="5"/>
        <v>2020</v>
      </c>
      <c r="C78" s="2">
        <f t="shared" si="6"/>
        <v>11</v>
      </c>
      <c r="D78" s="2">
        <f t="shared" si="7"/>
        <v>45</v>
      </c>
      <c r="E78" s="8">
        <v>5.07</v>
      </c>
      <c r="F78" s="3">
        <f t="shared" si="8"/>
        <v>5070</v>
      </c>
      <c r="G78" s="4">
        <v>4.6874999999999998E-3</v>
      </c>
      <c r="H78" s="4">
        <v>5.5092592592592589E-3</v>
      </c>
      <c r="I78" s="4">
        <v>4.9421296296296288E-3</v>
      </c>
      <c r="J78" s="4">
        <v>5.9027777777777776E-3</v>
      </c>
      <c r="K78" s="4">
        <v>6.1342592592592594E-3</v>
      </c>
      <c r="Q78" s="4">
        <v>2.7696759259259258E-2</v>
      </c>
      <c r="R78" s="5">
        <f t="shared" si="9"/>
        <v>2.7175925925925926E-2</v>
      </c>
    </row>
    <row r="79" spans="1:18" x14ac:dyDescent="0.25">
      <c r="A79" s="1">
        <v>44138</v>
      </c>
      <c r="B79" s="2">
        <f t="shared" si="5"/>
        <v>2020</v>
      </c>
      <c r="C79" s="2">
        <f t="shared" si="6"/>
        <v>11</v>
      </c>
      <c r="D79" s="2">
        <f t="shared" si="7"/>
        <v>45</v>
      </c>
      <c r="E79" s="8">
        <v>2.59</v>
      </c>
      <c r="F79" s="3">
        <f t="shared" si="8"/>
        <v>2590</v>
      </c>
      <c r="G79" s="4">
        <v>4.2476851851851851E-3</v>
      </c>
      <c r="H79" s="4">
        <v>5.0925925925925921E-3</v>
      </c>
      <c r="I79" s="4">
        <v>5.4050925925925924E-3</v>
      </c>
      <c r="J79" s="4"/>
      <c r="Q79" s="4">
        <v>1.2627314814814815E-2</v>
      </c>
      <c r="R79" s="5">
        <f t="shared" si="9"/>
        <v>1.474537037037037E-2</v>
      </c>
    </row>
    <row r="80" spans="1:18" x14ac:dyDescent="0.25">
      <c r="A80" s="1">
        <v>44140</v>
      </c>
      <c r="B80" s="2">
        <f t="shared" si="5"/>
        <v>2020</v>
      </c>
      <c r="C80" s="2">
        <f t="shared" si="6"/>
        <v>11</v>
      </c>
      <c r="D80" s="2">
        <f t="shared" si="7"/>
        <v>45</v>
      </c>
      <c r="E80" s="8">
        <v>2.52</v>
      </c>
      <c r="F80" s="3">
        <f t="shared" si="8"/>
        <v>2520</v>
      </c>
      <c r="G80" s="4">
        <v>4.386574074074074E-3</v>
      </c>
      <c r="H80" s="4">
        <v>5.2777777777777771E-3</v>
      </c>
      <c r="I80" s="4">
        <v>5.9490740740740745E-3</v>
      </c>
      <c r="J80" s="4"/>
      <c r="Q80" s="4">
        <v>1.2905092592592591E-2</v>
      </c>
      <c r="R80" s="5">
        <f t="shared" si="9"/>
        <v>1.5613425925925926E-2</v>
      </c>
    </row>
    <row r="81" spans="1:18" x14ac:dyDescent="0.25">
      <c r="A81" s="1">
        <v>44143</v>
      </c>
      <c r="B81" s="2">
        <f t="shared" si="5"/>
        <v>2020</v>
      </c>
      <c r="C81" s="2">
        <f t="shared" si="6"/>
        <v>11</v>
      </c>
      <c r="D81" s="2">
        <f t="shared" si="7"/>
        <v>46</v>
      </c>
      <c r="E81" s="8">
        <v>5.08</v>
      </c>
      <c r="F81" s="3">
        <f t="shared" si="8"/>
        <v>5080</v>
      </c>
      <c r="G81" s="4">
        <v>4.8495370370370368E-3</v>
      </c>
      <c r="H81" s="4">
        <v>5.2430555555555555E-3</v>
      </c>
      <c r="I81" s="4">
        <v>4.6643518518518518E-3</v>
      </c>
      <c r="J81" s="4">
        <v>5.2893518518518515E-3</v>
      </c>
      <c r="K81" s="4">
        <v>5.9606481481481489E-3</v>
      </c>
      <c r="Q81" s="4">
        <v>2.6620370370370374E-2</v>
      </c>
      <c r="R81" s="5">
        <f t="shared" si="9"/>
        <v>2.6006944444444444E-2</v>
      </c>
    </row>
    <row r="82" spans="1:18" x14ac:dyDescent="0.25">
      <c r="A82" s="1">
        <v>44146</v>
      </c>
      <c r="B82" s="2">
        <f t="shared" si="5"/>
        <v>2020</v>
      </c>
      <c r="C82" s="2">
        <f t="shared" si="6"/>
        <v>11</v>
      </c>
      <c r="D82" s="2">
        <f t="shared" si="7"/>
        <v>46</v>
      </c>
      <c r="E82" s="8">
        <v>2.73</v>
      </c>
      <c r="F82" s="3">
        <f t="shared" si="8"/>
        <v>2730</v>
      </c>
      <c r="G82" s="4">
        <v>4.4328703703703709E-3</v>
      </c>
      <c r="H82" s="4">
        <v>5.3819444444444453E-3</v>
      </c>
      <c r="I82" s="4">
        <v>5.7986111111111112E-3</v>
      </c>
      <c r="J82" s="4"/>
      <c r="Q82" s="4">
        <v>1.4097222222222221E-2</v>
      </c>
      <c r="R82" s="5">
        <f t="shared" si="9"/>
        <v>1.5613425925925926E-2</v>
      </c>
    </row>
    <row r="83" spans="1:18" x14ac:dyDescent="0.25">
      <c r="A83" s="1">
        <v>44147</v>
      </c>
      <c r="B83" s="2">
        <f t="shared" si="5"/>
        <v>2020</v>
      </c>
      <c r="C83" s="2">
        <f t="shared" si="6"/>
        <v>11</v>
      </c>
      <c r="D83" s="2">
        <f t="shared" si="7"/>
        <v>46</v>
      </c>
      <c r="E83" s="8">
        <v>2.5</v>
      </c>
      <c r="F83" s="3">
        <f t="shared" si="8"/>
        <v>2500</v>
      </c>
      <c r="G83" s="4">
        <v>4.3055555555555555E-3</v>
      </c>
      <c r="H83" s="4">
        <v>5.2777777777777771E-3</v>
      </c>
      <c r="I83" s="4">
        <v>6.0185185185185177E-3</v>
      </c>
      <c r="J83" s="4"/>
      <c r="Q83" s="4">
        <v>1.2627314814814815E-2</v>
      </c>
      <c r="R83" s="5">
        <f t="shared" si="9"/>
        <v>1.5601851851851849E-2</v>
      </c>
    </row>
    <row r="84" spans="1:18" x14ac:dyDescent="0.25">
      <c r="A84" s="1">
        <v>44150</v>
      </c>
      <c r="B84" s="2">
        <f t="shared" si="5"/>
        <v>2020</v>
      </c>
      <c r="C84" s="2">
        <f t="shared" si="6"/>
        <v>11</v>
      </c>
      <c r="D84" s="2">
        <f t="shared" si="7"/>
        <v>47</v>
      </c>
      <c r="E84" s="8">
        <v>5.13</v>
      </c>
      <c r="F84" s="3">
        <f t="shared" si="8"/>
        <v>5130</v>
      </c>
      <c r="G84" s="4">
        <v>4.5833333333333334E-3</v>
      </c>
      <c r="H84" s="4">
        <v>5.4629629629629637E-3</v>
      </c>
      <c r="I84" s="4">
        <v>4.7800925925925919E-3</v>
      </c>
      <c r="J84" s="4">
        <v>6.2962962962962964E-3</v>
      </c>
      <c r="K84" s="4">
        <v>5.9953703703703697E-3</v>
      </c>
      <c r="L84" s="4">
        <v>5.3935185185185188E-3</v>
      </c>
      <c r="Q84" s="4">
        <v>2.7858796296296298E-2</v>
      </c>
      <c r="R84" s="5">
        <f t="shared" si="9"/>
        <v>3.2511574074074075E-2</v>
      </c>
    </row>
    <row r="85" spans="1:18" x14ac:dyDescent="0.25">
      <c r="A85" s="1">
        <v>44152</v>
      </c>
      <c r="B85" s="2">
        <f t="shared" si="5"/>
        <v>2020</v>
      </c>
      <c r="C85" s="2">
        <f t="shared" si="6"/>
        <v>11</v>
      </c>
      <c r="D85" s="2">
        <f t="shared" si="7"/>
        <v>47</v>
      </c>
      <c r="E85" s="8">
        <v>3.12</v>
      </c>
      <c r="F85" s="3">
        <f t="shared" si="8"/>
        <v>3120</v>
      </c>
      <c r="G85" s="4">
        <v>4.6643518518518518E-3</v>
      </c>
      <c r="H85" s="4">
        <v>5.1504629629629635E-3</v>
      </c>
      <c r="I85" s="4">
        <v>5.6365740740740742E-3</v>
      </c>
      <c r="J85" s="4">
        <v>6.9212962962962969E-3</v>
      </c>
      <c r="Q85" s="4">
        <v>1.6319444444444445E-2</v>
      </c>
      <c r="R85" s="5">
        <f t="shared" si="9"/>
        <v>2.2372685185185186E-2</v>
      </c>
    </row>
    <row r="86" spans="1:18" x14ac:dyDescent="0.25">
      <c r="A86" s="1">
        <v>44154</v>
      </c>
      <c r="B86" s="2">
        <f t="shared" si="5"/>
        <v>2020</v>
      </c>
      <c r="C86" s="2">
        <f t="shared" si="6"/>
        <v>11</v>
      </c>
      <c r="D86" s="2">
        <f t="shared" si="7"/>
        <v>47</v>
      </c>
      <c r="E86" s="8">
        <v>3.1</v>
      </c>
      <c r="F86" s="3">
        <f t="shared" si="8"/>
        <v>3100</v>
      </c>
      <c r="G86" s="4">
        <v>4.4907407407407405E-3</v>
      </c>
      <c r="H86" s="4">
        <v>5.2199074074074066E-3</v>
      </c>
      <c r="I86" s="4">
        <v>5.7523148148148143E-3</v>
      </c>
      <c r="J86" s="4">
        <v>5.8912037037037032E-3</v>
      </c>
      <c r="Q86" s="4">
        <v>1.6087962962962964E-2</v>
      </c>
      <c r="R86" s="5">
        <f t="shared" si="9"/>
        <v>2.1354166666666664E-2</v>
      </c>
    </row>
    <row r="87" spans="1:18" x14ac:dyDescent="0.25">
      <c r="A87" s="1">
        <v>44157</v>
      </c>
      <c r="B87" s="2">
        <f t="shared" si="5"/>
        <v>2020</v>
      </c>
      <c r="C87" s="2">
        <f t="shared" si="6"/>
        <v>11</v>
      </c>
      <c r="D87" s="2">
        <f t="shared" si="7"/>
        <v>48</v>
      </c>
      <c r="E87" s="8">
        <v>5.18</v>
      </c>
      <c r="F87" s="3">
        <f t="shared" si="8"/>
        <v>5180</v>
      </c>
      <c r="G87" s="4">
        <v>4.6180555555555558E-3</v>
      </c>
      <c r="H87" s="4">
        <v>5.4976851851851853E-3</v>
      </c>
      <c r="I87" s="4">
        <v>5.1967592592592595E-3</v>
      </c>
      <c r="J87" s="4">
        <v>6.145833333333333E-3</v>
      </c>
      <c r="K87" s="4">
        <v>5.9606481481481489E-3</v>
      </c>
      <c r="L87" s="4">
        <v>6.875E-3</v>
      </c>
      <c r="Q87" s="4">
        <v>2.8680555555555553E-2</v>
      </c>
      <c r="R87" s="5">
        <f t="shared" si="9"/>
        <v>3.4293981481481481E-2</v>
      </c>
    </row>
    <row r="88" spans="1:18" x14ac:dyDescent="0.25">
      <c r="A88" s="1">
        <v>44159</v>
      </c>
      <c r="B88" s="2">
        <f t="shared" si="5"/>
        <v>2020</v>
      </c>
      <c r="C88" s="2">
        <f t="shared" si="6"/>
        <v>11</v>
      </c>
      <c r="D88" s="2">
        <f t="shared" si="7"/>
        <v>48</v>
      </c>
      <c r="E88" s="8">
        <v>3.07</v>
      </c>
      <c r="F88" s="3">
        <f t="shared" si="8"/>
        <v>3070</v>
      </c>
      <c r="G88" s="4">
        <v>4.6412037037037038E-3</v>
      </c>
      <c r="H88" s="4">
        <v>5.3819444444444453E-3</v>
      </c>
      <c r="I88" s="4">
        <v>5.7407407407407416E-3</v>
      </c>
      <c r="J88" s="4"/>
      <c r="Q88" s="4">
        <v>1.6192129629629629E-2</v>
      </c>
      <c r="R88" s="5">
        <f t="shared" si="9"/>
        <v>1.576388888888889E-2</v>
      </c>
    </row>
    <row r="89" spans="1:18" x14ac:dyDescent="0.25">
      <c r="A89" s="1">
        <v>44161</v>
      </c>
      <c r="B89" s="2">
        <f t="shared" si="5"/>
        <v>2020</v>
      </c>
      <c r="C89" s="2">
        <f t="shared" si="6"/>
        <v>11</v>
      </c>
      <c r="D89" s="2">
        <f t="shared" si="7"/>
        <v>48</v>
      </c>
      <c r="E89" s="8">
        <v>3.14</v>
      </c>
      <c r="F89" s="3">
        <f t="shared" si="8"/>
        <v>3140</v>
      </c>
      <c r="G89" s="4">
        <v>4.2939814814814811E-3</v>
      </c>
      <c r="H89" s="4">
        <v>5.3819444444444453E-3</v>
      </c>
      <c r="I89" s="4">
        <v>5.5555555555555558E-3</v>
      </c>
      <c r="J89" s="4">
        <v>5.9722222222222225E-3</v>
      </c>
      <c r="Q89" s="4">
        <v>1.5694444444444445E-2</v>
      </c>
      <c r="R89" s="5">
        <f t="shared" si="9"/>
        <v>2.1203703703703704E-2</v>
      </c>
    </row>
    <row r="90" spans="1:18" x14ac:dyDescent="0.25">
      <c r="A90" s="1">
        <v>44164</v>
      </c>
      <c r="B90" s="2">
        <f t="shared" si="5"/>
        <v>2020</v>
      </c>
      <c r="C90" s="2">
        <f t="shared" si="6"/>
        <v>11</v>
      </c>
      <c r="D90" s="2">
        <f t="shared" si="7"/>
        <v>49</v>
      </c>
      <c r="E90" s="8">
        <v>5.08</v>
      </c>
      <c r="F90" s="3">
        <f t="shared" si="8"/>
        <v>5080</v>
      </c>
      <c r="G90" s="4">
        <v>4.6643518518518518E-3</v>
      </c>
      <c r="H90" s="4">
        <v>5.3125000000000004E-3</v>
      </c>
      <c r="I90" s="4">
        <v>5.2662037037037035E-3</v>
      </c>
      <c r="J90" s="4">
        <v>5.9606481481481489E-3</v>
      </c>
      <c r="K90" s="4">
        <v>6.0416666666666665E-3</v>
      </c>
      <c r="Q90" s="4">
        <v>2.7858796296296298E-2</v>
      </c>
      <c r="R90" s="5">
        <f t="shared" si="9"/>
        <v>2.7245370370370371E-2</v>
      </c>
    </row>
    <row r="91" spans="1:18" x14ac:dyDescent="0.25">
      <c r="A91" s="1">
        <v>44166</v>
      </c>
      <c r="B91" s="2">
        <f t="shared" si="5"/>
        <v>2020</v>
      </c>
      <c r="C91" s="2">
        <f t="shared" si="6"/>
        <v>12</v>
      </c>
      <c r="D91" s="2">
        <f t="shared" si="7"/>
        <v>49</v>
      </c>
      <c r="E91" s="8">
        <v>3.08</v>
      </c>
      <c r="F91" s="3">
        <f t="shared" si="8"/>
        <v>3080</v>
      </c>
      <c r="G91" s="4">
        <v>4.6180555555555558E-3</v>
      </c>
      <c r="H91" s="4">
        <v>5.162037037037037E-3</v>
      </c>
      <c r="I91" s="4">
        <v>5.7060185185185191E-3</v>
      </c>
      <c r="J91" s="4"/>
      <c r="Q91" s="4">
        <v>1.5972222222222224E-2</v>
      </c>
      <c r="R91" s="5">
        <f t="shared" si="9"/>
        <v>1.5486111111111114E-2</v>
      </c>
    </row>
    <row r="92" spans="1:18" x14ac:dyDescent="0.25">
      <c r="A92" s="1">
        <v>44168</v>
      </c>
      <c r="B92" s="2">
        <f t="shared" si="5"/>
        <v>2020</v>
      </c>
      <c r="C92" s="2">
        <f t="shared" si="6"/>
        <v>12</v>
      </c>
      <c r="D92" s="2">
        <f t="shared" si="7"/>
        <v>49</v>
      </c>
      <c r="E92" s="8">
        <v>3.1</v>
      </c>
      <c r="F92" s="3">
        <f t="shared" si="8"/>
        <v>3100</v>
      </c>
      <c r="G92" s="4">
        <v>4.6643518518518518E-3</v>
      </c>
      <c r="H92" s="4">
        <v>5.4282407407407404E-3</v>
      </c>
      <c r="I92" s="4">
        <v>5.7986111111111112E-3</v>
      </c>
      <c r="J92" s="4"/>
      <c r="Q92" s="4">
        <v>1.6585648148148148E-2</v>
      </c>
      <c r="R92" s="5">
        <f t="shared" si="9"/>
        <v>1.5891203703703703E-2</v>
      </c>
    </row>
    <row r="93" spans="1:18" x14ac:dyDescent="0.25">
      <c r="A93" s="1">
        <v>44171</v>
      </c>
      <c r="B93" s="2">
        <f t="shared" si="5"/>
        <v>2020</v>
      </c>
      <c r="C93" s="2">
        <f t="shared" si="6"/>
        <v>12</v>
      </c>
      <c r="D93" s="2">
        <f t="shared" si="7"/>
        <v>50</v>
      </c>
      <c r="E93" s="8">
        <v>5.0999999999999996</v>
      </c>
      <c r="F93" s="3">
        <f t="shared" si="8"/>
        <v>5100</v>
      </c>
      <c r="G93" s="4">
        <v>4.7685185185185183E-3</v>
      </c>
      <c r="H93" s="4">
        <v>5.4745370370370373E-3</v>
      </c>
      <c r="I93" s="4">
        <v>4.9189814814814816E-3</v>
      </c>
      <c r="J93" s="4">
        <v>5.9953703703703697E-3</v>
      </c>
      <c r="K93" s="4">
        <v>6.6435185185185182E-3</v>
      </c>
      <c r="Q93" s="4">
        <v>2.7685185185185188E-2</v>
      </c>
      <c r="R93" s="5">
        <f t="shared" si="9"/>
        <v>2.7800925925925923E-2</v>
      </c>
    </row>
    <row r="94" spans="1:18" x14ac:dyDescent="0.25">
      <c r="A94" s="1">
        <v>44173</v>
      </c>
      <c r="B94" s="2">
        <f t="shared" si="5"/>
        <v>2020</v>
      </c>
      <c r="C94" s="2">
        <f t="shared" si="6"/>
        <v>12</v>
      </c>
      <c r="D94" s="2">
        <f t="shared" si="7"/>
        <v>50</v>
      </c>
      <c r="E94" s="8">
        <v>3.09</v>
      </c>
      <c r="F94" s="3">
        <f t="shared" si="8"/>
        <v>3090</v>
      </c>
      <c r="G94" s="4">
        <v>4.8032407407407407E-3</v>
      </c>
      <c r="H94" s="4">
        <v>5.5208333333333333E-3</v>
      </c>
      <c r="I94" s="4">
        <v>5.6481481481481478E-3</v>
      </c>
      <c r="J94" s="4"/>
      <c r="Q94" s="4">
        <v>1.6608796296296299E-2</v>
      </c>
      <c r="R94" s="5">
        <f t="shared" si="9"/>
        <v>1.5972222222222221E-2</v>
      </c>
    </row>
    <row r="95" spans="1:18" x14ac:dyDescent="0.25">
      <c r="A95" s="1">
        <v>44175</v>
      </c>
      <c r="B95" s="2">
        <f t="shared" si="5"/>
        <v>2020</v>
      </c>
      <c r="C95" s="2">
        <f t="shared" si="6"/>
        <v>12</v>
      </c>
      <c r="D95" s="2">
        <f t="shared" si="7"/>
        <v>50</v>
      </c>
      <c r="E95" s="8">
        <v>3.04</v>
      </c>
      <c r="F95" s="3">
        <f t="shared" si="8"/>
        <v>3040</v>
      </c>
      <c r="G95" s="4">
        <v>4.6064814814814814E-3</v>
      </c>
      <c r="H95" s="4">
        <v>5.5671296296296302E-3</v>
      </c>
      <c r="I95" s="4">
        <v>6.238425925925925E-3</v>
      </c>
      <c r="J95" s="4"/>
      <c r="Q95" s="4">
        <v>1.6550925925925924E-2</v>
      </c>
      <c r="R95" s="5">
        <f t="shared" si="9"/>
        <v>1.6412037037037037E-2</v>
      </c>
    </row>
    <row r="96" spans="1:18" x14ac:dyDescent="0.25">
      <c r="A96" s="1">
        <v>44178</v>
      </c>
      <c r="B96" s="2">
        <f t="shared" si="5"/>
        <v>2020</v>
      </c>
      <c r="C96" s="2">
        <f t="shared" si="6"/>
        <v>12</v>
      </c>
      <c r="D96" s="2">
        <f t="shared" si="7"/>
        <v>51</v>
      </c>
      <c r="E96" s="8">
        <v>5.04</v>
      </c>
      <c r="F96" s="3">
        <f t="shared" si="8"/>
        <v>5040</v>
      </c>
      <c r="G96" s="4">
        <v>5.0115740740740737E-3</v>
      </c>
      <c r="H96" s="4">
        <v>5.7638888888888887E-3</v>
      </c>
      <c r="I96" s="4">
        <v>4.9652777777777777E-3</v>
      </c>
      <c r="J96" s="4">
        <v>5.9027777777777776E-3</v>
      </c>
      <c r="K96" s="4">
        <v>6.1921296296296299E-3</v>
      </c>
      <c r="Q96" s="4">
        <v>2.8217592592592589E-2</v>
      </c>
      <c r="R96" s="5">
        <f t="shared" si="9"/>
        <v>2.7835648148148148E-2</v>
      </c>
    </row>
    <row r="97" spans="1:18" x14ac:dyDescent="0.25">
      <c r="A97" s="1">
        <v>44180</v>
      </c>
      <c r="B97" s="2">
        <f t="shared" si="5"/>
        <v>2020</v>
      </c>
      <c r="C97" s="2">
        <f t="shared" si="6"/>
        <v>12</v>
      </c>
      <c r="D97" s="2">
        <f t="shared" si="7"/>
        <v>51</v>
      </c>
      <c r="E97" s="8">
        <v>3.11</v>
      </c>
      <c r="F97" s="3">
        <f t="shared" si="8"/>
        <v>3110</v>
      </c>
      <c r="G97" s="4">
        <v>4.6296296296296302E-3</v>
      </c>
      <c r="H97" s="4">
        <v>5.2314814814814819E-3</v>
      </c>
      <c r="I97" s="4">
        <v>5.9143518518518521E-3</v>
      </c>
      <c r="J97" s="4">
        <v>5.2430555555555555E-3</v>
      </c>
      <c r="Q97" s="4">
        <v>1.6412037037037037E-2</v>
      </c>
      <c r="R97" s="5">
        <f t="shared" si="9"/>
        <v>2.101851851851852E-2</v>
      </c>
    </row>
    <row r="98" spans="1:18" x14ac:dyDescent="0.25">
      <c r="A98" s="1">
        <v>44182</v>
      </c>
      <c r="B98" s="2">
        <f t="shared" si="5"/>
        <v>2020</v>
      </c>
      <c r="C98" s="2">
        <f t="shared" si="6"/>
        <v>12</v>
      </c>
      <c r="D98" s="2">
        <f t="shared" si="7"/>
        <v>51</v>
      </c>
      <c r="E98" s="8">
        <v>3.1</v>
      </c>
      <c r="F98" s="3">
        <f t="shared" si="8"/>
        <v>3100</v>
      </c>
      <c r="G98" s="4">
        <v>4.5949074074074078E-3</v>
      </c>
      <c r="H98" s="4">
        <v>5.0578703703703706E-3</v>
      </c>
      <c r="I98" s="4">
        <v>5.7060185185185191E-3</v>
      </c>
      <c r="J98" s="4">
        <v>6.168981481481481E-3</v>
      </c>
      <c r="Q98" s="4">
        <v>1.6018518518518519E-2</v>
      </c>
      <c r="R98" s="5">
        <f t="shared" si="9"/>
        <v>2.1527777777777778E-2</v>
      </c>
    </row>
    <row r="99" spans="1:18" x14ac:dyDescent="0.25">
      <c r="A99" s="1">
        <v>44185</v>
      </c>
      <c r="B99" s="2">
        <f t="shared" si="5"/>
        <v>2020</v>
      </c>
      <c r="C99" s="2">
        <f t="shared" si="6"/>
        <v>12</v>
      </c>
      <c r="D99" s="2">
        <f t="shared" si="7"/>
        <v>52</v>
      </c>
      <c r="E99" s="8">
        <v>5.15</v>
      </c>
      <c r="F99" s="3">
        <f t="shared" si="8"/>
        <v>5150</v>
      </c>
      <c r="G99" s="4">
        <v>4.7685185185185183E-3</v>
      </c>
      <c r="H99" s="4">
        <v>5.37037037037037E-3</v>
      </c>
      <c r="I99" s="4">
        <v>4.7569444444444447E-3</v>
      </c>
      <c r="J99" s="4">
        <v>5.6018518518518518E-3</v>
      </c>
      <c r="K99" s="4">
        <v>5.7986111111111112E-3</v>
      </c>
      <c r="L99" s="4">
        <v>6.4351851851851861E-3</v>
      </c>
      <c r="Q99" s="4">
        <v>2.7372685185185184E-2</v>
      </c>
      <c r="R99" s="5">
        <f t="shared" si="9"/>
        <v>3.2731481481481486E-2</v>
      </c>
    </row>
    <row r="100" spans="1:18" x14ac:dyDescent="0.25">
      <c r="A100" s="1">
        <v>44187</v>
      </c>
      <c r="B100" s="2">
        <f t="shared" si="5"/>
        <v>2020</v>
      </c>
      <c r="C100" s="2">
        <f t="shared" si="6"/>
        <v>12</v>
      </c>
      <c r="D100" s="2">
        <f t="shared" si="7"/>
        <v>52</v>
      </c>
      <c r="E100" s="8">
        <v>3.11</v>
      </c>
      <c r="F100" s="3">
        <f t="shared" si="8"/>
        <v>3110</v>
      </c>
      <c r="G100" s="4">
        <v>4.5949074074074078E-3</v>
      </c>
      <c r="H100" s="4">
        <v>5.2314814814814819E-3</v>
      </c>
      <c r="I100" s="4">
        <v>5.7060185185185191E-3</v>
      </c>
      <c r="J100" s="4">
        <v>5.6944444444444438E-3</v>
      </c>
      <c r="Q100" s="4">
        <v>1.6273148148148148E-2</v>
      </c>
      <c r="R100" s="5">
        <f t="shared" si="9"/>
        <v>2.1226851851851851E-2</v>
      </c>
    </row>
    <row r="101" spans="1:18" x14ac:dyDescent="0.25">
      <c r="A101" s="1">
        <v>44190</v>
      </c>
      <c r="B101" s="2">
        <f t="shared" si="5"/>
        <v>2020</v>
      </c>
      <c r="C101" s="2">
        <f t="shared" si="6"/>
        <v>12</v>
      </c>
      <c r="D101" s="2">
        <f t="shared" si="7"/>
        <v>52</v>
      </c>
      <c r="E101" s="8">
        <v>3.13</v>
      </c>
      <c r="F101" s="3">
        <f t="shared" si="8"/>
        <v>3130</v>
      </c>
      <c r="G101" s="4">
        <v>4.4791666666666669E-3</v>
      </c>
      <c r="H101" s="4">
        <v>5.2777777777777771E-3</v>
      </c>
      <c r="I101" s="4">
        <v>5.6134259259259271E-3</v>
      </c>
      <c r="J101" s="4">
        <v>5.5208333333333333E-3</v>
      </c>
      <c r="Q101" s="4">
        <v>1.6087962962962964E-2</v>
      </c>
      <c r="R101" s="5">
        <f t="shared" si="9"/>
        <v>2.0891203703703703E-2</v>
      </c>
    </row>
    <row r="102" spans="1:18" x14ac:dyDescent="0.25">
      <c r="A102" s="1">
        <v>44192</v>
      </c>
      <c r="B102" s="2">
        <f t="shared" si="5"/>
        <v>2020</v>
      </c>
      <c r="C102" s="2">
        <f t="shared" si="6"/>
        <v>12</v>
      </c>
      <c r="D102" s="2">
        <f t="shared" si="7"/>
        <v>53</v>
      </c>
      <c r="E102" s="8">
        <v>5.1100000000000003</v>
      </c>
      <c r="F102" s="3">
        <f t="shared" si="8"/>
        <v>5110</v>
      </c>
      <c r="G102" s="4">
        <v>4.5717592592592589E-3</v>
      </c>
      <c r="H102" s="4">
        <v>5.3935185185185188E-3</v>
      </c>
      <c r="I102" s="4">
        <v>4.7916666666666672E-3</v>
      </c>
      <c r="J102" s="4">
        <v>5.8101851851851856E-3</v>
      </c>
      <c r="K102" s="4">
        <v>6.3888888888888884E-3</v>
      </c>
      <c r="L102" s="4">
        <v>4.9884259259259265E-3</v>
      </c>
      <c r="Q102" s="4">
        <v>2.7592592592592596E-2</v>
      </c>
      <c r="R102" s="5">
        <f t="shared" si="9"/>
        <v>3.1944444444444442E-2</v>
      </c>
    </row>
    <row r="103" spans="1:18" x14ac:dyDescent="0.25">
      <c r="A103" s="1">
        <v>44194</v>
      </c>
      <c r="B103" s="2">
        <f t="shared" si="5"/>
        <v>2020</v>
      </c>
      <c r="C103" s="2">
        <f t="shared" si="6"/>
        <v>12</v>
      </c>
      <c r="D103" s="2">
        <f t="shared" si="7"/>
        <v>53</v>
      </c>
      <c r="E103" s="8">
        <v>3.57</v>
      </c>
      <c r="F103" s="3">
        <f t="shared" si="8"/>
        <v>3570</v>
      </c>
      <c r="G103" s="4">
        <v>4.8611111111111112E-3</v>
      </c>
      <c r="H103" s="4">
        <v>5.1273148148148146E-3</v>
      </c>
      <c r="I103" s="4">
        <v>5.162037037037037E-3</v>
      </c>
      <c r="J103" s="4">
        <v>5.9027777777777776E-3</v>
      </c>
      <c r="Q103" s="4">
        <v>1.8530092592592595E-2</v>
      </c>
      <c r="R103" s="5">
        <f t="shared" si="9"/>
        <v>2.105324074074074E-2</v>
      </c>
    </row>
    <row r="104" spans="1:18" x14ac:dyDescent="0.25">
      <c r="A104" s="1">
        <v>44196</v>
      </c>
      <c r="B104" s="2">
        <f t="shared" si="5"/>
        <v>2020</v>
      </c>
      <c r="C104" s="2">
        <f t="shared" si="6"/>
        <v>12</v>
      </c>
      <c r="D104" s="2">
        <f t="shared" si="7"/>
        <v>53</v>
      </c>
      <c r="E104" s="8">
        <v>7.22</v>
      </c>
      <c r="F104" s="3">
        <f t="shared" si="8"/>
        <v>7220</v>
      </c>
      <c r="G104" s="4">
        <v>4.5717592592592589E-3</v>
      </c>
      <c r="H104" s="4">
        <v>5.1736111111111115E-3</v>
      </c>
      <c r="I104" s="4">
        <v>5.3819444444444453E-3</v>
      </c>
      <c r="J104" s="4">
        <v>5.2314814814814819E-3</v>
      </c>
      <c r="K104" s="4">
        <v>5.5555555555555558E-3</v>
      </c>
      <c r="L104" s="4">
        <v>5.4629629629629637E-3</v>
      </c>
      <c r="M104" s="4">
        <v>5.6134259259259271E-3</v>
      </c>
      <c r="N104" s="4">
        <v>6.1342592592592594E-3</v>
      </c>
      <c r="Q104" s="4">
        <v>3.8449074074074073E-2</v>
      </c>
      <c r="R104" s="5">
        <f t="shared" si="9"/>
        <v>4.3124999999999997E-2</v>
      </c>
    </row>
    <row r="105" spans="1:18" x14ac:dyDescent="0.25">
      <c r="A105" s="1">
        <v>44199</v>
      </c>
      <c r="B105" s="2">
        <f t="shared" si="5"/>
        <v>2021</v>
      </c>
      <c r="C105" s="2">
        <f t="shared" si="6"/>
        <v>1</v>
      </c>
      <c r="D105" s="2">
        <f t="shared" si="7"/>
        <v>2</v>
      </c>
      <c r="E105" s="8">
        <v>7.45</v>
      </c>
      <c r="F105" s="3">
        <f t="shared" si="8"/>
        <v>7450</v>
      </c>
      <c r="G105" s="4">
        <v>4.7569444444444447E-3</v>
      </c>
      <c r="H105" s="4">
        <v>5.2546296296296299E-3</v>
      </c>
      <c r="I105" s="4">
        <v>5.0115740740740737E-3</v>
      </c>
      <c r="J105" s="4">
        <v>5.8796296296296296E-3</v>
      </c>
      <c r="K105" s="4">
        <v>5.8333333333333336E-3</v>
      </c>
      <c r="L105" s="4">
        <v>5.2430555555555555E-3</v>
      </c>
      <c r="M105" s="4">
        <v>5.3009259259259251E-3</v>
      </c>
      <c r="N105" s="4">
        <v>6.2037037037037043E-3</v>
      </c>
      <c r="Q105" s="4">
        <v>4.0219907407407406E-2</v>
      </c>
      <c r="R105" s="5">
        <f t="shared" si="9"/>
        <v>4.3483796296296298E-2</v>
      </c>
    </row>
  </sheetData>
  <conditionalFormatting sqref="A1:A96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1CB3B-BFEB-477D-9C0A-0767E8879A23}">
  <dimension ref="A3:B6"/>
  <sheetViews>
    <sheetView workbookViewId="0">
      <selection activeCell="B4" sqref="B4"/>
    </sheetView>
  </sheetViews>
  <sheetFormatPr baseColWidth="10" defaultRowHeight="15" x14ac:dyDescent="0.25"/>
  <cols>
    <col min="1" max="1" width="21" bestFit="1" customWidth="1"/>
    <col min="2" max="2" width="22.140625" bestFit="1" customWidth="1"/>
    <col min="3" max="3" width="15.140625" bestFit="1" customWidth="1"/>
  </cols>
  <sheetData>
    <row r="3" spans="1:2" x14ac:dyDescent="0.25">
      <c r="A3" s="9" t="s">
        <v>18</v>
      </c>
      <c r="B3" t="s">
        <v>22</v>
      </c>
    </row>
    <row r="4" spans="1:2" x14ac:dyDescent="0.25">
      <c r="A4" s="10" t="s">
        <v>20</v>
      </c>
      <c r="B4" s="11">
        <v>390.07000000000005</v>
      </c>
    </row>
    <row r="5" spans="1:2" x14ac:dyDescent="0.25">
      <c r="A5" s="10" t="s">
        <v>21</v>
      </c>
      <c r="B5" s="11">
        <v>7.45</v>
      </c>
    </row>
    <row r="6" spans="1:2" x14ac:dyDescent="0.25">
      <c r="A6" s="10" t="s">
        <v>19</v>
      </c>
      <c r="B6" s="11">
        <v>397.52000000000004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99DB3-2E8F-41A2-93AE-87F5B1167636}">
  <dimension ref="A50:E85"/>
  <sheetViews>
    <sheetView tabSelected="1" workbookViewId="0">
      <selection activeCell="I37" sqref="I37"/>
    </sheetView>
  </sheetViews>
  <sheetFormatPr baseColWidth="10" defaultRowHeight="15" x14ac:dyDescent="0.25"/>
  <cols>
    <col min="1" max="1" width="21" bestFit="1" customWidth="1"/>
    <col min="2" max="5" width="12" bestFit="1" customWidth="1"/>
  </cols>
  <sheetData>
    <row r="50" spans="1:5" x14ac:dyDescent="0.25">
      <c r="A50" s="9" t="s">
        <v>18</v>
      </c>
      <c r="B50" t="s">
        <v>26</v>
      </c>
      <c r="C50" t="s">
        <v>27</v>
      </c>
      <c r="D50" t="s">
        <v>28</v>
      </c>
      <c r="E50" t="s">
        <v>29</v>
      </c>
    </row>
    <row r="51" spans="1:5" x14ac:dyDescent="0.25">
      <c r="A51" s="10">
        <v>2020</v>
      </c>
      <c r="B51" s="13">
        <v>4.6077674897119347E-3</v>
      </c>
      <c r="C51" s="13">
        <v>5.3322187928669402E-3</v>
      </c>
      <c r="D51" s="13">
        <v>5.4449588477366254E-3</v>
      </c>
      <c r="E51" s="13">
        <v>5.8584104938271611E-3</v>
      </c>
    </row>
    <row r="52" spans="1:5" x14ac:dyDescent="0.25">
      <c r="A52" s="12">
        <v>45</v>
      </c>
      <c r="B52" s="13">
        <v>4.4405864197530863E-3</v>
      </c>
      <c r="C52" s="13">
        <v>5.2932098765432097E-3</v>
      </c>
      <c r="D52" s="13">
        <v>5.4320987654320986E-3</v>
      </c>
      <c r="E52" s="13">
        <v>5.9027777777777776E-3</v>
      </c>
    </row>
    <row r="53" spans="1:5" x14ac:dyDescent="0.25">
      <c r="A53" s="14">
        <v>11</v>
      </c>
      <c r="B53" s="13">
        <v>4.4405864197530863E-3</v>
      </c>
      <c r="C53" s="13">
        <v>5.2932098765432097E-3</v>
      </c>
      <c r="D53" s="13">
        <v>5.4320987654320986E-3</v>
      </c>
      <c r="E53" s="13">
        <v>5.9027777777777776E-3</v>
      </c>
    </row>
    <row r="54" spans="1:5" x14ac:dyDescent="0.25">
      <c r="A54" s="15" t="s">
        <v>23</v>
      </c>
      <c r="B54" s="13">
        <v>4.4405864197530863E-3</v>
      </c>
      <c r="C54" s="13">
        <v>5.2932098765432097E-3</v>
      </c>
      <c r="D54" s="13">
        <v>5.4320987654320986E-3</v>
      </c>
      <c r="E54" s="13">
        <v>5.9027777777777776E-3</v>
      </c>
    </row>
    <row r="55" spans="1:5" x14ac:dyDescent="0.25">
      <c r="A55" s="12">
        <v>46</v>
      </c>
      <c r="B55" s="13">
        <v>4.5293209876543219E-3</v>
      </c>
      <c r="C55" s="13">
        <v>5.3009259259259268E-3</v>
      </c>
      <c r="D55" s="13">
        <v>5.4938271604938263E-3</v>
      </c>
      <c r="E55" s="13">
        <v>5.2893518518518515E-3</v>
      </c>
    </row>
    <row r="56" spans="1:5" x14ac:dyDescent="0.25">
      <c r="A56" s="14">
        <v>11</v>
      </c>
      <c r="B56" s="13">
        <v>4.5293209876543219E-3</v>
      </c>
      <c r="C56" s="13">
        <v>5.3009259259259268E-3</v>
      </c>
      <c r="D56" s="13">
        <v>5.4938271604938263E-3</v>
      </c>
      <c r="E56" s="13">
        <v>5.2893518518518515E-3</v>
      </c>
    </row>
    <row r="57" spans="1:5" x14ac:dyDescent="0.25">
      <c r="A57" s="15" t="s">
        <v>23</v>
      </c>
      <c r="B57" s="13">
        <v>4.5293209876543219E-3</v>
      </c>
      <c r="C57" s="13">
        <v>5.3009259259259268E-3</v>
      </c>
      <c r="D57" s="13">
        <v>5.4938271604938263E-3</v>
      </c>
      <c r="E57" s="13">
        <v>5.2893518518518515E-3</v>
      </c>
    </row>
    <row r="58" spans="1:5" x14ac:dyDescent="0.25">
      <c r="A58" s="12">
        <v>47</v>
      </c>
      <c r="B58" s="13">
        <v>4.5794753086419752E-3</v>
      </c>
      <c r="C58" s="13">
        <v>5.2777777777777779E-3</v>
      </c>
      <c r="D58" s="13">
        <v>5.3896604938271607E-3</v>
      </c>
      <c r="E58" s="13">
        <v>6.3695987654320994E-3</v>
      </c>
    </row>
    <row r="59" spans="1:5" x14ac:dyDescent="0.25">
      <c r="A59" s="14">
        <v>11</v>
      </c>
      <c r="B59" s="13">
        <v>4.5794753086419752E-3</v>
      </c>
      <c r="C59" s="13">
        <v>5.2777777777777779E-3</v>
      </c>
      <c r="D59" s="13">
        <v>5.3896604938271607E-3</v>
      </c>
      <c r="E59" s="13">
        <v>6.3695987654320994E-3</v>
      </c>
    </row>
    <row r="60" spans="1:5" x14ac:dyDescent="0.25">
      <c r="A60" s="15" t="s">
        <v>23</v>
      </c>
      <c r="B60" s="13">
        <v>4.5794753086419752E-3</v>
      </c>
      <c r="C60" s="13">
        <v>5.2777777777777779E-3</v>
      </c>
      <c r="D60" s="13">
        <v>5.3896604938271607E-3</v>
      </c>
      <c r="E60" s="13">
        <v>6.3695987654320994E-3</v>
      </c>
    </row>
    <row r="61" spans="1:5" x14ac:dyDescent="0.25">
      <c r="A61" s="12">
        <v>48</v>
      </c>
      <c r="B61" s="13">
        <v>4.5177469135802466E-3</v>
      </c>
      <c r="C61" s="13">
        <v>5.420524691358025E-3</v>
      </c>
      <c r="D61" s="13">
        <v>5.4976851851851853E-3</v>
      </c>
      <c r="E61" s="13">
        <v>6.0590277777777778E-3</v>
      </c>
    </row>
    <row r="62" spans="1:5" x14ac:dyDescent="0.25">
      <c r="A62" s="14">
        <v>11</v>
      </c>
      <c r="B62" s="13">
        <v>4.5177469135802466E-3</v>
      </c>
      <c r="C62" s="13">
        <v>5.420524691358025E-3</v>
      </c>
      <c r="D62" s="13">
        <v>5.4976851851851853E-3</v>
      </c>
      <c r="E62" s="13">
        <v>6.0590277777777778E-3</v>
      </c>
    </row>
    <row r="63" spans="1:5" x14ac:dyDescent="0.25">
      <c r="A63" s="15" t="s">
        <v>23</v>
      </c>
      <c r="B63" s="13">
        <v>4.5177469135802466E-3</v>
      </c>
      <c r="C63" s="13">
        <v>5.420524691358025E-3</v>
      </c>
      <c r="D63" s="13">
        <v>5.4976851851851853E-3</v>
      </c>
      <c r="E63" s="13">
        <v>6.0590277777777778E-3</v>
      </c>
    </row>
    <row r="64" spans="1:5" x14ac:dyDescent="0.25">
      <c r="A64" s="12">
        <v>49</v>
      </c>
      <c r="B64" s="13">
        <v>4.6489197530864201E-3</v>
      </c>
      <c r="C64" s="13">
        <v>5.3009259259259268E-3</v>
      </c>
      <c r="D64" s="13">
        <v>5.5902777777777782E-3</v>
      </c>
      <c r="E64" s="13">
        <v>5.9606481481481489E-3</v>
      </c>
    </row>
    <row r="65" spans="1:5" x14ac:dyDescent="0.25">
      <c r="A65" s="14">
        <v>11</v>
      </c>
      <c r="B65" s="13">
        <v>4.6643518518518518E-3</v>
      </c>
      <c r="C65" s="13">
        <v>5.3125000000000004E-3</v>
      </c>
      <c r="D65" s="13">
        <v>5.2662037037037035E-3</v>
      </c>
      <c r="E65" s="13">
        <v>5.9606481481481489E-3</v>
      </c>
    </row>
    <row r="66" spans="1:5" x14ac:dyDescent="0.25">
      <c r="A66" s="15" t="s">
        <v>23</v>
      </c>
      <c r="B66" s="13">
        <v>4.6643518518518518E-3</v>
      </c>
      <c r="C66" s="13">
        <v>5.3125000000000004E-3</v>
      </c>
      <c r="D66" s="13">
        <v>5.2662037037037035E-3</v>
      </c>
      <c r="E66" s="13">
        <v>5.9606481481481489E-3</v>
      </c>
    </row>
    <row r="67" spans="1:5" x14ac:dyDescent="0.25">
      <c r="A67" s="14">
        <v>12</v>
      </c>
      <c r="B67" s="13">
        <v>4.6412037037037038E-3</v>
      </c>
      <c r="C67" s="13">
        <v>5.2951388888888892E-3</v>
      </c>
      <c r="D67" s="13">
        <v>5.7523148148148151E-3</v>
      </c>
      <c r="E67" s="13"/>
    </row>
    <row r="68" spans="1:5" x14ac:dyDescent="0.25">
      <c r="A68" s="15" t="s">
        <v>24</v>
      </c>
      <c r="B68" s="13">
        <v>4.6412037037037038E-3</v>
      </c>
      <c r="C68" s="13">
        <v>5.2951388888888892E-3</v>
      </c>
      <c r="D68" s="13">
        <v>5.7523148148148151E-3</v>
      </c>
      <c r="E68" s="13"/>
    </row>
    <row r="69" spans="1:5" x14ac:dyDescent="0.25">
      <c r="A69" s="12">
        <v>50</v>
      </c>
      <c r="B69" s="13">
        <v>4.7260802469135804E-3</v>
      </c>
      <c r="C69" s="13">
        <v>5.5208333333333333E-3</v>
      </c>
      <c r="D69" s="13">
        <v>5.6018518518518518E-3</v>
      </c>
      <c r="E69" s="13">
        <v>5.9953703703703697E-3</v>
      </c>
    </row>
    <row r="70" spans="1:5" x14ac:dyDescent="0.25">
      <c r="A70" s="14">
        <v>12</v>
      </c>
      <c r="B70" s="13">
        <v>4.7260802469135804E-3</v>
      </c>
      <c r="C70" s="13">
        <v>5.5208333333333333E-3</v>
      </c>
      <c r="D70" s="13">
        <v>5.6018518518518518E-3</v>
      </c>
      <c r="E70" s="13">
        <v>5.9953703703703697E-3</v>
      </c>
    </row>
    <row r="71" spans="1:5" x14ac:dyDescent="0.25">
      <c r="A71" s="15" t="s">
        <v>24</v>
      </c>
      <c r="B71" s="13">
        <v>4.7260802469135804E-3</v>
      </c>
      <c r="C71" s="13">
        <v>5.5208333333333333E-3</v>
      </c>
      <c r="D71" s="13">
        <v>5.6018518518518518E-3</v>
      </c>
      <c r="E71" s="13">
        <v>5.9953703703703697E-3</v>
      </c>
    </row>
    <row r="72" spans="1:5" x14ac:dyDescent="0.25">
      <c r="A72" s="12">
        <v>51</v>
      </c>
      <c r="B72" s="13">
        <v>4.7453703703703711E-3</v>
      </c>
      <c r="C72" s="13">
        <v>5.3510802469135801E-3</v>
      </c>
      <c r="D72" s="13">
        <v>5.5285493827160496E-3</v>
      </c>
      <c r="E72" s="13">
        <v>5.771604938271605E-3</v>
      </c>
    </row>
    <row r="73" spans="1:5" x14ac:dyDescent="0.25">
      <c r="A73" s="14">
        <v>12</v>
      </c>
      <c r="B73" s="13">
        <v>4.7453703703703711E-3</v>
      </c>
      <c r="C73" s="13">
        <v>5.3510802469135801E-3</v>
      </c>
      <c r="D73" s="13">
        <v>5.5285493827160496E-3</v>
      </c>
      <c r="E73" s="13">
        <v>5.771604938271605E-3</v>
      </c>
    </row>
    <row r="74" spans="1:5" x14ac:dyDescent="0.25">
      <c r="A74" s="15" t="s">
        <v>24</v>
      </c>
      <c r="B74" s="13">
        <v>4.7453703703703711E-3</v>
      </c>
      <c r="C74" s="13">
        <v>5.3510802469135801E-3</v>
      </c>
      <c r="D74" s="13">
        <v>5.5285493827160496E-3</v>
      </c>
      <c r="E74" s="13">
        <v>5.771604938271605E-3</v>
      </c>
    </row>
    <row r="75" spans="1:5" x14ac:dyDescent="0.25">
      <c r="A75" s="12">
        <v>52</v>
      </c>
      <c r="B75" s="13">
        <v>4.6141975308641977E-3</v>
      </c>
      <c r="C75" s="13">
        <v>5.2932098765432097E-3</v>
      </c>
      <c r="D75" s="13">
        <v>5.3587962962962964E-3</v>
      </c>
      <c r="E75" s="13">
        <v>5.6057098765432099E-3</v>
      </c>
    </row>
    <row r="76" spans="1:5" x14ac:dyDescent="0.25">
      <c r="A76" s="14">
        <v>12</v>
      </c>
      <c r="B76" s="13">
        <v>4.6141975308641977E-3</v>
      </c>
      <c r="C76" s="13">
        <v>5.2932098765432097E-3</v>
      </c>
      <c r="D76" s="13">
        <v>5.3587962962962964E-3</v>
      </c>
      <c r="E76" s="13">
        <v>5.6057098765432099E-3</v>
      </c>
    </row>
    <row r="77" spans="1:5" x14ac:dyDescent="0.25">
      <c r="A77" s="15" t="s">
        <v>24</v>
      </c>
      <c r="B77" s="13">
        <v>4.6141975308641977E-3</v>
      </c>
      <c r="C77" s="13">
        <v>5.2932098765432097E-3</v>
      </c>
      <c r="D77" s="13">
        <v>5.3587962962962964E-3</v>
      </c>
      <c r="E77" s="13">
        <v>5.6057098765432099E-3</v>
      </c>
    </row>
    <row r="78" spans="1:5" x14ac:dyDescent="0.25">
      <c r="A78" s="12">
        <v>53</v>
      </c>
      <c r="B78" s="13">
        <v>4.6682098765432091E-3</v>
      </c>
      <c r="C78" s="13">
        <v>5.2314814814814819E-3</v>
      </c>
      <c r="D78" s="13">
        <v>5.1118827160493837E-3</v>
      </c>
      <c r="E78" s="13">
        <v>5.6481481481481487E-3</v>
      </c>
    </row>
    <row r="79" spans="1:5" x14ac:dyDescent="0.25">
      <c r="A79" s="14">
        <v>12</v>
      </c>
      <c r="B79" s="13">
        <v>4.6682098765432091E-3</v>
      </c>
      <c r="C79" s="13">
        <v>5.2314814814814819E-3</v>
      </c>
      <c r="D79" s="13">
        <v>5.1118827160493837E-3</v>
      </c>
      <c r="E79" s="13">
        <v>5.6481481481481487E-3</v>
      </c>
    </row>
    <row r="80" spans="1:5" x14ac:dyDescent="0.25">
      <c r="A80" s="15" t="s">
        <v>24</v>
      </c>
      <c r="B80" s="13">
        <v>4.6682098765432091E-3</v>
      </c>
      <c r="C80" s="13">
        <v>5.2314814814814819E-3</v>
      </c>
      <c r="D80" s="13">
        <v>5.1118827160493837E-3</v>
      </c>
      <c r="E80" s="13">
        <v>5.6481481481481487E-3</v>
      </c>
    </row>
    <row r="81" spans="1:5" x14ac:dyDescent="0.25">
      <c r="A81" s="10">
        <v>2021</v>
      </c>
      <c r="B81" s="13">
        <v>4.7569444444444447E-3</v>
      </c>
      <c r="C81" s="13">
        <v>5.2546296296296299E-3</v>
      </c>
      <c r="D81" s="13">
        <v>5.0115740740740737E-3</v>
      </c>
      <c r="E81" s="13">
        <v>5.8796296296296296E-3</v>
      </c>
    </row>
    <row r="82" spans="1:5" x14ac:dyDescent="0.25">
      <c r="A82" s="12">
        <v>2</v>
      </c>
      <c r="B82" s="13">
        <v>4.7569444444444447E-3</v>
      </c>
      <c r="C82" s="13">
        <v>5.2546296296296299E-3</v>
      </c>
      <c r="D82" s="13">
        <v>5.0115740740740737E-3</v>
      </c>
      <c r="E82" s="13">
        <v>5.8796296296296296E-3</v>
      </c>
    </row>
    <row r="83" spans="1:5" x14ac:dyDescent="0.25">
      <c r="A83" s="14">
        <v>1</v>
      </c>
      <c r="B83" s="13">
        <v>4.7569444444444447E-3</v>
      </c>
      <c r="C83" s="13">
        <v>5.2546296296296299E-3</v>
      </c>
      <c r="D83" s="13">
        <v>5.0115740740740737E-3</v>
      </c>
      <c r="E83" s="13">
        <v>5.8796296296296296E-3</v>
      </c>
    </row>
    <row r="84" spans="1:5" x14ac:dyDescent="0.25">
      <c r="A84" s="15" t="s">
        <v>25</v>
      </c>
      <c r="B84" s="13">
        <v>4.7569444444444447E-3</v>
      </c>
      <c r="C84" s="13">
        <v>5.2546296296296299E-3</v>
      </c>
      <c r="D84" s="13">
        <v>5.0115740740740737E-3</v>
      </c>
      <c r="E84" s="13">
        <v>5.8796296296296296E-3</v>
      </c>
    </row>
    <row r="85" spans="1:5" x14ac:dyDescent="0.25">
      <c r="A85" s="10" t="s">
        <v>19</v>
      </c>
      <c r="B85" s="13">
        <v>4.6130952380952382E-3</v>
      </c>
      <c r="C85" s="13">
        <v>5.3294477513227507E-3</v>
      </c>
      <c r="D85" s="13">
        <v>5.4294808201058196E-3</v>
      </c>
      <c r="E85" s="13">
        <v>5.8595272904483431E-3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Recap</vt:lpstr>
      <vt:lpstr>Graphe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HERNANDEZ</dc:creator>
  <cp:lastModifiedBy>Olivier HERNANDEZ</cp:lastModifiedBy>
  <dcterms:created xsi:type="dcterms:W3CDTF">2021-01-03T18:04:21Z</dcterms:created>
  <dcterms:modified xsi:type="dcterms:W3CDTF">2021-01-03T22:58:53Z</dcterms:modified>
</cp:coreProperties>
</file>