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H:\"/>
    </mc:Choice>
  </mc:AlternateContent>
  <bookViews>
    <workbookView xWindow="705" yWindow="1485" windowWidth="12120" windowHeight="4230" activeTab="1"/>
  </bookViews>
  <sheets>
    <sheet name="Occupation" sheetId="6" r:id="rId1"/>
    <sheet name="Planning" sheetId="20" r:id="rId2"/>
    <sheet name="DATAS" sheetId="15" r:id="rId3"/>
    <sheet name="GE" sheetId="16" r:id="rId4"/>
  </sheets>
  <definedNames>
    <definedName name="_ent1">Occupation!$H$6:$H$54</definedName>
    <definedName name="_ent2">Occupation!#REF!</definedName>
    <definedName name="_ent3">#REF!</definedName>
    <definedName name="_ent4">Occupation!#REF!</definedName>
    <definedName name="_xlnm._FilterDatabase" localSheetId="0" hidden="1">Occupation!$A$1:$BD$173</definedName>
    <definedName name="_fin1">Occupation!$I$6:$I$54</definedName>
    <definedName name="_fin2">Occupation!#REF!</definedName>
    <definedName name="_fin3">#REF!</definedName>
    <definedName name="_fin4">Occupation!#REF!</definedName>
    <definedName name="aujourd">Occupation!#REF!</definedName>
    <definedName name="AZZOUZI">#REF!</definedName>
    <definedName name="guid1">Occupation!$G$6:$G$54</definedName>
    <definedName name="guid2">Occupation!#REF!</definedName>
    <definedName name="guid3">Occupation!#REF!</definedName>
    <definedName name="guid4">Occupation!#REF!</definedName>
    <definedName name="HERMANT">#REF!</definedName>
    <definedName name="_xlnm.Print_Titles" localSheetId="0">Occupation!$2:$5</definedName>
    <definedName name="_xlnm.Print_Titles" localSheetId="1">Planning!$2:$2</definedName>
    <definedName name="_xlnm.Print_Area" localSheetId="0">Occupation!$E$2:$AV$67</definedName>
  </definedNames>
  <calcPr calcId="162913"/>
</workbook>
</file>

<file path=xl/calcChain.xml><?xml version="1.0" encoding="utf-8"?>
<calcChain xmlns="http://schemas.openxmlformats.org/spreadsheetml/2006/main">
  <c r="I69" i="20" l="1"/>
  <c r="I52" i="20"/>
  <c r="J52" i="20"/>
  <c r="I53" i="20"/>
  <c r="J53" i="20"/>
  <c r="I54" i="20"/>
  <c r="J54" i="20"/>
  <c r="I55" i="20"/>
  <c r="J55" i="20"/>
  <c r="I56" i="20"/>
  <c r="J56" i="20"/>
  <c r="I57" i="20"/>
  <c r="J57" i="20"/>
  <c r="I58" i="20"/>
  <c r="J58" i="20"/>
  <c r="I59" i="20"/>
  <c r="J59" i="20"/>
  <c r="I60" i="20"/>
  <c r="J60" i="20"/>
  <c r="I61" i="20"/>
  <c r="J61" i="20"/>
  <c r="I62" i="20"/>
  <c r="J62" i="20"/>
  <c r="I63" i="20"/>
  <c r="J63" i="20"/>
  <c r="I64" i="20"/>
  <c r="J64" i="20"/>
  <c r="I65" i="20"/>
  <c r="J65" i="20"/>
  <c r="I66" i="20"/>
  <c r="J66" i="20"/>
  <c r="I67" i="20"/>
  <c r="J67" i="20"/>
  <c r="J69" i="20"/>
  <c r="I70" i="20"/>
  <c r="J70" i="20"/>
  <c r="I71" i="20"/>
  <c r="J71" i="20"/>
  <c r="I72" i="20"/>
  <c r="J72" i="20"/>
  <c r="I73" i="20"/>
  <c r="J73" i="20"/>
  <c r="I74" i="20"/>
  <c r="J74" i="20"/>
  <c r="I75" i="20"/>
  <c r="J75" i="20"/>
  <c r="I76" i="20"/>
  <c r="J76" i="20"/>
  <c r="I77" i="20"/>
  <c r="J77" i="20"/>
  <c r="I78" i="20"/>
  <c r="J78" i="20"/>
  <c r="I79" i="20"/>
  <c r="J79" i="20"/>
  <c r="I80" i="20"/>
  <c r="J80" i="20"/>
  <c r="I81" i="20"/>
  <c r="J81" i="20"/>
  <c r="I82" i="20"/>
  <c r="J82" i="20"/>
  <c r="I83" i="20"/>
  <c r="J83" i="20"/>
  <c r="I84" i="20"/>
  <c r="J84" i="20"/>
  <c r="I85" i="20"/>
  <c r="J85" i="20"/>
  <c r="I86" i="20"/>
  <c r="J86" i="20"/>
  <c r="I87" i="20"/>
  <c r="J87" i="20"/>
  <c r="I88" i="20"/>
  <c r="J88" i="20"/>
  <c r="I90" i="20"/>
  <c r="J90" i="20"/>
  <c r="I91" i="20"/>
  <c r="J91" i="20"/>
  <c r="I92" i="20"/>
  <c r="J92" i="20"/>
  <c r="I93" i="20"/>
  <c r="J93" i="20"/>
  <c r="I94" i="20"/>
  <c r="J94" i="20"/>
  <c r="I95" i="20"/>
  <c r="J95" i="20"/>
  <c r="I96" i="20"/>
  <c r="J96" i="20"/>
  <c r="I97" i="20"/>
  <c r="J97" i="20"/>
  <c r="I98" i="20"/>
  <c r="J98" i="20"/>
  <c r="I99" i="20"/>
  <c r="J99" i="20"/>
  <c r="I100" i="20"/>
  <c r="J100" i="20"/>
  <c r="I101" i="20"/>
  <c r="J101" i="20"/>
  <c r="I102" i="20"/>
  <c r="J102" i="20"/>
  <c r="I103" i="20"/>
  <c r="J103" i="20"/>
  <c r="I104" i="20"/>
  <c r="J104" i="20"/>
  <c r="I105" i="20"/>
  <c r="J105" i="20"/>
  <c r="I106" i="20"/>
  <c r="J106" i="20"/>
  <c r="I107" i="20"/>
  <c r="J107" i="20"/>
  <c r="I108" i="20"/>
  <c r="J108" i="20"/>
  <c r="I109" i="20"/>
  <c r="J109" i="20"/>
  <c r="I111" i="20"/>
  <c r="J111" i="20"/>
  <c r="I112" i="20"/>
  <c r="J112" i="20"/>
  <c r="I113" i="20"/>
  <c r="J113" i="20"/>
  <c r="I114" i="20"/>
  <c r="J114" i="20"/>
  <c r="I115" i="20"/>
  <c r="J115" i="20"/>
  <c r="I116" i="20"/>
  <c r="J116" i="20"/>
  <c r="I117" i="20"/>
  <c r="J117" i="20"/>
  <c r="I118" i="20"/>
  <c r="J118" i="20"/>
  <c r="I119" i="20"/>
  <c r="J119" i="20"/>
  <c r="I120" i="20"/>
  <c r="J120" i="20"/>
  <c r="I121" i="20"/>
  <c r="J121" i="20"/>
  <c r="I122" i="20"/>
  <c r="J122" i="20"/>
  <c r="I123" i="20"/>
  <c r="J123" i="20"/>
  <c r="I124" i="20"/>
  <c r="J124" i="20"/>
  <c r="I125" i="20"/>
  <c r="J125" i="20"/>
  <c r="I126" i="20"/>
  <c r="J126" i="20"/>
  <c r="I127" i="20"/>
  <c r="J127" i="20"/>
  <c r="I128" i="20"/>
  <c r="J128" i="20"/>
  <c r="I129" i="20"/>
  <c r="J129" i="20"/>
  <c r="I130" i="20"/>
  <c r="J130" i="20"/>
  <c r="I132" i="20"/>
  <c r="J132" i="20"/>
  <c r="I133" i="20"/>
  <c r="J133" i="20"/>
  <c r="I134" i="20"/>
  <c r="J134" i="20"/>
  <c r="I135" i="20"/>
  <c r="J135" i="20"/>
  <c r="I136" i="20"/>
  <c r="J136" i="20"/>
  <c r="I137" i="20"/>
  <c r="J137" i="20"/>
  <c r="I138" i="20"/>
  <c r="J138" i="20"/>
  <c r="I139" i="20"/>
  <c r="J139" i="20"/>
  <c r="I140" i="20"/>
  <c r="J140" i="20"/>
  <c r="I141" i="20"/>
  <c r="J141" i="20"/>
  <c r="I142" i="20"/>
  <c r="J142" i="20"/>
  <c r="I143" i="20"/>
  <c r="J143" i="20"/>
  <c r="I144" i="20"/>
  <c r="J144" i="20"/>
  <c r="I145" i="20"/>
  <c r="J145" i="20"/>
  <c r="I146" i="20"/>
  <c r="J146" i="20"/>
  <c r="I147" i="20"/>
  <c r="J147" i="20"/>
  <c r="I148" i="20"/>
  <c r="J148" i="20"/>
  <c r="I149" i="20"/>
  <c r="J149" i="20"/>
  <c r="I150" i="20"/>
  <c r="J150" i="20"/>
  <c r="I151" i="20"/>
  <c r="J151" i="20"/>
  <c r="I153" i="20"/>
  <c r="J153" i="20"/>
  <c r="I154" i="20"/>
  <c r="J154" i="20"/>
  <c r="I155" i="20"/>
  <c r="J155" i="20"/>
  <c r="I156" i="20"/>
  <c r="J156" i="20"/>
  <c r="I157" i="20"/>
  <c r="J157" i="20"/>
  <c r="I158" i="20"/>
  <c r="J158" i="20"/>
  <c r="I159" i="20"/>
  <c r="J159" i="20"/>
  <c r="I160" i="20"/>
  <c r="J160" i="20"/>
  <c r="I161" i="20"/>
  <c r="J161" i="20"/>
  <c r="I162" i="20"/>
  <c r="J162" i="20"/>
  <c r="I163" i="20"/>
  <c r="J163" i="20"/>
  <c r="I164" i="20"/>
  <c r="J164" i="20"/>
  <c r="I165" i="20"/>
  <c r="J165" i="20"/>
  <c r="I166" i="20"/>
  <c r="J166" i="20"/>
  <c r="I167" i="20"/>
  <c r="J167" i="20"/>
  <c r="I168" i="20"/>
  <c r="J168" i="20"/>
  <c r="I169" i="20"/>
  <c r="J169" i="20"/>
  <c r="I170" i="20"/>
  <c r="J170" i="20"/>
  <c r="I171" i="20"/>
  <c r="J171" i="20"/>
  <c r="I172" i="20"/>
  <c r="J172" i="20"/>
  <c r="I47" i="20"/>
  <c r="J47" i="20"/>
  <c r="I48" i="20"/>
  <c r="J48" i="20"/>
  <c r="I49" i="20"/>
  <c r="J49" i="20"/>
  <c r="I50" i="20"/>
  <c r="J50" i="20"/>
  <c r="I51" i="20"/>
  <c r="J51" i="20"/>
  <c r="I7" i="20"/>
  <c r="J7" i="20"/>
  <c r="I8" i="20"/>
  <c r="J8" i="20"/>
  <c r="I9" i="20"/>
  <c r="J9" i="20"/>
  <c r="I10" i="20"/>
  <c r="J10" i="20"/>
  <c r="I11" i="20"/>
  <c r="J11" i="20"/>
  <c r="I12" i="20"/>
  <c r="J12" i="20"/>
  <c r="I13" i="20"/>
  <c r="J13" i="20"/>
  <c r="I14" i="20"/>
  <c r="J14" i="20"/>
  <c r="I15" i="20"/>
  <c r="J15" i="20"/>
  <c r="I16" i="20"/>
  <c r="J16" i="20"/>
  <c r="I17" i="20"/>
  <c r="J17" i="20"/>
  <c r="I18" i="20"/>
  <c r="J18" i="20"/>
  <c r="I19" i="20"/>
  <c r="J19" i="20"/>
  <c r="I20" i="20"/>
  <c r="J20" i="20"/>
  <c r="I21" i="20"/>
  <c r="J21" i="20"/>
  <c r="I22" i="20"/>
  <c r="J22" i="20"/>
  <c r="I23" i="20"/>
  <c r="J23" i="20"/>
  <c r="I24" i="20"/>
  <c r="J24" i="20"/>
  <c r="I25" i="20"/>
  <c r="J25" i="20"/>
  <c r="I27" i="20"/>
  <c r="J27" i="20"/>
  <c r="I28" i="20"/>
  <c r="J28" i="20"/>
  <c r="I29" i="20"/>
  <c r="J29" i="20"/>
  <c r="I30" i="20"/>
  <c r="J30" i="20"/>
  <c r="I31" i="20"/>
  <c r="J31" i="20"/>
  <c r="I32" i="20"/>
  <c r="J32" i="20"/>
  <c r="I33" i="20"/>
  <c r="J33" i="20"/>
  <c r="I34" i="20"/>
  <c r="J34" i="20"/>
  <c r="I35" i="20"/>
  <c r="J35" i="20"/>
  <c r="I36" i="20"/>
  <c r="J36" i="20"/>
  <c r="I37" i="20"/>
  <c r="J37" i="20"/>
  <c r="I38" i="20"/>
  <c r="J38" i="20"/>
  <c r="I39" i="20"/>
  <c r="J39" i="20"/>
  <c r="I40" i="20"/>
  <c r="J40" i="20"/>
  <c r="I41" i="20"/>
  <c r="J41" i="20"/>
  <c r="I42" i="20"/>
  <c r="J42" i="20"/>
  <c r="I43" i="20"/>
  <c r="J43" i="20"/>
  <c r="I44" i="20"/>
  <c r="J44" i="20"/>
  <c r="I45" i="20"/>
  <c r="J45" i="20"/>
  <c r="I46" i="20"/>
  <c r="J46" i="20"/>
  <c r="J6" i="20"/>
  <c r="I6" i="20"/>
  <c r="D7" i="20" l="1"/>
  <c r="E7" i="20"/>
  <c r="F7" i="20"/>
  <c r="G7" i="20"/>
  <c r="D8" i="20"/>
  <c r="E8" i="20"/>
  <c r="F8" i="20"/>
  <c r="G8" i="20"/>
  <c r="D9" i="20"/>
  <c r="E9" i="20"/>
  <c r="F9" i="20"/>
  <c r="G9" i="20"/>
  <c r="D10" i="20"/>
  <c r="E10" i="20"/>
  <c r="F10" i="20"/>
  <c r="G10" i="20"/>
  <c r="D11" i="20"/>
  <c r="E11" i="20"/>
  <c r="F11" i="20"/>
  <c r="G11" i="20"/>
  <c r="D12" i="20"/>
  <c r="E12" i="20"/>
  <c r="F12" i="20"/>
  <c r="G12" i="20"/>
  <c r="D13" i="20"/>
  <c r="E13" i="20"/>
  <c r="F13" i="20"/>
  <c r="G13" i="20"/>
  <c r="D14" i="20"/>
  <c r="E14" i="20"/>
  <c r="F14" i="20"/>
  <c r="G14" i="20"/>
  <c r="D15" i="20"/>
  <c r="E15" i="20"/>
  <c r="F15" i="20"/>
  <c r="G15" i="20"/>
  <c r="D16" i="20"/>
  <c r="E16" i="20"/>
  <c r="F16" i="20"/>
  <c r="G16" i="20"/>
  <c r="D17" i="20"/>
  <c r="E17" i="20"/>
  <c r="F17" i="20"/>
  <c r="G17" i="20"/>
  <c r="D18" i="20"/>
  <c r="E18" i="20"/>
  <c r="F18" i="20"/>
  <c r="G18" i="20"/>
  <c r="D19" i="20"/>
  <c r="E19" i="20"/>
  <c r="F19" i="20"/>
  <c r="G19" i="20"/>
  <c r="D20" i="20"/>
  <c r="E20" i="20"/>
  <c r="F20" i="20"/>
  <c r="G20" i="20"/>
  <c r="D21" i="20"/>
  <c r="E21" i="20"/>
  <c r="F21" i="20"/>
  <c r="G21" i="20"/>
  <c r="D22" i="20"/>
  <c r="E22" i="20"/>
  <c r="F22" i="20"/>
  <c r="G22" i="20"/>
  <c r="D23" i="20"/>
  <c r="E23" i="20"/>
  <c r="F23" i="20"/>
  <c r="G23" i="20"/>
  <c r="D24" i="20"/>
  <c r="E24" i="20"/>
  <c r="F24" i="20"/>
  <c r="G24" i="20"/>
  <c r="D25" i="20"/>
  <c r="E25" i="20"/>
  <c r="F25" i="20"/>
  <c r="G25" i="20"/>
  <c r="D27" i="20"/>
  <c r="E27" i="20"/>
  <c r="F27" i="20"/>
  <c r="G27" i="20"/>
  <c r="D28" i="20"/>
  <c r="E28" i="20"/>
  <c r="F28" i="20"/>
  <c r="G28" i="20"/>
  <c r="D29" i="20"/>
  <c r="E29" i="20"/>
  <c r="F29" i="20"/>
  <c r="G29" i="20"/>
  <c r="D30" i="20"/>
  <c r="E30" i="20"/>
  <c r="F30" i="20"/>
  <c r="G30" i="20"/>
  <c r="D31" i="20"/>
  <c r="E31" i="20"/>
  <c r="F31" i="20"/>
  <c r="G31" i="20"/>
  <c r="D32" i="20"/>
  <c r="E32" i="20"/>
  <c r="F32" i="20"/>
  <c r="G32" i="20"/>
  <c r="D39" i="20"/>
  <c r="E39" i="20"/>
  <c r="F39" i="20"/>
  <c r="G39" i="20"/>
  <c r="D33" i="20"/>
  <c r="E33" i="20"/>
  <c r="F33" i="20"/>
  <c r="G33" i="20"/>
  <c r="D34" i="20"/>
  <c r="E34" i="20"/>
  <c r="F34" i="20"/>
  <c r="G34" i="20"/>
  <c r="D35" i="20"/>
  <c r="E35" i="20"/>
  <c r="F35" i="20"/>
  <c r="G35" i="20"/>
  <c r="D36" i="20"/>
  <c r="E36" i="20"/>
  <c r="F36" i="20"/>
  <c r="G36" i="20"/>
  <c r="D37" i="20"/>
  <c r="E37" i="20"/>
  <c r="F37" i="20"/>
  <c r="G37" i="20"/>
  <c r="D38" i="20"/>
  <c r="E38" i="20"/>
  <c r="F38" i="20"/>
  <c r="G38" i="20"/>
  <c r="D40" i="20"/>
  <c r="E40" i="20"/>
  <c r="F40" i="20"/>
  <c r="G40" i="20"/>
  <c r="D41" i="20"/>
  <c r="E41" i="20"/>
  <c r="F41" i="20"/>
  <c r="G41" i="20"/>
  <c r="D42" i="20"/>
  <c r="E42" i="20"/>
  <c r="F42" i="20"/>
  <c r="G42" i="20"/>
  <c r="D43" i="20"/>
  <c r="E43" i="20"/>
  <c r="F43" i="20"/>
  <c r="G43" i="20"/>
  <c r="D44" i="20"/>
  <c r="E44" i="20"/>
  <c r="F44" i="20"/>
  <c r="G44" i="20"/>
  <c r="D45" i="20"/>
  <c r="E45" i="20"/>
  <c r="F45" i="20"/>
  <c r="G45" i="20"/>
  <c r="D46" i="20"/>
  <c r="E46" i="20"/>
  <c r="F46" i="20"/>
  <c r="G46" i="20"/>
  <c r="D48" i="20"/>
  <c r="E48" i="20"/>
  <c r="F48" i="20"/>
  <c r="G48" i="20"/>
  <c r="D49" i="20"/>
  <c r="E49" i="20"/>
  <c r="F49" i="20"/>
  <c r="G49" i="20"/>
  <c r="D50" i="20"/>
  <c r="E50" i="20"/>
  <c r="F50" i="20"/>
  <c r="G50" i="20"/>
  <c r="D51" i="20"/>
  <c r="E51" i="20"/>
  <c r="F51" i="20"/>
  <c r="G51" i="20"/>
  <c r="D52" i="20"/>
  <c r="E52" i="20"/>
  <c r="F52" i="20"/>
  <c r="G52" i="20"/>
  <c r="D53" i="20"/>
  <c r="E53" i="20"/>
  <c r="F53" i="20"/>
  <c r="G53" i="20"/>
  <c r="D54" i="20"/>
  <c r="E54" i="20"/>
  <c r="F54" i="20"/>
  <c r="G54" i="20"/>
  <c r="D55" i="20"/>
  <c r="E55" i="20"/>
  <c r="F55" i="20"/>
  <c r="G55" i="20"/>
  <c r="D56" i="20"/>
  <c r="E56" i="20"/>
  <c r="F56" i="20"/>
  <c r="G56" i="20"/>
  <c r="D57" i="20"/>
  <c r="E57" i="20"/>
  <c r="F57" i="20"/>
  <c r="G57" i="20"/>
  <c r="D58" i="20"/>
  <c r="E58" i="20"/>
  <c r="F58" i="20"/>
  <c r="G58" i="20"/>
  <c r="D59" i="20"/>
  <c r="E59" i="20"/>
  <c r="F59" i="20"/>
  <c r="G59" i="20"/>
  <c r="D60" i="20"/>
  <c r="E60" i="20"/>
  <c r="F60" i="20"/>
  <c r="G60" i="20"/>
  <c r="D61" i="20"/>
  <c r="E61" i="20"/>
  <c r="F61" i="20"/>
  <c r="G61" i="20"/>
  <c r="D62" i="20"/>
  <c r="E62" i="20"/>
  <c r="F62" i="20"/>
  <c r="G62" i="20"/>
  <c r="D63" i="20"/>
  <c r="E63" i="20"/>
  <c r="F63" i="20"/>
  <c r="G63" i="20"/>
  <c r="D64" i="20"/>
  <c r="E64" i="20"/>
  <c r="F64" i="20"/>
  <c r="G64" i="20"/>
  <c r="D65" i="20"/>
  <c r="E65" i="20"/>
  <c r="F65" i="20"/>
  <c r="G65" i="20"/>
  <c r="D66" i="20"/>
  <c r="E66" i="20"/>
  <c r="F66" i="20"/>
  <c r="G66" i="20"/>
  <c r="D67" i="20"/>
  <c r="E67" i="20"/>
  <c r="F67" i="20"/>
  <c r="G67" i="20"/>
  <c r="D69" i="20"/>
  <c r="E69" i="20"/>
  <c r="F69" i="20"/>
  <c r="G69" i="20"/>
  <c r="D70" i="20"/>
  <c r="E70" i="20"/>
  <c r="F70" i="20"/>
  <c r="G70" i="20"/>
  <c r="D71" i="20"/>
  <c r="E71" i="20"/>
  <c r="F71" i="20"/>
  <c r="G71" i="20"/>
  <c r="D72" i="20"/>
  <c r="E72" i="20"/>
  <c r="F72" i="20"/>
  <c r="G72" i="20"/>
  <c r="D73" i="20"/>
  <c r="E73" i="20"/>
  <c r="F73" i="20"/>
  <c r="G73" i="20"/>
  <c r="D74" i="20"/>
  <c r="E74" i="20"/>
  <c r="F74" i="20"/>
  <c r="G74" i="20"/>
  <c r="D75" i="20"/>
  <c r="E75" i="20"/>
  <c r="F75" i="20"/>
  <c r="G75" i="20"/>
  <c r="D76" i="20"/>
  <c r="E76" i="20"/>
  <c r="F76" i="20"/>
  <c r="G76" i="20"/>
  <c r="D77" i="20"/>
  <c r="E77" i="20"/>
  <c r="F77" i="20"/>
  <c r="G77" i="20"/>
  <c r="D78" i="20"/>
  <c r="E78" i="20"/>
  <c r="F78" i="20"/>
  <c r="G78" i="20"/>
  <c r="D79" i="20"/>
  <c r="E79" i="20"/>
  <c r="F79" i="20"/>
  <c r="G79" i="20"/>
  <c r="D80" i="20"/>
  <c r="E80" i="20"/>
  <c r="F80" i="20"/>
  <c r="G80" i="20"/>
  <c r="D81" i="20"/>
  <c r="E81" i="20"/>
  <c r="F81" i="20"/>
  <c r="G81" i="20"/>
  <c r="D82" i="20"/>
  <c r="E82" i="20"/>
  <c r="F82" i="20"/>
  <c r="G82" i="20"/>
  <c r="D83" i="20"/>
  <c r="E83" i="20"/>
  <c r="F83" i="20"/>
  <c r="G83" i="20"/>
  <c r="D84" i="20"/>
  <c r="E84" i="20"/>
  <c r="F84" i="20"/>
  <c r="G84" i="20"/>
  <c r="D85" i="20"/>
  <c r="E85" i="20"/>
  <c r="F85" i="20"/>
  <c r="G85" i="20"/>
  <c r="D86" i="20"/>
  <c r="E86" i="20"/>
  <c r="F86" i="20"/>
  <c r="G86" i="20"/>
  <c r="D87" i="20"/>
  <c r="E87" i="20"/>
  <c r="F87" i="20"/>
  <c r="G87" i="20"/>
  <c r="D88" i="20"/>
  <c r="E88" i="20"/>
  <c r="F88" i="20"/>
  <c r="G88" i="20"/>
  <c r="D90" i="20"/>
  <c r="E90" i="20"/>
  <c r="F90" i="20"/>
  <c r="G90" i="20"/>
  <c r="D91" i="20"/>
  <c r="E91" i="20"/>
  <c r="F91" i="20"/>
  <c r="G91" i="20"/>
  <c r="D92" i="20"/>
  <c r="E92" i="20"/>
  <c r="F92" i="20"/>
  <c r="G92" i="20"/>
  <c r="D93" i="20"/>
  <c r="E93" i="20"/>
  <c r="F93" i="20"/>
  <c r="G93" i="20"/>
  <c r="D94" i="20"/>
  <c r="E94" i="20"/>
  <c r="F94" i="20"/>
  <c r="G94" i="20"/>
  <c r="D95" i="20"/>
  <c r="E95" i="20"/>
  <c r="F95" i="20"/>
  <c r="G95" i="20"/>
  <c r="D96" i="20"/>
  <c r="E96" i="20"/>
  <c r="F96" i="20"/>
  <c r="G96" i="20"/>
  <c r="D97" i="20"/>
  <c r="E97" i="20"/>
  <c r="F97" i="20"/>
  <c r="G97" i="20"/>
  <c r="D98" i="20"/>
  <c r="E98" i="20"/>
  <c r="F98" i="20"/>
  <c r="G98" i="20"/>
  <c r="D99" i="20"/>
  <c r="E99" i="20"/>
  <c r="F99" i="20"/>
  <c r="G99" i="20"/>
  <c r="D100" i="20"/>
  <c r="E100" i="20"/>
  <c r="F100" i="20"/>
  <c r="G100" i="20"/>
  <c r="D101" i="20"/>
  <c r="E101" i="20"/>
  <c r="F101" i="20"/>
  <c r="G101" i="20"/>
  <c r="D102" i="20"/>
  <c r="E102" i="20"/>
  <c r="F102" i="20"/>
  <c r="G102" i="20"/>
  <c r="D103" i="20"/>
  <c r="E103" i="20"/>
  <c r="F103" i="20"/>
  <c r="G103" i="20"/>
  <c r="D104" i="20"/>
  <c r="E104" i="20"/>
  <c r="F104" i="20"/>
  <c r="G104" i="20"/>
  <c r="D105" i="20"/>
  <c r="E105" i="20"/>
  <c r="F105" i="20"/>
  <c r="G105" i="20"/>
  <c r="D106" i="20"/>
  <c r="E106" i="20"/>
  <c r="F106" i="20"/>
  <c r="G106" i="20"/>
  <c r="D107" i="20"/>
  <c r="E107" i="20"/>
  <c r="F107" i="20"/>
  <c r="G107" i="20"/>
  <c r="D108" i="20"/>
  <c r="E108" i="20"/>
  <c r="F108" i="20"/>
  <c r="G108" i="20"/>
  <c r="D109" i="20"/>
  <c r="E109" i="20"/>
  <c r="F109" i="20"/>
  <c r="G109" i="20"/>
  <c r="D111" i="20"/>
  <c r="E111" i="20"/>
  <c r="F111" i="20"/>
  <c r="G111" i="20"/>
  <c r="D112" i="20"/>
  <c r="E112" i="20"/>
  <c r="F112" i="20"/>
  <c r="G112" i="20"/>
  <c r="D113" i="20"/>
  <c r="E113" i="20"/>
  <c r="F113" i="20"/>
  <c r="G113" i="20"/>
  <c r="D114" i="20"/>
  <c r="E114" i="20"/>
  <c r="F114" i="20"/>
  <c r="G114" i="20"/>
  <c r="D115" i="20"/>
  <c r="E115" i="20"/>
  <c r="F115" i="20"/>
  <c r="G115" i="20"/>
  <c r="D116" i="20"/>
  <c r="E116" i="20"/>
  <c r="F116" i="20"/>
  <c r="G116" i="20"/>
  <c r="D117" i="20"/>
  <c r="E117" i="20"/>
  <c r="F117" i="20"/>
  <c r="G117" i="20"/>
  <c r="D118" i="20"/>
  <c r="E118" i="20"/>
  <c r="F118" i="20"/>
  <c r="G118" i="20"/>
  <c r="D119" i="20"/>
  <c r="E119" i="20"/>
  <c r="F119" i="20"/>
  <c r="G119" i="20"/>
  <c r="D120" i="20"/>
  <c r="E120" i="20"/>
  <c r="F120" i="20"/>
  <c r="G120" i="20"/>
  <c r="D121" i="20"/>
  <c r="E121" i="20"/>
  <c r="F121" i="20"/>
  <c r="G121" i="20"/>
  <c r="D122" i="20"/>
  <c r="E122" i="20"/>
  <c r="F122" i="20"/>
  <c r="G122" i="20"/>
  <c r="D123" i="20"/>
  <c r="E123" i="20"/>
  <c r="F123" i="20"/>
  <c r="G123" i="20"/>
  <c r="D124" i="20"/>
  <c r="E124" i="20"/>
  <c r="F124" i="20"/>
  <c r="G124" i="20"/>
  <c r="D125" i="20"/>
  <c r="E125" i="20"/>
  <c r="F125" i="20"/>
  <c r="G125" i="20"/>
  <c r="D126" i="20"/>
  <c r="E126" i="20"/>
  <c r="F126" i="20"/>
  <c r="G126" i="20"/>
  <c r="D127" i="20"/>
  <c r="E127" i="20"/>
  <c r="F127" i="20"/>
  <c r="G127" i="20"/>
  <c r="D128" i="20"/>
  <c r="E128" i="20"/>
  <c r="F128" i="20"/>
  <c r="G128" i="20"/>
  <c r="D129" i="20"/>
  <c r="E129" i="20"/>
  <c r="F129" i="20"/>
  <c r="G129" i="20"/>
  <c r="D130" i="20"/>
  <c r="E130" i="20"/>
  <c r="F130" i="20"/>
  <c r="G130" i="20"/>
  <c r="D132" i="20"/>
  <c r="E132" i="20"/>
  <c r="F132" i="20"/>
  <c r="G132" i="20"/>
  <c r="D133" i="20"/>
  <c r="E133" i="20"/>
  <c r="F133" i="20"/>
  <c r="G133" i="20"/>
  <c r="D134" i="20"/>
  <c r="E134" i="20"/>
  <c r="F134" i="20"/>
  <c r="G134" i="20"/>
  <c r="D135" i="20"/>
  <c r="E135" i="20"/>
  <c r="F135" i="20"/>
  <c r="G135" i="20"/>
  <c r="D136" i="20"/>
  <c r="E136" i="20"/>
  <c r="F136" i="20"/>
  <c r="G136" i="20"/>
  <c r="D137" i="20"/>
  <c r="E137" i="20"/>
  <c r="F137" i="20"/>
  <c r="G137" i="20"/>
  <c r="D138" i="20"/>
  <c r="E138" i="20"/>
  <c r="F138" i="20"/>
  <c r="G138" i="20"/>
  <c r="D139" i="20"/>
  <c r="E139" i="20"/>
  <c r="F139" i="20"/>
  <c r="G139" i="20"/>
  <c r="D140" i="20"/>
  <c r="E140" i="20"/>
  <c r="F140" i="20"/>
  <c r="G140" i="20"/>
  <c r="D141" i="20"/>
  <c r="E141" i="20"/>
  <c r="F141" i="20"/>
  <c r="G141" i="20"/>
  <c r="D142" i="20"/>
  <c r="E142" i="20"/>
  <c r="F142" i="20"/>
  <c r="G142" i="20"/>
  <c r="D143" i="20"/>
  <c r="E143" i="20"/>
  <c r="F143" i="20"/>
  <c r="G143" i="20"/>
  <c r="D144" i="20"/>
  <c r="E144" i="20"/>
  <c r="F144" i="20"/>
  <c r="G144" i="20"/>
  <c r="D145" i="20"/>
  <c r="E145" i="20"/>
  <c r="F145" i="20"/>
  <c r="G145" i="20"/>
  <c r="D146" i="20"/>
  <c r="E146" i="20"/>
  <c r="F146" i="20"/>
  <c r="G146" i="20"/>
  <c r="D147" i="20"/>
  <c r="E147" i="20"/>
  <c r="F147" i="20"/>
  <c r="G147" i="20"/>
  <c r="D148" i="20"/>
  <c r="E148" i="20"/>
  <c r="F148" i="20"/>
  <c r="G148" i="20"/>
  <c r="D149" i="20"/>
  <c r="E149" i="20"/>
  <c r="F149" i="20"/>
  <c r="G149" i="20"/>
  <c r="D150" i="20"/>
  <c r="E150" i="20"/>
  <c r="F150" i="20"/>
  <c r="G150" i="20"/>
  <c r="D151" i="20"/>
  <c r="E151" i="20"/>
  <c r="F151" i="20"/>
  <c r="G151" i="20"/>
  <c r="D153" i="20"/>
  <c r="E153" i="20"/>
  <c r="F153" i="20"/>
  <c r="G153" i="20"/>
  <c r="D154" i="20"/>
  <c r="E154" i="20"/>
  <c r="F154" i="20"/>
  <c r="G154" i="20"/>
  <c r="D155" i="20"/>
  <c r="E155" i="20"/>
  <c r="F155" i="20"/>
  <c r="G155" i="20"/>
  <c r="D156" i="20"/>
  <c r="E156" i="20"/>
  <c r="F156" i="20"/>
  <c r="G156" i="20"/>
  <c r="D157" i="20"/>
  <c r="E157" i="20"/>
  <c r="F157" i="20"/>
  <c r="G157" i="20"/>
  <c r="D158" i="20"/>
  <c r="E158" i="20"/>
  <c r="F158" i="20"/>
  <c r="G158" i="20"/>
  <c r="D159" i="20"/>
  <c r="E159" i="20"/>
  <c r="F159" i="20"/>
  <c r="G159" i="20"/>
  <c r="D160" i="20"/>
  <c r="E160" i="20"/>
  <c r="F160" i="20"/>
  <c r="G160" i="20"/>
  <c r="D161" i="20"/>
  <c r="E161" i="20"/>
  <c r="F161" i="20"/>
  <c r="G161" i="20"/>
  <c r="D162" i="20"/>
  <c r="E162" i="20"/>
  <c r="F162" i="20"/>
  <c r="G162" i="20"/>
  <c r="D163" i="20"/>
  <c r="E163" i="20"/>
  <c r="F163" i="20"/>
  <c r="G163" i="20"/>
  <c r="D164" i="20"/>
  <c r="E164" i="20"/>
  <c r="F164" i="20"/>
  <c r="G164" i="20"/>
  <c r="D165" i="20"/>
  <c r="E165" i="20"/>
  <c r="F165" i="20"/>
  <c r="G165" i="20"/>
  <c r="D166" i="20"/>
  <c r="E166" i="20"/>
  <c r="F166" i="20"/>
  <c r="G166" i="20"/>
  <c r="D167" i="20"/>
  <c r="E167" i="20"/>
  <c r="F167" i="20"/>
  <c r="G167" i="20"/>
  <c r="D168" i="20"/>
  <c r="E168" i="20"/>
  <c r="F168" i="20"/>
  <c r="G168" i="20"/>
  <c r="D169" i="20"/>
  <c r="E169" i="20"/>
  <c r="F169" i="20"/>
  <c r="G169" i="20"/>
  <c r="D170" i="20"/>
  <c r="E170" i="20"/>
  <c r="F170" i="20"/>
  <c r="G170" i="20"/>
  <c r="D171" i="20"/>
  <c r="E171" i="20"/>
  <c r="F171" i="20"/>
  <c r="G171" i="20"/>
  <c r="D172" i="20"/>
  <c r="E172" i="20"/>
  <c r="F172" i="20"/>
  <c r="G172" i="20"/>
  <c r="E6" i="20"/>
  <c r="F6" i="20"/>
  <c r="G6" i="20"/>
  <c r="D6" i="20"/>
  <c r="AA26" i="20" l="1"/>
  <c r="AA27" i="20"/>
  <c r="AA28" i="20"/>
  <c r="AA29" i="20"/>
  <c r="AA30" i="20"/>
  <c r="AA31" i="20"/>
  <c r="AA32" i="20"/>
  <c r="AA39" i="20"/>
  <c r="AA33" i="20"/>
  <c r="AA34" i="20"/>
  <c r="AA35" i="20"/>
  <c r="AA36" i="20"/>
  <c r="AA37" i="20"/>
  <c r="AA38" i="20"/>
  <c r="AA40" i="20"/>
  <c r="AA41" i="20"/>
  <c r="AA42" i="20"/>
  <c r="AA43" i="20"/>
  <c r="AA44" i="20"/>
  <c r="AA45" i="20"/>
  <c r="AA46" i="20"/>
  <c r="AA47" i="20"/>
  <c r="AA48" i="20"/>
  <c r="AA49" i="20"/>
  <c r="AA50" i="20"/>
  <c r="AA51" i="20"/>
  <c r="AA52" i="20"/>
  <c r="AA53" i="20"/>
  <c r="AA54" i="20"/>
  <c r="AA55" i="20"/>
  <c r="AA56" i="20"/>
  <c r="AA57" i="20"/>
  <c r="AA58" i="20"/>
  <c r="AA59" i="20"/>
  <c r="AA60" i="20"/>
  <c r="AA61" i="20"/>
  <c r="AA62" i="20"/>
  <c r="AA63" i="20"/>
  <c r="AA64" i="20"/>
  <c r="AA65" i="20"/>
  <c r="AA66" i="20"/>
  <c r="AA67" i="20"/>
  <c r="AA68" i="20"/>
  <c r="AA69" i="20"/>
  <c r="AA70" i="20"/>
  <c r="AA71" i="20"/>
  <c r="AA72" i="20"/>
  <c r="AA73" i="20"/>
  <c r="AA74" i="20"/>
  <c r="AA75" i="20"/>
  <c r="AA76" i="20"/>
  <c r="AA77" i="20"/>
  <c r="AA78" i="20"/>
  <c r="AA79" i="20"/>
  <c r="AA80" i="20"/>
  <c r="AA81" i="20"/>
  <c r="AA82" i="20"/>
  <c r="AA83" i="20"/>
  <c r="AA84" i="20"/>
  <c r="AA85" i="20"/>
  <c r="AA86" i="20"/>
  <c r="AA87" i="20"/>
  <c r="AA88" i="20"/>
  <c r="AA89" i="20"/>
  <c r="AA90" i="20"/>
  <c r="AA91" i="20"/>
  <c r="AA92" i="20"/>
  <c r="AA93" i="20"/>
  <c r="AA94" i="20"/>
  <c r="AA95" i="20"/>
  <c r="AA96" i="20"/>
  <c r="AA97" i="20"/>
  <c r="AA98" i="20"/>
  <c r="AA99" i="20"/>
  <c r="AA100" i="20"/>
  <c r="AA101" i="20"/>
  <c r="AA102" i="20"/>
  <c r="AA103" i="20"/>
  <c r="AA104" i="20"/>
  <c r="AA105" i="20"/>
  <c r="AA106" i="20"/>
  <c r="AA107" i="20"/>
  <c r="AA108" i="20"/>
  <c r="AA109" i="20"/>
  <c r="AA110" i="20"/>
  <c r="AA111" i="20"/>
  <c r="AA112" i="20"/>
  <c r="AA113" i="20"/>
  <c r="AA114" i="20"/>
  <c r="AA115" i="20"/>
  <c r="AA116" i="20"/>
  <c r="AA117" i="20"/>
  <c r="AA118" i="20"/>
  <c r="AA119" i="20"/>
  <c r="AA120" i="20"/>
  <c r="AA121" i="20"/>
  <c r="AA122" i="20"/>
  <c r="AA123" i="20"/>
  <c r="AA124" i="20"/>
  <c r="AA125" i="20"/>
  <c r="AA126" i="20"/>
  <c r="AA127" i="20"/>
  <c r="AA128" i="20"/>
  <c r="AA129" i="20"/>
  <c r="AA130" i="20"/>
  <c r="AA131" i="20"/>
  <c r="AA132" i="20"/>
  <c r="AA133" i="20"/>
  <c r="AA134" i="20"/>
  <c r="AA135" i="20"/>
  <c r="AA136" i="20"/>
  <c r="AA137" i="20"/>
  <c r="AA138" i="20"/>
  <c r="AA139" i="20"/>
  <c r="AA140" i="20"/>
  <c r="AA141" i="20"/>
  <c r="AA142" i="20"/>
  <c r="AA143" i="20"/>
  <c r="AA144" i="20"/>
  <c r="AA145" i="20"/>
  <c r="AA146" i="20"/>
  <c r="AA147" i="20"/>
  <c r="AA148" i="20"/>
  <c r="AA149" i="20"/>
  <c r="AA150" i="20"/>
  <c r="AA151" i="20"/>
  <c r="AA152" i="20"/>
  <c r="AA153" i="20"/>
  <c r="AA154" i="20"/>
  <c r="AA155" i="20"/>
  <c r="AA156" i="20"/>
  <c r="AA157" i="20"/>
  <c r="AA158" i="20"/>
  <c r="AA159" i="20"/>
  <c r="AA160" i="20"/>
  <c r="AA161" i="20"/>
  <c r="AA162" i="20"/>
  <c r="AA163" i="20"/>
  <c r="AA164" i="20"/>
  <c r="AA165" i="20"/>
  <c r="AA166" i="20"/>
  <c r="AA167" i="20"/>
  <c r="AA168" i="20"/>
  <c r="AA169" i="20"/>
  <c r="AA170" i="20"/>
  <c r="AA171" i="20"/>
  <c r="AA172" i="20"/>
  <c r="AA173" i="20"/>
  <c r="Z26" i="20"/>
  <c r="Z40" i="20"/>
  <c r="Z41" i="20"/>
  <c r="Z42" i="20"/>
  <c r="Z43" i="20"/>
  <c r="Z44" i="20"/>
  <c r="Z45" i="20"/>
  <c r="Z46" i="20"/>
  <c r="Z47" i="20"/>
  <c r="Z52" i="20"/>
  <c r="Z53" i="20"/>
  <c r="Z54" i="20"/>
  <c r="Z55" i="20"/>
  <c r="Z56" i="20"/>
  <c r="Z57" i="20"/>
  <c r="Z58" i="20"/>
  <c r="Z59" i="20"/>
  <c r="Z60" i="20"/>
  <c r="Z61" i="20"/>
  <c r="Z62" i="20"/>
  <c r="Z63" i="20"/>
  <c r="Z64" i="20"/>
  <c r="Z65" i="20"/>
  <c r="Z66" i="20"/>
  <c r="Z67" i="20"/>
  <c r="Z68" i="20"/>
  <c r="Z69" i="20"/>
  <c r="Z70" i="20"/>
  <c r="Z71" i="20"/>
  <c r="Z72" i="20"/>
  <c r="Z73" i="20"/>
  <c r="Z74" i="20"/>
  <c r="Z75" i="20"/>
  <c r="Z76" i="20"/>
  <c r="Z77" i="20"/>
  <c r="Z78" i="20"/>
  <c r="Z79" i="20"/>
  <c r="Z80" i="20"/>
  <c r="Z81" i="20"/>
  <c r="Z82" i="20"/>
  <c r="Z83" i="20"/>
  <c r="Z84" i="20"/>
  <c r="Z85" i="20"/>
  <c r="Z86" i="20"/>
  <c r="Z87" i="20"/>
  <c r="Z88" i="20"/>
  <c r="Z89" i="20"/>
  <c r="Z99" i="20"/>
  <c r="Z100" i="20"/>
  <c r="Z101" i="20"/>
  <c r="Z102" i="20"/>
  <c r="Z103" i="20"/>
  <c r="Z104" i="20"/>
  <c r="Z105" i="20"/>
  <c r="Z106" i="20"/>
  <c r="Z107" i="20"/>
  <c r="Z108" i="20"/>
  <c r="Z109" i="20"/>
  <c r="Z110" i="20"/>
  <c r="Z125" i="20"/>
  <c r="Z126" i="20"/>
  <c r="Z127" i="20"/>
  <c r="Z128" i="20"/>
  <c r="Z129" i="20"/>
  <c r="Z130" i="20"/>
  <c r="Z131" i="20"/>
  <c r="Z139" i="20"/>
  <c r="Z140" i="20"/>
  <c r="Z141" i="20"/>
  <c r="Z142" i="20"/>
  <c r="Z143" i="20"/>
  <c r="Z144" i="20"/>
  <c r="Z145" i="20"/>
  <c r="Z146" i="20"/>
  <c r="Z147" i="20"/>
  <c r="Z148" i="20"/>
  <c r="Z149" i="20"/>
  <c r="Z150" i="20"/>
  <c r="Z151" i="20"/>
  <c r="Z152" i="20"/>
  <c r="Z163" i="20"/>
  <c r="Z164" i="20"/>
  <c r="Z165" i="20"/>
  <c r="Z166" i="20"/>
  <c r="Z167" i="20"/>
  <c r="Z168" i="20"/>
  <c r="Z169" i="20"/>
  <c r="Z170" i="20"/>
  <c r="Z171" i="20"/>
  <c r="Z172" i="20"/>
  <c r="Z173" i="20"/>
  <c r="X30" i="20"/>
  <c r="X34" i="20"/>
  <c r="X90" i="20"/>
  <c r="X91" i="20"/>
  <c r="X93" i="20"/>
  <c r="X95" i="20"/>
  <c r="X97" i="20"/>
  <c r="X123" i="20"/>
  <c r="X124" i="20"/>
  <c r="X132" i="20"/>
  <c r="X135" i="20"/>
  <c r="X153" i="20"/>
  <c r="X154" i="20"/>
  <c r="X155" i="20"/>
  <c r="X156" i="20"/>
  <c r="X158" i="20"/>
  <c r="X159" i="20"/>
  <c r="X160" i="20"/>
  <c r="X161" i="20"/>
  <c r="W26" i="20"/>
  <c r="X26" i="20" s="1"/>
  <c r="W40" i="20"/>
  <c r="X40" i="20" s="1"/>
  <c r="W41" i="20"/>
  <c r="X41" i="20" s="1"/>
  <c r="W42" i="20"/>
  <c r="X42" i="20" s="1"/>
  <c r="W43" i="20"/>
  <c r="X43" i="20" s="1"/>
  <c r="W44" i="20"/>
  <c r="X44" i="20" s="1"/>
  <c r="W45" i="20"/>
  <c r="X45" i="20" s="1"/>
  <c r="W46" i="20"/>
  <c r="X46" i="20" s="1"/>
  <c r="W47" i="20"/>
  <c r="X47" i="20" s="1"/>
  <c r="W52" i="20"/>
  <c r="X52" i="20" s="1"/>
  <c r="W53" i="20"/>
  <c r="X53" i="20" s="1"/>
  <c r="W54" i="20"/>
  <c r="X54" i="20" s="1"/>
  <c r="W55" i="20"/>
  <c r="X55" i="20" s="1"/>
  <c r="W56" i="20"/>
  <c r="X56" i="20" s="1"/>
  <c r="W57" i="20"/>
  <c r="X57" i="20" s="1"/>
  <c r="W58" i="20"/>
  <c r="X58" i="20" s="1"/>
  <c r="W59" i="20"/>
  <c r="X59" i="20" s="1"/>
  <c r="W60" i="20"/>
  <c r="X60" i="20" s="1"/>
  <c r="W61" i="20"/>
  <c r="X61" i="20" s="1"/>
  <c r="W62" i="20"/>
  <c r="X62" i="20" s="1"/>
  <c r="W63" i="20"/>
  <c r="X63" i="20" s="1"/>
  <c r="W64" i="20"/>
  <c r="X64" i="20" s="1"/>
  <c r="W65" i="20"/>
  <c r="X65" i="20" s="1"/>
  <c r="W66" i="20"/>
  <c r="X66" i="20" s="1"/>
  <c r="W67" i="20"/>
  <c r="X67" i="20" s="1"/>
  <c r="W68" i="20"/>
  <c r="X68" i="20" s="1"/>
  <c r="W69" i="20"/>
  <c r="X69" i="20" s="1"/>
  <c r="W70" i="20"/>
  <c r="X70" i="20" s="1"/>
  <c r="W71" i="20"/>
  <c r="X71" i="20" s="1"/>
  <c r="W72" i="20"/>
  <c r="X72" i="20" s="1"/>
  <c r="W73" i="20"/>
  <c r="X73" i="20" s="1"/>
  <c r="W74" i="20"/>
  <c r="X74" i="20" s="1"/>
  <c r="W75" i="20"/>
  <c r="X75" i="20" s="1"/>
  <c r="W76" i="20"/>
  <c r="X76" i="20" s="1"/>
  <c r="W77" i="20"/>
  <c r="X77" i="20" s="1"/>
  <c r="W78" i="20"/>
  <c r="X78" i="20" s="1"/>
  <c r="W79" i="20"/>
  <c r="X79" i="20" s="1"/>
  <c r="W80" i="20"/>
  <c r="X80" i="20" s="1"/>
  <c r="W81" i="20"/>
  <c r="X81" i="20" s="1"/>
  <c r="W82" i="20"/>
  <c r="X82" i="20" s="1"/>
  <c r="W83" i="20"/>
  <c r="X83" i="20" s="1"/>
  <c r="W84" i="20"/>
  <c r="X84" i="20" s="1"/>
  <c r="W85" i="20"/>
  <c r="X85" i="20" s="1"/>
  <c r="W86" i="20"/>
  <c r="X86" i="20" s="1"/>
  <c r="W87" i="20"/>
  <c r="X87" i="20" s="1"/>
  <c r="W88" i="20"/>
  <c r="X88" i="20" s="1"/>
  <c r="W89" i="20"/>
  <c r="X89" i="20" s="1"/>
  <c r="W99" i="20"/>
  <c r="X99" i="20" s="1"/>
  <c r="W100" i="20"/>
  <c r="X100" i="20" s="1"/>
  <c r="W101" i="20"/>
  <c r="X101" i="20" s="1"/>
  <c r="W102" i="20"/>
  <c r="X102" i="20" s="1"/>
  <c r="W103" i="20"/>
  <c r="X103" i="20" s="1"/>
  <c r="W104" i="20"/>
  <c r="X104" i="20" s="1"/>
  <c r="W105" i="20"/>
  <c r="X105" i="20" s="1"/>
  <c r="W106" i="20"/>
  <c r="X106" i="20" s="1"/>
  <c r="W107" i="20"/>
  <c r="X107" i="20" s="1"/>
  <c r="W108" i="20"/>
  <c r="X108" i="20" s="1"/>
  <c r="W109" i="20"/>
  <c r="X109" i="20" s="1"/>
  <c r="W110" i="20"/>
  <c r="X110" i="20" s="1"/>
  <c r="W125" i="20"/>
  <c r="X125" i="20" s="1"/>
  <c r="W126" i="20"/>
  <c r="X126" i="20" s="1"/>
  <c r="W127" i="20"/>
  <c r="X127" i="20" s="1"/>
  <c r="W128" i="20"/>
  <c r="X128" i="20" s="1"/>
  <c r="W129" i="20"/>
  <c r="X129" i="20" s="1"/>
  <c r="W130" i="20"/>
  <c r="X130" i="20" s="1"/>
  <c r="W131" i="20"/>
  <c r="X131" i="20" s="1"/>
  <c r="W139" i="20"/>
  <c r="X139" i="20" s="1"/>
  <c r="W140" i="20"/>
  <c r="X140" i="20" s="1"/>
  <c r="W141" i="20"/>
  <c r="X141" i="20" s="1"/>
  <c r="W142" i="20"/>
  <c r="X142" i="20" s="1"/>
  <c r="W143" i="20"/>
  <c r="X143" i="20" s="1"/>
  <c r="W144" i="20"/>
  <c r="X144" i="20" s="1"/>
  <c r="W145" i="20"/>
  <c r="X145" i="20" s="1"/>
  <c r="W146" i="20"/>
  <c r="X146" i="20" s="1"/>
  <c r="W147" i="20"/>
  <c r="X147" i="20" s="1"/>
  <c r="W148" i="20"/>
  <c r="X148" i="20" s="1"/>
  <c r="W149" i="20"/>
  <c r="X149" i="20" s="1"/>
  <c r="W150" i="20"/>
  <c r="X150" i="20" s="1"/>
  <c r="W151" i="20"/>
  <c r="X151" i="20" s="1"/>
  <c r="W152" i="20"/>
  <c r="X152" i="20" s="1"/>
  <c r="W163" i="20"/>
  <c r="X163" i="20" s="1"/>
  <c r="W164" i="20"/>
  <c r="X164" i="20" s="1"/>
  <c r="W165" i="20"/>
  <c r="X165" i="20" s="1"/>
  <c r="W166" i="20"/>
  <c r="X166" i="20" s="1"/>
  <c r="W167" i="20"/>
  <c r="X167" i="20" s="1"/>
  <c r="W168" i="20"/>
  <c r="X168" i="20" s="1"/>
  <c r="W169" i="20"/>
  <c r="X169" i="20" s="1"/>
  <c r="W170" i="20"/>
  <c r="X170" i="20" s="1"/>
  <c r="W171" i="20"/>
  <c r="X171" i="20" s="1"/>
  <c r="W172" i="20"/>
  <c r="X172" i="20" s="1"/>
  <c r="W173" i="20"/>
  <c r="X173" i="20" s="1"/>
  <c r="W7" i="20"/>
  <c r="W8" i="20"/>
  <c r="W9" i="20"/>
  <c r="W10" i="20"/>
  <c r="W11" i="20"/>
  <c r="W12" i="20"/>
  <c r="W13" i="20"/>
  <c r="W14" i="20"/>
  <c r="W15" i="20"/>
  <c r="W16" i="20"/>
  <c r="W17" i="20"/>
  <c r="W18" i="20"/>
  <c r="W19" i="20"/>
  <c r="W20" i="20"/>
  <c r="W21" i="20"/>
  <c r="W22" i="20"/>
  <c r="W23" i="20"/>
  <c r="W24" i="20"/>
  <c r="W25" i="20"/>
  <c r="U26" i="20"/>
  <c r="U27" i="20"/>
  <c r="U28" i="20"/>
  <c r="U29" i="20"/>
  <c r="U30" i="20"/>
  <c r="U31" i="20"/>
  <c r="U32" i="20"/>
  <c r="U39" i="20"/>
  <c r="U33" i="20"/>
  <c r="U34" i="20"/>
  <c r="U35" i="20"/>
  <c r="U36" i="20"/>
  <c r="U37" i="20"/>
  <c r="U38" i="20"/>
  <c r="U40" i="20"/>
  <c r="U41" i="20"/>
  <c r="U42" i="20"/>
  <c r="U43" i="20"/>
  <c r="U44" i="20"/>
  <c r="U45" i="20"/>
  <c r="U46" i="20"/>
  <c r="U47" i="20"/>
  <c r="U48" i="20"/>
  <c r="U49" i="20"/>
  <c r="U50" i="20"/>
  <c r="U51" i="20"/>
  <c r="U52" i="20"/>
  <c r="U53" i="20"/>
  <c r="U54" i="20"/>
  <c r="U55" i="20"/>
  <c r="U56" i="20"/>
  <c r="U57" i="20"/>
  <c r="U58" i="20"/>
  <c r="U59" i="20"/>
  <c r="U60" i="20"/>
  <c r="U61" i="20"/>
  <c r="U62" i="20"/>
  <c r="U63" i="20"/>
  <c r="U64" i="20"/>
  <c r="U65" i="20"/>
  <c r="U66" i="20"/>
  <c r="U67" i="20"/>
  <c r="U68" i="20"/>
  <c r="U69" i="20"/>
  <c r="U70" i="20"/>
  <c r="U71" i="20"/>
  <c r="U72" i="20"/>
  <c r="U73" i="20"/>
  <c r="U74" i="20"/>
  <c r="U75" i="20"/>
  <c r="U76" i="20"/>
  <c r="U77" i="20"/>
  <c r="U78" i="20"/>
  <c r="U79" i="20"/>
  <c r="U80" i="20"/>
  <c r="U81" i="20"/>
  <c r="U82" i="20"/>
  <c r="U83" i="20"/>
  <c r="U84" i="20"/>
  <c r="U85" i="20"/>
  <c r="U86" i="20"/>
  <c r="U87" i="20"/>
  <c r="U88" i="20"/>
  <c r="U89" i="20"/>
  <c r="U90" i="20"/>
  <c r="U91" i="20"/>
  <c r="U92" i="20"/>
  <c r="U93" i="20"/>
  <c r="U94" i="20"/>
  <c r="U95" i="20"/>
  <c r="U96" i="20"/>
  <c r="U97" i="20"/>
  <c r="U98" i="20"/>
  <c r="U99" i="20"/>
  <c r="U100" i="20"/>
  <c r="U101" i="20"/>
  <c r="U102" i="20"/>
  <c r="U103" i="20"/>
  <c r="U104" i="20"/>
  <c r="U105" i="20"/>
  <c r="U106" i="20"/>
  <c r="U107" i="20"/>
  <c r="U108" i="20"/>
  <c r="U109" i="20"/>
  <c r="U110" i="20"/>
  <c r="U111" i="20"/>
  <c r="U112" i="20"/>
  <c r="U113" i="20"/>
  <c r="U114" i="20"/>
  <c r="U115" i="20"/>
  <c r="U116" i="20"/>
  <c r="U117" i="20"/>
  <c r="U118" i="20"/>
  <c r="U119" i="20"/>
  <c r="U120" i="20"/>
  <c r="U121" i="20"/>
  <c r="U122" i="20"/>
  <c r="U123" i="20"/>
  <c r="U124" i="20"/>
  <c r="U125" i="20"/>
  <c r="U126" i="20"/>
  <c r="U127" i="20"/>
  <c r="U128" i="20"/>
  <c r="U129" i="20"/>
  <c r="U130" i="20"/>
  <c r="U131" i="20"/>
  <c r="U132" i="20"/>
  <c r="U133" i="20"/>
  <c r="U134" i="20"/>
  <c r="U135" i="20"/>
  <c r="U136" i="20"/>
  <c r="U137" i="20"/>
  <c r="U138" i="20"/>
  <c r="U139" i="20"/>
  <c r="U140" i="20"/>
  <c r="U141" i="20"/>
  <c r="U142" i="20"/>
  <c r="U143" i="20"/>
  <c r="U144" i="20"/>
  <c r="U145" i="20"/>
  <c r="U146" i="20"/>
  <c r="U147" i="20"/>
  <c r="U148" i="20"/>
  <c r="U149" i="20"/>
  <c r="U150" i="20"/>
  <c r="U151" i="20"/>
  <c r="U152" i="20"/>
  <c r="U153" i="20"/>
  <c r="U154" i="20"/>
  <c r="U155" i="20"/>
  <c r="U156" i="20"/>
  <c r="U157" i="20"/>
  <c r="U158" i="20"/>
  <c r="U159" i="20"/>
  <c r="U160" i="20"/>
  <c r="U161" i="20"/>
  <c r="U162" i="20"/>
  <c r="U163" i="20"/>
  <c r="U164" i="20"/>
  <c r="U165" i="20"/>
  <c r="U166" i="20"/>
  <c r="U167" i="20"/>
  <c r="U168" i="20"/>
  <c r="U169" i="20"/>
  <c r="U170" i="20"/>
  <c r="U171" i="20"/>
  <c r="U172" i="20"/>
  <c r="U173" i="20"/>
  <c r="R29" i="20"/>
  <c r="R30" i="20"/>
  <c r="R34" i="20"/>
  <c r="R38" i="20"/>
  <c r="R51" i="20"/>
  <c r="R90" i="20"/>
  <c r="R91" i="20"/>
  <c r="R92" i="20"/>
  <c r="R93" i="20"/>
  <c r="R94" i="20"/>
  <c r="R95" i="20"/>
  <c r="R96" i="20"/>
  <c r="R97" i="20"/>
  <c r="R113" i="20"/>
  <c r="R114" i="20"/>
  <c r="R119" i="20"/>
  <c r="R121" i="20"/>
  <c r="R123" i="20"/>
  <c r="R124" i="20"/>
  <c r="R132" i="20"/>
  <c r="R134" i="20"/>
  <c r="R135" i="20"/>
  <c r="R136" i="20"/>
  <c r="R137" i="20"/>
  <c r="R153" i="20"/>
  <c r="R154" i="20"/>
  <c r="R155" i="20"/>
  <c r="R156" i="20"/>
  <c r="R157" i="20"/>
  <c r="R158" i="20"/>
  <c r="R159" i="20"/>
  <c r="R160" i="20"/>
  <c r="R161" i="20"/>
  <c r="T26" i="20"/>
  <c r="T40" i="20"/>
  <c r="T41" i="20"/>
  <c r="T42" i="20"/>
  <c r="T43" i="20"/>
  <c r="T44" i="20"/>
  <c r="T45" i="20"/>
  <c r="T46" i="20"/>
  <c r="T47" i="20"/>
  <c r="T52" i="20"/>
  <c r="T53" i="20"/>
  <c r="T54" i="20"/>
  <c r="T55" i="20"/>
  <c r="T56" i="20"/>
  <c r="T57" i="20"/>
  <c r="T58" i="20"/>
  <c r="T59" i="20"/>
  <c r="T60" i="20"/>
  <c r="T61" i="20"/>
  <c r="T62" i="20"/>
  <c r="T63" i="20"/>
  <c r="T64" i="20"/>
  <c r="T65" i="20"/>
  <c r="T66" i="20"/>
  <c r="T67" i="20"/>
  <c r="T68" i="20"/>
  <c r="T69" i="20"/>
  <c r="T70" i="20"/>
  <c r="T71" i="20"/>
  <c r="T72" i="20"/>
  <c r="T73" i="20"/>
  <c r="T74" i="20"/>
  <c r="T75" i="20"/>
  <c r="T76" i="20"/>
  <c r="T77" i="20"/>
  <c r="T78" i="20"/>
  <c r="T79" i="20"/>
  <c r="T80" i="20"/>
  <c r="T81" i="20"/>
  <c r="T82" i="20"/>
  <c r="T83" i="20"/>
  <c r="T84" i="20"/>
  <c r="T85" i="20"/>
  <c r="T86" i="20"/>
  <c r="T87" i="20"/>
  <c r="T88" i="20"/>
  <c r="T89" i="20"/>
  <c r="T99" i="20"/>
  <c r="T100" i="20"/>
  <c r="T101" i="20"/>
  <c r="T102" i="20"/>
  <c r="T103" i="20"/>
  <c r="T104" i="20"/>
  <c r="T105" i="20"/>
  <c r="T106" i="20"/>
  <c r="T107" i="20"/>
  <c r="T108" i="20"/>
  <c r="T109" i="20"/>
  <c r="T110" i="20"/>
  <c r="T125" i="20"/>
  <c r="T126" i="20"/>
  <c r="T127" i="20"/>
  <c r="T128" i="20"/>
  <c r="T129" i="20"/>
  <c r="T130" i="20"/>
  <c r="T131" i="20"/>
  <c r="T139" i="20"/>
  <c r="T140" i="20"/>
  <c r="T141" i="20"/>
  <c r="T142" i="20"/>
  <c r="T143" i="20"/>
  <c r="T144" i="20"/>
  <c r="T145" i="20"/>
  <c r="T146" i="20"/>
  <c r="T147" i="20"/>
  <c r="T148" i="20"/>
  <c r="T149" i="20"/>
  <c r="T150" i="20"/>
  <c r="T151" i="20"/>
  <c r="T152" i="20"/>
  <c r="T163" i="20"/>
  <c r="T164" i="20"/>
  <c r="T165" i="20"/>
  <c r="T166" i="20"/>
  <c r="T167" i="20"/>
  <c r="T168" i="20"/>
  <c r="T169" i="20"/>
  <c r="T170" i="20"/>
  <c r="T171" i="20"/>
  <c r="T172" i="20"/>
  <c r="T173" i="20"/>
  <c r="Q26" i="20"/>
  <c r="R26" i="20" s="1"/>
  <c r="Q40" i="20"/>
  <c r="R40" i="20" s="1"/>
  <c r="Q41" i="20"/>
  <c r="R41" i="20" s="1"/>
  <c r="Q42" i="20"/>
  <c r="R42" i="20" s="1"/>
  <c r="Q43" i="20"/>
  <c r="R43" i="20" s="1"/>
  <c r="Q44" i="20"/>
  <c r="R44" i="20" s="1"/>
  <c r="Q45" i="20"/>
  <c r="R45" i="20" s="1"/>
  <c r="Q46" i="20"/>
  <c r="R46" i="20" s="1"/>
  <c r="Q47" i="20"/>
  <c r="R47" i="20" s="1"/>
  <c r="Q52" i="20"/>
  <c r="R52" i="20" s="1"/>
  <c r="Q53" i="20"/>
  <c r="R53" i="20" s="1"/>
  <c r="Q54" i="20"/>
  <c r="R54" i="20" s="1"/>
  <c r="Q55" i="20"/>
  <c r="R55" i="20" s="1"/>
  <c r="Q56" i="20"/>
  <c r="R56" i="20" s="1"/>
  <c r="Q57" i="20"/>
  <c r="R57" i="20" s="1"/>
  <c r="Q58" i="20"/>
  <c r="R58" i="20" s="1"/>
  <c r="Q59" i="20"/>
  <c r="R59" i="20" s="1"/>
  <c r="Q60" i="20"/>
  <c r="R60" i="20" s="1"/>
  <c r="Q61" i="20"/>
  <c r="R61" i="20" s="1"/>
  <c r="Q62" i="20"/>
  <c r="R62" i="20" s="1"/>
  <c r="Q63" i="20"/>
  <c r="R63" i="20" s="1"/>
  <c r="Q64" i="20"/>
  <c r="R64" i="20" s="1"/>
  <c r="Q65" i="20"/>
  <c r="R65" i="20" s="1"/>
  <c r="Q66" i="20"/>
  <c r="R66" i="20" s="1"/>
  <c r="Q67" i="20"/>
  <c r="R67" i="20" s="1"/>
  <c r="Q68" i="20"/>
  <c r="R68" i="20" s="1"/>
  <c r="Q69" i="20"/>
  <c r="R69" i="20" s="1"/>
  <c r="Q70" i="20"/>
  <c r="R70" i="20" s="1"/>
  <c r="Q71" i="20"/>
  <c r="R71" i="20" s="1"/>
  <c r="Q72" i="20"/>
  <c r="R72" i="20" s="1"/>
  <c r="Q73" i="20"/>
  <c r="R73" i="20" s="1"/>
  <c r="Q74" i="20"/>
  <c r="R74" i="20" s="1"/>
  <c r="Q75" i="20"/>
  <c r="R75" i="20" s="1"/>
  <c r="Q76" i="20"/>
  <c r="R76" i="20" s="1"/>
  <c r="Q77" i="20"/>
  <c r="R77" i="20" s="1"/>
  <c r="Q78" i="20"/>
  <c r="R78" i="20" s="1"/>
  <c r="Q79" i="20"/>
  <c r="R79" i="20" s="1"/>
  <c r="Q80" i="20"/>
  <c r="R80" i="20" s="1"/>
  <c r="Q81" i="20"/>
  <c r="R81" i="20" s="1"/>
  <c r="Q82" i="20"/>
  <c r="R82" i="20" s="1"/>
  <c r="Q83" i="20"/>
  <c r="R83" i="20" s="1"/>
  <c r="Q84" i="20"/>
  <c r="R84" i="20" s="1"/>
  <c r="Q85" i="20"/>
  <c r="R85" i="20" s="1"/>
  <c r="Q86" i="20"/>
  <c r="R86" i="20" s="1"/>
  <c r="Q87" i="20"/>
  <c r="R87" i="20" s="1"/>
  <c r="Q88" i="20"/>
  <c r="R88" i="20" s="1"/>
  <c r="Q89" i="20"/>
  <c r="R89" i="20" s="1"/>
  <c r="Q99" i="20"/>
  <c r="R99" i="20" s="1"/>
  <c r="Q100" i="20"/>
  <c r="R100" i="20" s="1"/>
  <c r="Q101" i="20"/>
  <c r="R101" i="20" s="1"/>
  <c r="Q102" i="20"/>
  <c r="R102" i="20" s="1"/>
  <c r="Q103" i="20"/>
  <c r="R103" i="20" s="1"/>
  <c r="Q104" i="20"/>
  <c r="R104" i="20" s="1"/>
  <c r="Q105" i="20"/>
  <c r="R105" i="20" s="1"/>
  <c r="Q106" i="20"/>
  <c r="R106" i="20" s="1"/>
  <c r="Q107" i="20"/>
  <c r="R107" i="20" s="1"/>
  <c r="Q108" i="20"/>
  <c r="R108" i="20" s="1"/>
  <c r="Q109" i="20"/>
  <c r="R109" i="20" s="1"/>
  <c r="Q110" i="20"/>
  <c r="R110" i="20" s="1"/>
  <c r="Q125" i="20"/>
  <c r="R125" i="20" s="1"/>
  <c r="Q126" i="20"/>
  <c r="R126" i="20" s="1"/>
  <c r="Q127" i="20"/>
  <c r="R127" i="20" s="1"/>
  <c r="Q128" i="20"/>
  <c r="R128" i="20" s="1"/>
  <c r="Q129" i="20"/>
  <c r="R129" i="20" s="1"/>
  <c r="Q130" i="20"/>
  <c r="R130" i="20" s="1"/>
  <c r="Q131" i="20"/>
  <c r="R131" i="20" s="1"/>
  <c r="Q139" i="20"/>
  <c r="R139" i="20" s="1"/>
  <c r="Q140" i="20"/>
  <c r="R140" i="20" s="1"/>
  <c r="Q141" i="20"/>
  <c r="R141" i="20" s="1"/>
  <c r="Q142" i="20"/>
  <c r="R142" i="20" s="1"/>
  <c r="Q143" i="20"/>
  <c r="R143" i="20" s="1"/>
  <c r="Q144" i="20"/>
  <c r="R144" i="20" s="1"/>
  <c r="Q145" i="20"/>
  <c r="R145" i="20" s="1"/>
  <c r="Q146" i="20"/>
  <c r="R146" i="20" s="1"/>
  <c r="Q147" i="20"/>
  <c r="R147" i="20" s="1"/>
  <c r="Q148" i="20"/>
  <c r="R148" i="20" s="1"/>
  <c r="Q149" i="20"/>
  <c r="R149" i="20" s="1"/>
  <c r="Q150" i="20"/>
  <c r="R150" i="20" s="1"/>
  <c r="Q151" i="20"/>
  <c r="R151" i="20" s="1"/>
  <c r="Q152" i="20"/>
  <c r="R152" i="20" s="1"/>
  <c r="Q163" i="20"/>
  <c r="R163" i="20" s="1"/>
  <c r="Q164" i="20"/>
  <c r="R164" i="20" s="1"/>
  <c r="Q165" i="20"/>
  <c r="R165" i="20" s="1"/>
  <c r="Q166" i="20"/>
  <c r="R166" i="20" s="1"/>
  <c r="Q167" i="20"/>
  <c r="R167" i="20" s="1"/>
  <c r="Q168" i="20"/>
  <c r="R168" i="20" s="1"/>
  <c r="Q169" i="20"/>
  <c r="R169" i="20" s="1"/>
  <c r="Q170" i="20"/>
  <c r="R170" i="20" s="1"/>
  <c r="Q171" i="20"/>
  <c r="R171" i="20" s="1"/>
  <c r="Q172" i="20"/>
  <c r="R172" i="20" s="1"/>
  <c r="Q173" i="20"/>
  <c r="R173" i="20" s="1"/>
  <c r="O26" i="20"/>
  <c r="O27" i="20"/>
  <c r="O28" i="20"/>
  <c r="O29" i="20"/>
  <c r="O30" i="20"/>
  <c r="O31" i="20"/>
  <c r="O32" i="20"/>
  <c r="O39" i="20"/>
  <c r="O34" i="20"/>
  <c r="O35" i="20"/>
  <c r="O36" i="20"/>
  <c r="O37" i="20"/>
  <c r="O40" i="20"/>
  <c r="O41" i="20"/>
  <c r="O42" i="20"/>
  <c r="O43" i="20"/>
  <c r="O44" i="20"/>
  <c r="O45" i="20"/>
  <c r="O46" i="20"/>
  <c r="O47" i="20"/>
  <c r="O49" i="20"/>
  <c r="O50" i="20"/>
  <c r="O51" i="20"/>
  <c r="O52" i="20"/>
  <c r="O53" i="20"/>
  <c r="O54" i="20"/>
  <c r="O55" i="20"/>
  <c r="O56" i="20"/>
  <c r="O57" i="20"/>
  <c r="O58" i="20"/>
  <c r="O59" i="20"/>
  <c r="O60" i="20"/>
  <c r="O61" i="20"/>
  <c r="O62" i="20"/>
  <c r="O63" i="20"/>
  <c r="O64" i="20"/>
  <c r="O65" i="20"/>
  <c r="O66" i="20"/>
  <c r="O67" i="20"/>
  <c r="O68" i="20"/>
  <c r="O69" i="20"/>
  <c r="O70" i="20"/>
  <c r="O71" i="20"/>
  <c r="O72" i="20"/>
  <c r="O73" i="20"/>
  <c r="O74" i="20"/>
  <c r="O75" i="20"/>
  <c r="O76" i="20"/>
  <c r="O77" i="20"/>
  <c r="O78" i="20"/>
  <c r="O79" i="20"/>
  <c r="O80" i="20"/>
  <c r="O81" i="20"/>
  <c r="O82" i="20"/>
  <c r="O83" i="20"/>
  <c r="O84" i="20"/>
  <c r="O85" i="20"/>
  <c r="O86" i="20"/>
  <c r="O87" i="20"/>
  <c r="O88" i="20"/>
  <c r="O89" i="20"/>
  <c r="O90" i="20"/>
  <c r="O91" i="20"/>
  <c r="O92" i="20"/>
  <c r="O93" i="20"/>
  <c r="O95" i="20"/>
  <c r="O96" i="20"/>
  <c r="O97" i="20"/>
  <c r="O98" i="20"/>
  <c r="O99" i="20"/>
  <c r="O100" i="20"/>
  <c r="O101" i="20"/>
  <c r="O102" i="20"/>
  <c r="O103" i="20"/>
  <c r="O104" i="20"/>
  <c r="O105" i="20"/>
  <c r="O106" i="20"/>
  <c r="O107" i="20"/>
  <c r="O108" i="20"/>
  <c r="O109" i="20"/>
  <c r="O110" i="20"/>
  <c r="O111" i="20"/>
  <c r="O113" i="20"/>
  <c r="O114" i="20"/>
  <c r="O115" i="20"/>
  <c r="O116" i="20"/>
  <c r="O117" i="20"/>
  <c r="O118" i="20"/>
  <c r="O119" i="20"/>
  <c r="O122" i="20"/>
  <c r="O123" i="20"/>
  <c r="O124" i="20"/>
  <c r="O125" i="20"/>
  <c r="O126" i="20"/>
  <c r="O127" i="20"/>
  <c r="O128" i="20"/>
  <c r="O129" i="20"/>
  <c r="O130" i="20"/>
  <c r="O131" i="20"/>
  <c r="O132" i="20"/>
  <c r="O133" i="20"/>
  <c r="O134" i="20"/>
  <c r="O135" i="20"/>
  <c r="O136" i="20"/>
  <c r="O137" i="20"/>
  <c r="O138" i="20"/>
  <c r="O139" i="20"/>
  <c r="O140" i="20"/>
  <c r="O141" i="20"/>
  <c r="O142" i="20"/>
  <c r="O143" i="20"/>
  <c r="O144" i="20"/>
  <c r="O145" i="20"/>
  <c r="O146" i="20"/>
  <c r="O147" i="20"/>
  <c r="O148" i="20"/>
  <c r="O149" i="20"/>
  <c r="O150" i="20"/>
  <c r="O151" i="20"/>
  <c r="O152" i="20"/>
  <c r="O153" i="20"/>
  <c r="O154" i="20"/>
  <c r="O155" i="20"/>
  <c r="O156" i="20"/>
  <c r="O157" i="20"/>
  <c r="O158" i="20"/>
  <c r="O159" i="20"/>
  <c r="O160" i="20"/>
  <c r="O161" i="20"/>
  <c r="O162" i="20"/>
  <c r="O163" i="20"/>
  <c r="O164" i="20"/>
  <c r="O165" i="20"/>
  <c r="O166" i="20"/>
  <c r="O167" i="20"/>
  <c r="O168" i="20"/>
  <c r="O169" i="20"/>
  <c r="O170" i="20"/>
  <c r="O171" i="20"/>
  <c r="O172" i="20"/>
  <c r="O173" i="20"/>
  <c r="N26" i="20"/>
  <c r="N40" i="20"/>
  <c r="N41" i="20"/>
  <c r="N42" i="20"/>
  <c r="N43" i="20"/>
  <c r="N44" i="20"/>
  <c r="N45" i="20"/>
  <c r="N46" i="20"/>
  <c r="N47" i="20"/>
  <c r="N52" i="20"/>
  <c r="N53" i="20"/>
  <c r="N54" i="20"/>
  <c r="N55" i="20"/>
  <c r="N56" i="20"/>
  <c r="N57" i="20"/>
  <c r="N58" i="20"/>
  <c r="N59" i="20"/>
  <c r="N60" i="20"/>
  <c r="N61" i="20"/>
  <c r="N62" i="20"/>
  <c r="N63" i="20"/>
  <c r="N64" i="20"/>
  <c r="N65" i="20"/>
  <c r="N66" i="20"/>
  <c r="N67" i="20"/>
  <c r="N68" i="20"/>
  <c r="N69" i="20"/>
  <c r="N70" i="20"/>
  <c r="N71" i="20"/>
  <c r="N72" i="20"/>
  <c r="N73" i="20"/>
  <c r="N74" i="20"/>
  <c r="N75" i="20"/>
  <c r="N76" i="20"/>
  <c r="N77" i="20"/>
  <c r="N78" i="20"/>
  <c r="N79" i="20"/>
  <c r="N80" i="20"/>
  <c r="N81" i="20"/>
  <c r="N82" i="20"/>
  <c r="N83" i="20"/>
  <c r="N84" i="20"/>
  <c r="N85" i="20"/>
  <c r="N86" i="20"/>
  <c r="N87" i="20"/>
  <c r="N88" i="20"/>
  <c r="N89" i="20"/>
  <c r="N99" i="20"/>
  <c r="N100" i="20"/>
  <c r="N101" i="20"/>
  <c r="N102" i="20"/>
  <c r="N103" i="20"/>
  <c r="N104" i="20"/>
  <c r="N105" i="20"/>
  <c r="N106" i="20"/>
  <c r="N107" i="20"/>
  <c r="N108" i="20"/>
  <c r="N109" i="20"/>
  <c r="N110" i="20"/>
  <c r="N125" i="20"/>
  <c r="N126" i="20"/>
  <c r="N127" i="20"/>
  <c r="N128" i="20"/>
  <c r="N129" i="20"/>
  <c r="N130" i="20"/>
  <c r="N131" i="20"/>
  <c r="N139" i="20"/>
  <c r="N140" i="20"/>
  <c r="N141" i="20"/>
  <c r="N142" i="20"/>
  <c r="N143" i="20"/>
  <c r="N144" i="20"/>
  <c r="N145" i="20"/>
  <c r="N146" i="20"/>
  <c r="N147" i="20"/>
  <c r="N148" i="20"/>
  <c r="N149" i="20"/>
  <c r="N150" i="20"/>
  <c r="N151" i="20"/>
  <c r="N152" i="20"/>
  <c r="N163" i="20"/>
  <c r="N164" i="20"/>
  <c r="N165" i="20"/>
  <c r="N166" i="20"/>
  <c r="N167" i="20"/>
  <c r="N168" i="20"/>
  <c r="N169" i="20"/>
  <c r="N170" i="20"/>
  <c r="N171" i="20"/>
  <c r="N172" i="20"/>
  <c r="N173" i="20"/>
  <c r="N7" i="20"/>
  <c r="N8" i="20"/>
  <c r="N9" i="20"/>
  <c r="N10" i="20"/>
  <c r="N11" i="20"/>
  <c r="N12" i="20"/>
  <c r="N13" i="20"/>
  <c r="N14" i="20"/>
  <c r="N15" i="20"/>
  <c r="N16" i="20"/>
  <c r="N17" i="20"/>
  <c r="N18" i="20"/>
  <c r="N19" i="20"/>
  <c r="N20" i="20"/>
  <c r="N21" i="20"/>
  <c r="N22" i="20"/>
  <c r="N23" i="20"/>
  <c r="N24" i="20"/>
  <c r="N25" i="20"/>
  <c r="L27" i="20"/>
  <c r="L29" i="20"/>
  <c r="L30" i="20"/>
  <c r="L31" i="20"/>
  <c r="L32" i="20"/>
  <c r="L34" i="20"/>
  <c r="L35" i="20"/>
  <c r="L37" i="20"/>
  <c r="L38" i="20"/>
  <c r="L49" i="20"/>
  <c r="L50" i="20"/>
  <c r="L51" i="20"/>
  <c r="L90" i="20"/>
  <c r="L91" i="20"/>
  <c r="L92" i="20"/>
  <c r="L93" i="20"/>
  <c r="L95" i="20"/>
  <c r="L96" i="20"/>
  <c r="L97" i="20"/>
  <c r="L113" i="20"/>
  <c r="L114" i="20"/>
  <c r="L116" i="20"/>
  <c r="L118" i="20"/>
  <c r="L119" i="20"/>
  <c r="L121" i="20"/>
  <c r="L123" i="20"/>
  <c r="L124" i="20"/>
  <c r="L132" i="20"/>
  <c r="L134" i="20"/>
  <c r="L135" i="20"/>
  <c r="L136" i="20"/>
  <c r="L137" i="20"/>
  <c r="L153" i="20"/>
  <c r="L154" i="20"/>
  <c r="L155" i="20"/>
  <c r="L156" i="20"/>
  <c r="L157" i="20"/>
  <c r="L158" i="20"/>
  <c r="L159" i="20"/>
  <c r="L160" i="20"/>
  <c r="L161" i="20"/>
  <c r="K26" i="20"/>
  <c r="L26" i="20" s="1"/>
  <c r="K40" i="20"/>
  <c r="L40" i="20" s="1"/>
  <c r="K41" i="20"/>
  <c r="L41" i="20" s="1"/>
  <c r="K42" i="20"/>
  <c r="L42" i="20" s="1"/>
  <c r="K43" i="20"/>
  <c r="L43" i="20" s="1"/>
  <c r="K44" i="20"/>
  <c r="L44" i="20" s="1"/>
  <c r="K45" i="20"/>
  <c r="L45" i="20" s="1"/>
  <c r="K46" i="20"/>
  <c r="L46" i="20" s="1"/>
  <c r="K47" i="20"/>
  <c r="L47" i="20" s="1"/>
  <c r="K52" i="20"/>
  <c r="L52" i="20" s="1"/>
  <c r="K53" i="20"/>
  <c r="L53" i="20" s="1"/>
  <c r="K54" i="20"/>
  <c r="L54" i="20" s="1"/>
  <c r="K55" i="20"/>
  <c r="L55" i="20" s="1"/>
  <c r="K56" i="20"/>
  <c r="L56" i="20" s="1"/>
  <c r="K57" i="20"/>
  <c r="L57" i="20" s="1"/>
  <c r="K58" i="20"/>
  <c r="L58" i="20" s="1"/>
  <c r="K59" i="20"/>
  <c r="L59" i="20" s="1"/>
  <c r="K60" i="20"/>
  <c r="L60" i="20" s="1"/>
  <c r="K61" i="20"/>
  <c r="L61" i="20" s="1"/>
  <c r="K62" i="20"/>
  <c r="L62" i="20" s="1"/>
  <c r="K63" i="20"/>
  <c r="L63" i="20" s="1"/>
  <c r="K64" i="20"/>
  <c r="L64" i="20" s="1"/>
  <c r="K65" i="20"/>
  <c r="L65" i="20" s="1"/>
  <c r="K66" i="20"/>
  <c r="L66" i="20" s="1"/>
  <c r="K67" i="20"/>
  <c r="L67" i="20" s="1"/>
  <c r="K68" i="20"/>
  <c r="L68" i="20" s="1"/>
  <c r="K69" i="20"/>
  <c r="L69" i="20" s="1"/>
  <c r="K70" i="20"/>
  <c r="L70" i="20" s="1"/>
  <c r="K71" i="20"/>
  <c r="L71" i="20" s="1"/>
  <c r="K72" i="20"/>
  <c r="L72" i="20" s="1"/>
  <c r="K73" i="20"/>
  <c r="L73" i="20" s="1"/>
  <c r="K74" i="20"/>
  <c r="L74" i="20" s="1"/>
  <c r="K75" i="20"/>
  <c r="L75" i="20" s="1"/>
  <c r="K76" i="20"/>
  <c r="L76" i="20" s="1"/>
  <c r="K77" i="20"/>
  <c r="L77" i="20" s="1"/>
  <c r="K78" i="20"/>
  <c r="L78" i="20" s="1"/>
  <c r="K79" i="20"/>
  <c r="L79" i="20" s="1"/>
  <c r="K80" i="20"/>
  <c r="L80" i="20" s="1"/>
  <c r="K81" i="20"/>
  <c r="L81" i="20" s="1"/>
  <c r="K82" i="20"/>
  <c r="L82" i="20" s="1"/>
  <c r="K83" i="20"/>
  <c r="L83" i="20" s="1"/>
  <c r="K84" i="20"/>
  <c r="L84" i="20" s="1"/>
  <c r="K85" i="20"/>
  <c r="L85" i="20" s="1"/>
  <c r="K86" i="20"/>
  <c r="L86" i="20" s="1"/>
  <c r="K87" i="20"/>
  <c r="L87" i="20" s="1"/>
  <c r="K88" i="20"/>
  <c r="L88" i="20" s="1"/>
  <c r="K89" i="20"/>
  <c r="L89" i="20" s="1"/>
  <c r="K99" i="20"/>
  <c r="L99" i="20" s="1"/>
  <c r="K100" i="20"/>
  <c r="L100" i="20" s="1"/>
  <c r="K101" i="20"/>
  <c r="L101" i="20" s="1"/>
  <c r="K102" i="20"/>
  <c r="L102" i="20" s="1"/>
  <c r="K103" i="20"/>
  <c r="L103" i="20" s="1"/>
  <c r="K104" i="20"/>
  <c r="L104" i="20" s="1"/>
  <c r="K105" i="20"/>
  <c r="L105" i="20" s="1"/>
  <c r="K106" i="20"/>
  <c r="L106" i="20" s="1"/>
  <c r="K107" i="20"/>
  <c r="L107" i="20" s="1"/>
  <c r="K108" i="20"/>
  <c r="L108" i="20" s="1"/>
  <c r="K109" i="20"/>
  <c r="L109" i="20" s="1"/>
  <c r="K110" i="20"/>
  <c r="L110" i="20" s="1"/>
  <c r="K125" i="20"/>
  <c r="L125" i="20" s="1"/>
  <c r="K126" i="20"/>
  <c r="L126" i="20" s="1"/>
  <c r="K127" i="20"/>
  <c r="L127" i="20" s="1"/>
  <c r="K128" i="20"/>
  <c r="L128" i="20" s="1"/>
  <c r="K129" i="20"/>
  <c r="L129" i="20" s="1"/>
  <c r="K130" i="20"/>
  <c r="L130" i="20" s="1"/>
  <c r="K131" i="20"/>
  <c r="L131" i="20" s="1"/>
  <c r="K139" i="20"/>
  <c r="L139" i="20" s="1"/>
  <c r="K140" i="20"/>
  <c r="L140" i="20" s="1"/>
  <c r="K141" i="20"/>
  <c r="L141" i="20" s="1"/>
  <c r="K142" i="20"/>
  <c r="L142" i="20" s="1"/>
  <c r="K143" i="20"/>
  <c r="L143" i="20" s="1"/>
  <c r="K144" i="20"/>
  <c r="L144" i="20" s="1"/>
  <c r="K145" i="20"/>
  <c r="L145" i="20" s="1"/>
  <c r="K146" i="20"/>
  <c r="L146" i="20" s="1"/>
  <c r="K147" i="20"/>
  <c r="L147" i="20" s="1"/>
  <c r="K148" i="20"/>
  <c r="L148" i="20" s="1"/>
  <c r="K149" i="20"/>
  <c r="L149" i="20" s="1"/>
  <c r="K150" i="20"/>
  <c r="L150" i="20" s="1"/>
  <c r="K151" i="20"/>
  <c r="L151" i="20" s="1"/>
  <c r="K152" i="20"/>
  <c r="L152" i="20" s="1"/>
  <c r="K163" i="20"/>
  <c r="L163" i="20" s="1"/>
  <c r="K164" i="20"/>
  <c r="L164" i="20" s="1"/>
  <c r="K165" i="20"/>
  <c r="L165" i="20" s="1"/>
  <c r="K166" i="20"/>
  <c r="L166" i="20" s="1"/>
  <c r="K167" i="20"/>
  <c r="L167" i="20" s="1"/>
  <c r="K168" i="20"/>
  <c r="L168" i="20" s="1"/>
  <c r="K169" i="20"/>
  <c r="L169" i="20" s="1"/>
  <c r="K170" i="20"/>
  <c r="L170" i="20" s="1"/>
  <c r="K171" i="20"/>
  <c r="L171" i="20" s="1"/>
  <c r="K172" i="20"/>
  <c r="L172" i="20" s="1"/>
  <c r="K173" i="20"/>
  <c r="L173" i="20" s="1"/>
  <c r="AA7" i="20" l="1"/>
  <c r="AA8" i="20"/>
  <c r="AA9" i="20"/>
  <c r="AA10" i="20"/>
  <c r="AA11" i="20"/>
  <c r="AA12" i="20"/>
  <c r="AA13" i="20"/>
  <c r="AA14" i="20"/>
  <c r="AA15" i="20"/>
  <c r="AA16" i="20"/>
  <c r="AA17" i="20"/>
  <c r="AA18" i="20"/>
  <c r="AA19" i="20"/>
  <c r="AA20" i="20"/>
  <c r="AA21" i="20"/>
  <c r="AA22" i="20"/>
  <c r="AA23" i="20"/>
  <c r="AA24" i="20"/>
  <c r="AA25" i="20"/>
  <c r="AA6" i="20"/>
  <c r="Z7" i="20"/>
  <c r="Z8" i="20"/>
  <c r="Z9" i="20"/>
  <c r="Z10" i="20"/>
  <c r="Z11" i="20"/>
  <c r="Z12" i="20"/>
  <c r="Z13" i="20"/>
  <c r="Z14" i="20"/>
  <c r="Z15" i="20"/>
  <c r="Z16" i="20"/>
  <c r="Z17" i="20"/>
  <c r="Z18" i="20"/>
  <c r="Z19" i="20"/>
  <c r="Z20" i="20"/>
  <c r="Z21" i="20"/>
  <c r="Z22" i="20"/>
  <c r="Z23" i="20"/>
  <c r="Z24" i="20"/>
  <c r="Z25" i="20"/>
  <c r="X9" i="20"/>
  <c r="X13" i="20"/>
  <c r="X17" i="20"/>
  <c r="X21" i="20"/>
  <c r="X25" i="20"/>
  <c r="U7" i="20"/>
  <c r="U8" i="20"/>
  <c r="U9" i="20"/>
  <c r="U10" i="20"/>
  <c r="U11" i="20"/>
  <c r="U12" i="20"/>
  <c r="U13" i="20"/>
  <c r="U14" i="20"/>
  <c r="U15" i="20"/>
  <c r="U16" i="20"/>
  <c r="U17" i="20"/>
  <c r="U18" i="20"/>
  <c r="U19" i="20"/>
  <c r="U20" i="20"/>
  <c r="U21" i="20"/>
  <c r="U22" i="20"/>
  <c r="U23" i="20"/>
  <c r="U24" i="20"/>
  <c r="U25" i="20"/>
  <c r="U6" i="20"/>
  <c r="T7" i="20"/>
  <c r="T8" i="20"/>
  <c r="T9" i="20"/>
  <c r="T10" i="20"/>
  <c r="T11" i="20"/>
  <c r="T12" i="20"/>
  <c r="T13" i="20"/>
  <c r="T14" i="20"/>
  <c r="T15" i="20"/>
  <c r="T16" i="20"/>
  <c r="T17" i="20"/>
  <c r="T18" i="20"/>
  <c r="T19" i="20"/>
  <c r="T20" i="20"/>
  <c r="T21" i="20"/>
  <c r="T22" i="20"/>
  <c r="T23" i="20"/>
  <c r="T24" i="20"/>
  <c r="T25" i="20"/>
  <c r="Q7" i="20"/>
  <c r="R7" i="20" s="1"/>
  <c r="Q8" i="20"/>
  <c r="R8" i="20" s="1"/>
  <c r="Q9" i="20"/>
  <c r="R9" i="20" s="1"/>
  <c r="Q10" i="20"/>
  <c r="R10" i="20" s="1"/>
  <c r="Q11" i="20"/>
  <c r="R11" i="20" s="1"/>
  <c r="Q12" i="20"/>
  <c r="R12" i="20" s="1"/>
  <c r="Q13" i="20"/>
  <c r="R13" i="20" s="1"/>
  <c r="Q14" i="20"/>
  <c r="R14" i="20" s="1"/>
  <c r="Q15" i="20"/>
  <c r="R15" i="20" s="1"/>
  <c r="Q16" i="20"/>
  <c r="R16" i="20" s="1"/>
  <c r="Q17" i="20"/>
  <c r="R17" i="20" s="1"/>
  <c r="Q18" i="20"/>
  <c r="R18" i="20" s="1"/>
  <c r="Q19" i="20"/>
  <c r="R19" i="20" s="1"/>
  <c r="Q20" i="20"/>
  <c r="R20" i="20" s="1"/>
  <c r="Q21" i="20"/>
  <c r="R21" i="20" s="1"/>
  <c r="Q22" i="20"/>
  <c r="R22" i="20" s="1"/>
  <c r="Q23" i="20"/>
  <c r="R23" i="20" s="1"/>
  <c r="Q24" i="20"/>
  <c r="R24" i="20" s="1"/>
  <c r="Q25" i="20"/>
  <c r="R25" i="20" s="1"/>
  <c r="O7" i="20"/>
  <c r="O8" i="20"/>
  <c r="O9" i="20"/>
  <c r="O10" i="20"/>
  <c r="O11" i="20"/>
  <c r="O12" i="20"/>
  <c r="O13" i="20"/>
  <c r="O14" i="20"/>
  <c r="O15" i="20"/>
  <c r="O16" i="20"/>
  <c r="O17" i="20"/>
  <c r="O18" i="20"/>
  <c r="O19" i="20"/>
  <c r="O20" i="20"/>
  <c r="O21" i="20"/>
  <c r="O22" i="20"/>
  <c r="O23" i="20"/>
  <c r="O24" i="20"/>
  <c r="O25" i="20"/>
  <c r="O6" i="20"/>
  <c r="L6" i="20"/>
  <c r="K7" i="20"/>
  <c r="L7" i="20" s="1"/>
  <c r="K8" i="20"/>
  <c r="L8" i="20" s="1"/>
  <c r="K9" i="20"/>
  <c r="L9" i="20" s="1"/>
  <c r="K10" i="20"/>
  <c r="L10" i="20" s="1"/>
  <c r="K11" i="20"/>
  <c r="L11" i="20" s="1"/>
  <c r="K12" i="20"/>
  <c r="L12" i="20" s="1"/>
  <c r="K13" i="20"/>
  <c r="L13" i="20" s="1"/>
  <c r="K14" i="20"/>
  <c r="L14" i="20" s="1"/>
  <c r="K15" i="20"/>
  <c r="L15" i="20" s="1"/>
  <c r="K16" i="20"/>
  <c r="L16" i="20" s="1"/>
  <c r="K17" i="20"/>
  <c r="L17" i="20" s="1"/>
  <c r="K18" i="20"/>
  <c r="L18" i="20" s="1"/>
  <c r="K19" i="20"/>
  <c r="L19" i="20" s="1"/>
  <c r="K20" i="20"/>
  <c r="L20" i="20" s="1"/>
  <c r="K21" i="20"/>
  <c r="L21" i="20" s="1"/>
  <c r="K22" i="20"/>
  <c r="L22" i="20" s="1"/>
  <c r="K23" i="20"/>
  <c r="L23" i="20" s="1"/>
  <c r="K24" i="20"/>
  <c r="L24" i="20" s="1"/>
  <c r="K25" i="20"/>
  <c r="L25" i="20" s="1"/>
  <c r="X7" i="20"/>
  <c r="X8" i="20"/>
  <c r="X10" i="20"/>
  <c r="X11" i="20"/>
  <c r="X12" i="20"/>
  <c r="X14" i="20"/>
  <c r="X15" i="20"/>
  <c r="X16" i="20"/>
  <c r="X18" i="20"/>
  <c r="X19" i="20"/>
  <c r="X20" i="20"/>
  <c r="X22" i="20"/>
  <c r="X23" i="20"/>
  <c r="X24" i="20"/>
  <c r="AA5" i="20"/>
  <c r="X5" i="20"/>
  <c r="U5" i="20"/>
  <c r="R5" i="20"/>
  <c r="O5" i="20"/>
  <c r="L5" i="20"/>
  <c r="D173" i="20"/>
  <c r="A49" i="20"/>
  <c r="A50" i="20" s="1"/>
  <c r="A51" i="20" s="1"/>
  <c r="A52" i="20" s="1"/>
  <c r="A53" i="20" s="1"/>
  <c r="A54" i="20" s="1"/>
  <c r="A55" i="20" s="1"/>
  <c r="A56" i="20" s="1"/>
  <c r="A57" i="20" s="1"/>
  <c r="A58" i="20" s="1"/>
  <c r="A59" i="20" s="1"/>
  <c r="A60" i="20" s="1"/>
  <c r="A61" i="20" s="1"/>
  <c r="A28" i="20"/>
  <c r="A29" i="20" s="1"/>
  <c r="A30" i="20" s="1"/>
  <c r="A31" i="20" s="1"/>
  <c r="A32" i="20" s="1"/>
  <c r="A33" i="20" s="1"/>
  <c r="A34" i="20" s="1"/>
  <c r="A35" i="20" s="1"/>
  <c r="A36" i="20" s="1"/>
  <c r="A37" i="20" s="1"/>
  <c r="A38" i="20" s="1"/>
  <c r="A39" i="20" s="1"/>
  <c r="A40" i="20" s="1"/>
  <c r="A41" i="20" s="1"/>
  <c r="A42" i="20" s="1"/>
  <c r="A43" i="20" s="1"/>
  <c r="A44" i="20" s="1"/>
  <c r="A7" i="20"/>
  <c r="A8" i="20" s="1"/>
  <c r="A9" i="20" s="1"/>
  <c r="A10" i="20" s="1"/>
  <c r="A11" i="20" s="1"/>
  <c r="A12" i="20" s="1"/>
  <c r="A13" i="20" s="1"/>
  <c r="A14" i="20" s="1"/>
  <c r="A15" i="20" s="1"/>
  <c r="A16" i="20" s="1"/>
  <c r="A17" i="20" s="1"/>
  <c r="A18" i="20" s="1"/>
  <c r="A19" i="20" s="1"/>
  <c r="A20" i="20" s="1"/>
  <c r="A21" i="20" s="1"/>
  <c r="A22" i="20" s="1"/>
  <c r="A23" i="20" s="1"/>
  <c r="A24" i="20" s="1"/>
  <c r="A25" i="20" s="1"/>
  <c r="AW161" i="6" l="1"/>
  <c r="AX161" i="6"/>
  <c r="AY161" i="6"/>
  <c r="AZ161" i="6"/>
  <c r="BA161" i="6"/>
  <c r="BB161" i="6"/>
  <c r="BC161" i="6"/>
  <c r="BC30" i="6" l="1"/>
  <c r="BB30" i="6"/>
  <c r="BA30" i="6"/>
  <c r="AZ30" i="6"/>
  <c r="AY30" i="6"/>
  <c r="AX30" i="6"/>
  <c r="AW30" i="6"/>
  <c r="BC57" i="6" l="1"/>
  <c r="BB57" i="6"/>
  <c r="BA57" i="6"/>
  <c r="AZ57" i="6"/>
  <c r="AY57" i="6"/>
  <c r="AX57" i="6"/>
  <c r="AW57" i="6"/>
  <c r="AW31" i="6" l="1"/>
  <c r="AX31" i="6"/>
  <c r="AY31" i="6"/>
  <c r="AZ31" i="6"/>
  <c r="BA31" i="6"/>
  <c r="BB31" i="6"/>
  <c r="BC31" i="6"/>
  <c r="AW28" i="6"/>
  <c r="AX28" i="6"/>
  <c r="AY28" i="6"/>
  <c r="AZ28" i="6"/>
  <c r="BA28" i="6"/>
  <c r="BB28" i="6"/>
  <c r="BC28" i="6"/>
  <c r="AW34" i="6"/>
  <c r="AX34" i="6"/>
  <c r="AY34" i="6"/>
  <c r="AZ34" i="6"/>
  <c r="BA34" i="6"/>
  <c r="BB34" i="6"/>
  <c r="BC34" i="6"/>
  <c r="BD147" i="6" l="1"/>
  <c r="R147" i="6"/>
  <c r="Q147" i="6"/>
  <c r="X5" i="6" l="1"/>
  <c r="Y5" i="6" s="1"/>
  <c r="Z5" i="6" s="1"/>
  <c r="AA5" i="6" s="1"/>
  <c r="AB5" i="6" s="1"/>
  <c r="AC5" i="6" s="1"/>
  <c r="AD5" i="6" s="1"/>
  <c r="AE5" i="6" s="1"/>
  <c r="AF5" i="6" s="1"/>
  <c r="AG5" i="6" s="1"/>
  <c r="AH5" i="6" s="1"/>
  <c r="AI5" i="6" l="1"/>
  <c r="AJ5" i="6" s="1"/>
  <c r="AK5" i="6" s="1"/>
  <c r="AL5" i="6" s="1"/>
  <c r="AM5" i="6" s="1"/>
  <c r="AN5" i="6" s="1"/>
  <c r="AO5" i="6" s="1"/>
  <c r="AP5" i="6" s="1"/>
  <c r="AQ5" i="6" s="1"/>
  <c r="AR5" i="6" s="1"/>
  <c r="BD61" i="6" l="1"/>
  <c r="R61" i="6"/>
  <c r="Q61" i="6"/>
  <c r="BC53" i="6"/>
  <c r="BB53" i="6"/>
  <c r="BA53" i="6"/>
  <c r="AZ53" i="6"/>
  <c r="AY53" i="6"/>
  <c r="AX53" i="6"/>
  <c r="AW53" i="6"/>
  <c r="AW33" i="6" l="1"/>
  <c r="AX33" i="6"/>
  <c r="AY33" i="6"/>
  <c r="AZ33" i="6"/>
  <c r="BA33" i="6"/>
  <c r="BB33" i="6"/>
  <c r="BC33" i="6"/>
  <c r="AW52" i="6" l="1"/>
  <c r="AX52" i="6"/>
  <c r="AY52" i="6"/>
  <c r="AZ52" i="6"/>
  <c r="BA52" i="6"/>
  <c r="BB52" i="6"/>
  <c r="BC52" i="6"/>
  <c r="Q64" i="6"/>
  <c r="R64" i="6"/>
  <c r="BD64" i="6"/>
  <c r="BC56" i="6" l="1"/>
  <c r="BB56" i="6"/>
  <c r="BA56" i="6"/>
  <c r="AZ56" i="6"/>
  <c r="AY56" i="6"/>
  <c r="AX56" i="6"/>
  <c r="AW56" i="6"/>
  <c r="BC58" i="6"/>
  <c r="BB58" i="6"/>
  <c r="BA58" i="6"/>
  <c r="AZ58" i="6"/>
  <c r="AY58" i="6"/>
  <c r="AX58" i="6"/>
  <c r="AW58" i="6"/>
  <c r="BC14" i="6" l="1"/>
  <c r="BB14" i="6"/>
  <c r="BA14" i="6"/>
  <c r="AZ14" i="6"/>
  <c r="AY14" i="6"/>
  <c r="AX14" i="6"/>
  <c r="AW14" i="6"/>
  <c r="BC12" i="6"/>
  <c r="BB12" i="6"/>
  <c r="BA12" i="6"/>
  <c r="AZ12" i="6"/>
  <c r="AY12" i="6"/>
  <c r="AX12" i="6"/>
  <c r="AW12" i="6"/>
  <c r="R16" i="6" l="1"/>
  <c r="R17" i="6"/>
  <c r="R18" i="6"/>
  <c r="R19" i="6"/>
  <c r="R20" i="6"/>
  <c r="R21" i="6"/>
  <c r="R22" i="6"/>
  <c r="R23" i="6"/>
  <c r="R24" i="6"/>
  <c r="R25" i="6"/>
  <c r="R26" i="6"/>
  <c r="R40" i="6"/>
  <c r="R41" i="6"/>
  <c r="R42" i="6"/>
  <c r="R43" i="6"/>
  <c r="R44" i="6"/>
  <c r="R45" i="6"/>
  <c r="R46" i="6"/>
  <c r="R65" i="6"/>
  <c r="R66" i="6"/>
  <c r="R67" i="6"/>
  <c r="R69" i="6"/>
  <c r="R70" i="6"/>
  <c r="R71" i="6"/>
  <c r="R72" i="6"/>
  <c r="R73" i="6"/>
  <c r="R74" i="6"/>
  <c r="R75" i="6"/>
  <c r="R76" i="6"/>
  <c r="R77" i="6"/>
  <c r="R78" i="6"/>
  <c r="R79" i="6"/>
  <c r="R80" i="6"/>
  <c r="R81" i="6"/>
  <c r="R82" i="6"/>
  <c r="R83" i="6"/>
  <c r="R84" i="6"/>
  <c r="R85" i="6"/>
  <c r="R86" i="6"/>
  <c r="R87" i="6"/>
  <c r="R88" i="6"/>
  <c r="R90" i="6"/>
  <c r="R99" i="6"/>
  <c r="R91" i="6"/>
  <c r="R95" i="6"/>
  <c r="R101" i="6"/>
  <c r="R100" i="6"/>
  <c r="R93" i="6"/>
  <c r="R102" i="6"/>
  <c r="R103" i="6"/>
  <c r="R104" i="6"/>
  <c r="R105" i="6"/>
  <c r="R106" i="6"/>
  <c r="R107" i="6"/>
  <c r="R108" i="6"/>
  <c r="R109" i="6"/>
  <c r="R127" i="6"/>
  <c r="R128" i="6"/>
  <c r="R129" i="6"/>
  <c r="R130" i="6"/>
  <c r="R149" i="6"/>
  <c r="R150" i="6"/>
  <c r="R151" i="6"/>
  <c r="R156" i="6"/>
  <c r="R155" i="6"/>
  <c r="R154" i="6"/>
  <c r="R163" i="6"/>
  <c r="R153" i="6"/>
  <c r="R165" i="6"/>
  <c r="R166" i="6"/>
  <c r="R167" i="6"/>
  <c r="R168" i="6"/>
  <c r="R169" i="6"/>
  <c r="R170" i="6"/>
  <c r="R171" i="6"/>
  <c r="R172" i="6"/>
  <c r="Q16" i="6"/>
  <c r="Q17" i="6"/>
  <c r="Q18" i="6"/>
  <c r="Q19" i="6"/>
  <c r="Q20" i="6"/>
  <c r="Q21" i="6"/>
  <c r="Q22" i="6"/>
  <c r="Q23" i="6"/>
  <c r="Q24" i="6"/>
  <c r="Q25" i="6"/>
  <c r="Q40" i="6"/>
  <c r="Q41" i="6"/>
  <c r="Q42" i="6"/>
  <c r="Q43" i="6"/>
  <c r="Q44" i="6"/>
  <c r="Q45" i="6"/>
  <c r="Q46" i="6"/>
  <c r="Q47" i="6"/>
  <c r="Q65" i="6"/>
  <c r="Q66" i="6"/>
  <c r="Q67" i="6"/>
  <c r="Q69" i="6"/>
  <c r="Q70" i="6"/>
  <c r="Q71" i="6"/>
  <c r="Q72" i="6"/>
  <c r="Q73" i="6"/>
  <c r="Q74" i="6"/>
  <c r="Q75" i="6"/>
  <c r="Q76" i="6"/>
  <c r="Q77" i="6"/>
  <c r="Q78" i="6"/>
  <c r="Q79" i="6"/>
  <c r="Q80" i="6"/>
  <c r="Q81" i="6"/>
  <c r="Q82" i="6"/>
  <c r="Q83" i="6"/>
  <c r="Q84" i="6"/>
  <c r="Q85" i="6"/>
  <c r="Q86" i="6"/>
  <c r="Q87" i="6"/>
  <c r="Q88" i="6"/>
  <c r="Q90" i="6"/>
  <c r="Q99" i="6"/>
  <c r="Q91" i="6"/>
  <c r="Q95" i="6"/>
  <c r="Q101" i="6"/>
  <c r="Q100" i="6"/>
  <c r="Q93" i="6"/>
  <c r="Q102" i="6"/>
  <c r="Q103" i="6"/>
  <c r="Q104" i="6"/>
  <c r="Q105" i="6"/>
  <c r="Q106" i="6"/>
  <c r="Q107" i="6"/>
  <c r="Q108" i="6"/>
  <c r="Q109" i="6"/>
  <c r="Q127" i="6"/>
  <c r="Q128" i="6"/>
  <c r="Q129" i="6"/>
  <c r="Q130" i="6"/>
  <c r="Q149" i="6"/>
  <c r="Q150" i="6"/>
  <c r="Q151" i="6"/>
  <c r="Q156" i="6"/>
  <c r="Q155" i="6"/>
  <c r="Q154" i="6"/>
  <c r="Q163" i="6"/>
  <c r="Q153" i="6"/>
  <c r="Q165" i="6"/>
  <c r="Q166" i="6"/>
  <c r="Q167" i="6"/>
  <c r="Q168" i="6"/>
  <c r="Q169" i="6"/>
  <c r="Q170" i="6"/>
  <c r="Q171" i="6"/>
  <c r="Q172" i="6"/>
  <c r="R13" i="6"/>
  <c r="Q13" i="6"/>
  <c r="BD40" i="6" l="1"/>
  <c r="BD41" i="6"/>
  <c r="BD42" i="6"/>
  <c r="BD43" i="6"/>
  <c r="BD44" i="6"/>
  <c r="BD45" i="6"/>
  <c r="BD46" i="6"/>
  <c r="BD65" i="6"/>
  <c r="BD66" i="6"/>
  <c r="BD67" i="6"/>
  <c r="BD69" i="6"/>
  <c r="BD70" i="6"/>
  <c r="BD71" i="6"/>
  <c r="BD72" i="6"/>
  <c r="BD73" i="6"/>
  <c r="BD74" i="6"/>
  <c r="BD75" i="6"/>
  <c r="BD76" i="6"/>
  <c r="BD77" i="6"/>
  <c r="BD78" i="6"/>
  <c r="BD79" i="6"/>
  <c r="BD80" i="6"/>
  <c r="BD81" i="6"/>
  <c r="BD82" i="6"/>
  <c r="BD83" i="6"/>
  <c r="BD84" i="6"/>
  <c r="BD85" i="6"/>
  <c r="BD86" i="6"/>
  <c r="BD87" i="6"/>
  <c r="BD88" i="6"/>
  <c r="BD101" i="6"/>
  <c r="BD102" i="6"/>
  <c r="BD103" i="6"/>
  <c r="BD104" i="6"/>
  <c r="BD105" i="6"/>
  <c r="BD106" i="6"/>
  <c r="BD107" i="6"/>
  <c r="BD108" i="6"/>
  <c r="BD109" i="6"/>
  <c r="BD125" i="6"/>
  <c r="BD126" i="6"/>
  <c r="BD127" i="6"/>
  <c r="BD128" i="6"/>
  <c r="BD129" i="6"/>
  <c r="BD130" i="6"/>
  <c r="BD149" i="6"/>
  <c r="BD150" i="6"/>
  <c r="BD151" i="6"/>
  <c r="BD163" i="6"/>
  <c r="BD165" i="6"/>
  <c r="BD166" i="6"/>
  <c r="BD167" i="6"/>
  <c r="BD168" i="6"/>
  <c r="BD169" i="6"/>
  <c r="BD170" i="6"/>
  <c r="BD171" i="6"/>
  <c r="BD172" i="6"/>
  <c r="BD16" i="6"/>
  <c r="BD17" i="6"/>
  <c r="BD18" i="6"/>
  <c r="BD19" i="6"/>
  <c r="BD20" i="6"/>
  <c r="BD21" i="6"/>
  <c r="BD22" i="6"/>
  <c r="BD23" i="6"/>
  <c r="BD24" i="6"/>
  <c r="BD25" i="6"/>
  <c r="AW51" i="6" l="1"/>
  <c r="AX51" i="6"/>
  <c r="AY51" i="6"/>
  <c r="AZ51" i="6"/>
  <c r="BA51" i="6"/>
  <c r="BB51" i="6"/>
  <c r="BC51" i="6"/>
  <c r="AW59" i="6"/>
  <c r="AX59" i="6"/>
  <c r="AY59" i="6"/>
  <c r="AZ59" i="6"/>
  <c r="BA59" i="6"/>
  <c r="BB59" i="6"/>
  <c r="BC59" i="6"/>
  <c r="AW63" i="6"/>
  <c r="AX63" i="6"/>
  <c r="AY63" i="6"/>
  <c r="AZ63" i="6"/>
  <c r="BA63" i="6"/>
  <c r="BB63" i="6"/>
  <c r="BC63" i="6"/>
  <c r="AW50" i="6"/>
  <c r="AX50" i="6"/>
  <c r="AY50" i="6"/>
  <c r="AZ50" i="6"/>
  <c r="BA50" i="6"/>
  <c r="BB50" i="6"/>
  <c r="BC50" i="6"/>
  <c r="AW62" i="6"/>
  <c r="AX62" i="6"/>
  <c r="AY62" i="6"/>
  <c r="AZ62" i="6"/>
  <c r="BA62" i="6"/>
  <c r="BB62" i="6"/>
  <c r="BC62" i="6"/>
  <c r="AW32" i="6"/>
  <c r="AX32" i="6"/>
  <c r="AY32" i="6"/>
  <c r="AZ32" i="6"/>
  <c r="BA32" i="6"/>
  <c r="BB32" i="6"/>
  <c r="BC32" i="6"/>
  <c r="AW40" i="6"/>
  <c r="AX40" i="6"/>
  <c r="AY40" i="6"/>
  <c r="AZ40" i="6"/>
  <c r="BA40" i="6"/>
  <c r="BB40" i="6"/>
  <c r="BC40" i="6"/>
  <c r="AW36" i="6"/>
  <c r="AX36" i="6"/>
  <c r="AY36" i="6"/>
  <c r="AZ36" i="6"/>
  <c r="BA36" i="6"/>
  <c r="BB36" i="6"/>
  <c r="BC36" i="6"/>
  <c r="AW38" i="6"/>
  <c r="AX38" i="6"/>
  <c r="AY38" i="6"/>
  <c r="AZ38" i="6"/>
  <c r="BA38" i="6"/>
  <c r="BB38" i="6"/>
  <c r="BC38" i="6"/>
  <c r="AW27" i="6"/>
  <c r="AX27" i="6"/>
  <c r="AY27" i="6"/>
  <c r="AZ27" i="6"/>
  <c r="BA27" i="6"/>
  <c r="BB27" i="6"/>
  <c r="BC27" i="6"/>
  <c r="AW35" i="6"/>
  <c r="AX35" i="6"/>
  <c r="AY35" i="6"/>
  <c r="AZ35" i="6"/>
  <c r="BA35" i="6"/>
  <c r="BB35" i="6"/>
  <c r="BC35" i="6"/>
  <c r="AW29" i="6"/>
  <c r="AX29" i="6"/>
  <c r="AY29" i="6"/>
  <c r="AZ29" i="6"/>
  <c r="BA29" i="6"/>
  <c r="BB29" i="6"/>
  <c r="BC29" i="6"/>
  <c r="AW41" i="6"/>
  <c r="AX41" i="6"/>
  <c r="AY41" i="6"/>
  <c r="AZ41" i="6"/>
  <c r="BA41" i="6"/>
  <c r="BB41" i="6"/>
  <c r="BC41" i="6"/>
  <c r="AW42" i="6"/>
  <c r="AX42" i="6"/>
  <c r="AY42" i="6"/>
  <c r="AZ42" i="6"/>
  <c r="BA42" i="6"/>
  <c r="BB42" i="6"/>
  <c r="BC42" i="6"/>
  <c r="AW6" i="6"/>
  <c r="AX6" i="6"/>
  <c r="AY6" i="6"/>
  <c r="AZ6" i="6"/>
  <c r="BA6" i="6"/>
  <c r="BB6" i="6"/>
  <c r="BC6" i="6"/>
  <c r="AW9" i="6"/>
  <c r="AX9" i="6"/>
  <c r="AY9" i="6"/>
  <c r="AZ9" i="6"/>
  <c r="BA9" i="6"/>
  <c r="BB9" i="6"/>
  <c r="BC9" i="6"/>
  <c r="AW8" i="6"/>
  <c r="AX8" i="6"/>
  <c r="AY8" i="6"/>
  <c r="AZ8" i="6"/>
  <c r="BA8" i="6"/>
  <c r="BB8" i="6"/>
  <c r="BC8" i="6"/>
  <c r="AW118" i="6"/>
  <c r="AX118" i="6"/>
  <c r="AY118" i="6"/>
  <c r="AZ118" i="6"/>
  <c r="BA118" i="6"/>
  <c r="BB118" i="6"/>
  <c r="BC118" i="6"/>
  <c r="AW148" i="6"/>
  <c r="AX148" i="6"/>
  <c r="AY148" i="6"/>
  <c r="AZ148" i="6"/>
  <c r="BA148" i="6"/>
  <c r="BB148" i="6"/>
  <c r="BC148" i="6"/>
  <c r="AW135" i="6"/>
  <c r="AX135" i="6"/>
  <c r="AY135" i="6"/>
  <c r="AZ135" i="6"/>
  <c r="BA135" i="6"/>
  <c r="BB135" i="6"/>
  <c r="BC135" i="6"/>
  <c r="A49" i="6" l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28" i="6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7" i="6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W60" i="6" l="1"/>
  <c r="AX60" i="6"/>
  <c r="AY60" i="6"/>
  <c r="AZ60" i="6"/>
  <c r="BA60" i="6"/>
  <c r="BB60" i="6"/>
  <c r="BC60" i="6"/>
  <c r="AW61" i="6"/>
  <c r="AX61" i="6"/>
  <c r="AY61" i="6"/>
  <c r="AZ61" i="6"/>
  <c r="BA61" i="6"/>
  <c r="BB61" i="6"/>
  <c r="BC61" i="6"/>
  <c r="AW54" i="6"/>
  <c r="AX54" i="6"/>
  <c r="AY54" i="6"/>
  <c r="AZ54" i="6"/>
  <c r="BA54" i="6"/>
  <c r="BB54" i="6"/>
  <c r="BC54" i="6"/>
  <c r="AW55" i="6"/>
  <c r="AX55" i="6"/>
  <c r="AY55" i="6"/>
  <c r="AZ55" i="6"/>
  <c r="BA55" i="6"/>
  <c r="BB55" i="6"/>
  <c r="BC55" i="6"/>
  <c r="AW48" i="6"/>
  <c r="AX48" i="6"/>
  <c r="AY48" i="6"/>
  <c r="AZ48" i="6"/>
  <c r="BA48" i="6"/>
  <c r="BB48" i="6"/>
  <c r="BC48" i="6"/>
  <c r="AW49" i="6"/>
  <c r="AX49" i="6"/>
  <c r="AY49" i="6"/>
  <c r="AZ49" i="6"/>
  <c r="BA49" i="6"/>
  <c r="BB49" i="6"/>
  <c r="BC49" i="6"/>
  <c r="AW64" i="6"/>
  <c r="AX64" i="6"/>
  <c r="AY64" i="6"/>
  <c r="AZ64" i="6"/>
  <c r="BA64" i="6"/>
  <c r="BB64" i="6"/>
  <c r="BC64" i="6"/>
  <c r="AW65" i="6"/>
  <c r="AX65" i="6"/>
  <c r="AY65" i="6"/>
  <c r="AZ65" i="6"/>
  <c r="BA65" i="6"/>
  <c r="BB65" i="6"/>
  <c r="BC65" i="6"/>
  <c r="AW66" i="6"/>
  <c r="AX66" i="6"/>
  <c r="AY66" i="6"/>
  <c r="AZ66" i="6"/>
  <c r="BA66" i="6"/>
  <c r="BB66" i="6"/>
  <c r="BC66" i="6"/>
  <c r="AW67" i="6"/>
  <c r="AX67" i="6"/>
  <c r="AY67" i="6"/>
  <c r="AZ67" i="6"/>
  <c r="BA67" i="6"/>
  <c r="BB67" i="6"/>
  <c r="BC67" i="6"/>
  <c r="AW70" i="6"/>
  <c r="AX70" i="6"/>
  <c r="AY70" i="6"/>
  <c r="AZ70" i="6"/>
  <c r="BA70" i="6"/>
  <c r="BB70" i="6"/>
  <c r="BC70" i="6"/>
  <c r="AW71" i="6"/>
  <c r="AX71" i="6"/>
  <c r="AY71" i="6"/>
  <c r="AZ71" i="6"/>
  <c r="BA71" i="6"/>
  <c r="BB71" i="6"/>
  <c r="BC71" i="6"/>
  <c r="AW72" i="6"/>
  <c r="AX72" i="6"/>
  <c r="AY72" i="6"/>
  <c r="AZ72" i="6"/>
  <c r="BA72" i="6"/>
  <c r="BB72" i="6"/>
  <c r="BC72" i="6"/>
  <c r="AW73" i="6"/>
  <c r="AX73" i="6"/>
  <c r="AY73" i="6"/>
  <c r="AZ73" i="6"/>
  <c r="BA73" i="6"/>
  <c r="BB73" i="6"/>
  <c r="BC73" i="6"/>
  <c r="AW74" i="6"/>
  <c r="AX74" i="6"/>
  <c r="AY74" i="6"/>
  <c r="AZ74" i="6"/>
  <c r="BA74" i="6"/>
  <c r="BB74" i="6"/>
  <c r="BC74" i="6"/>
  <c r="AW75" i="6"/>
  <c r="AX75" i="6"/>
  <c r="AY75" i="6"/>
  <c r="AZ75" i="6"/>
  <c r="BA75" i="6"/>
  <c r="BB75" i="6"/>
  <c r="BC75" i="6"/>
  <c r="AW76" i="6"/>
  <c r="AX76" i="6"/>
  <c r="AY76" i="6"/>
  <c r="AZ76" i="6"/>
  <c r="BA76" i="6"/>
  <c r="BB76" i="6"/>
  <c r="BC76" i="6"/>
  <c r="AW77" i="6"/>
  <c r="AX77" i="6"/>
  <c r="AY77" i="6"/>
  <c r="AZ77" i="6"/>
  <c r="BA77" i="6"/>
  <c r="BB77" i="6"/>
  <c r="BC77" i="6"/>
  <c r="AW78" i="6"/>
  <c r="AX78" i="6"/>
  <c r="AY78" i="6"/>
  <c r="AZ78" i="6"/>
  <c r="BA78" i="6"/>
  <c r="BB78" i="6"/>
  <c r="BC78" i="6"/>
  <c r="AW79" i="6"/>
  <c r="AX79" i="6"/>
  <c r="AY79" i="6"/>
  <c r="AZ79" i="6"/>
  <c r="BA79" i="6"/>
  <c r="BB79" i="6"/>
  <c r="BC79" i="6"/>
  <c r="AW80" i="6"/>
  <c r="AX80" i="6"/>
  <c r="AY80" i="6"/>
  <c r="AZ80" i="6"/>
  <c r="BA80" i="6"/>
  <c r="BB80" i="6"/>
  <c r="BC80" i="6"/>
  <c r="AW81" i="6"/>
  <c r="AX81" i="6"/>
  <c r="AY81" i="6"/>
  <c r="AZ81" i="6"/>
  <c r="BA81" i="6"/>
  <c r="BB81" i="6"/>
  <c r="BC81" i="6"/>
  <c r="AW82" i="6"/>
  <c r="AX82" i="6"/>
  <c r="AY82" i="6"/>
  <c r="AZ82" i="6"/>
  <c r="BA82" i="6"/>
  <c r="BB82" i="6"/>
  <c r="BC82" i="6"/>
  <c r="AW83" i="6"/>
  <c r="AX83" i="6"/>
  <c r="AY83" i="6"/>
  <c r="AZ83" i="6"/>
  <c r="BA83" i="6"/>
  <c r="BB83" i="6"/>
  <c r="BC83" i="6"/>
  <c r="AW84" i="6"/>
  <c r="AX84" i="6"/>
  <c r="AY84" i="6"/>
  <c r="AZ84" i="6"/>
  <c r="BA84" i="6"/>
  <c r="BB84" i="6"/>
  <c r="BC84" i="6"/>
  <c r="AW85" i="6"/>
  <c r="AX85" i="6"/>
  <c r="AY85" i="6"/>
  <c r="AZ85" i="6"/>
  <c r="BA85" i="6"/>
  <c r="BB85" i="6"/>
  <c r="BC85" i="6"/>
  <c r="AW86" i="6"/>
  <c r="AX86" i="6"/>
  <c r="AY86" i="6"/>
  <c r="AZ86" i="6"/>
  <c r="BA86" i="6"/>
  <c r="BB86" i="6"/>
  <c r="BC86" i="6"/>
  <c r="AW87" i="6"/>
  <c r="AX87" i="6"/>
  <c r="AY87" i="6"/>
  <c r="AZ87" i="6"/>
  <c r="BA87" i="6"/>
  <c r="BB87" i="6"/>
  <c r="BC87" i="6"/>
  <c r="AW88" i="6"/>
  <c r="AX88" i="6"/>
  <c r="AY88" i="6"/>
  <c r="AZ88" i="6"/>
  <c r="BA88" i="6"/>
  <c r="BB88" i="6"/>
  <c r="BC88" i="6"/>
  <c r="AW99" i="6"/>
  <c r="AX99" i="6"/>
  <c r="AY99" i="6"/>
  <c r="AZ99" i="6"/>
  <c r="BA99" i="6"/>
  <c r="BB99" i="6"/>
  <c r="BC99" i="6"/>
  <c r="AW94" i="6"/>
  <c r="AX94" i="6"/>
  <c r="AY94" i="6"/>
  <c r="AZ94" i="6"/>
  <c r="BA94" i="6"/>
  <c r="BB94" i="6"/>
  <c r="BC94" i="6"/>
  <c r="AW91" i="6"/>
  <c r="AX91" i="6"/>
  <c r="AY91" i="6"/>
  <c r="AZ91" i="6"/>
  <c r="BA91" i="6"/>
  <c r="BB91" i="6"/>
  <c r="BC91" i="6"/>
  <c r="AW96" i="6"/>
  <c r="AX96" i="6"/>
  <c r="AY96" i="6"/>
  <c r="AZ96" i="6"/>
  <c r="BA96" i="6"/>
  <c r="BB96" i="6"/>
  <c r="BC96" i="6"/>
  <c r="AW100" i="6"/>
  <c r="AX100" i="6"/>
  <c r="AY100" i="6"/>
  <c r="AZ100" i="6"/>
  <c r="BA100" i="6"/>
  <c r="BB100" i="6"/>
  <c r="BC100" i="6"/>
  <c r="AW97" i="6"/>
  <c r="AX97" i="6"/>
  <c r="AY97" i="6"/>
  <c r="AZ97" i="6"/>
  <c r="BA97" i="6"/>
  <c r="BB97" i="6"/>
  <c r="BC97" i="6"/>
  <c r="AW98" i="6"/>
  <c r="AX98" i="6"/>
  <c r="AY98" i="6"/>
  <c r="AZ98" i="6"/>
  <c r="BA98" i="6"/>
  <c r="BB98" i="6"/>
  <c r="BC98" i="6"/>
  <c r="AW92" i="6"/>
  <c r="AX92" i="6"/>
  <c r="AY92" i="6"/>
  <c r="AZ92" i="6"/>
  <c r="BA92" i="6"/>
  <c r="BB92" i="6"/>
  <c r="BC92" i="6"/>
  <c r="AW95" i="6"/>
  <c r="AX95" i="6"/>
  <c r="AY95" i="6"/>
  <c r="AZ95" i="6"/>
  <c r="BA95" i="6"/>
  <c r="BB95" i="6"/>
  <c r="BC95" i="6"/>
  <c r="AW101" i="6"/>
  <c r="AX101" i="6"/>
  <c r="AY101" i="6"/>
  <c r="AZ101" i="6"/>
  <c r="BA101" i="6"/>
  <c r="BB101" i="6"/>
  <c r="BC101" i="6"/>
  <c r="AW93" i="6"/>
  <c r="AX93" i="6"/>
  <c r="AY93" i="6"/>
  <c r="AZ93" i="6"/>
  <c r="BA93" i="6"/>
  <c r="BB93" i="6"/>
  <c r="BC93" i="6"/>
  <c r="AW102" i="6"/>
  <c r="AX102" i="6"/>
  <c r="AY102" i="6"/>
  <c r="AZ102" i="6"/>
  <c r="BA102" i="6"/>
  <c r="BB102" i="6"/>
  <c r="BC102" i="6"/>
  <c r="AW103" i="6"/>
  <c r="AX103" i="6"/>
  <c r="AY103" i="6"/>
  <c r="AZ103" i="6"/>
  <c r="BA103" i="6"/>
  <c r="BB103" i="6"/>
  <c r="BC103" i="6"/>
  <c r="AW104" i="6"/>
  <c r="AX104" i="6"/>
  <c r="AY104" i="6"/>
  <c r="AZ104" i="6"/>
  <c r="BA104" i="6"/>
  <c r="BB104" i="6"/>
  <c r="BC104" i="6"/>
  <c r="AW105" i="6"/>
  <c r="AX105" i="6"/>
  <c r="AY105" i="6"/>
  <c r="AZ105" i="6"/>
  <c r="BA105" i="6"/>
  <c r="BB105" i="6"/>
  <c r="BC105" i="6"/>
  <c r="AW106" i="6"/>
  <c r="AX106" i="6"/>
  <c r="AY106" i="6"/>
  <c r="AZ106" i="6"/>
  <c r="BA106" i="6"/>
  <c r="BB106" i="6"/>
  <c r="BC106" i="6"/>
  <c r="AW107" i="6"/>
  <c r="AX107" i="6"/>
  <c r="AY107" i="6"/>
  <c r="AZ107" i="6"/>
  <c r="BA107" i="6"/>
  <c r="BB107" i="6"/>
  <c r="BC107" i="6"/>
  <c r="AW108" i="6"/>
  <c r="AX108" i="6"/>
  <c r="AY108" i="6"/>
  <c r="AZ108" i="6"/>
  <c r="BA108" i="6"/>
  <c r="BB108" i="6"/>
  <c r="BC108" i="6"/>
  <c r="AW109" i="6"/>
  <c r="AX109" i="6"/>
  <c r="AY109" i="6"/>
  <c r="AZ109" i="6"/>
  <c r="BA109" i="6"/>
  <c r="BB109" i="6"/>
  <c r="BC109" i="6"/>
  <c r="AW126" i="6"/>
  <c r="AX126" i="6"/>
  <c r="AY126" i="6"/>
  <c r="AZ126" i="6"/>
  <c r="BA126" i="6"/>
  <c r="BB126" i="6"/>
  <c r="BC126" i="6"/>
  <c r="AW124" i="6"/>
  <c r="AX124" i="6"/>
  <c r="AY124" i="6"/>
  <c r="AZ124" i="6"/>
  <c r="BA124" i="6"/>
  <c r="BB124" i="6"/>
  <c r="BC124" i="6"/>
  <c r="AW112" i="6"/>
  <c r="AX112" i="6"/>
  <c r="AY112" i="6"/>
  <c r="AZ112" i="6"/>
  <c r="BA112" i="6"/>
  <c r="BB112" i="6"/>
  <c r="BC112" i="6"/>
  <c r="AW115" i="6"/>
  <c r="AX115" i="6"/>
  <c r="AY115" i="6"/>
  <c r="AZ115" i="6"/>
  <c r="BA115" i="6"/>
  <c r="BB115" i="6"/>
  <c r="BC115" i="6"/>
  <c r="AW125" i="6"/>
  <c r="AX125" i="6"/>
  <c r="AY125" i="6"/>
  <c r="AZ125" i="6"/>
  <c r="BA125" i="6"/>
  <c r="BB125" i="6"/>
  <c r="BC125" i="6"/>
  <c r="AW120" i="6"/>
  <c r="AX120" i="6"/>
  <c r="AY120" i="6"/>
  <c r="AZ120" i="6"/>
  <c r="BA120" i="6"/>
  <c r="BB120" i="6"/>
  <c r="BC120" i="6"/>
  <c r="AW114" i="6"/>
  <c r="AX114" i="6"/>
  <c r="AY114" i="6"/>
  <c r="AZ114" i="6"/>
  <c r="BA114" i="6"/>
  <c r="BB114" i="6"/>
  <c r="BC114" i="6"/>
  <c r="AW116" i="6"/>
  <c r="AX116" i="6"/>
  <c r="AY116" i="6"/>
  <c r="AZ116" i="6"/>
  <c r="BA116" i="6"/>
  <c r="BB116" i="6"/>
  <c r="BC116" i="6"/>
  <c r="AW113" i="6"/>
  <c r="AX113" i="6"/>
  <c r="AY113" i="6"/>
  <c r="AZ113" i="6"/>
  <c r="BA113" i="6"/>
  <c r="BB113" i="6"/>
  <c r="BC113" i="6"/>
  <c r="AW119" i="6"/>
  <c r="AX119" i="6"/>
  <c r="AY119" i="6"/>
  <c r="AZ119" i="6"/>
  <c r="BA119" i="6"/>
  <c r="BB119" i="6"/>
  <c r="BC119" i="6"/>
  <c r="AW121" i="6"/>
  <c r="AX121" i="6"/>
  <c r="AY121" i="6"/>
  <c r="AZ121" i="6"/>
  <c r="BA121" i="6"/>
  <c r="BB121" i="6"/>
  <c r="BC121" i="6"/>
  <c r="AW111" i="6"/>
  <c r="AX111" i="6"/>
  <c r="AY111" i="6"/>
  <c r="AZ111" i="6"/>
  <c r="BA111" i="6"/>
  <c r="BB111" i="6"/>
  <c r="BC111" i="6"/>
  <c r="AW117" i="6"/>
  <c r="AX117" i="6"/>
  <c r="AY117" i="6"/>
  <c r="AZ117" i="6"/>
  <c r="BA117" i="6"/>
  <c r="BB117" i="6"/>
  <c r="BC117" i="6"/>
  <c r="AW122" i="6"/>
  <c r="AX122" i="6"/>
  <c r="AY122" i="6"/>
  <c r="AZ122" i="6"/>
  <c r="BA122" i="6"/>
  <c r="BB122" i="6"/>
  <c r="BC122" i="6"/>
  <c r="AW127" i="6"/>
  <c r="AX127" i="6"/>
  <c r="AY127" i="6"/>
  <c r="AZ127" i="6"/>
  <c r="BA127" i="6"/>
  <c r="BB127" i="6"/>
  <c r="BC127" i="6"/>
  <c r="AW128" i="6"/>
  <c r="AX128" i="6"/>
  <c r="AY128" i="6"/>
  <c r="AZ128" i="6"/>
  <c r="BA128" i="6"/>
  <c r="BB128" i="6"/>
  <c r="BC128" i="6"/>
  <c r="AW129" i="6"/>
  <c r="AX129" i="6"/>
  <c r="AY129" i="6"/>
  <c r="AZ129" i="6"/>
  <c r="BA129" i="6"/>
  <c r="BB129" i="6"/>
  <c r="BC129" i="6"/>
  <c r="AW130" i="6"/>
  <c r="AX130" i="6"/>
  <c r="AY130" i="6"/>
  <c r="AZ130" i="6"/>
  <c r="BA130" i="6"/>
  <c r="BB130" i="6"/>
  <c r="BC130" i="6"/>
  <c r="AW139" i="6"/>
  <c r="AX139" i="6"/>
  <c r="AY139" i="6"/>
  <c r="AZ139" i="6"/>
  <c r="BA139" i="6"/>
  <c r="BB139" i="6"/>
  <c r="BC139" i="6"/>
  <c r="AW141" i="6"/>
  <c r="AX141" i="6"/>
  <c r="AY141" i="6"/>
  <c r="AZ141" i="6"/>
  <c r="BA141" i="6"/>
  <c r="BB141" i="6"/>
  <c r="BC141" i="6"/>
  <c r="AW140" i="6"/>
  <c r="AX140" i="6"/>
  <c r="AY140" i="6"/>
  <c r="AZ140" i="6"/>
  <c r="BA140" i="6"/>
  <c r="BB140" i="6"/>
  <c r="BC140" i="6"/>
  <c r="AW147" i="6"/>
  <c r="AX147" i="6"/>
  <c r="AY147" i="6"/>
  <c r="AZ147" i="6"/>
  <c r="BA147" i="6"/>
  <c r="BB147" i="6"/>
  <c r="BC147" i="6"/>
  <c r="AW142" i="6"/>
  <c r="AX142" i="6"/>
  <c r="AY142" i="6"/>
  <c r="AZ142" i="6"/>
  <c r="BA142" i="6"/>
  <c r="BB142" i="6"/>
  <c r="BC142" i="6"/>
  <c r="AW137" i="6"/>
  <c r="AX137" i="6"/>
  <c r="AY137" i="6"/>
  <c r="AZ137" i="6"/>
  <c r="BA137" i="6"/>
  <c r="BB137" i="6"/>
  <c r="BC137" i="6"/>
  <c r="AW138" i="6"/>
  <c r="AX138" i="6"/>
  <c r="AY138" i="6"/>
  <c r="AZ138" i="6"/>
  <c r="BA138" i="6"/>
  <c r="BB138" i="6"/>
  <c r="BC138" i="6"/>
  <c r="AW144" i="6"/>
  <c r="AX144" i="6"/>
  <c r="AY144" i="6"/>
  <c r="AZ144" i="6"/>
  <c r="BA144" i="6"/>
  <c r="BB144" i="6"/>
  <c r="BC144" i="6"/>
  <c r="AW145" i="6"/>
  <c r="AX145" i="6"/>
  <c r="AY145" i="6"/>
  <c r="AZ145" i="6"/>
  <c r="BA145" i="6"/>
  <c r="BB145" i="6"/>
  <c r="BC145" i="6"/>
  <c r="AW136" i="6"/>
  <c r="AX136" i="6"/>
  <c r="AY136" i="6"/>
  <c r="AZ136" i="6"/>
  <c r="BA136" i="6"/>
  <c r="BB136" i="6"/>
  <c r="BC136" i="6"/>
  <c r="AW143" i="6"/>
  <c r="AX143" i="6"/>
  <c r="AY143" i="6"/>
  <c r="AZ143" i="6"/>
  <c r="BA143" i="6"/>
  <c r="BB143" i="6"/>
  <c r="BC143" i="6"/>
  <c r="AW146" i="6"/>
  <c r="AX146" i="6"/>
  <c r="AY146" i="6"/>
  <c r="AZ146" i="6"/>
  <c r="BA146" i="6"/>
  <c r="BB146" i="6"/>
  <c r="BC146" i="6"/>
  <c r="AW132" i="6"/>
  <c r="AX132" i="6"/>
  <c r="AY132" i="6"/>
  <c r="AZ132" i="6"/>
  <c r="BA132" i="6"/>
  <c r="BB132" i="6"/>
  <c r="BC132" i="6"/>
  <c r="AW134" i="6"/>
  <c r="AX134" i="6"/>
  <c r="AY134" i="6"/>
  <c r="AZ134" i="6"/>
  <c r="BA134" i="6"/>
  <c r="BB134" i="6"/>
  <c r="BC134" i="6"/>
  <c r="AW149" i="6"/>
  <c r="AX149" i="6"/>
  <c r="AY149" i="6"/>
  <c r="AZ149" i="6"/>
  <c r="BA149" i="6"/>
  <c r="BB149" i="6"/>
  <c r="BC149" i="6"/>
  <c r="AW150" i="6"/>
  <c r="AX150" i="6"/>
  <c r="AY150" i="6"/>
  <c r="AZ150" i="6"/>
  <c r="BA150" i="6"/>
  <c r="BB150" i="6"/>
  <c r="BC150" i="6"/>
  <c r="AW151" i="6"/>
  <c r="AX151" i="6"/>
  <c r="AY151" i="6"/>
  <c r="AZ151" i="6"/>
  <c r="BA151" i="6"/>
  <c r="BB151" i="6"/>
  <c r="BC151" i="6"/>
  <c r="AW158" i="6"/>
  <c r="AX158" i="6"/>
  <c r="AY158" i="6"/>
  <c r="AZ158" i="6"/>
  <c r="BA158" i="6"/>
  <c r="BB158" i="6"/>
  <c r="BC158" i="6"/>
  <c r="AW157" i="6"/>
  <c r="AX157" i="6"/>
  <c r="AY157" i="6"/>
  <c r="AZ157" i="6"/>
  <c r="BA157" i="6"/>
  <c r="BB157" i="6"/>
  <c r="BC157" i="6"/>
  <c r="AW164" i="6"/>
  <c r="AX164" i="6"/>
  <c r="AY164" i="6"/>
  <c r="AZ164" i="6"/>
  <c r="BA164" i="6"/>
  <c r="BB164" i="6"/>
  <c r="BC164" i="6"/>
  <c r="AW160" i="6"/>
  <c r="AX160" i="6"/>
  <c r="AY160" i="6"/>
  <c r="AZ160" i="6"/>
  <c r="BA160" i="6"/>
  <c r="BB160" i="6"/>
  <c r="BC160" i="6"/>
  <c r="AW156" i="6"/>
  <c r="AX156" i="6"/>
  <c r="AY156" i="6"/>
  <c r="AZ156" i="6"/>
  <c r="BA156" i="6"/>
  <c r="BB156" i="6"/>
  <c r="BC156" i="6"/>
  <c r="AW162" i="6"/>
  <c r="AX162" i="6"/>
  <c r="AY162" i="6"/>
  <c r="AZ162" i="6"/>
  <c r="BA162" i="6"/>
  <c r="BB162" i="6"/>
  <c r="BC162" i="6"/>
  <c r="AW155" i="6"/>
  <c r="AX155" i="6"/>
  <c r="AY155" i="6"/>
  <c r="AZ155" i="6"/>
  <c r="BA155" i="6"/>
  <c r="BB155" i="6"/>
  <c r="BC155" i="6"/>
  <c r="AW154" i="6"/>
  <c r="AX154" i="6"/>
  <c r="AY154" i="6"/>
  <c r="AZ154" i="6"/>
  <c r="BA154" i="6"/>
  <c r="BB154" i="6"/>
  <c r="BC154" i="6"/>
  <c r="AW163" i="6"/>
  <c r="AX163" i="6"/>
  <c r="AY163" i="6"/>
  <c r="AZ163" i="6"/>
  <c r="BA163" i="6"/>
  <c r="BB163" i="6"/>
  <c r="BC163" i="6"/>
  <c r="AW153" i="6"/>
  <c r="AX153" i="6"/>
  <c r="AY153" i="6"/>
  <c r="AZ153" i="6"/>
  <c r="BA153" i="6"/>
  <c r="BB153" i="6"/>
  <c r="BC153" i="6"/>
  <c r="AW165" i="6"/>
  <c r="AX165" i="6"/>
  <c r="AY165" i="6"/>
  <c r="AZ165" i="6"/>
  <c r="BA165" i="6"/>
  <c r="BB165" i="6"/>
  <c r="BC165" i="6"/>
  <c r="AW166" i="6"/>
  <c r="AX166" i="6"/>
  <c r="AY166" i="6"/>
  <c r="AZ166" i="6"/>
  <c r="BA166" i="6"/>
  <c r="BB166" i="6"/>
  <c r="BC166" i="6"/>
  <c r="AW167" i="6"/>
  <c r="AX167" i="6"/>
  <c r="AY167" i="6"/>
  <c r="AZ167" i="6"/>
  <c r="BA167" i="6"/>
  <c r="BB167" i="6"/>
  <c r="BC167" i="6"/>
  <c r="AW168" i="6"/>
  <c r="AX168" i="6"/>
  <c r="AY168" i="6"/>
  <c r="AZ168" i="6"/>
  <c r="BA168" i="6"/>
  <c r="BB168" i="6"/>
  <c r="BC168" i="6"/>
  <c r="AW169" i="6"/>
  <c r="AX169" i="6"/>
  <c r="AY169" i="6"/>
  <c r="AZ169" i="6"/>
  <c r="BA169" i="6"/>
  <c r="BB169" i="6"/>
  <c r="BC169" i="6"/>
  <c r="AW170" i="6"/>
  <c r="AX170" i="6"/>
  <c r="AY170" i="6"/>
  <c r="AZ170" i="6"/>
  <c r="BA170" i="6"/>
  <c r="BB170" i="6"/>
  <c r="BC170" i="6"/>
  <c r="AW171" i="6"/>
  <c r="AX171" i="6"/>
  <c r="AY171" i="6"/>
  <c r="AZ171" i="6"/>
  <c r="BA171" i="6"/>
  <c r="BB171" i="6"/>
  <c r="BC171" i="6"/>
  <c r="AW172" i="6"/>
  <c r="AX172" i="6"/>
  <c r="AY172" i="6"/>
  <c r="AZ172" i="6"/>
  <c r="BA172" i="6"/>
  <c r="BB172" i="6"/>
  <c r="BC172" i="6"/>
  <c r="BC159" i="6"/>
  <c r="BB159" i="6"/>
  <c r="BA159" i="6"/>
  <c r="AZ159" i="6"/>
  <c r="AY159" i="6"/>
  <c r="AX159" i="6"/>
  <c r="AW159" i="6"/>
  <c r="BC133" i="6"/>
  <c r="BB133" i="6"/>
  <c r="BA133" i="6"/>
  <c r="AZ133" i="6"/>
  <c r="AY133" i="6"/>
  <c r="AX133" i="6"/>
  <c r="AW133" i="6"/>
  <c r="BC123" i="6"/>
  <c r="BB123" i="6"/>
  <c r="BA123" i="6"/>
  <c r="AZ123" i="6"/>
  <c r="AY123" i="6"/>
  <c r="AX123" i="6"/>
  <c r="AW123" i="6"/>
  <c r="BC90" i="6"/>
  <c r="BB90" i="6"/>
  <c r="BA90" i="6"/>
  <c r="AZ90" i="6"/>
  <c r="AY90" i="6"/>
  <c r="AX90" i="6"/>
  <c r="AW90" i="6"/>
  <c r="BC69" i="6"/>
  <c r="BB69" i="6"/>
  <c r="BA69" i="6"/>
  <c r="AZ69" i="6"/>
  <c r="AY69" i="6"/>
  <c r="AX69" i="6"/>
  <c r="AW69" i="6"/>
  <c r="AW39" i="6"/>
  <c r="AX39" i="6"/>
  <c r="AY39" i="6"/>
  <c r="AZ39" i="6"/>
  <c r="BA39" i="6"/>
  <c r="BB39" i="6"/>
  <c r="BC39" i="6"/>
  <c r="AW37" i="6"/>
  <c r="AX37" i="6"/>
  <c r="AY37" i="6"/>
  <c r="AZ37" i="6"/>
  <c r="BA37" i="6"/>
  <c r="BB37" i="6"/>
  <c r="BC37" i="6"/>
  <c r="AW43" i="6"/>
  <c r="AX43" i="6"/>
  <c r="AY43" i="6"/>
  <c r="AZ43" i="6"/>
  <c r="BA43" i="6"/>
  <c r="BB43" i="6"/>
  <c r="BC43" i="6"/>
  <c r="AW44" i="6"/>
  <c r="AX44" i="6"/>
  <c r="AY44" i="6"/>
  <c r="AZ44" i="6"/>
  <c r="BA44" i="6"/>
  <c r="BB44" i="6"/>
  <c r="BC44" i="6"/>
  <c r="AW45" i="6"/>
  <c r="AX45" i="6"/>
  <c r="AY45" i="6"/>
  <c r="AZ45" i="6"/>
  <c r="BA45" i="6"/>
  <c r="BB45" i="6"/>
  <c r="BC45" i="6"/>
  <c r="AW46" i="6"/>
  <c r="AX46" i="6"/>
  <c r="AY46" i="6"/>
  <c r="AZ46" i="6"/>
  <c r="BA46" i="6"/>
  <c r="BB46" i="6"/>
  <c r="BC46" i="6"/>
  <c r="AW11" i="6"/>
  <c r="AX11" i="6"/>
  <c r="AY11" i="6"/>
  <c r="AZ11" i="6"/>
  <c r="BA11" i="6"/>
  <c r="BB11" i="6"/>
  <c r="BC11" i="6"/>
  <c r="AW15" i="6"/>
  <c r="AX15" i="6"/>
  <c r="AY15" i="6"/>
  <c r="AZ15" i="6"/>
  <c r="BA15" i="6"/>
  <c r="BB15" i="6"/>
  <c r="BC15" i="6"/>
  <c r="AW7" i="6"/>
  <c r="AX7" i="6"/>
  <c r="AY7" i="6"/>
  <c r="AZ7" i="6"/>
  <c r="BA7" i="6"/>
  <c r="BB7" i="6"/>
  <c r="BC7" i="6"/>
  <c r="AW10" i="6"/>
  <c r="AX10" i="6"/>
  <c r="AY10" i="6"/>
  <c r="AZ10" i="6"/>
  <c r="BA10" i="6"/>
  <c r="BB10" i="6"/>
  <c r="BC10" i="6"/>
  <c r="AW16" i="6"/>
  <c r="AX16" i="6"/>
  <c r="AY16" i="6"/>
  <c r="AZ16" i="6"/>
  <c r="BA16" i="6"/>
  <c r="BB16" i="6"/>
  <c r="BC16" i="6"/>
  <c r="AW17" i="6"/>
  <c r="AX17" i="6"/>
  <c r="AY17" i="6"/>
  <c r="AZ17" i="6"/>
  <c r="BA17" i="6"/>
  <c r="BB17" i="6"/>
  <c r="BC17" i="6"/>
  <c r="AW18" i="6"/>
  <c r="AX18" i="6"/>
  <c r="AY18" i="6"/>
  <c r="AZ18" i="6"/>
  <c r="BA18" i="6"/>
  <c r="BB18" i="6"/>
  <c r="BC18" i="6"/>
  <c r="AW19" i="6"/>
  <c r="AX19" i="6"/>
  <c r="AY19" i="6"/>
  <c r="AZ19" i="6"/>
  <c r="BA19" i="6"/>
  <c r="BB19" i="6"/>
  <c r="BC19" i="6"/>
  <c r="AW20" i="6"/>
  <c r="AX20" i="6"/>
  <c r="AY20" i="6"/>
  <c r="AZ20" i="6"/>
  <c r="BA20" i="6"/>
  <c r="BB20" i="6"/>
  <c r="BC20" i="6"/>
  <c r="AW21" i="6"/>
  <c r="AX21" i="6"/>
  <c r="AY21" i="6"/>
  <c r="AZ21" i="6"/>
  <c r="BA21" i="6"/>
  <c r="BB21" i="6"/>
  <c r="BC21" i="6"/>
  <c r="AW22" i="6"/>
  <c r="AX22" i="6"/>
  <c r="AY22" i="6"/>
  <c r="AZ22" i="6"/>
  <c r="BA22" i="6"/>
  <c r="BB22" i="6"/>
  <c r="BC22" i="6"/>
  <c r="AW23" i="6"/>
  <c r="AX23" i="6"/>
  <c r="AY23" i="6"/>
  <c r="AZ23" i="6"/>
  <c r="BA23" i="6"/>
  <c r="BB23" i="6"/>
  <c r="BC23" i="6"/>
  <c r="AW24" i="6"/>
  <c r="AX24" i="6"/>
  <c r="AY24" i="6"/>
  <c r="AZ24" i="6"/>
  <c r="BA24" i="6"/>
  <c r="BB24" i="6"/>
  <c r="BC24" i="6"/>
  <c r="AW25" i="6"/>
  <c r="AX25" i="6"/>
  <c r="AY25" i="6"/>
  <c r="AZ25" i="6"/>
  <c r="BA25" i="6"/>
  <c r="BB25" i="6"/>
  <c r="BC25" i="6"/>
  <c r="BC13" i="6"/>
  <c r="BB13" i="6"/>
  <c r="BA13" i="6"/>
  <c r="AZ13" i="6"/>
  <c r="AW13" i="6"/>
  <c r="AX13" i="6"/>
  <c r="AY13" i="6"/>
  <c r="AW110" i="6" l="1"/>
  <c r="AY110" i="6"/>
  <c r="BC110" i="6"/>
  <c r="AX89" i="6"/>
  <c r="BB89" i="6"/>
  <c r="AZ26" i="6"/>
  <c r="AX110" i="6"/>
  <c r="BB110" i="6"/>
  <c r="AZ110" i="6"/>
  <c r="BA110" i="6"/>
  <c r="AY89" i="6"/>
  <c r="AW89" i="6"/>
  <c r="BA89" i="6"/>
  <c r="BC89" i="6"/>
  <c r="AZ89" i="6"/>
  <c r="AY26" i="6"/>
  <c r="BA26" i="6"/>
  <c r="AX26" i="6"/>
  <c r="BB26" i="6"/>
  <c r="AW26" i="6"/>
  <c r="BC26" i="6"/>
  <c r="AX173" i="6"/>
  <c r="BB173" i="6"/>
  <c r="AW173" i="6"/>
  <c r="BA173" i="6"/>
  <c r="AY173" i="6"/>
  <c r="BC173" i="6"/>
  <c r="AZ173" i="6"/>
  <c r="AW152" i="6"/>
  <c r="BA152" i="6"/>
  <c r="AX152" i="6"/>
  <c r="BB152" i="6"/>
  <c r="AZ152" i="6"/>
  <c r="AY152" i="6"/>
  <c r="BC152" i="6"/>
  <c r="AZ131" i="6"/>
  <c r="AY131" i="6"/>
  <c r="BC131" i="6"/>
  <c r="AW131" i="6"/>
  <c r="BA131" i="6"/>
  <c r="AX131" i="6"/>
  <c r="BB131" i="6"/>
  <c r="BC68" i="6"/>
  <c r="BC47" i="6"/>
  <c r="D173" i="6" l="1"/>
  <c r="D152" i="6"/>
  <c r="D152" i="20" s="1"/>
  <c r="D131" i="6"/>
  <c r="D131" i="20" s="1"/>
  <c r="D110" i="6"/>
  <c r="D110" i="20" s="1"/>
  <c r="D89" i="6"/>
  <c r="D89" i="20" s="1"/>
  <c r="D68" i="6"/>
  <c r="D68" i="20" s="1"/>
  <c r="D47" i="6"/>
  <c r="D47" i="20" s="1"/>
  <c r="D26" i="6"/>
  <c r="D26" i="20" s="1"/>
  <c r="J281" i="16" l="1"/>
  <c r="Q145" i="6" l="1"/>
  <c r="Q97" i="6"/>
  <c r="P1115" i="16"/>
  <c r="N1115" i="16"/>
  <c r="L1115" i="16"/>
  <c r="J1115" i="16"/>
  <c r="H1115" i="16"/>
  <c r="F1115" i="16"/>
  <c r="D1115" i="16"/>
  <c r="B1115" i="16"/>
  <c r="P1114" i="16"/>
  <c r="N1114" i="16"/>
  <c r="L1114" i="16"/>
  <c r="J1114" i="16"/>
  <c r="H1114" i="16"/>
  <c r="F1114" i="16"/>
  <c r="D1114" i="16"/>
  <c r="B1114" i="16"/>
  <c r="P1113" i="16"/>
  <c r="N1113" i="16"/>
  <c r="L1113" i="16"/>
  <c r="J1113" i="16"/>
  <c r="H1113" i="16"/>
  <c r="F1113" i="16"/>
  <c r="D1113" i="16"/>
  <c r="B1113" i="16"/>
  <c r="P1112" i="16"/>
  <c r="N1112" i="16"/>
  <c r="L1112" i="16"/>
  <c r="J1112" i="16"/>
  <c r="H1112" i="16"/>
  <c r="F1112" i="16"/>
  <c r="D1112" i="16"/>
  <c r="B1112" i="16"/>
  <c r="P1111" i="16"/>
  <c r="N1111" i="16"/>
  <c r="L1111" i="16"/>
  <c r="J1111" i="16"/>
  <c r="H1111" i="16"/>
  <c r="F1111" i="16"/>
  <c r="D1111" i="16"/>
  <c r="B1111" i="16"/>
  <c r="P1110" i="16"/>
  <c r="N1110" i="16"/>
  <c r="L1110" i="16"/>
  <c r="J1110" i="16"/>
  <c r="H1110" i="16"/>
  <c r="F1110" i="16"/>
  <c r="D1110" i="16"/>
  <c r="B1110" i="16"/>
  <c r="P1109" i="16"/>
  <c r="N1109" i="16"/>
  <c r="L1109" i="16"/>
  <c r="J1109" i="16"/>
  <c r="H1109" i="16"/>
  <c r="F1109" i="16"/>
  <c r="D1109" i="16"/>
  <c r="B1109" i="16"/>
  <c r="P1108" i="16"/>
  <c r="N1108" i="16"/>
  <c r="L1108" i="16"/>
  <c r="J1108" i="16"/>
  <c r="H1108" i="16"/>
  <c r="F1108" i="16"/>
  <c r="D1108" i="16"/>
  <c r="B1108" i="16"/>
  <c r="P1107" i="16"/>
  <c r="N1107" i="16"/>
  <c r="L1107" i="16"/>
  <c r="J1107" i="16"/>
  <c r="H1107" i="16"/>
  <c r="F1107" i="16"/>
  <c r="D1107" i="16"/>
  <c r="B1107" i="16"/>
  <c r="P1106" i="16"/>
  <c r="N1106" i="16"/>
  <c r="L1106" i="16"/>
  <c r="J1106" i="16"/>
  <c r="H1106" i="16"/>
  <c r="F1106" i="16"/>
  <c r="D1106" i="16"/>
  <c r="B1106" i="16"/>
  <c r="P1105" i="16"/>
  <c r="N1105" i="16"/>
  <c r="L1105" i="16"/>
  <c r="J1105" i="16"/>
  <c r="H1105" i="16"/>
  <c r="F1105" i="16"/>
  <c r="D1105" i="16"/>
  <c r="B1105" i="16"/>
  <c r="P1104" i="16"/>
  <c r="N1104" i="16"/>
  <c r="L1104" i="16"/>
  <c r="J1104" i="16"/>
  <c r="H1104" i="16"/>
  <c r="F1104" i="16"/>
  <c r="D1104" i="16"/>
  <c r="B1104" i="16"/>
  <c r="P1103" i="16"/>
  <c r="N1103" i="16"/>
  <c r="L1103" i="16"/>
  <c r="J1103" i="16"/>
  <c r="H1103" i="16"/>
  <c r="F1103" i="16"/>
  <c r="D1103" i="16"/>
  <c r="B1103" i="16"/>
  <c r="P1102" i="16"/>
  <c r="N1102" i="16"/>
  <c r="L1102" i="16"/>
  <c r="J1102" i="16"/>
  <c r="H1102" i="16"/>
  <c r="F1102" i="16"/>
  <c r="D1102" i="16"/>
  <c r="B1102" i="16"/>
  <c r="P1101" i="16"/>
  <c r="N1101" i="16"/>
  <c r="L1101" i="16"/>
  <c r="J1101" i="16"/>
  <c r="H1101" i="16"/>
  <c r="F1101" i="16"/>
  <c r="D1101" i="16"/>
  <c r="B1101" i="16"/>
  <c r="P1100" i="16"/>
  <c r="N1100" i="16"/>
  <c r="L1100" i="16"/>
  <c r="J1100" i="16"/>
  <c r="H1100" i="16"/>
  <c r="F1100" i="16"/>
  <c r="D1100" i="16"/>
  <c r="B1100" i="16"/>
  <c r="P1099" i="16"/>
  <c r="N1099" i="16"/>
  <c r="L1099" i="16"/>
  <c r="J1099" i="16"/>
  <c r="H1099" i="16"/>
  <c r="F1099" i="16"/>
  <c r="D1099" i="16"/>
  <c r="B1099" i="16"/>
  <c r="P1098" i="16"/>
  <c r="N1098" i="16"/>
  <c r="L1098" i="16"/>
  <c r="J1098" i="16"/>
  <c r="H1098" i="16"/>
  <c r="F1098" i="16"/>
  <c r="D1098" i="16"/>
  <c r="B1098" i="16"/>
  <c r="P1097" i="16"/>
  <c r="N1097" i="16"/>
  <c r="L1097" i="16"/>
  <c r="J1097" i="16"/>
  <c r="H1097" i="16"/>
  <c r="F1097" i="16"/>
  <c r="D1097" i="16"/>
  <c r="B1097" i="16"/>
  <c r="P1096" i="16"/>
  <c r="N1096" i="16"/>
  <c r="L1096" i="16"/>
  <c r="J1096" i="16"/>
  <c r="H1096" i="16"/>
  <c r="F1096" i="16"/>
  <c r="D1096" i="16"/>
  <c r="B1096" i="16"/>
  <c r="P1095" i="16"/>
  <c r="N1095" i="16"/>
  <c r="L1095" i="16"/>
  <c r="J1095" i="16"/>
  <c r="H1095" i="16"/>
  <c r="F1095" i="16"/>
  <c r="D1095" i="16"/>
  <c r="B1095" i="16"/>
  <c r="P1094" i="16"/>
  <c r="N1094" i="16"/>
  <c r="L1094" i="16"/>
  <c r="J1094" i="16"/>
  <c r="H1094" i="16"/>
  <c r="F1094" i="16"/>
  <c r="D1094" i="16"/>
  <c r="B1094" i="16"/>
  <c r="P1093" i="16"/>
  <c r="N1093" i="16"/>
  <c r="L1093" i="16"/>
  <c r="J1093" i="16"/>
  <c r="H1093" i="16"/>
  <c r="F1093" i="16"/>
  <c r="D1093" i="16"/>
  <c r="B1093" i="16"/>
  <c r="P1092" i="16"/>
  <c r="N1092" i="16"/>
  <c r="L1092" i="16"/>
  <c r="J1092" i="16"/>
  <c r="H1092" i="16"/>
  <c r="F1092" i="16"/>
  <c r="D1092" i="16"/>
  <c r="B1092" i="16"/>
  <c r="P1091" i="16"/>
  <c r="N1091" i="16"/>
  <c r="L1091" i="16"/>
  <c r="J1091" i="16"/>
  <c r="H1091" i="16"/>
  <c r="F1091" i="16"/>
  <c r="D1091" i="16"/>
  <c r="B1091" i="16"/>
  <c r="P1090" i="16"/>
  <c r="N1090" i="16"/>
  <c r="L1090" i="16"/>
  <c r="J1090" i="16"/>
  <c r="H1090" i="16"/>
  <c r="F1090" i="16"/>
  <c r="D1090" i="16"/>
  <c r="B1090" i="16"/>
  <c r="P1089" i="16"/>
  <c r="N1089" i="16"/>
  <c r="L1089" i="16"/>
  <c r="J1089" i="16"/>
  <c r="H1089" i="16"/>
  <c r="F1089" i="16"/>
  <c r="D1089" i="16"/>
  <c r="B1089" i="16"/>
  <c r="P1088" i="16"/>
  <c r="N1088" i="16"/>
  <c r="L1088" i="16"/>
  <c r="J1088" i="16"/>
  <c r="H1088" i="16"/>
  <c r="F1088" i="16"/>
  <c r="D1088" i="16"/>
  <c r="B1088" i="16"/>
  <c r="P1087" i="16"/>
  <c r="N1087" i="16"/>
  <c r="L1087" i="16"/>
  <c r="J1087" i="16"/>
  <c r="H1087" i="16"/>
  <c r="F1087" i="16"/>
  <c r="D1087" i="16"/>
  <c r="B1087" i="16"/>
  <c r="P1086" i="16"/>
  <c r="N1086" i="16"/>
  <c r="L1086" i="16"/>
  <c r="J1086" i="16"/>
  <c r="H1086" i="16"/>
  <c r="F1086" i="16"/>
  <c r="D1086" i="16"/>
  <c r="B1086" i="16"/>
  <c r="P1085" i="16"/>
  <c r="N1085" i="16"/>
  <c r="L1085" i="16"/>
  <c r="J1085" i="16"/>
  <c r="H1085" i="16"/>
  <c r="F1085" i="16"/>
  <c r="D1085" i="16"/>
  <c r="B1085" i="16"/>
  <c r="P1084" i="16"/>
  <c r="N1084" i="16"/>
  <c r="L1084" i="16"/>
  <c r="J1084" i="16"/>
  <c r="H1084" i="16"/>
  <c r="F1084" i="16"/>
  <c r="D1084" i="16"/>
  <c r="B1084" i="16"/>
  <c r="P1083" i="16"/>
  <c r="N1083" i="16"/>
  <c r="L1083" i="16"/>
  <c r="J1083" i="16"/>
  <c r="H1083" i="16"/>
  <c r="F1083" i="16"/>
  <c r="D1083" i="16"/>
  <c r="B1083" i="16"/>
  <c r="P1082" i="16"/>
  <c r="N1082" i="16"/>
  <c r="L1082" i="16"/>
  <c r="J1082" i="16"/>
  <c r="H1082" i="16"/>
  <c r="F1082" i="16"/>
  <c r="D1082" i="16"/>
  <c r="B1082" i="16"/>
  <c r="P1081" i="16"/>
  <c r="N1081" i="16"/>
  <c r="L1081" i="16"/>
  <c r="J1081" i="16"/>
  <c r="H1081" i="16"/>
  <c r="F1081" i="16"/>
  <c r="D1081" i="16"/>
  <c r="B1081" i="16"/>
  <c r="P1080" i="16"/>
  <c r="N1080" i="16"/>
  <c r="L1080" i="16"/>
  <c r="J1080" i="16"/>
  <c r="H1080" i="16"/>
  <c r="F1080" i="16"/>
  <c r="D1080" i="16"/>
  <c r="B1080" i="16"/>
  <c r="P1079" i="16"/>
  <c r="N1079" i="16"/>
  <c r="L1079" i="16"/>
  <c r="J1079" i="16"/>
  <c r="H1079" i="16"/>
  <c r="F1079" i="16"/>
  <c r="D1079" i="16"/>
  <c r="B1079" i="16"/>
  <c r="P1078" i="16"/>
  <c r="N1078" i="16"/>
  <c r="L1078" i="16"/>
  <c r="J1078" i="16"/>
  <c r="H1078" i="16"/>
  <c r="F1078" i="16"/>
  <c r="D1078" i="16"/>
  <c r="B1078" i="16"/>
  <c r="P1077" i="16"/>
  <c r="N1077" i="16"/>
  <c r="L1077" i="16"/>
  <c r="J1077" i="16"/>
  <c r="H1077" i="16"/>
  <c r="F1077" i="16"/>
  <c r="D1077" i="16"/>
  <c r="B1077" i="16"/>
  <c r="P1076" i="16"/>
  <c r="N1076" i="16"/>
  <c r="L1076" i="16"/>
  <c r="J1076" i="16"/>
  <c r="H1076" i="16"/>
  <c r="F1076" i="16"/>
  <c r="D1076" i="16"/>
  <c r="B1076" i="16"/>
  <c r="P1075" i="16"/>
  <c r="N1075" i="16"/>
  <c r="L1075" i="16"/>
  <c r="J1075" i="16"/>
  <c r="H1075" i="16"/>
  <c r="F1075" i="16"/>
  <c r="D1075" i="16"/>
  <c r="B1075" i="16"/>
  <c r="P1074" i="16"/>
  <c r="N1074" i="16"/>
  <c r="L1074" i="16"/>
  <c r="J1074" i="16"/>
  <c r="H1074" i="16"/>
  <c r="F1074" i="16"/>
  <c r="D1074" i="16"/>
  <c r="B1074" i="16"/>
  <c r="P1073" i="16"/>
  <c r="N1073" i="16"/>
  <c r="L1073" i="16"/>
  <c r="J1073" i="16"/>
  <c r="H1073" i="16"/>
  <c r="F1073" i="16"/>
  <c r="D1073" i="16"/>
  <c r="B1073" i="16"/>
  <c r="P1072" i="16"/>
  <c r="N1072" i="16"/>
  <c r="L1072" i="16"/>
  <c r="J1072" i="16"/>
  <c r="H1072" i="16"/>
  <c r="F1072" i="16"/>
  <c r="D1072" i="16"/>
  <c r="B1072" i="16"/>
  <c r="P1071" i="16"/>
  <c r="N1071" i="16"/>
  <c r="L1071" i="16"/>
  <c r="J1071" i="16"/>
  <c r="H1071" i="16"/>
  <c r="F1071" i="16"/>
  <c r="D1071" i="16"/>
  <c r="B1071" i="16"/>
  <c r="P1070" i="16"/>
  <c r="N1070" i="16"/>
  <c r="L1070" i="16"/>
  <c r="J1070" i="16"/>
  <c r="H1070" i="16"/>
  <c r="F1070" i="16"/>
  <c r="D1070" i="16"/>
  <c r="B1070" i="16"/>
  <c r="P1069" i="16"/>
  <c r="N1069" i="16"/>
  <c r="L1069" i="16"/>
  <c r="J1069" i="16"/>
  <c r="H1069" i="16"/>
  <c r="F1069" i="16"/>
  <c r="D1069" i="16"/>
  <c r="B1069" i="16"/>
  <c r="P1068" i="16"/>
  <c r="N1068" i="16"/>
  <c r="L1068" i="16"/>
  <c r="J1068" i="16"/>
  <c r="H1068" i="16"/>
  <c r="F1068" i="16"/>
  <c r="D1068" i="16"/>
  <c r="B1068" i="16"/>
  <c r="P1067" i="16"/>
  <c r="N1067" i="16"/>
  <c r="L1067" i="16"/>
  <c r="J1067" i="16"/>
  <c r="H1067" i="16"/>
  <c r="F1067" i="16"/>
  <c r="D1067" i="16"/>
  <c r="B1067" i="16"/>
  <c r="P1066" i="16"/>
  <c r="N1066" i="16"/>
  <c r="L1066" i="16"/>
  <c r="J1066" i="16"/>
  <c r="H1066" i="16"/>
  <c r="F1066" i="16"/>
  <c r="D1066" i="16"/>
  <c r="B1066" i="16"/>
  <c r="P1065" i="16"/>
  <c r="N1065" i="16"/>
  <c r="L1065" i="16"/>
  <c r="J1065" i="16"/>
  <c r="H1065" i="16"/>
  <c r="F1065" i="16"/>
  <c r="D1065" i="16"/>
  <c r="B1065" i="16"/>
  <c r="P1064" i="16"/>
  <c r="N1064" i="16"/>
  <c r="L1064" i="16"/>
  <c r="J1064" i="16"/>
  <c r="H1064" i="16"/>
  <c r="F1064" i="16"/>
  <c r="D1064" i="16"/>
  <c r="B1064" i="16"/>
  <c r="P1063" i="16"/>
  <c r="N1063" i="16"/>
  <c r="L1063" i="16"/>
  <c r="J1063" i="16"/>
  <c r="H1063" i="16"/>
  <c r="F1063" i="16"/>
  <c r="D1063" i="16"/>
  <c r="B1063" i="16"/>
  <c r="P1062" i="16"/>
  <c r="N1062" i="16"/>
  <c r="L1062" i="16"/>
  <c r="J1062" i="16"/>
  <c r="H1062" i="16"/>
  <c r="F1062" i="16"/>
  <c r="D1062" i="16"/>
  <c r="B1062" i="16"/>
  <c r="P1061" i="16"/>
  <c r="N1061" i="16"/>
  <c r="L1061" i="16"/>
  <c r="J1061" i="16"/>
  <c r="H1061" i="16"/>
  <c r="F1061" i="16"/>
  <c r="D1061" i="16"/>
  <c r="B1061" i="16"/>
  <c r="P1060" i="16"/>
  <c r="N1060" i="16"/>
  <c r="L1060" i="16"/>
  <c r="J1060" i="16"/>
  <c r="H1060" i="16"/>
  <c r="F1060" i="16"/>
  <c r="D1060" i="16"/>
  <c r="B1060" i="16"/>
  <c r="P1059" i="16"/>
  <c r="N1059" i="16"/>
  <c r="L1059" i="16"/>
  <c r="J1059" i="16"/>
  <c r="H1059" i="16"/>
  <c r="F1059" i="16"/>
  <c r="D1059" i="16"/>
  <c r="B1059" i="16"/>
  <c r="P1058" i="16"/>
  <c r="N1058" i="16"/>
  <c r="L1058" i="16"/>
  <c r="J1058" i="16"/>
  <c r="H1058" i="16"/>
  <c r="F1058" i="16"/>
  <c r="D1058" i="16"/>
  <c r="B1058" i="16"/>
  <c r="P1057" i="16"/>
  <c r="N1057" i="16"/>
  <c r="L1057" i="16"/>
  <c r="J1057" i="16"/>
  <c r="H1057" i="16"/>
  <c r="F1057" i="16"/>
  <c r="D1057" i="16"/>
  <c r="B1057" i="16"/>
  <c r="P1056" i="16"/>
  <c r="N1056" i="16"/>
  <c r="L1056" i="16"/>
  <c r="J1056" i="16"/>
  <c r="H1056" i="16"/>
  <c r="F1056" i="16"/>
  <c r="D1056" i="16"/>
  <c r="B1056" i="16"/>
  <c r="P1055" i="16"/>
  <c r="N1055" i="16"/>
  <c r="L1055" i="16"/>
  <c r="J1055" i="16"/>
  <c r="H1055" i="16"/>
  <c r="F1055" i="16"/>
  <c r="D1055" i="16"/>
  <c r="B1055" i="16"/>
  <c r="P1054" i="16"/>
  <c r="N1054" i="16"/>
  <c r="L1054" i="16"/>
  <c r="J1054" i="16"/>
  <c r="H1054" i="16"/>
  <c r="F1054" i="16"/>
  <c r="D1054" i="16"/>
  <c r="B1054" i="16"/>
  <c r="P1053" i="16"/>
  <c r="N1053" i="16"/>
  <c r="L1053" i="16"/>
  <c r="J1053" i="16"/>
  <c r="H1053" i="16"/>
  <c r="F1053" i="16"/>
  <c r="D1053" i="16"/>
  <c r="B1053" i="16"/>
  <c r="P1052" i="16"/>
  <c r="N1052" i="16"/>
  <c r="L1052" i="16"/>
  <c r="J1052" i="16"/>
  <c r="H1052" i="16"/>
  <c r="F1052" i="16"/>
  <c r="D1052" i="16"/>
  <c r="B1052" i="16"/>
  <c r="P1051" i="16"/>
  <c r="N1051" i="16"/>
  <c r="L1051" i="16"/>
  <c r="J1051" i="16"/>
  <c r="H1051" i="16"/>
  <c r="F1051" i="16"/>
  <c r="D1051" i="16"/>
  <c r="B1051" i="16"/>
  <c r="P1050" i="16"/>
  <c r="N1050" i="16"/>
  <c r="L1050" i="16"/>
  <c r="J1050" i="16"/>
  <c r="H1050" i="16"/>
  <c r="F1050" i="16"/>
  <c r="D1050" i="16"/>
  <c r="B1050" i="16"/>
  <c r="P1049" i="16"/>
  <c r="N1049" i="16"/>
  <c r="L1049" i="16"/>
  <c r="J1049" i="16"/>
  <c r="H1049" i="16"/>
  <c r="F1049" i="16"/>
  <c r="D1049" i="16"/>
  <c r="B1049" i="16"/>
  <c r="P1048" i="16"/>
  <c r="N1048" i="16"/>
  <c r="L1048" i="16"/>
  <c r="J1048" i="16"/>
  <c r="H1048" i="16"/>
  <c r="F1048" i="16"/>
  <c r="D1048" i="16"/>
  <c r="B1048" i="16"/>
  <c r="P1047" i="16"/>
  <c r="N1047" i="16"/>
  <c r="L1047" i="16"/>
  <c r="J1047" i="16"/>
  <c r="H1047" i="16"/>
  <c r="F1047" i="16"/>
  <c r="D1047" i="16"/>
  <c r="B1047" i="16"/>
  <c r="P1046" i="16"/>
  <c r="N1046" i="16"/>
  <c r="L1046" i="16"/>
  <c r="J1046" i="16"/>
  <c r="H1046" i="16"/>
  <c r="F1046" i="16"/>
  <c r="D1046" i="16"/>
  <c r="B1046" i="16"/>
  <c r="P1045" i="16"/>
  <c r="N1045" i="16"/>
  <c r="L1045" i="16"/>
  <c r="J1045" i="16"/>
  <c r="H1045" i="16"/>
  <c r="F1045" i="16"/>
  <c r="D1045" i="16"/>
  <c r="B1045" i="16"/>
  <c r="P1044" i="16"/>
  <c r="N1044" i="16"/>
  <c r="L1044" i="16"/>
  <c r="J1044" i="16"/>
  <c r="H1044" i="16"/>
  <c r="F1044" i="16"/>
  <c r="D1044" i="16"/>
  <c r="B1044" i="16"/>
  <c r="P1043" i="16"/>
  <c r="N1043" i="16"/>
  <c r="L1043" i="16"/>
  <c r="J1043" i="16"/>
  <c r="H1043" i="16"/>
  <c r="F1043" i="16"/>
  <c r="D1043" i="16"/>
  <c r="B1043" i="16"/>
  <c r="P1042" i="16"/>
  <c r="N1042" i="16"/>
  <c r="L1042" i="16"/>
  <c r="J1042" i="16"/>
  <c r="H1042" i="16"/>
  <c r="F1042" i="16"/>
  <c r="D1042" i="16"/>
  <c r="B1042" i="16"/>
  <c r="P1041" i="16"/>
  <c r="N1041" i="16"/>
  <c r="L1041" i="16"/>
  <c r="J1041" i="16"/>
  <c r="H1041" i="16"/>
  <c r="F1041" i="16"/>
  <c r="D1041" i="16"/>
  <c r="B1041" i="16"/>
  <c r="P1040" i="16"/>
  <c r="N1040" i="16"/>
  <c r="L1040" i="16"/>
  <c r="J1040" i="16"/>
  <c r="H1040" i="16"/>
  <c r="F1040" i="16"/>
  <c r="D1040" i="16"/>
  <c r="B1040" i="16"/>
  <c r="P1039" i="16"/>
  <c r="N1039" i="16"/>
  <c r="L1039" i="16"/>
  <c r="J1039" i="16"/>
  <c r="H1039" i="16"/>
  <c r="F1039" i="16"/>
  <c r="D1039" i="16"/>
  <c r="B1039" i="16"/>
  <c r="P1038" i="16"/>
  <c r="N1038" i="16"/>
  <c r="L1038" i="16"/>
  <c r="J1038" i="16"/>
  <c r="H1038" i="16"/>
  <c r="F1038" i="16"/>
  <c r="D1038" i="16"/>
  <c r="B1038" i="16"/>
  <c r="P1037" i="16"/>
  <c r="N1037" i="16"/>
  <c r="L1037" i="16"/>
  <c r="J1037" i="16"/>
  <c r="H1037" i="16"/>
  <c r="F1037" i="16"/>
  <c r="D1037" i="16"/>
  <c r="B1037" i="16"/>
  <c r="P1036" i="16"/>
  <c r="N1036" i="16"/>
  <c r="L1036" i="16"/>
  <c r="J1036" i="16"/>
  <c r="H1036" i="16"/>
  <c r="F1036" i="16"/>
  <c r="D1036" i="16"/>
  <c r="B1036" i="16"/>
  <c r="P1035" i="16"/>
  <c r="N1035" i="16"/>
  <c r="L1035" i="16"/>
  <c r="J1035" i="16"/>
  <c r="H1035" i="16"/>
  <c r="F1035" i="16"/>
  <c r="D1035" i="16"/>
  <c r="B1035" i="16"/>
  <c r="P1034" i="16"/>
  <c r="N1034" i="16"/>
  <c r="L1034" i="16"/>
  <c r="J1034" i="16"/>
  <c r="H1034" i="16"/>
  <c r="F1034" i="16"/>
  <c r="D1034" i="16"/>
  <c r="B1034" i="16"/>
  <c r="P1033" i="16"/>
  <c r="N1033" i="16"/>
  <c r="L1033" i="16"/>
  <c r="J1033" i="16"/>
  <c r="H1033" i="16"/>
  <c r="F1033" i="16"/>
  <c r="D1033" i="16"/>
  <c r="B1033" i="16"/>
  <c r="P1032" i="16"/>
  <c r="N1032" i="16"/>
  <c r="L1032" i="16"/>
  <c r="J1032" i="16"/>
  <c r="H1032" i="16"/>
  <c r="F1032" i="16"/>
  <c r="D1032" i="16"/>
  <c r="B1032" i="16"/>
  <c r="P1031" i="16"/>
  <c r="N1031" i="16"/>
  <c r="L1031" i="16"/>
  <c r="J1031" i="16"/>
  <c r="H1031" i="16"/>
  <c r="F1031" i="16"/>
  <c r="D1031" i="16"/>
  <c r="B1031" i="16"/>
  <c r="P1030" i="16"/>
  <c r="N1030" i="16"/>
  <c r="L1030" i="16"/>
  <c r="J1030" i="16"/>
  <c r="H1030" i="16"/>
  <c r="F1030" i="16"/>
  <c r="D1030" i="16"/>
  <c r="B1030" i="16"/>
  <c r="P1029" i="16"/>
  <c r="N1029" i="16"/>
  <c r="L1029" i="16"/>
  <c r="J1029" i="16"/>
  <c r="H1029" i="16"/>
  <c r="F1029" i="16"/>
  <c r="D1029" i="16"/>
  <c r="B1029" i="16"/>
  <c r="P1028" i="16"/>
  <c r="N1028" i="16"/>
  <c r="L1028" i="16"/>
  <c r="J1028" i="16"/>
  <c r="H1028" i="16"/>
  <c r="F1028" i="16"/>
  <c r="D1028" i="16"/>
  <c r="B1028" i="16"/>
  <c r="P1027" i="16"/>
  <c r="N1027" i="16"/>
  <c r="L1027" i="16"/>
  <c r="J1027" i="16"/>
  <c r="H1027" i="16"/>
  <c r="F1027" i="16"/>
  <c r="D1027" i="16"/>
  <c r="B1027" i="16"/>
  <c r="P1026" i="16"/>
  <c r="N1026" i="16"/>
  <c r="L1026" i="16"/>
  <c r="J1026" i="16"/>
  <c r="H1026" i="16"/>
  <c r="F1026" i="16"/>
  <c r="D1026" i="16"/>
  <c r="B1026" i="16"/>
  <c r="P1025" i="16"/>
  <c r="N1025" i="16"/>
  <c r="L1025" i="16"/>
  <c r="J1025" i="16"/>
  <c r="H1025" i="16"/>
  <c r="F1025" i="16"/>
  <c r="D1025" i="16"/>
  <c r="B1025" i="16"/>
  <c r="P1024" i="16"/>
  <c r="N1024" i="16"/>
  <c r="L1024" i="16"/>
  <c r="J1024" i="16"/>
  <c r="H1024" i="16"/>
  <c r="F1024" i="16"/>
  <c r="D1024" i="16"/>
  <c r="B1024" i="16"/>
  <c r="P1023" i="16"/>
  <c r="N1023" i="16"/>
  <c r="L1023" i="16"/>
  <c r="J1023" i="16"/>
  <c r="H1023" i="16"/>
  <c r="F1023" i="16"/>
  <c r="D1023" i="16"/>
  <c r="B1023" i="16"/>
  <c r="P1022" i="16"/>
  <c r="N1022" i="16"/>
  <c r="L1022" i="16"/>
  <c r="J1022" i="16"/>
  <c r="H1022" i="16"/>
  <c r="F1022" i="16"/>
  <c r="D1022" i="16"/>
  <c r="B1022" i="16"/>
  <c r="P1021" i="16"/>
  <c r="N1021" i="16"/>
  <c r="L1021" i="16"/>
  <c r="J1021" i="16"/>
  <c r="H1021" i="16"/>
  <c r="F1021" i="16"/>
  <c r="D1021" i="16"/>
  <c r="B1021" i="16"/>
  <c r="P1020" i="16"/>
  <c r="N1020" i="16"/>
  <c r="L1020" i="16"/>
  <c r="J1020" i="16"/>
  <c r="H1020" i="16"/>
  <c r="F1020" i="16"/>
  <c r="D1020" i="16"/>
  <c r="B1020" i="16"/>
  <c r="P1019" i="16"/>
  <c r="N1019" i="16"/>
  <c r="L1019" i="16"/>
  <c r="J1019" i="16"/>
  <c r="H1019" i="16"/>
  <c r="F1019" i="16"/>
  <c r="D1019" i="16"/>
  <c r="B1019" i="16"/>
  <c r="P1018" i="16"/>
  <c r="N1018" i="16"/>
  <c r="L1018" i="16"/>
  <c r="J1018" i="16"/>
  <c r="H1018" i="16"/>
  <c r="F1018" i="16"/>
  <c r="D1018" i="16"/>
  <c r="B1018" i="16"/>
  <c r="P1017" i="16"/>
  <c r="N1017" i="16"/>
  <c r="L1017" i="16"/>
  <c r="J1017" i="16"/>
  <c r="H1017" i="16"/>
  <c r="F1017" i="16"/>
  <c r="D1017" i="16"/>
  <c r="B1017" i="16"/>
  <c r="P1016" i="16"/>
  <c r="N1016" i="16"/>
  <c r="L1016" i="16"/>
  <c r="J1016" i="16"/>
  <c r="H1016" i="16"/>
  <c r="F1016" i="16"/>
  <c r="D1016" i="16"/>
  <c r="B1016" i="16"/>
  <c r="P1015" i="16"/>
  <c r="N1015" i="16"/>
  <c r="L1015" i="16"/>
  <c r="J1015" i="16"/>
  <c r="H1015" i="16"/>
  <c r="F1015" i="16"/>
  <c r="D1015" i="16"/>
  <c r="B1015" i="16"/>
  <c r="P1014" i="16"/>
  <c r="N1014" i="16"/>
  <c r="L1014" i="16"/>
  <c r="J1014" i="16"/>
  <c r="H1014" i="16"/>
  <c r="F1014" i="16"/>
  <c r="D1014" i="16"/>
  <c r="B1014" i="16"/>
  <c r="P1013" i="16"/>
  <c r="N1013" i="16"/>
  <c r="L1013" i="16"/>
  <c r="J1013" i="16"/>
  <c r="H1013" i="16"/>
  <c r="F1013" i="16"/>
  <c r="D1013" i="16"/>
  <c r="B1013" i="16"/>
  <c r="P1012" i="16"/>
  <c r="N1012" i="16"/>
  <c r="L1012" i="16"/>
  <c r="J1012" i="16"/>
  <c r="H1012" i="16"/>
  <c r="F1012" i="16"/>
  <c r="D1012" i="16"/>
  <c r="B1012" i="16"/>
  <c r="P1011" i="16"/>
  <c r="N1011" i="16"/>
  <c r="L1011" i="16"/>
  <c r="J1011" i="16"/>
  <c r="H1011" i="16"/>
  <c r="F1011" i="16"/>
  <c r="D1011" i="16"/>
  <c r="B1011" i="16"/>
  <c r="P1010" i="16"/>
  <c r="N1010" i="16"/>
  <c r="L1010" i="16"/>
  <c r="J1010" i="16"/>
  <c r="H1010" i="16"/>
  <c r="F1010" i="16"/>
  <c r="D1010" i="16"/>
  <c r="B1010" i="16"/>
  <c r="P1009" i="16"/>
  <c r="N1009" i="16"/>
  <c r="L1009" i="16"/>
  <c r="J1009" i="16"/>
  <c r="H1009" i="16"/>
  <c r="F1009" i="16"/>
  <c r="D1009" i="16"/>
  <c r="B1009" i="16"/>
  <c r="P1008" i="16"/>
  <c r="N1008" i="16"/>
  <c r="L1008" i="16"/>
  <c r="J1008" i="16"/>
  <c r="H1008" i="16"/>
  <c r="F1008" i="16"/>
  <c r="D1008" i="16"/>
  <c r="B1008" i="16"/>
  <c r="P1007" i="16"/>
  <c r="N1007" i="16"/>
  <c r="L1007" i="16"/>
  <c r="J1007" i="16"/>
  <c r="H1007" i="16"/>
  <c r="F1007" i="16"/>
  <c r="D1007" i="16"/>
  <c r="B1007" i="16"/>
  <c r="P1006" i="16"/>
  <c r="N1006" i="16"/>
  <c r="L1006" i="16"/>
  <c r="J1006" i="16"/>
  <c r="H1006" i="16"/>
  <c r="F1006" i="16"/>
  <c r="D1006" i="16"/>
  <c r="B1006" i="16"/>
  <c r="P1005" i="16"/>
  <c r="N1005" i="16"/>
  <c r="L1005" i="16"/>
  <c r="J1005" i="16"/>
  <c r="H1005" i="16"/>
  <c r="F1005" i="16"/>
  <c r="D1005" i="16"/>
  <c r="B1005" i="16"/>
  <c r="P1004" i="16"/>
  <c r="N1004" i="16"/>
  <c r="L1004" i="16"/>
  <c r="J1004" i="16"/>
  <c r="H1004" i="16"/>
  <c r="F1004" i="16"/>
  <c r="D1004" i="16"/>
  <c r="B1004" i="16"/>
  <c r="P1003" i="16"/>
  <c r="N1003" i="16"/>
  <c r="L1003" i="16"/>
  <c r="J1003" i="16"/>
  <c r="H1003" i="16"/>
  <c r="F1003" i="16"/>
  <c r="D1003" i="16"/>
  <c r="B1003" i="16"/>
  <c r="P1002" i="16"/>
  <c r="N1002" i="16"/>
  <c r="L1002" i="16"/>
  <c r="J1002" i="16"/>
  <c r="H1002" i="16"/>
  <c r="F1002" i="16"/>
  <c r="D1002" i="16"/>
  <c r="B1002" i="16"/>
  <c r="P1001" i="16"/>
  <c r="N1001" i="16"/>
  <c r="L1001" i="16"/>
  <c r="J1001" i="16"/>
  <c r="H1001" i="16"/>
  <c r="F1001" i="16"/>
  <c r="D1001" i="16"/>
  <c r="B1001" i="16"/>
  <c r="P1000" i="16"/>
  <c r="N1000" i="16"/>
  <c r="L1000" i="16"/>
  <c r="J1000" i="16"/>
  <c r="H1000" i="16"/>
  <c r="F1000" i="16"/>
  <c r="D1000" i="16"/>
  <c r="B1000" i="16"/>
  <c r="P999" i="16"/>
  <c r="N999" i="16"/>
  <c r="L999" i="16"/>
  <c r="J999" i="16"/>
  <c r="H999" i="16"/>
  <c r="F999" i="16"/>
  <c r="D999" i="16"/>
  <c r="B999" i="16"/>
  <c r="P998" i="16"/>
  <c r="N998" i="16"/>
  <c r="L998" i="16"/>
  <c r="J998" i="16"/>
  <c r="H998" i="16"/>
  <c r="F998" i="16"/>
  <c r="D998" i="16"/>
  <c r="B998" i="16"/>
  <c r="P997" i="16"/>
  <c r="N997" i="16"/>
  <c r="L997" i="16"/>
  <c r="J997" i="16"/>
  <c r="H997" i="16"/>
  <c r="F997" i="16"/>
  <c r="D997" i="16"/>
  <c r="B997" i="16"/>
  <c r="P996" i="16"/>
  <c r="N996" i="16"/>
  <c r="L996" i="16"/>
  <c r="J996" i="16"/>
  <c r="H996" i="16"/>
  <c r="F996" i="16"/>
  <c r="D996" i="16"/>
  <c r="B996" i="16"/>
  <c r="P995" i="16"/>
  <c r="N995" i="16"/>
  <c r="L995" i="16"/>
  <c r="J995" i="16"/>
  <c r="H995" i="16"/>
  <c r="F995" i="16"/>
  <c r="D995" i="16"/>
  <c r="B995" i="16"/>
  <c r="P994" i="16"/>
  <c r="N994" i="16"/>
  <c r="L994" i="16"/>
  <c r="J994" i="16"/>
  <c r="H994" i="16"/>
  <c r="F994" i="16"/>
  <c r="D994" i="16"/>
  <c r="B994" i="16"/>
  <c r="P993" i="16"/>
  <c r="N993" i="16"/>
  <c r="L993" i="16"/>
  <c r="J993" i="16"/>
  <c r="H993" i="16"/>
  <c r="F993" i="16"/>
  <c r="D993" i="16"/>
  <c r="B993" i="16"/>
  <c r="P992" i="16"/>
  <c r="N992" i="16"/>
  <c r="L992" i="16"/>
  <c r="J992" i="16"/>
  <c r="H992" i="16"/>
  <c r="F992" i="16"/>
  <c r="D992" i="16"/>
  <c r="B992" i="16"/>
  <c r="P991" i="16"/>
  <c r="N991" i="16"/>
  <c r="L991" i="16"/>
  <c r="J991" i="16"/>
  <c r="H991" i="16"/>
  <c r="F991" i="16"/>
  <c r="D991" i="16"/>
  <c r="B991" i="16"/>
  <c r="P990" i="16"/>
  <c r="N990" i="16"/>
  <c r="L990" i="16"/>
  <c r="J990" i="16"/>
  <c r="H990" i="16"/>
  <c r="F990" i="16"/>
  <c r="D990" i="16"/>
  <c r="B990" i="16"/>
  <c r="P989" i="16"/>
  <c r="N989" i="16"/>
  <c r="L989" i="16"/>
  <c r="J989" i="16"/>
  <c r="H989" i="16"/>
  <c r="F989" i="16"/>
  <c r="D989" i="16"/>
  <c r="B989" i="16"/>
  <c r="P988" i="16"/>
  <c r="N988" i="16"/>
  <c r="L988" i="16"/>
  <c r="J988" i="16"/>
  <c r="H988" i="16"/>
  <c r="F988" i="16"/>
  <c r="D988" i="16"/>
  <c r="B988" i="16"/>
  <c r="P987" i="16"/>
  <c r="N987" i="16"/>
  <c r="L987" i="16"/>
  <c r="J987" i="16"/>
  <c r="H987" i="16"/>
  <c r="F987" i="16"/>
  <c r="D987" i="16"/>
  <c r="B987" i="16"/>
  <c r="P986" i="16"/>
  <c r="N986" i="16"/>
  <c r="L986" i="16"/>
  <c r="J986" i="16"/>
  <c r="H986" i="16"/>
  <c r="F986" i="16"/>
  <c r="D986" i="16"/>
  <c r="B986" i="16"/>
  <c r="P985" i="16"/>
  <c r="N985" i="16"/>
  <c r="L985" i="16"/>
  <c r="J985" i="16"/>
  <c r="H985" i="16"/>
  <c r="F985" i="16"/>
  <c r="D985" i="16"/>
  <c r="B985" i="16"/>
  <c r="P984" i="16"/>
  <c r="N984" i="16"/>
  <c r="L984" i="16"/>
  <c r="J984" i="16"/>
  <c r="H984" i="16"/>
  <c r="F984" i="16"/>
  <c r="D984" i="16"/>
  <c r="B984" i="16"/>
  <c r="P983" i="16"/>
  <c r="N983" i="16"/>
  <c r="L983" i="16"/>
  <c r="J983" i="16"/>
  <c r="H983" i="16"/>
  <c r="F983" i="16"/>
  <c r="D983" i="16"/>
  <c r="B983" i="16"/>
  <c r="P982" i="16"/>
  <c r="N982" i="16"/>
  <c r="L982" i="16"/>
  <c r="J982" i="16"/>
  <c r="H982" i="16"/>
  <c r="F982" i="16"/>
  <c r="D982" i="16"/>
  <c r="B982" i="16"/>
  <c r="P981" i="16"/>
  <c r="N981" i="16"/>
  <c r="L981" i="16"/>
  <c r="J981" i="16"/>
  <c r="H981" i="16"/>
  <c r="F981" i="16"/>
  <c r="D981" i="16"/>
  <c r="B981" i="16"/>
  <c r="P980" i="16"/>
  <c r="N980" i="16"/>
  <c r="L980" i="16"/>
  <c r="J980" i="16"/>
  <c r="H980" i="16"/>
  <c r="F980" i="16"/>
  <c r="D980" i="16"/>
  <c r="B980" i="16"/>
  <c r="P979" i="16"/>
  <c r="N979" i="16"/>
  <c r="L979" i="16"/>
  <c r="J979" i="16"/>
  <c r="H979" i="16"/>
  <c r="F979" i="16"/>
  <c r="D979" i="16"/>
  <c r="B979" i="16"/>
  <c r="P978" i="16"/>
  <c r="N978" i="16"/>
  <c r="L978" i="16"/>
  <c r="J978" i="16"/>
  <c r="H978" i="16"/>
  <c r="F978" i="16"/>
  <c r="D978" i="16"/>
  <c r="B978" i="16"/>
  <c r="P977" i="16"/>
  <c r="N977" i="16"/>
  <c r="L977" i="16"/>
  <c r="J977" i="16"/>
  <c r="H977" i="16"/>
  <c r="F977" i="16"/>
  <c r="D977" i="16"/>
  <c r="B977" i="16"/>
  <c r="P976" i="16"/>
  <c r="N976" i="16"/>
  <c r="L976" i="16"/>
  <c r="J976" i="16"/>
  <c r="H976" i="16"/>
  <c r="F976" i="16"/>
  <c r="D976" i="16"/>
  <c r="B976" i="16"/>
  <c r="P975" i="16"/>
  <c r="N975" i="16"/>
  <c r="L975" i="16"/>
  <c r="J975" i="16"/>
  <c r="H975" i="16"/>
  <c r="F975" i="16"/>
  <c r="D975" i="16"/>
  <c r="B975" i="16"/>
  <c r="P974" i="16"/>
  <c r="N974" i="16"/>
  <c r="L974" i="16"/>
  <c r="J974" i="16"/>
  <c r="H974" i="16"/>
  <c r="F974" i="16"/>
  <c r="D974" i="16"/>
  <c r="B974" i="16"/>
  <c r="P973" i="16"/>
  <c r="N973" i="16"/>
  <c r="L973" i="16"/>
  <c r="J973" i="16"/>
  <c r="H973" i="16"/>
  <c r="F973" i="16"/>
  <c r="D973" i="16"/>
  <c r="B973" i="16"/>
  <c r="P972" i="16"/>
  <c r="N972" i="16"/>
  <c r="L972" i="16"/>
  <c r="J972" i="16"/>
  <c r="H972" i="16"/>
  <c r="F972" i="16"/>
  <c r="D972" i="16"/>
  <c r="B972" i="16"/>
  <c r="P971" i="16"/>
  <c r="N971" i="16"/>
  <c r="L971" i="16"/>
  <c r="J971" i="16"/>
  <c r="H971" i="16"/>
  <c r="F971" i="16"/>
  <c r="D971" i="16"/>
  <c r="B971" i="16"/>
  <c r="P970" i="16"/>
  <c r="N970" i="16"/>
  <c r="L970" i="16"/>
  <c r="J970" i="16"/>
  <c r="H970" i="16"/>
  <c r="F970" i="16"/>
  <c r="D970" i="16"/>
  <c r="B970" i="16"/>
  <c r="P969" i="16"/>
  <c r="N969" i="16"/>
  <c r="L969" i="16"/>
  <c r="J969" i="16"/>
  <c r="H969" i="16"/>
  <c r="F969" i="16"/>
  <c r="D969" i="16"/>
  <c r="B969" i="16"/>
  <c r="P968" i="16"/>
  <c r="N968" i="16"/>
  <c r="L968" i="16"/>
  <c r="J968" i="16"/>
  <c r="H968" i="16"/>
  <c r="F968" i="16"/>
  <c r="D968" i="16"/>
  <c r="B968" i="16"/>
  <c r="P967" i="16"/>
  <c r="N967" i="16"/>
  <c r="L967" i="16"/>
  <c r="J967" i="16"/>
  <c r="H967" i="16"/>
  <c r="F967" i="16"/>
  <c r="D967" i="16"/>
  <c r="B967" i="16"/>
  <c r="P966" i="16"/>
  <c r="N966" i="16"/>
  <c r="L966" i="16"/>
  <c r="J966" i="16"/>
  <c r="H966" i="16"/>
  <c r="F966" i="16"/>
  <c r="D966" i="16"/>
  <c r="B966" i="16"/>
  <c r="P965" i="16"/>
  <c r="N965" i="16"/>
  <c r="L965" i="16"/>
  <c r="J965" i="16"/>
  <c r="H965" i="16"/>
  <c r="F965" i="16"/>
  <c r="D965" i="16"/>
  <c r="B965" i="16"/>
  <c r="P964" i="16"/>
  <c r="N964" i="16"/>
  <c r="L964" i="16"/>
  <c r="J964" i="16"/>
  <c r="H964" i="16"/>
  <c r="F964" i="16"/>
  <c r="D964" i="16"/>
  <c r="B964" i="16"/>
  <c r="P963" i="16"/>
  <c r="N963" i="16"/>
  <c r="L963" i="16"/>
  <c r="J963" i="16"/>
  <c r="H963" i="16"/>
  <c r="F963" i="16"/>
  <c r="D963" i="16"/>
  <c r="B963" i="16"/>
  <c r="P962" i="16"/>
  <c r="N962" i="16"/>
  <c r="L962" i="16"/>
  <c r="J962" i="16"/>
  <c r="H962" i="16"/>
  <c r="F962" i="16"/>
  <c r="D962" i="16"/>
  <c r="B962" i="16"/>
  <c r="P961" i="16"/>
  <c r="N961" i="16"/>
  <c r="L961" i="16"/>
  <c r="J961" i="16"/>
  <c r="H961" i="16"/>
  <c r="F961" i="16"/>
  <c r="D961" i="16"/>
  <c r="B961" i="16"/>
  <c r="P960" i="16"/>
  <c r="N960" i="16"/>
  <c r="L960" i="16"/>
  <c r="J960" i="16"/>
  <c r="H960" i="16"/>
  <c r="F960" i="16"/>
  <c r="D960" i="16"/>
  <c r="B960" i="16"/>
  <c r="P959" i="16"/>
  <c r="N959" i="16"/>
  <c r="L959" i="16"/>
  <c r="J959" i="16"/>
  <c r="H959" i="16"/>
  <c r="F959" i="16"/>
  <c r="D959" i="16"/>
  <c r="B959" i="16"/>
  <c r="P958" i="16"/>
  <c r="N958" i="16"/>
  <c r="L958" i="16"/>
  <c r="J958" i="16"/>
  <c r="H958" i="16"/>
  <c r="F958" i="16"/>
  <c r="D958" i="16"/>
  <c r="B958" i="16"/>
  <c r="P957" i="16"/>
  <c r="N957" i="16"/>
  <c r="L957" i="16"/>
  <c r="J957" i="16"/>
  <c r="H957" i="16"/>
  <c r="F957" i="16"/>
  <c r="D957" i="16"/>
  <c r="B957" i="16"/>
  <c r="P956" i="16"/>
  <c r="N956" i="16"/>
  <c r="L956" i="16"/>
  <c r="J956" i="16"/>
  <c r="H956" i="16"/>
  <c r="F956" i="16"/>
  <c r="D956" i="16"/>
  <c r="B956" i="16"/>
  <c r="P955" i="16"/>
  <c r="N955" i="16"/>
  <c r="L955" i="16"/>
  <c r="J955" i="16"/>
  <c r="H955" i="16"/>
  <c r="F955" i="16"/>
  <c r="D955" i="16"/>
  <c r="B955" i="16"/>
  <c r="P954" i="16"/>
  <c r="N954" i="16"/>
  <c r="L954" i="16"/>
  <c r="J954" i="16"/>
  <c r="H954" i="16"/>
  <c r="F954" i="16"/>
  <c r="D954" i="16"/>
  <c r="B954" i="16"/>
  <c r="P953" i="16"/>
  <c r="N953" i="16"/>
  <c r="L953" i="16"/>
  <c r="J953" i="16"/>
  <c r="H953" i="16"/>
  <c r="F953" i="16"/>
  <c r="D953" i="16"/>
  <c r="B953" i="16"/>
  <c r="P952" i="16"/>
  <c r="N952" i="16"/>
  <c r="L952" i="16"/>
  <c r="J952" i="16"/>
  <c r="H952" i="16"/>
  <c r="F952" i="16"/>
  <c r="D952" i="16"/>
  <c r="B952" i="16"/>
  <c r="P951" i="16"/>
  <c r="N951" i="16"/>
  <c r="L951" i="16"/>
  <c r="J951" i="16"/>
  <c r="H951" i="16"/>
  <c r="F951" i="16"/>
  <c r="D951" i="16"/>
  <c r="B951" i="16"/>
  <c r="P950" i="16"/>
  <c r="N950" i="16"/>
  <c r="L950" i="16"/>
  <c r="J950" i="16"/>
  <c r="H950" i="16"/>
  <c r="F950" i="16"/>
  <c r="D950" i="16"/>
  <c r="B950" i="16"/>
  <c r="P949" i="16"/>
  <c r="N949" i="16"/>
  <c r="L949" i="16"/>
  <c r="J949" i="16"/>
  <c r="H949" i="16"/>
  <c r="F949" i="16"/>
  <c r="D949" i="16"/>
  <c r="B949" i="16"/>
  <c r="P948" i="16"/>
  <c r="N948" i="16"/>
  <c r="L948" i="16"/>
  <c r="J948" i="16"/>
  <c r="H948" i="16"/>
  <c r="F948" i="16"/>
  <c r="D948" i="16"/>
  <c r="B948" i="16"/>
  <c r="P947" i="16"/>
  <c r="N947" i="16"/>
  <c r="L947" i="16"/>
  <c r="J947" i="16"/>
  <c r="H947" i="16"/>
  <c r="F947" i="16"/>
  <c r="D947" i="16"/>
  <c r="B947" i="16"/>
  <c r="P946" i="16"/>
  <c r="N946" i="16"/>
  <c r="L946" i="16"/>
  <c r="J946" i="16"/>
  <c r="H946" i="16"/>
  <c r="F946" i="16"/>
  <c r="D946" i="16"/>
  <c r="B946" i="16"/>
  <c r="P945" i="16"/>
  <c r="N945" i="16"/>
  <c r="L945" i="16"/>
  <c r="J945" i="16"/>
  <c r="H945" i="16"/>
  <c r="F945" i="16"/>
  <c r="D945" i="16"/>
  <c r="B945" i="16"/>
  <c r="P944" i="16"/>
  <c r="N944" i="16"/>
  <c r="L944" i="16"/>
  <c r="J944" i="16"/>
  <c r="H944" i="16"/>
  <c r="F944" i="16"/>
  <c r="D944" i="16"/>
  <c r="B944" i="16"/>
  <c r="P943" i="16"/>
  <c r="N943" i="16"/>
  <c r="L943" i="16"/>
  <c r="J943" i="16"/>
  <c r="H943" i="16"/>
  <c r="F943" i="16"/>
  <c r="D943" i="16"/>
  <c r="B943" i="16"/>
  <c r="P942" i="16"/>
  <c r="N942" i="16"/>
  <c r="L942" i="16"/>
  <c r="J942" i="16"/>
  <c r="H942" i="16"/>
  <c r="F942" i="16"/>
  <c r="D942" i="16"/>
  <c r="B942" i="16"/>
  <c r="P941" i="16"/>
  <c r="N941" i="16"/>
  <c r="L941" i="16"/>
  <c r="J941" i="16"/>
  <c r="H941" i="16"/>
  <c r="F941" i="16"/>
  <c r="D941" i="16"/>
  <c r="B941" i="16"/>
  <c r="P940" i="16"/>
  <c r="N940" i="16"/>
  <c r="L940" i="16"/>
  <c r="J940" i="16"/>
  <c r="H940" i="16"/>
  <c r="F940" i="16"/>
  <c r="D940" i="16"/>
  <c r="B940" i="16"/>
  <c r="P939" i="16"/>
  <c r="N939" i="16"/>
  <c r="L939" i="16"/>
  <c r="J939" i="16"/>
  <c r="H939" i="16"/>
  <c r="F939" i="16"/>
  <c r="D939" i="16"/>
  <c r="B939" i="16"/>
  <c r="P938" i="16"/>
  <c r="N938" i="16"/>
  <c r="L938" i="16"/>
  <c r="J938" i="16"/>
  <c r="H938" i="16"/>
  <c r="F938" i="16"/>
  <c r="D938" i="16"/>
  <c r="B938" i="16"/>
  <c r="P937" i="16"/>
  <c r="N937" i="16"/>
  <c r="L937" i="16"/>
  <c r="J937" i="16"/>
  <c r="H937" i="16"/>
  <c r="F937" i="16"/>
  <c r="D937" i="16"/>
  <c r="B937" i="16"/>
  <c r="P936" i="16"/>
  <c r="N936" i="16"/>
  <c r="L936" i="16"/>
  <c r="J936" i="16"/>
  <c r="H936" i="16"/>
  <c r="F936" i="16"/>
  <c r="D936" i="16"/>
  <c r="B936" i="16"/>
  <c r="P935" i="16"/>
  <c r="N935" i="16"/>
  <c r="L935" i="16"/>
  <c r="J935" i="16"/>
  <c r="H935" i="16"/>
  <c r="F935" i="16"/>
  <c r="D935" i="16"/>
  <c r="B935" i="16"/>
  <c r="P934" i="16"/>
  <c r="N934" i="16"/>
  <c r="L934" i="16"/>
  <c r="J934" i="16"/>
  <c r="H934" i="16"/>
  <c r="F934" i="16"/>
  <c r="D934" i="16"/>
  <c r="B934" i="16"/>
  <c r="P933" i="16"/>
  <c r="N933" i="16"/>
  <c r="L933" i="16"/>
  <c r="J933" i="16"/>
  <c r="H933" i="16"/>
  <c r="F933" i="16"/>
  <c r="D933" i="16"/>
  <c r="B933" i="16"/>
  <c r="P932" i="16"/>
  <c r="N932" i="16"/>
  <c r="L932" i="16"/>
  <c r="J932" i="16"/>
  <c r="H932" i="16"/>
  <c r="F932" i="16"/>
  <c r="D932" i="16"/>
  <c r="B932" i="16"/>
  <c r="P931" i="16"/>
  <c r="N931" i="16"/>
  <c r="L931" i="16"/>
  <c r="J931" i="16"/>
  <c r="H931" i="16"/>
  <c r="F931" i="16"/>
  <c r="D931" i="16"/>
  <c r="B931" i="16"/>
  <c r="P930" i="16"/>
  <c r="N930" i="16"/>
  <c r="L930" i="16"/>
  <c r="J930" i="16"/>
  <c r="H930" i="16"/>
  <c r="F930" i="16"/>
  <c r="D930" i="16"/>
  <c r="B930" i="16"/>
  <c r="P929" i="16"/>
  <c r="N929" i="16"/>
  <c r="L929" i="16"/>
  <c r="J929" i="16"/>
  <c r="H929" i="16"/>
  <c r="F929" i="16"/>
  <c r="D929" i="16"/>
  <c r="B929" i="16"/>
  <c r="P928" i="16"/>
  <c r="N928" i="16"/>
  <c r="L928" i="16"/>
  <c r="J928" i="16"/>
  <c r="H928" i="16"/>
  <c r="F928" i="16"/>
  <c r="D928" i="16"/>
  <c r="B928" i="16"/>
  <c r="P927" i="16"/>
  <c r="N927" i="16"/>
  <c r="L927" i="16"/>
  <c r="J927" i="16"/>
  <c r="H927" i="16"/>
  <c r="F927" i="16"/>
  <c r="D927" i="16"/>
  <c r="B927" i="16"/>
  <c r="P926" i="16"/>
  <c r="N926" i="16"/>
  <c r="L926" i="16"/>
  <c r="J926" i="16"/>
  <c r="H926" i="16"/>
  <c r="F926" i="16"/>
  <c r="D926" i="16"/>
  <c r="B926" i="16"/>
  <c r="P925" i="16"/>
  <c r="N925" i="16"/>
  <c r="L925" i="16"/>
  <c r="J925" i="16"/>
  <c r="H925" i="16"/>
  <c r="F925" i="16"/>
  <c r="D925" i="16"/>
  <c r="B925" i="16"/>
  <c r="P924" i="16"/>
  <c r="N924" i="16"/>
  <c r="L924" i="16"/>
  <c r="J924" i="16"/>
  <c r="H924" i="16"/>
  <c r="F924" i="16"/>
  <c r="D924" i="16"/>
  <c r="B924" i="16"/>
  <c r="P923" i="16"/>
  <c r="N923" i="16"/>
  <c r="L923" i="16"/>
  <c r="J923" i="16"/>
  <c r="H923" i="16"/>
  <c r="F923" i="16"/>
  <c r="D923" i="16"/>
  <c r="B923" i="16"/>
  <c r="P922" i="16"/>
  <c r="N922" i="16"/>
  <c r="L922" i="16"/>
  <c r="J922" i="16"/>
  <c r="H922" i="16"/>
  <c r="F922" i="16"/>
  <c r="D922" i="16"/>
  <c r="B922" i="16"/>
  <c r="P921" i="16"/>
  <c r="N921" i="16"/>
  <c r="L921" i="16"/>
  <c r="J921" i="16"/>
  <c r="H921" i="16"/>
  <c r="F921" i="16"/>
  <c r="D921" i="16"/>
  <c r="B921" i="16"/>
  <c r="P920" i="16"/>
  <c r="N920" i="16"/>
  <c r="L920" i="16"/>
  <c r="J920" i="16"/>
  <c r="H920" i="16"/>
  <c r="F920" i="16"/>
  <c r="D920" i="16"/>
  <c r="B920" i="16"/>
  <c r="P919" i="16"/>
  <c r="N919" i="16"/>
  <c r="L919" i="16"/>
  <c r="J919" i="16"/>
  <c r="H919" i="16"/>
  <c r="F919" i="16"/>
  <c r="D919" i="16"/>
  <c r="B919" i="16"/>
  <c r="P918" i="16"/>
  <c r="N918" i="16"/>
  <c r="L918" i="16"/>
  <c r="J918" i="16"/>
  <c r="H918" i="16"/>
  <c r="F918" i="16"/>
  <c r="D918" i="16"/>
  <c r="B918" i="16"/>
  <c r="P917" i="16"/>
  <c r="N917" i="16"/>
  <c r="L917" i="16"/>
  <c r="J917" i="16"/>
  <c r="H917" i="16"/>
  <c r="F917" i="16"/>
  <c r="D917" i="16"/>
  <c r="B917" i="16"/>
  <c r="P916" i="16"/>
  <c r="N916" i="16"/>
  <c r="L916" i="16"/>
  <c r="J916" i="16"/>
  <c r="H916" i="16"/>
  <c r="F916" i="16"/>
  <c r="D916" i="16"/>
  <c r="B916" i="16"/>
  <c r="P915" i="16"/>
  <c r="N915" i="16"/>
  <c r="L915" i="16"/>
  <c r="J915" i="16"/>
  <c r="H915" i="16"/>
  <c r="F915" i="16"/>
  <c r="D915" i="16"/>
  <c r="B915" i="16"/>
  <c r="P914" i="16"/>
  <c r="N914" i="16"/>
  <c r="L914" i="16"/>
  <c r="J914" i="16"/>
  <c r="H914" i="16"/>
  <c r="F914" i="16"/>
  <c r="D914" i="16"/>
  <c r="B914" i="16"/>
  <c r="P913" i="16"/>
  <c r="N913" i="16"/>
  <c r="L913" i="16"/>
  <c r="J913" i="16"/>
  <c r="H913" i="16"/>
  <c r="F913" i="16"/>
  <c r="D913" i="16"/>
  <c r="B913" i="16"/>
  <c r="P912" i="16"/>
  <c r="N912" i="16"/>
  <c r="L912" i="16"/>
  <c r="J912" i="16"/>
  <c r="H912" i="16"/>
  <c r="F912" i="16"/>
  <c r="D912" i="16"/>
  <c r="B912" i="16"/>
  <c r="P911" i="16"/>
  <c r="N911" i="16"/>
  <c r="L911" i="16"/>
  <c r="J911" i="16"/>
  <c r="H911" i="16"/>
  <c r="F911" i="16"/>
  <c r="D911" i="16"/>
  <c r="B911" i="16"/>
  <c r="P910" i="16"/>
  <c r="N910" i="16"/>
  <c r="L910" i="16"/>
  <c r="J910" i="16"/>
  <c r="H910" i="16"/>
  <c r="F910" i="16"/>
  <c r="D910" i="16"/>
  <c r="B910" i="16"/>
  <c r="P909" i="16"/>
  <c r="N909" i="16"/>
  <c r="L909" i="16"/>
  <c r="J909" i="16"/>
  <c r="H909" i="16"/>
  <c r="F909" i="16"/>
  <c r="D909" i="16"/>
  <c r="B909" i="16"/>
  <c r="P908" i="16"/>
  <c r="N908" i="16"/>
  <c r="L908" i="16"/>
  <c r="J908" i="16"/>
  <c r="H908" i="16"/>
  <c r="F908" i="16"/>
  <c r="D908" i="16"/>
  <c r="B908" i="16"/>
  <c r="P907" i="16"/>
  <c r="N907" i="16"/>
  <c r="L907" i="16"/>
  <c r="J907" i="16"/>
  <c r="H907" i="16"/>
  <c r="F907" i="16"/>
  <c r="D907" i="16"/>
  <c r="B907" i="16"/>
  <c r="P906" i="16"/>
  <c r="N906" i="16"/>
  <c r="L906" i="16"/>
  <c r="J906" i="16"/>
  <c r="H906" i="16"/>
  <c r="F906" i="16"/>
  <c r="D906" i="16"/>
  <c r="B906" i="16"/>
  <c r="P905" i="16"/>
  <c r="N905" i="16"/>
  <c r="L905" i="16"/>
  <c r="J905" i="16"/>
  <c r="H905" i="16"/>
  <c r="F905" i="16"/>
  <c r="D905" i="16"/>
  <c r="B905" i="16"/>
  <c r="P904" i="16"/>
  <c r="N904" i="16"/>
  <c r="L904" i="16"/>
  <c r="J904" i="16"/>
  <c r="H904" i="16"/>
  <c r="F904" i="16"/>
  <c r="D904" i="16"/>
  <c r="B904" i="16"/>
  <c r="P903" i="16"/>
  <c r="N903" i="16"/>
  <c r="L903" i="16"/>
  <c r="J903" i="16"/>
  <c r="H903" i="16"/>
  <c r="F903" i="16"/>
  <c r="D903" i="16"/>
  <c r="B903" i="16"/>
  <c r="P902" i="16"/>
  <c r="N902" i="16"/>
  <c r="L902" i="16"/>
  <c r="J902" i="16"/>
  <c r="H902" i="16"/>
  <c r="F902" i="16"/>
  <c r="D902" i="16"/>
  <c r="B902" i="16"/>
  <c r="P901" i="16"/>
  <c r="N901" i="16"/>
  <c r="L901" i="16"/>
  <c r="J901" i="16"/>
  <c r="H901" i="16"/>
  <c r="F901" i="16"/>
  <c r="D901" i="16"/>
  <c r="B901" i="16"/>
  <c r="P900" i="16"/>
  <c r="N900" i="16"/>
  <c r="L900" i="16"/>
  <c r="J900" i="16"/>
  <c r="H900" i="16"/>
  <c r="F900" i="16"/>
  <c r="D900" i="16"/>
  <c r="B900" i="16"/>
  <c r="P899" i="16"/>
  <c r="N899" i="16"/>
  <c r="L899" i="16"/>
  <c r="J899" i="16"/>
  <c r="H899" i="16"/>
  <c r="F899" i="16"/>
  <c r="D899" i="16"/>
  <c r="B899" i="16"/>
  <c r="P898" i="16"/>
  <c r="N898" i="16"/>
  <c r="L898" i="16"/>
  <c r="J898" i="16"/>
  <c r="H898" i="16"/>
  <c r="F898" i="16"/>
  <c r="D898" i="16"/>
  <c r="B898" i="16"/>
  <c r="P897" i="16"/>
  <c r="N897" i="16"/>
  <c r="L897" i="16"/>
  <c r="J897" i="16"/>
  <c r="H897" i="16"/>
  <c r="F897" i="16"/>
  <c r="D897" i="16"/>
  <c r="B897" i="16"/>
  <c r="P896" i="16"/>
  <c r="N896" i="16"/>
  <c r="L896" i="16"/>
  <c r="J896" i="16"/>
  <c r="H896" i="16"/>
  <c r="F896" i="16"/>
  <c r="D896" i="16"/>
  <c r="B896" i="16"/>
  <c r="P895" i="16"/>
  <c r="N895" i="16"/>
  <c r="L895" i="16"/>
  <c r="J895" i="16"/>
  <c r="H895" i="16"/>
  <c r="F895" i="16"/>
  <c r="D895" i="16"/>
  <c r="B895" i="16"/>
  <c r="P894" i="16"/>
  <c r="N894" i="16"/>
  <c r="L894" i="16"/>
  <c r="J894" i="16"/>
  <c r="H894" i="16"/>
  <c r="F894" i="16"/>
  <c r="D894" i="16"/>
  <c r="B894" i="16"/>
  <c r="P893" i="16"/>
  <c r="N893" i="16"/>
  <c r="L893" i="16"/>
  <c r="J893" i="16"/>
  <c r="H893" i="16"/>
  <c r="F893" i="16"/>
  <c r="D893" i="16"/>
  <c r="B893" i="16"/>
  <c r="P892" i="16"/>
  <c r="N892" i="16"/>
  <c r="L892" i="16"/>
  <c r="J892" i="16"/>
  <c r="H892" i="16"/>
  <c r="F892" i="16"/>
  <c r="D892" i="16"/>
  <c r="B892" i="16"/>
  <c r="P891" i="16"/>
  <c r="N891" i="16"/>
  <c r="L891" i="16"/>
  <c r="J891" i="16"/>
  <c r="H891" i="16"/>
  <c r="F891" i="16"/>
  <c r="D891" i="16"/>
  <c r="B891" i="16"/>
  <c r="P890" i="16"/>
  <c r="N890" i="16"/>
  <c r="L890" i="16"/>
  <c r="J890" i="16"/>
  <c r="H890" i="16"/>
  <c r="F890" i="16"/>
  <c r="D890" i="16"/>
  <c r="B890" i="16"/>
  <c r="P889" i="16"/>
  <c r="N889" i="16"/>
  <c r="L889" i="16"/>
  <c r="J889" i="16"/>
  <c r="H889" i="16"/>
  <c r="F889" i="16"/>
  <c r="D889" i="16"/>
  <c r="B889" i="16"/>
  <c r="P888" i="16"/>
  <c r="N888" i="16"/>
  <c r="L888" i="16"/>
  <c r="J888" i="16"/>
  <c r="H888" i="16"/>
  <c r="F888" i="16"/>
  <c r="D888" i="16"/>
  <c r="B888" i="16"/>
  <c r="P887" i="16"/>
  <c r="N887" i="16"/>
  <c r="L887" i="16"/>
  <c r="J887" i="16"/>
  <c r="H887" i="16"/>
  <c r="F887" i="16"/>
  <c r="D887" i="16"/>
  <c r="B887" i="16"/>
  <c r="P886" i="16"/>
  <c r="N886" i="16"/>
  <c r="L886" i="16"/>
  <c r="J886" i="16"/>
  <c r="H886" i="16"/>
  <c r="F886" i="16"/>
  <c r="D886" i="16"/>
  <c r="B886" i="16"/>
  <c r="P885" i="16"/>
  <c r="N885" i="16"/>
  <c r="L885" i="16"/>
  <c r="J885" i="16"/>
  <c r="H885" i="16"/>
  <c r="F885" i="16"/>
  <c r="D885" i="16"/>
  <c r="B885" i="16"/>
  <c r="P884" i="16"/>
  <c r="N884" i="16"/>
  <c r="L884" i="16"/>
  <c r="J884" i="16"/>
  <c r="H884" i="16"/>
  <c r="F884" i="16"/>
  <c r="D884" i="16"/>
  <c r="B884" i="16"/>
  <c r="P883" i="16"/>
  <c r="N883" i="16"/>
  <c r="L883" i="16"/>
  <c r="J883" i="16"/>
  <c r="H883" i="16"/>
  <c r="F883" i="16"/>
  <c r="D883" i="16"/>
  <c r="B883" i="16"/>
  <c r="P882" i="16"/>
  <c r="N882" i="16"/>
  <c r="L882" i="16"/>
  <c r="J882" i="16"/>
  <c r="H882" i="16"/>
  <c r="F882" i="16"/>
  <c r="D882" i="16"/>
  <c r="B882" i="16"/>
  <c r="P881" i="16"/>
  <c r="N881" i="16"/>
  <c r="L881" i="16"/>
  <c r="J881" i="16"/>
  <c r="H881" i="16"/>
  <c r="F881" i="16"/>
  <c r="D881" i="16"/>
  <c r="B881" i="16"/>
  <c r="P880" i="16"/>
  <c r="N880" i="16"/>
  <c r="L880" i="16"/>
  <c r="J880" i="16"/>
  <c r="H880" i="16"/>
  <c r="F880" i="16"/>
  <c r="D880" i="16"/>
  <c r="B880" i="16"/>
  <c r="P879" i="16"/>
  <c r="N879" i="16"/>
  <c r="L879" i="16"/>
  <c r="J879" i="16"/>
  <c r="H879" i="16"/>
  <c r="F879" i="16"/>
  <c r="D879" i="16"/>
  <c r="B879" i="16"/>
  <c r="P878" i="16"/>
  <c r="N878" i="16"/>
  <c r="L878" i="16"/>
  <c r="J878" i="16"/>
  <c r="H878" i="16"/>
  <c r="F878" i="16"/>
  <c r="D878" i="16"/>
  <c r="B878" i="16"/>
  <c r="P877" i="16"/>
  <c r="N877" i="16"/>
  <c r="L877" i="16"/>
  <c r="J877" i="16"/>
  <c r="H877" i="16"/>
  <c r="F877" i="16"/>
  <c r="D877" i="16"/>
  <c r="B877" i="16"/>
  <c r="P876" i="16"/>
  <c r="N876" i="16"/>
  <c r="L876" i="16"/>
  <c r="J876" i="16"/>
  <c r="H876" i="16"/>
  <c r="F876" i="16"/>
  <c r="D876" i="16"/>
  <c r="B876" i="16"/>
  <c r="P875" i="16"/>
  <c r="N875" i="16"/>
  <c r="L875" i="16"/>
  <c r="J875" i="16"/>
  <c r="H875" i="16"/>
  <c r="F875" i="16"/>
  <c r="D875" i="16"/>
  <c r="B875" i="16"/>
  <c r="P874" i="16"/>
  <c r="N874" i="16"/>
  <c r="L874" i="16"/>
  <c r="J874" i="16"/>
  <c r="H874" i="16"/>
  <c r="F874" i="16"/>
  <c r="D874" i="16"/>
  <c r="B874" i="16"/>
  <c r="P873" i="16"/>
  <c r="N873" i="16"/>
  <c r="L873" i="16"/>
  <c r="J873" i="16"/>
  <c r="H873" i="16"/>
  <c r="F873" i="16"/>
  <c r="D873" i="16"/>
  <c r="B873" i="16"/>
  <c r="P872" i="16"/>
  <c r="N872" i="16"/>
  <c r="L872" i="16"/>
  <c r="J872" i="16"/>
  <c r="H872" i="16"/>
  <c r="F872" i="16"/>
  <c r="D872" i="16"/>
  <c r="B872" i="16"/>
  <c r="P871" i="16"/>
  <c r="N871" i="16"/>
  <c r="L871" i="16"/>
  <c r="J871" i="16"/>
  <c r="H871" i="16"/>
  <c r="F871" i="16"/>
  <c r="D871" i="16"/>
  <c r="B871" i="16"/>
  <c r="P870" i="16"/>
  <c r="N870" i="16"/>
  <c r="L870" i="16"/>
  <c r="J870" i="16"/>
  <c r="H870" i="16"/>
  <c r="F870" i="16"/>
  <c r="D870" i="16"/>
  <c r="B870" i="16"/>
  <c r="P869" i="16"/>
  <c r="N869" i="16"/>
  <c r="L869" i="16"/>
  <c r="J869" i="16"/>
  <c r="H869" i="16"/>
  <c r="F869" i="16"/>
  <c r="D869" i="16"/>
  <c r="B869" i="16"/>
  <c r="P868" i="16"/>
  <c r="N868" i="16"/>
  <c r="L868" i="16"/>
  <c r="J868" i="16"/>
  <c r="H868" i="16"/>
  <c r="F868" i="16"/>
  <c r="D868" i="16"/>
  <c r="B868" i="16"/>
  <c r="P867" i="16"/>
  <c r="N867" i="16"/>
  <c r="L867" i="16"/>
  <c r="J867" i="16"/>
  <c r="H867" i="16"/>
  <c r="F867" i="16"/>
  <c r="D867" i="16"/>
  <c r="B867" i="16"/>
  <c r="P866" i="16"/>
  <c r="N866" i="16"/>
  <c r="L866" i="16"/>
  <c r="J866" i="16"/>
  <c r="H866" i="16"/>
  <c r="F866" i="16"/>
  <c r="D866" i="16"/>
  <c r="B866" i="16"/>
  <c r="P865" i="16"/>
  <c r="N865" i="16"/>
  <c r="L865" i="16"/>
  <c r="J865" i="16"/>
  <c r="H865" i="16"/>
  <c r="F865" i="16"/>
  <c r="D865" i="16"/>
  <c r="B865" i="16"/>
  <c r="P864" i="16"/>
  <c r="N864" i="16"/>
  <c r="L864" i="16"/>
  <c r="J864" i="16"/>
  <c r="H864" i="16"/>
  <c r="F864" i="16"/>
  <c r="D864" i="16"/>
  <c r="B864" i="16"/>
  <c r="P863" i="16"/>
  <c r="N863" i="16"/>
  <c r="L863" i="16"/>
  <c r="J863" i="16"/>
  <c r="H863" i="16"/>
  <c r="F863" i="16"/>
  <c r="D863" i="16"/>
  <c r="B863" i="16"/>
  <c r="P862" i="16"/>
  <c r="N862" i="16"/>
  <c r="L862" i="16"/>
  <c r="J862" i="16"/>
  <c r="H862" i="16"/>
  <c r="F862" i="16"/>
  <c r="D862" i="16"/>
  <c r="B862" i="16"/>
  <c r="P861" i="16"/>
  <c r="N861" i="16"/>
  <c r="L861" i="16"/>
  <c r="J861" i="16"/>
  <c r="H861" i="16"/>
  <c r="F861" i="16"/>
  <c r="D861" i="16"/>
  <c r="B861" i="16"/>
  <c r="P860" i="16"/>
  <c r="N860" i="16"/>
  <c r="L860" i="16"/>
  <c r="J860" i="16"/>
  <c r="H860" i="16"/>
  <c r="F860" i="16"/>
  <c r="D860" i="16"/>
  <c r="B860" i="16"/>
  <c r="P859" i="16"/>
  <c r="N859" i="16"/>
  <c r="L859" i="16"/>
  <c r="J859" i="16"/>
  <c r="H859" i="16"/>
  <c r="F859" i="16"/>
  <c r="D859" i="16"/>
  <c r="B859" i="16"/>
  <c r="P858" i="16"/>
  <c r="N858" i="16"/>
  <c r="L858" i="16"/>
  <c r="J858" i="16"/>
  <c r="H858" i="16"/>
  <c r="F858" i="16"/>
  <c r="D858" i="16"/>
  <c r="B858" i="16"/>
  <c r="P857" i="16"/>
  <c r="N857" i="16"/>
  <c r="L857" i="16"/>
  <c r="J857" i="16"/>
  <c r="H857" i="16"/>
  <c r="F857" i="16"/>
  <c r="D857" i="16"/>
  <c r="B857" i="16"/>
  <c r="P856" i="16"/>
  <c r="N856" i="16"/>
  <c r="L856" i="16"/>
  <c r="J856" i="16"/>
  <c r="H856" i="16"/>
  <c r="F856" i="16"/>
  <c r="D856" i="16"/>
  <c r="B856" i="16"/>
  <c r="P855" i="16"/>
  <c r="N855" i="16"/>
  <c r="L855" i="16"/>
  <c r="J855" i="16"/>
  <c r="H855" i="16"/>
  <c r="F855" i="16"/>
  <c r="D855" i="16"/>
  <c r="B855" i="16"/>
  <c r="P854" i="16"/>
  <c r="N854" i="16"/>
  <c r="L854" i="16"/>
  <c r="J854" i="16"/>
  <c r="H854" i="16"/>
  <c r="F854" i="16"/>
  <c r="D854" i="16"/>
  <c r="B854" i="16"/>
  <c r="P853" i="16"/>
  <c r="N853" i="16"/>
  <c r="L853" i="16"/>
  <c r="J853" i="16"/>
  <c r="H853" i="16"/>
  <c r="F853" i="16"/>
  <c r="D853" i="16"/>
  <c r="B853" i="16"/>
  <c r="P852" i="16"/>
  <c r="N852" i="16"/>
  <c r="L852" i="16"/>
  <c r="J852" i="16"/>
  <c r="H852" i="16"/>
  <c r="F852" i="16"/>
  <c r="D852" i="16"/>
  <c r="B852" i="16"/>
  <c r="P851" i="16"/>
  <c r="N851" i="16"/>
  <c r="L851" i="16"/>
  <c r="J851" i="16"/>
  <c r="H851" i="16"/>
  <c r="F851" i="16"/>
  <c r="D851" i="16"/>
  <c r="B851" i="16"/>
  <c r="P850" i="16"/>
  <c r="N850" i="16"/>
  <c r="L850" i="16"/>
  <c r="J850" i="16"/>
  <c r="H850" i="16"/>
  <c r="F850" i="16"/>
  <c r="D850" i="16"/>
  <c r="B850" i="16"/>
  <c r="P849" i="16"/>
  <c r="N849" i="16"/>
  <c r="L849" i="16"/>
  <c r="J849" i="16"/>
  <c r="H849" i="16"/>
  <c r="F849" i="16"/>
  <c r="D849" i="16"/>
  <c r="B849" i="16"/>
  <c r="P848" i="16"/>
  <c r="N848" i="16"/>
  <c r="L848" i="16"/>
  <c r="J848" i="16"/>
  <c r="H848" i="16"/>
  <c r="F848" i="16"/>
  <c r="D848" i="16"/>
  <c r="B848" i="16"/>
  <c r="P847" i="16"/>
  <c r="N847" i="16"/>
  <c r="L847" i="16"/>
  <c r="J847" i="16"/>
  <c r="H847" i="16"/>
  <c r="F847" i="16"/>
  <c r="D847" i="16"/>
  <c r="B847" i="16"/>
  <c r="P846" i="16"/>
  <c r="N846" i="16"/>
  <c r="L846" i="16"/>
  <c r="J846" i="16"/>
  <c r="H846" i="16"/>
  <c r="F846" i="16"/>
  <c r="D846" i="16"/>
  <c r="B846" i="16"/>
  <c r="P845" i="16"/>
  <c r="N845" i="16"/>
  <c r="L845" i="16"/>
  <c r="J845" i="16"/>
  <c r="H845" i="16"/>
  <c r="F845" i="16"/>
  <c r="D845" i="16"/>
  <c r="B845" i="16"/>
  <c r="P844" i="16"/>
  <c r="N844" i="16"/>
  <c r="L844" i="16"/>
  <c r="J844" i="16"/>
  <c r="H844" i="16"/>
  <c r="F844" i="16"/>
  <c r="D844" i="16"/>
  <c r="B844" i="16"/>
  <c r="P843" i="16"/>
  <c r="N843" i="16"/>
  <c r="L843" i="16"/>
  <c r="J843" i="16"/>
  <c r="H843" i="16"/>
  <c r="F843" i="16"/>
  <c r="D843" i="16"/>
  <c r="B843" i="16"/>
  <c r="P842" i="16"/>
  <c r="N842" i="16"/>
  <c r="L842" i="16"/>
  <c r="J842" i="16"/>
  <c r="H842" i="16"/>
  <c r="F842" i="16"/>
  <c r="D842" i="16"/>
  <c r="B842" i="16"/>
  <c r="P841" i="16"/>
  <c r="N841" i="16"/>
  <c r="L841" i="16"/>
  <c r="J841" i="16"/>
  <c r="H841" i="16"/>
  <c r="F841" i="16"/>
  <c r="D841" i="16"/>
  <c r="B841" i="16"/>
  <c r="P840" i="16"/>
  <c r="N840" i="16"/>
  <c r="L840" i="16"/>
  <c r="J840" i="16"/>
  <c r="H840" i="16"/>
  <c r="F840" i="16"/>
  <c r="D840" i="16"/>
  <c r="B840" i="16"/>
  <c r="P839" i="16"/>
  <c r="N839" i="16"/>
  <c r="L839" i="16"/>
  <c r="J839" i="16"/>
  <c r="H839" i="16"/>
  <c r="F839" i="16"/>
  <c r="D839" i="16"/>
  <c r="B839" i="16"/>
  <c r="P838" i="16"/>
  <c r="N838" i="16"/>
  <c r="L838" i="16"/>
  <c r="J838" i="16"/>
  <c r="H838" i="16"/>
  <c r="F838" i="16"/>
  <c r="D838" i="16"/>
  <c r="B838" i="16"/>
  <c r="P837" i="16"/>
  <c r="N837" i="16"/>
  <c r="L837" i="16"/>
  <c r="J837" i="16"/>
  <c r="H837" i="16"/>
  <c r="F837" i="16"/>
  <c r="D837" i="16"/>
  <c r="B837" i="16"/>
  <c r="P836" i="16"/>
  <c r="N836" i="16"/>
  <c r="L836" i="16"/>
  <c r="J836" i="16"/>
  <c r="H836" i="16"/>
  <c r="F836" i="16"/>
  <c r="D836" i="16"/>
  <c r="B836" i="16"/>
  <c r="P835" i="16"/>
  <c r="N835" i="16"/>
  <c r="L835" i="16"/>
  <c r="J835" i="16"/>
  <c r="H835" i="16"/>
  <c r="F835" i="16"/>
  <c r="D835" i="16"/>
  <c r="B835" i="16"/>
  <c r="P834" i="16"/>
  <c r="N834" i="16"/>
  <c r="L834" i="16"/>
  <c r="J834" i="16"/>
  <c r="H834" i="16"/>
  <c r="F834" i="16"/>
  <c r="D834" i="16"/>
  <c r="B834" i="16"/>
  <c r="P833" i="16"/>
  <c r="N833" i="16"/>
  <c r="L833" i="16"/>
  <c r="J833" i="16"/>
  <c r="H833" i="16"/>
  <c r="F833" i="16"/>
  <c r="D833" i="16"/>
  <c r="B833" i="16"/>
  <c r="P832" i="16"/>
  <c r="N832" i="16"/>
  <c r="L832" i="16"/>
  <c r="J832" i="16"/>
  <c r="H832" i="16"/>
  <c r="F832" i="16"/>
  <c r="D832" i="16"/>
  <c r="B832" i="16"/>
  <c r="P831" i="16"/>
  <c r="N831" i="16"/>
  <c r="L831" i="16"/>
  <c r="J831" i="16"/>
  <c r="H831" i="16"/>
  <c r="F831" i="16"/>
  <c r="D831" i="16"/>
  <c r="B831" i="16"/>
  <c r="P830" i="16"/>
  <c r="N830" i="16"/>
  <c r="L830" i="16"/>
  <c r="J830" i="16"/>
  <c r="H830" i="16"/>
  <c r="F830" i="16"/>
  <c r="D830" i="16"/>
  <c r="B830" i="16"/>
  <c r="P829" i="16"/>
  <c r="N829" i="16"/>
  <c r="L829" i="16"/>
  <c r="J829" i="16"/>
  <c r="H829" i="16"/>
  <c r="F829" i="16"/>
  <c r="D829" i="16"/>
  <c r="B829" i="16"/>
  <c r="P828" i="16"/>
  <c r="N828" i="16"/>
  <c r="L828" i="16"/>
  <c r="J828" i="16"/>
  <c r="H828" i="16"/>
  <c r="F828" i="16"/>
  <c r="D828" i="16"/>
  <c r="B828" i="16"/>
  <c r="P827" i="16"/>
  <c r="N827" i="16"/>
  <c r="L827" i="16"/>
  <c r="J827" i="16"/>
  <c r="H827" i="16"/>
  <c r="F827" i="16"/>
  <c r="D827" i="16"/>
  <c r="B827" i="16"/>
  <c r="P826" i="16"/>
  <c r="N826" i="16"/>
  <c r="L826" i="16"/>
  <c r="J826" i="16"/>
  <c r="H826" i="16"/>
  <c r="F826" i="16"/>
  <c r="D826" i="16"/>
  <c r="B826" i="16"/>
  <c r="P825" i="16"/>
  <c r="N825" i="16"/>
  <c r="L825" i="16"/>
  <c r="J825" i="16"/>
  <c r="H825" i="16"/>
  <c r="F825" i="16"/>
  <c r="D825" i="16"/>
  <c r="B825" i="16"/>
  <c r="P824" i="16"/>
  <c r="N824" i="16"/>
  <c r="L824" i="16"/>
  <c r="J824" i="16"/>
  <c r="H824" i="16"/>
  <c r="F824" i="16"/>
  <c r="D824" i="16"/>
  <c r="B824" i="16"/>
  <c r="P823" i="16"/>
  <c r="N823" i="16"/>
  <c r="L823" i="16"/>
  <c r="J823" i="16"/>
  <c r="H823" i="16"/>
  <c r="F823" i="16"/>
  <c r="D823" i="16"/>
  <c r="B823" i="16"/>
  <c r="P822" i="16"/>
  <c r="N822" i="16"/>
  <c r="L822" i="16"/>
  <c r="J822" i="16"/>
  <c r="H822" i="16"/>
  <c r="F822" i="16"/>
  <c r="D822" i="16"/>
  <c r="B822" i="16"/>
  <c r="P821" i="16"/>
  <c r="N821" i="16"/>
  <c r="L821" i="16"/>
  <c r="J821" i="16"/>
  <c r="H821" i="16"/>
  <c r="F821" i="16"/>
  <c r="D821" i="16"/>
  <c r="B821" i="16"/>
  <c r="P820" i="16"/>
  <c r="N820" i="16"/>
  <c r="L820" i="16"/>
  <c r="J820" i="16"/>
  <c r="H820" i="16"/>
  <c r="F820" i="16"/>
  <c r="D820" i="16"/>
  <c r="B820" i="16"/>
  <c r="P819" i="16"/>
  <c r="N819" i="16"/>
  <c r="L819" i="16"/>
  <c r="J819" i="16"/>
  <c r="H819" i="16"/>
  <c r="F819" i="16"/>
  <c r="D819" i="16"/>
  <c r="B819" i="16"/>
  <c r="P818" i="16"/>
  <c r="N818" i="16"/>
  <c r="L818" i="16"/>
  <c r="J818" i="16"/>
  <c r="H818" i="16"/>
  <c r="F818" i="16"/>
  <c r="D818" i="16"/>
  <c r="B818" i="16"/>
  <c r="P817" i="16"/>
  <c r="N817" i="16"/>
  <c r="L817" i="16"/>
  <c r="J817" i="16"/>
  <c r="H817" i="16"/>
  <c r="F817" i="16"/>
  <c r="D817" i="16"/>
  <c r="B817" i="16"/>
  <c r="P816" i="16"/>
  <c r="N816" i="16"/>
  <c r="L816" i="16"/>
  <c r="J816" i="16"/>
  <c r="H816" i="16"/>
  <c r="F816" i="16"/>
  <c r="D816" i="16"/>
  <c r="B816" i="16"/>
  <c r="P815" i="16"/>
  <c r="N815" i="16"/>
  <c r="L815" i="16"/>
  <c r="J815" i="16"/>
  <c r="H815" i="16"/>
  <c r="F815" i="16"/>
  <c r="D815" i="16"/>
  <c r="B815" i="16"/>
  <c r="P814" i="16"/>
  <c r="N814" i="16"/>
  <c r="L814" i="16"/>
  <c r="J814" i="16"/>
  <c r="H814" i="16"/>
  <c r="F814" i="16"/>
  <c r="D814" i="16"/>
  <c r="B814" i="16"/>
  <c r="P813" i="16"/>
  <c r="N813" i="16"/>
  <c r="L813" i="16"/>
  <c r="J813" i="16"/>
  <c r="H813" i="16"/>
  <c r="F813" i="16"/>
  <c r="D813" i="16"/>
  <c r="B813" i="16"/>
  <c r="P812" i="16"/>
  <c r="N812" i="16"/>
  <c r="L812" i="16"/>
  <c r="J812" i="16"/>
  <c r="H812" i="16"/>
  <c r="F812" i="16"/>
  <c r="D812" i="16"/>
  <c r="B812" i="16"/>
  <c r="P811" i="16"/>
  <c r="N811" i="16"/>
  <c r="L811" i="16"/>
  <c r="J811" i="16"/>
  <c r="H811" i="16"/>
  <c r="F811" i="16"/>
  <c r="D811" i="16"/>
  <c r="B811" i="16"/>
  <c r="P810" i="16"/>
  <c r="N810" i="16"/>
  <c r="L810" i="16"/>
  <c r="J810" i="16"/>
  <c r="H810" i="16"/>
  <c r="F810" i="16"/>
  <c r="D810" i="16"/>
  <c r="B810" i="16"/>
  <c r="P809" i="16"/>
  <c r="N809" i="16"/>
  <c r="L809" i="16"/>
  <c r="J809" i="16"/>
  <c r="H809" i="16"/>
  <c r="F809" i="16"/>
  <c r="D809" i="16"/>
  <c r="B809" i="16"/>
  <c r="P808" i="16"/>
  <c r="N808" i="16"/>
  <c r="L808" i="16"/>
  <c r="J808" i="16"/>
  <c r="H808" i="16"/>
  <c r="F808" i="16"/>
  <c r="D808" i="16"/>
  <c r="B808" i="16"/>
  <c r="P807" i="16"/>
  <c r="N807" i="16"/>
  <c r="L807" i="16"/>
  <c r="J807" i="16"/>
  <c r="H807" i="16"/>
  <c r="F807" i="16"/>
  <c r="D807" i="16"/>
  <c r="B807" i="16"/>
  <c r="P806" i="16"/>
  <c r="N806" i="16"/>
  <c r="L806" i="16"/>
  <c r="J806" i="16"/>
  <c r="H806" i="16"/>
  <c r="F806" i="16"/>
  <c r="D806" i="16"/>
  <c r="B806" i="16"/>
  <c r="P805" i="16"/>
  <c r="N805" i="16"/>
  <c r="L805" i="16"/>
  <c r="J805" i="16"/>
  <c r="H805" i="16"/>
  <c r="F805" i="16"/>
  <c r="D805" i="16"/>
  <c r="B805" i="16"/>
  <c r="P804" i="16"/>
  <c r="N804" i="16"/>
  <c r="L804" i="16"/>
  <c r="J804" i="16"/>
  <c r="H804" i="16"/>
  <c r="F804" i="16"/>
  <c r="D804" i="16"/>
  <c r="B804" i="16"/>
  <c r="P803" i="16"/>
  <c r="N803" i="16"/>
  <c r="L803" i="16"/>
  <c r="J803" i="16"/>
  <c r="H803" i="16"/>
  <c r="F803" i="16"/>
  <c r="D803" i="16"/>
  <c r="B803" i="16"/>
  <c r="P802" i="16"/>
  <c r="N802" i="16"/>
  <c r="L802" i="16"/>
  <c r="J802" i="16"/>
  <c r="H802" i="16"/>
  <c r="F802" i="16"/>
  <c r="D802" i="16"/>
  <c r="B802" i="16"/>
  <c r="P801" i="16"/>
  <c r="N801" i="16"/>
  <c r="L801" i="16"/>
  <c r="J801" i="16"/>
  <c r="H801" i="16"/>
  <c r="F801" i="16"/>
  <c r="D801" i="16"/>
  <c r="B801" i="16"/>
  <c r="P800" i="16"/>
  <c r="N800" i="16"/>
  <c r="L800" i="16"/>
  <c r="J800" i="16"/>
  <c r="H800" i="16"/>
  <c r="F800" i="16"/>
  <c r="D800" i="16"/>
  <c r="B800" i="16"/>
  <c r="P799" i="16"/>
  <c r="N799" i="16"/>
  <c r="L799" i="16"/>
  <c r="J799" i="16"/>
  <c r="H799" i="16"/>
  <c r="F799" i="16"/>
  <c r="D799" i="16"/>
  <c r="B799" i="16"/>
  <c r="P798" i="16"/>
  <c r="N798" i="16"/>
  <c r="L798" i="16"/>
  <c r="J798" i="16"/>
  <c r="H798" i="16"/>
  <c r="F798" i="16"/>
  <c r="D798" i="16"/>
  <c r="B798" i="16"/>
  <c r="P797" i="16"/>
  <c r="N797" i="16"/>
  <c r="L797" i="16"/>
  <c r="J797" i="16"/>
  <c r="H797" i="16"/>
  <c r="F797" i="16"/>
  <c r="D797" i="16"/>
  <c r="B797" i="16"/>
  <c r="P796" i="16"/>
  <c r="N796" i="16"/>
  <c r="L796" i="16"/>
  <c r="J796" i="16"/>
  <c r="H796" i="16"/>
  <c r="F796" i="16"/>
  <c r="D796" i="16"/>
  <c r="B796" i="16"/>
  <c r="P795" i="16"/>
  <c r="N795" i="16"/>
  <c r="L795" i="16"/>
  <c r="J795" i="16"/>
  <c r="H795" i="16"/>
  <c r="F795" i="16"/>
  <c r="D795" i="16"/>
  <c r="B795" i="16"/>
  <c r="P794" i="16"/>
  <c r="N794" i="16"/>
  <c r="L794" i="16"/>
  <c r="J794" i="16"/>
  <c r="H794" i="16"/>
  <c r="F794" i="16"/>
  <c r="D794" i="16"/>
  <c r="B794" i="16"/>
  <c r="P793" i="16"/>
  <c r="N793" i="16"/>
  <c r="L793" i="16"/>
  <c r="J793" i="16"/>
  <c r="H793" i="16"/>
  <c r="F793" i="16"/>
  <c r="D793" i="16"/>
  <c r="B793" i="16"/>
  <c r="P792" i="16"/>
  <c r="N792" i="16"/>
  <c r="L792" i="16"/>
  <c r="J792" i="16"/>
  <c r="H792" i="16"/>
  <c r="F792" i="16"/>
  <c r="D792" i="16"/>
  <c r="B792" i="16"/>
  <c r="P791" i="16"/>
  <c r="N791" i="16"/>
  <c r="L791" i="16"/>
  <c r="J791" i="16"/>
  <c r="H791" i="16"/>
  <c r="F791" i="16"/>
  <c r="D791" i="16"/>
  <c r="B791" i="16"/>
  <c r="P790" i="16"/>
  <c r="N790" i="16"/>
  <c r="L790" i="16"/>
  <c r="J790" i="16"/>
  <c r="H790" i="16"/>
  <c r="F790" i="16"/>
  <c r="D790" i="16"/>
  <c r="B790" i="16"/>
  <c r="P789" i="16"/>
  <c r="N789" i="16"/>
  <c r="L789" i="16"/>
  <c r="J789" i="16"/>
  <c r="H789" i="16"/>
  <c r="F789" i="16"/>
  <c r="D789" i="16"/>
  <c r="B789" i="16"/>
  <c r="P788" i="16"/>
  <c r="N788" i="16"/>
  <c r="L788" i="16"/>
  <c r="J788" i="16"/>
  <c r="H788" i="16"/>
  <c r="F788" i="16"/>
  <c r="D788" i="16"/>
  <c r="B788" i="16"/>
  <c r="P787" i="16"/>
  <c r="N787" i="16"/>
  <c r="L787" i="16"/>
  <c r="J787" i="16"/>
  <c r="H787" i="16"/>
  <c r="F787" i="16"/>
  <c r="D787" i="16"/>
  <c r="B787" i="16"/>
  <c r="P786" i="16"/>
  <c r="N786" i="16"/>
  <c r="L786" i="16"/>
  <c r="J786" i="16"/>
  <c r="H786" i="16"/>
  <c r="F786" i="16"/>
  <c r="D786" i="16"/>
  <c r="B786" i="16"/>
  <c r="P785" i="16"/>
  <c r="N785" i="16"/>
  <c r="L785" i="16"/>
  <c r="J785" i="16"/>
  <c r="H785" i="16"/>
  <c r="F785" i="16"/>
  <c r="D785" i="16"/>
  <c r="B785" i="16"/>
  <c r="P784" i="16"/>
  <c r="N784" i="16"/>
  <c r="L784" i="16"/>
  <c r="J784" i="16"/>
  <c r="H784" i="16"/>
  <c r="F784" i="16"/>
  <c r="D784" i="16"/>
  <c r="B784" i="16"/>
  <c r="P783" i="16"/>
  <c r="N783" i="16"/>
  <c r="L783" i="16"/>
  <c r="J783" i="16"/>
  <c r="H783" i="16"/>
  <c r="F783" i="16"/>
  <c r="D783" i="16"/>
  <c r="B783" i="16"/>
  <c r="P782" i="16"/>
  <c r="N782" i="16"/>
  <c r="L782" i="16"/>
  <c r="J782" i="16"/>
  <c r="H782" i="16"/>
  <c r="F782" i="16"/>
  <c r="D782" i="16"/>
  <c r="B782" i="16"/>
  <c r="P781" i="16"/>
  <c r="N781" i="16"/>
  <c r="L781" i="16"/>
  <c r="J781" i="16"/>
  <c r="H781" i="16"/>
  <c r="F781" i="16"/>
  <c r="D781" i="16"/>
  <c r="B781" i="16"/>
  <c r="P780" i="16"/>
  <c r="N780" i="16"/>
  <c r="L780" i="16"/>
  <c r="J780" i="16"/>
  <c r="H780" i="16"/>
  <c r="F780" i="16"/>
  <c r="D780" i="16"/>
  <c r="B780" i="16"/>
  <c r="P779" i="16"/>
  <c r="N779" i="16"/>
  <c r="L779" i="16"/>
  <c r="J779" i="16"/>
  <c r="H779" i="16"/>
  <c r="F779" i="16"/>
  <c r="D779" i="16"/>
  <c r="B779" i="16"/>
  <c r="P778" i="16"/>
  <c r="N778" i="16"/>
  <c r="L778" i="16"/>
  <c r="J778" i="16"/>
  <c r="H778" i="16"/>
  <c r="F778" i="16"/>
  <c r="D778" i="16"/>
  <c r="B778" i="16"/>
  <c r="P777" i="16"/>
  <c r="N777" i="16"/>
  <c r="L777" i="16"/>
  <c r="J777" i="16"/>
  <c r="H777" i="16"/>
  <c r="F777" i="16"/>
  <c r="D777" i="16"/>
  <c r="B777" i="16"/>
  <c r="P776" i="16"/>
  <c r="N776" i="16"/>
  <c r="L776" i="16"/>
  <c r="J776" i="16"/>
  <c r="H776" i="16"/>
  <c r="F776" i="16"/>
  <c r="D776" i="16"/>
  <c r="B776" i="16"/>
  <c r="P775" i="16"/>
  <c r="N775" i="16"/>
  <c r="L775" i="16"/>
  <c r="J775" i="16"/>
  <c r="H775" i="16"/>
  <c r="F775" i="16"/>
  <c r="D775" i="16"/>
  <c r="B775" i="16"/>
  <c r="P774" i="16"/>
  <c r="N774" i="16"/>
  <c r="L774" i="16"/>
  <c r="J774" i="16"/>
  <c r="H774" i="16"/>
  <c r="F774" i="16"/>
  <c r="D774" i="16"/>
  <c r="B774" i="16"/>
  <c r="P773" i="16"/>
  <c r="N773" i="16"/>
  <c r="L773" i="16"/>
  <c r="J773" i="16"/>
  <c r="H773" i="16"/>
  <c r="F773" i="16"/>
  <c r="D773" i="16"/>
  <c r="B773" i="16"/>
  <c r="P772" i="16"/>
  <c r="N772" i="16"/>
  <c r="L772" i="16"/>
  <c r="J772" i="16"/>
  <c r="H772" i="16"/>
  <c r="F772" i="16"/>
  <c r="D772" i="16"/>
  <c r="B772" i="16"/>
  <c r="P771" i="16"/>
  <c r="N771" i="16"/>
  <c r="L771" i="16"/>
  <c r="J771" i="16"/>
  <c r="H771" i="16"/>
  <c r="F771" i="16"/>
  <c r="D771" i="16"/>
  <c r="B771" i="16"/>
  <c r="P770" i="16"/>
  <c r="N770" i="16"/>
  <c r="L770" i="16"/>
  <c r="J770" i="16"/>
  <c r="H770" i="16"/>
  <c r="F770" i="16"/>
  <c r="D770" i="16"/>
  <c r="B770" i="16"/>
  <c r="P769" i="16"/>
  <c r="N769" i="16"/>
  <c r="L769" i="16"/>
  <c r="J769" i="16"/>
  <c r="H769" i="16"/>
  <c r="F769" i="16"/>
  <c r="D769" i="16"/>
  <c r="B769" i="16"/>
  <c r="P768" i="16"/>
  <c r="N768" i="16"/>
  <c r="L768" i="16"/>
  <c r="J768" i="16"/>
  <c r="H768" i="16"/>
  <c r="F768" i="16"/>
  <c r="D768" i="16"/>
  <c r="B768" i="16"/>
  <c r="P767" i="16"/>
  <c r="N767" i="16"/>
  <c r="L767" i="16"/>
  <c r="J767" i="16"/>
  <c r="H767" i="16"/>
  <c r="F767" i="16"/>
  <c r="D767" i="16"/>
  <c r="B767" i="16"/>
  <c r="P766" i="16"/>
  <c r="N766" i="16"/>
  <c r="L766" i="16"/>
  <c r="J766" i="16"/>
  <c r="H766" i="16"/>
  <c r="F766" i="16"/>
  <c r="D766" i="16"/>
  <c r="B766" i="16"/>
  <c r="P765" i="16"/>
  <c r="N765" i="16"/>
  <c r="L765" i="16"/>
  <c r="J765" i="16"/>
  <c r="H765" i="16"/>
  <c r="F765" i="16"/>
  <c r="D765" i="16"/>
  <c r="B765" i="16"/>
  <c r="P764" i="16"/>
  <c r="N764" i="16"/>
  <c r="L764" i="16"/>
  <c r="J764" i="16"/>
  <c r="H764" i="16"/>
  <c r="F764" i="16"/>
  <c r="D764" i="16"/>
  <c r="B764" i="16"/>
  <c r="P763" i="16"/>
  <c r="N763" i="16"/>
  <c r="L763" i="16"/>
  <c r="J763" i="16"/>
  <c r="H763" i="16"/>
  <c r="F763" i="16"/>
  <c r="D763" i="16"/>
  <c r="B763" i="16"/>
  <c r="P762" i="16"/>
  <c r="N762" i="16"/>
  <c r="L762" i="16"/>
  <c r="J762" i="16"/>
  <c r="H762" i="16"/>
  <c r="F762" i="16"/>
  <c r="D762" i="16"/>
  <c r="B762" i="16"/>
  <c r="P761" i="16"/>
  <c r="N761" i="16"/>
  <c r="L761" i="16"/>
  <c r="J761" i="16"/>
  <c r="H761" i="16"/>
  <c r="F761" i="16"/>
  <c r="D761" i="16"/>
  <c r="B761" i="16"/>
  <c r="P760" i="16"/>
  <c r="N760" i="16"/>
  <c r="L760" i="16"/>
  <c r="J760" i="16"/>
  <c r="H760" i="16"/>
  <c r="F760" i="16"/>
  <c r="D760" i="16"/>
  <c r="B760" i="16"/>
  <c r="P759" i="16"/>
  <c r="N759" i="16"/>
  <c r="L759" i="16"/>
  <c r="J759" i="16"/>
  <c r="H759" i="16"/>
  <c r="F759" i="16"/>
  <c r="D759" i="16"/>
  <c r="B759" i="16"/>
  <c r="P758" i="16"/>
  <c r="N758" i="16"/>
  <c r="L758" i="16"/>
  <c r="J758" i="16"/>
  <c r="H758" i="16"/>
  <c r="F758" i="16"/>
  <c r="D758" i="16"/>
  <c r="B758" i="16"/>
  <c r="P757" i="16"/>
  <c r="N757" i="16"/>
  <c r="L757" i="16"/>
  <c r="J757" i="16"/>
  <c r="H757" i="16"/>
  <c r="F757" i="16"/>
  <c r="D757" i="16"/>
  <c r="B757" i="16"/>
  <c r="P756" i="16"/>
  <c r="N756" i="16"/>
  <c r="L756" i="16"/>
  <c r="J756" i="16"/>
  <c r="H756" i="16"/>
  <c r="F756" i="16"/>
  <c r="D756" i="16"/>
  <c r="B756" i="16"/>
  <c r="P755" i="16"/>
  <c r="N755" i="16"/>
  <c r="L755" i="16"/>
  <c r="J755" i="16"/>
  <c r="H755" i="16"/>
  <c r="F755" i="16"/>
  <c r="D755" i="16"/>
  <c r="B755" i="16"/>
  <c r="P754" i="16"/>
  <c r="N754" i="16"/>
  <c r="L754" i="16"/>
  <c r="J754" i="16"/>
  <c r="H754" i="16"/>
  <c r="F754" i="16"/>
  <c r="D754" i="16"/>
  <c r="B754" i="16"/>
  <c r="P753" i="16"/>
  <c r="N753" i="16"/>
  <c r="L753" i="16"/>
  <c r="J753" i="16"/>
  <c r="H753" i="16"/>
  <c r="F753" i="16"/>
  <c r="D753" i="16"/>
  <c r="B753" i="16"/>
  <c r="P752" i="16"/>
  <c r="N752" i="16"/>
  <c r="L752" i="16"/>
  <c r="J752" i="16"/>
  <c r="H752" i="16"/>
  <c r="F752" i="16"/>
  <c r="D752" i="16"/>
  <c r="B752" i="16"/>
  <c r="P751" i="16"/>
  <c r="N751" i="16"/>
  <c r="L751" i="16"/>
  <c r="J751" i="16"/>
  <c r="H751" i="16"/>
  <c r="F751" i="16"/>
  <c r="D751" i="16"/>
  <c r="B751" i="16"/>
  <c r="P750" i="16"/>
  <c r="N750" i="16"/>
  <c r="L750" i="16"/>
  <c r="J750" i="16"/>
  <c r="H750" i="16"/>
  <c r="F750" i="16"/>
  <c r="D750" i="16"/>
  <c r="B750" i="16"/>
  <c r="P749" i="16"/>
  <c r="N749" i="16"/>
  <c r="L749" i="16"/>
  <c r="J749" i="16"/>
  <c r="H749" i="16"/>
  <c r="F749" i="16"/>
  <c r="D749" i="16"/>
  <c r="B749" i="16"/>
  <c r="P748" i="16"/>
  <c r="N748" i="16"/>
  <c r="L748" i="16"/>
  <c r="J748" i="16"/>
  <c r="H748" i="16"/>
  <c r="F748" i="16"/>
  <c r="D748" i="16"/>
  <c r="B748" i="16"/>
  <c r="P747" i="16"/>
  <c r="N747" i="16"/>
  <c r="L747" i="16"/>
  <c r="J747" i="16"/>
  <c r="H747" i="16"/>
  <c r="F747" i="16"/>
  <c r="D747" i="16"/>
  <c r="B747" i="16"/>
  <c r="P746" i="16"/>
  <c r="N746" i="16"/>
  <c r="L746" i="16"/>
  <c r="J746" i="16"/>
  <c r="H746" i="16"/>
  <c r="F746" i="16"/>
  <c r="D746" i="16"/>
  <c r="B746" i="16"/>
  <c r="P745" i="16"/>
  <c r="N745" i="16"/>
  <c r="L745" i="16"/>
  <c r="J745" i="16"/>
  <c r="H745" i="16"/>
  <c r="F745" i="16"/>
  <c r="D745" i="16"/>
  <c r="B745" i="16"/>
  <c r="P744" i="16"/>
  <c r="N744" i="16"/>
  <c r="L744" i="16"/>
  <c r="J744" i="16"/>
  <c r="H744" i="16"/>
  <c r="F744" i="16"/>
  <c r="D744" i="16"/>
  <c r="B744" i="16"/>
  <c r="P743" i="16"/>
  <c r="N743" i="16"/>
  <c r="L743" i="16"/>
  <c r="J743" i="16"/>
  <c r="H743" i="16"/>
  <c r="F743" i="16"/>
  <c r="D743" i="16"/>
  <c r="B743" i="16"/>
  <c r="P742" i="16"/>
  <c r="N742" i="16"/>
  <c r="L742" i="16"/>
  <c r="J742" i="16"/>
  <c r="H742" i="16"/>
  <c r="F742" i="16"/>
  <c r="D742" i="16"/>
  <c r="B742" i="16"/>
  <c r="P741" i="16"/>
  <c r="N741" i="16"/>
  <c r="L741" i="16"/>
  <c r="J741" i="16"/>
  <c r="H741" i="16"/>
  <c r="F741" i="16"/>
  <c r="D741" i="16"/>
  <c r="B741" i="16"/>
  <c r="P740" i="16"/>
  <c r="N740" i="16"/>
  <c r="L740" i="16"/>
  <c r="J740" i="16"/>
  <c r="H740" i="16"/>
  <c r="F740" i="16"/>
  <c r="D740" i="16"/>
  <c r="B740" i="16"/>
  <c r="P739" i="16"/>
  <c r="N739" i="16"/>
  <c r="L739" i="16"/>
  <c r="J739" i="16"/>
  <c r="H739" i="16"/>
  <c r="F739" i="16"/>
  <c r="D739" i="16"/>
  <c r="B739" i="16"/>
  <c r="P738" i="16"/>
  <c r="N738" i="16"/>
  <c r="L738" i="16"/>
  <c r="J738" i="16"/>
  <c r="H738" i="16"/>
  <c r="F738" i="16"/>
  <c r="D738" i="16"/>
  <c r="B738" i="16"/>
  <c r="P737" i="16"/>
  <c r="N737" i="16"/>
  <c r="L737" i="16"/>
  <c r="J737" i="16"/>
  <c r="H737" i="16"/>
  <c r="F737" i="16"/>
  <c r="D737" i="16"/>
  <c r="B737" i="16"/>
  <c r="P736" i="16"/>
  <c r="N736" i="16"/>
  <c r="L736" i="16"/>
  <c r="J736" i="16"/>
  <c r="H736" i="16"/>
  <c r="F736" i="16"/>
  <c r="D736" i="16"/>
  <c r="B736" i="16"/>
  <c r="P735" i="16"/>
  <c r="N735" i="16"/>
  <c r="L735" i="16"/>
  <c r="J735" i="16"/>
  <c r="H735" i="16"/>
  <c r="F735" i="16"/>
  <c r="D735" i="16"/>
  <c r="B735" i="16"/>
  <c r="P734" i="16"/>
  <c r="N734" i="16"/>
  <c r="L734" i="16"/>
  <c r="J734" i="16"/>
  <c r="H734" i="16"/>
  <c r="F734" i="16"/>
  <c r="D734" i="16"/>
  <c r="B734" i="16"/>
  <c r="P733" i="16"/>
  <c r="N733" i="16"/>
  <c r="L733" i="16"/>
  <c r="J733" i="16"/>
  <c r="H733" i="16"/>
  <c r="F733" i="16"/>
  <c r="D733" i="16"/>
  <c r="B733" i="16"/>
  <c r="P732" i="16"/>
  <c r="N732" i="16"/>
  <c r="L732" i="16"/>
  <c r="J732" i="16"/>
  <c r="H732" i="16"/>
  <c r="F732" i="16"/>
  <c r="D732" i="16"/>
  <c r="B732" i="16"/>
  <c r="P731" i="16"/>
  <c r="N731" i="16"/>
  <c r="L731" i="16"/>
  <c r="J731" i="16"/>
  <c r="H731" i="16"/>
  <c r="F731" i="16"/>
  <c r="D731" i="16"/>
  <c r="B731" i="16"/>
  <c r="P730" i="16"/>
  <c r="N730" i="16"/>
  <c r="L730" i="16"/>
  <c r="J730" i="16"/>
  <c r="H730" i="16"/>
  <c r="F730" i="16"/>
  <c r="D730" i="16"/>
  <c r="B730" i="16"/>
  <c r="P729" i="16"/>
  <c r="N729" i="16"/>
  <c r="L729" i="16"/>
  <c r="J729" i="16"/>
  <c r="H729" i="16"/>
  <c r="F729" i="16"/>
  <c r="D729" i="16"/>
  <c r="B729" i="16"/>
  <c r="P728" i="16"/>
  <c r="N728" i="16"/>
  <c r="L728" i="16"/>
  <c r="J728" i="16"/>
  <c r="H728" i="16"/>
  <c r="F728" i="16"/>
  <c r="D728" i="16"/>
  <c r="B728" i="16"/>
  <c r="P727" i="16"/>
  <c r="N727" i="16"/>
  <c r="L727" i="16"/>
  <c r="J727" i="16"/>
  <c r="H727" i="16"/>
  <c r="F727" i="16"/>
  <c r="D727" i="16"/>
  <c r="B727" i="16"/>
  <c r="P726" i="16"/>
  <c r="N726" i="16"/>
  <c r="L726" i="16"/>
  <c r="J726" i="16"/>
  <c r="H726" i="16"/>
  <c r="F726" i="16"/>
  <c r="D726" i="16"/>
  <c r="B726" i="16"/>
  <c r="P725" i="16"/>
  <c r="N725" i="16"/>
  <c r="L725" i="16"/>
  <c r="J725" i="16"/>
  <c r="H725" i="16"/>
  <c r="F725" i="16"/>
  <c r="D725" i="16"/>
  <c r="B725" i="16"/>
  <c r="P724" i="16"/>
  <c r="N724" i="16"/>
  <c r="L724" i="16"/>
  <c r="J724" i="16"/>
  <c r="H724" i="16"/>
  <c r="F724" i="16"/>
  <c r="D724" i="16"/>
  <c r="B724" i="16"/>
  <c r="P723" i="16"/>
  <c r="N723" i="16"/>
  <c r="L723" i="16"/>
  <c r="J723" i="16"/>
  <c r="H723" i="16"/>
  <c r="F723" i="16"/>
  <c r="D723" i="16"/>
  <c r="B723" i="16"/>
  <c r="P722" i="16"/>
  <c r="N722" i="16"/>
  <c r="L722" i="16"/>
  <c r="J722" i="16"/>
  <c r="H722" i="16"/>
  <c r="F722" i="16"/>
  <c r="D722" i="16"/>
  <c r="B722" i="16"/>
  <c r="P721" i="16"/>
  <c r="N721" i="16"/>
  <c r="L721" i="16"/>
  <c r="J721" i="16"/>
  <c r="H721" i="16"/>
  <c r="F721" i="16"/>
  <c r="D721" i="16"/>
  <c r="B721" i="16"/>
  <c r="P720" i="16"/>
  <c r="N720" i="16"/>
  <c r="L720" i="16"/>
  <c r="J720" i="16"/>
  <c r="H720" i="16"/>
  <c r="F720" i="16"/>
  <c r="D720" i="16"/>
  <c r="B720" i="16"/>
  <c r="P719" i="16"/>
  <c r="N719" i="16"/>
  <c r="L719" i="16"/>
  <c r="J719" i="16"/>
  <c r="H719" i="16"/>
  <c r="F719" i="16"/>
  <c r="D719" i="16"/>
  <c r="B719" i="16"/>
  <c r="P718" i="16"/>
  <c r="N718" i="16"/>
  <c r="L718" i="16"/>
  <c r="J718" i="16"/>
  <c r="H718" i="16"/>
  <c r="F718" i="16"/>
  <c r="D718" i="16"/>
  <c r="B718" i="16"/>
  <c r="P717" i="16"/>
  <c r="N717" i="16"/>
  <c r="L717" i="16"/>
  <c r="J717" i="16"/>
  <c r="H717" i="16"/>
  <c r="F717" i="16"/>
  <c r="D717" i="16"/>
  <c r="B717" i="16"/>
  <c r="P716" i="16"/>
  <c r="N716" i="16"/>
  <c r="L716" i="16"/>
  <c r="J716" i="16"/>
  <c r="H716" i="16"/>
  <c r="F716" i="16"/>
  <c r="D716" i="16"/>
  <c r="B716" i="16"/>
  <c r="P715" i="16"/>
  <c r="N715" i="16"/>
  <c r="L715" i="16"/>
  <c r="J715" i="16"/>
  <c r="H715" i="16"/>
  <c r="F715" i="16"/>
  <c r="D715" i="16"/>
  <c r="B715" i="16"/>
  <c r="P714" i="16"/>
  <c r="N714" i="16"/>
  <c r="L714" i="16"/>
  <c r="J714" i="16"/>
  <c r="H714" i="16"/>
  <c r="F714" i="16"/>
  <c r="D714" i="16"/>
  <c r="B714" i="16"/>
  <c r="P713" i="16"/>
  <c r="N713" i="16"/>
  <c r="L713" i="16"/>
  <c r="J713" i="16"/>
  <c r="H713" i="16"/>
  <c r="F713" i="16"/>
  <c r="D713" i="16"/>
  <c r="B713" i="16"/>
  <c r="P712" i="16"/>
  <c r="N712" i="16"/>
  <c r="L712" i="16"/>
  <c r="J712" i="16"/>
  <c r="H712" i="16"/>
  <c r="F712" i="16"/>
  <c r="D712" i="16"/>
  <c r="B712" i="16"/>
  <c r="P711" i="16"/>
  <c r="N711" i="16"/>
  <c r="L711" i="16"/>
  <c r="J711" i="16"/>
  <c r="H711" i="16"/>
  <c r="F711" i="16"/>
  <c r="D711" i="16"/>
  <c r="B711" i="16"/>
  <c r="P710" i="16"/>
  <c r="N710" i="16"/>
  <c r="L710" i="16"/>
  <c r="J710" i="16"/>
  <c r="H710" i="16"/>
  <c r="F710" i="16"/>
  <c r="D710" i="16"/>
  <c r="B710" i="16"/>
  <c r="P709" i="16"/>
  <c r="N709" i="16"/>
  <c r="L709" i="16"/>
  <c r="J709" i="16"/>
  <c r="H709" i="16"/>
  <c r="F709" i="16"/>
  <c r="D709" i="16"/>
  <c r="B709" i="16"/>
  <c r="P708" i="16"/>
  <c r="N708" i="16"/>
  <c r="L708" i="16"/>
  <c r="J708" i="16"/>
  <c r="H708" i="16"/>
  <c r="F708" i="16"/>
  <c r="D708" i="16"/>
  <c r="B708" i="16"/>
  <c r="P707" i="16"/>
  <c r="N707" i="16"/>
  <c r="L707" i="16"/>
  <c r="J707" i="16"/>
  <c r="H707" i="16"/>
  <c r="F707" i="16"/>
  <c r="D707" i="16"/>
  <c r="B707" i="16"/>
  <c r="P706" i="16"/>
  <c r="N706" i="16"/>
  <c r="L706" i="16"/>
  <c r="J706" i="16"/>
  <c r="H706" i="16"/>
  <c r="F706" i="16"/>
  <c r="D706" i="16"/>
  <c r="B706" i="16"/>
  <c r="P705" i="16"/>
  <c r="N705" i="16"/>
  <c r="L705" i="16"/>
  <c r="J705" i="16"/>
  <c r="H705" i="16"/>
  <c r="F705" i="16"/>
  <c r="D705" i="16"/>
  <c r="B705" i="16"/>
  <c r="P704" i="16"/>
  <c r="N704" i="16"/>
  <c r="L704" i="16"/>
  <c r="J704" i="16"/>
  <c r="H704" i="16"/>
  <c r="F704" i="16"/>
  <c r="D704" i="16"/>
  <c r="B704" i="16"/>
  <c r="P703" i="16"/>
  <c r="N703" i="16"/>
  <c r="L703" i="16"/>
  <c r="J703" i="16"/>
  <c r="H703" i="16"/>
  <c r="F703" i="16"/>
  <c r="D703" i="16"/>
  <c r="B703" i="16"/>
  <c r="P702" i="16"/>
  <c r="N702" i="16"/>
  <c r="L702" i="16"/>
  <c r="J702" i="16"/>
  <c r="H702" i="16"/>
  <c r="F702" i="16"/>
  <c r="D702" i="16"/>
  <c r="B702" i="16"/>
  <c r="P701" i="16"/>
  <c r="N701" i="16"/>
  <c r="L701" i="16"/>
  <c r="J701" i="16"/>
  <c r="H701" i="16"/>
  <c r="F701" i="16"/>
  <c r="D701" i="16"/>
  <c r="B701" i="16"/>
  <c r="P700" i="16"/>
  <c r="N700" i="16"/>
  <c r="L700" i="16"/>
  <c r="J700" i="16"/>
  <c r="H700" i="16"/>
  <c r="F700" i="16"/>
  <c r="D700" i="16"/>
  <c r="B700" i="16"/>
  <c r="P699" i="16"/>
  <c r="N699" i="16"/>
  <c r="L699" i="16"/>
  <c r="J699" i="16"/>
  <c r="H699" i="16"/>
  <c r="F699" i="16"/>
  <c r="D699" i="16"/>
  <c r="B699" i="16"/>
  <c r="P698" i="16"/>
  <c r="N698" i="16"/>
  <c r="L698" i="16"/>
  <c r="J698" i="16"/>
  <c r="H698" i="16"/>
  <c r="F698" i="16"/>
  <c r="D698" i="16"/>
  <c r="B698" i="16"/>
  <c r="P697" i="16"/>
  <c r="N697" i="16"/>
  <c r="L697" i="16"/>
  <c r="J697" i="16"/>
  <c r="H697" i="16"/>
  <c r="F697" i="16"/>
  <c r="D697" i="16"/>
  <c r="B697" i="16"/>
  <c r="P696" i="16"/>
  <c r="N696" i="16"/>
  <c r="L696" i="16"/>
  <c r="J696" i="16"/>
  <c r="H696" i="16"/>
  <c r="F696" i="16"/>
  <c r="D696" i="16"/>
  <c r="B696" i="16"/>
  <c r="P695" i="16"/>
  <c r="N695" i="16"/>
  <c r="L695" i="16"/>
  <c r="J695" i="16"/>
  <c r="H695" i="16"/>
  <c r="F695" i="16"/>
  <c r="D695" i="16"/>
  <c r="B695" i="16"/>
  <c r="P694" i="16"/>
  <c r="N694" i="16"/>
  <c r="L694" i="16"/>
  <c r="J694" i="16"/>
  <c r="H694" i="16"/>
  <c r="F694" i="16"/>
  <c r="D694" i="16"/>
  <c r="B694" i="16"/>
  <c r="P693" i="16"/>
  <c r="N693" i="16"/>
  <c r="L693" i="16"/>
  <c r="J693" i="16"/>
  <c r="H693" i="16"/>
  <c r="F693" i="16"/>
  <c r="D693" i="16"/>
  <c r="B693" i="16"/>
  <c r="P692" i="16"/>
  <c r="N692" i="16"/>
  <c r="L692" i="16"/>
  <c r="J692" i="16"/>
  <c r="H692" i="16"/>
  <c r="F692" i="16"/>
  <c r="D692" i="16"/>
  <c r="B692" i="16"/>
  <c r="P691" i="16"/>
  <c r="N691" i="16"/>
  <c r="L691" i="16"/>
  <c r="J691" i="16"/>
  <c r="H691" i="16"/>
  <c r="F691" i="16"/>
  <c r="D691" i="16"/>
  <c r="B691" i="16"/>
  <c r="P690" i="16"/>
  <c r="N690" i="16"/>
  <c r="L690" i="16"/>
  <c r="J690" i="16"/>
  <c r="H690" i="16"/>
  <c r="F690" i="16"/>
  <c r="D690" i="16"/>
  <c r="B690" i="16"/>
  <c r="P689" i="16"/>
  <c r="N689" i="16"/>
  <c r="L689" i="16"/>
  <c r="J689" i="16"/>
  <c r="H689" i="16"/>
  <c r="F689" i="16"/>
  <c r="D689" i="16"/>
  <c r="B689" i="16"/>
  <c r="P688" i="16"/>
  <c r="N688" i="16"/>
  <c r="L688" i="16"/>
  <c r="J688" i="16"/>
  <c r="H688" i="16"/>
  <c r="F688" i="16"/>
  <c r="D688" i="16"/>
  <c r="B688" i="16"/>
  <c r="P687" i="16"/>
  <c r="N687" i="16"/>
  <c r="L687" i="16"/>
  <c r="J687" i="16"/>
  <c r="H687" i="16"/>
  <c r="F687" i="16"/>
  <c r="D687" i="16"/>
  <c r="B687" i="16"/>
  <c r="P686" i="16"/>
  <c r="N686" i="16"/>
  <c r="L686" i="16"/>
  <c r="J686" i="16"/>
  <c r="H686" i="16"/>
  <c r="F686" i="16"/>
  <c r="D686" i="16"/>
  <c r="B686" i="16"/>
  <c r="P685" i="16"/>
  <c r="N685" i="16"/>
  <c r="L685" i="16"/>
  <c r="J685" i="16"/>
  <c r="H685" i="16"/>
  <c r="F685" i="16"/>
  <c r="D685" i="16"/>
  <c r="B685" i="16"/>
  <c r="P684" i="16"/>
  <c r="N684" i="16"/>
  <c r="L684" i="16"/>
  <c r="J684" i="16"/>
  <c r="H684" i="16"/>
  <c r="F684" i="16"/>
  <c r="D684" i="16"/>
  <c r="B684" i="16"/>
  <c r="P683" i="16"/>
  <c r="N683" i="16"/>
  <c r="L683" i="16"/>
  <c r="J683" i="16"/>
  <c r="H683" i="16"/>
  <c r="F683" i="16"/>
  <c r="D683" i="16"/>
  <c r="B683" i="16"/>
  <c r="P682" i="16"/>
  <c r="N682" i="16"/>
  <c r="L682" i="16"/>
  <c r="J682" i="16"/>
  <c r="H682" i="16"/>
  <c r="F682" i="16"/>
  <c r="D682" i="16"/>
  <c r="B682" i="16"/>
  <c r="P681" i="16"/>
  <c r="N681" i="16"/>
  <c r="L681" i="16"/>
  <c r="J681" i="16"/>
  <c r="H681" i="16"/>
  <c r="F681" i="16"/>
  <c r="D681" i="16"/>
  <c r="B681" i="16"/>
  <c r="P680" i="16"/>
  <c r="N680" i="16"/>
  <c r="L680" i="16"/>
  <c r="J680" i="16"/>
  <c r="H680" i="16"/>
  <c r="F680" i="16"/>
  <c r="D680" i="16"/>
  <c r="B680" i="16"/>
  <c r="P679" i="16"/>
  <c r="N679" i="16"/>
  <c r="L679" i="16"/>
  <c r="J679" i="16"/>
  <c r="H679" i="16"/>
  <c r="F679" i="16"/>
  <c r="D679" i="16"/>
  <c r="B679" i="16"/>
  <c r="P678" i="16"/>
  <c r="N678" i="16"/>
  <c r="L678" i="16"/>
  <c r="J678" i="16"/>
  <c r="H678" i="16"/>
  <c r="F678" i="16"/>
  <c r="D678" i="16"/>
  <c r="B678" i="16"/>
  <c r="P677" i="16"/>
  <c r="N677" i="16"/>
  <c r="L677" i="16"/>
  <c r="J677" i="16"/>
  <c r="H677" i="16"/>
  <c r="F677" i="16"/>
  <c r="D677" i="16"/>
  <c r="B677" i="16"/>
  <c r="P676" i="16"/>
  <c r="N676" i="16"/>
  <c r="L676" i="16"/>
  <c r="J676" i="16"/>
  <c r="H676" i="16"/>
  <c r="F676" i="16"/>
  <c r="D676" i="16"/>
  <c r="B676" i="16"/>
  <c r="P675" i="16"/>
  <c r="N675" i="16"/>
  <c r="L675" i="16"/>
  <c r="J675" i="16"/>
  <c r="H675" i="16"/>
  <c r="F675" i="16"/>
  <c r="D675" i="16"/>
  <c r="B675" i="16"/>
  <c r="P674" i="16"/>
  <c r="N674" i="16"/>
  <c r="L674" i="16"/>
  <c r="J674" i="16"/>
  <c r="H674" i="16"/>
  <c r="F674" i="16"/>
  <c r="D674" i="16"/>
  <c r="B674" i="16"/>
  <c r="P673" i="16"/>
  <c r="N673" i="16"/>
  <c r="L673" i="16"/>
  <c r="J673" i="16"/>
  <c r="H673" i="16"/>
  <c r="F673" i="16"/>
  <c r="D673" i="16"/>
  <c r="B673" i="16"/>
  <c r="P672" i="16"/>
  <c r="N672" i="16"/>
  <c r="L672" i="16"/>
  <c r="J672" i="16"/>
  <c r="H672" i="16"/>
  <c r="F672" i="16"/>
  <c r="D672" i="16"/>
  <c r="B672" i="16"/>
  <c r="P671" i="16"/>
  <c r="N671" i="16"/>
  <c r="L671" i="16"/>
  <c r="J671" i="16"/>
  <c r="H671" i="16"/>
  <c r="F671" i="16"/>
  <c r="D671" i="16"/>
  <c r="B671" i="16"/>
  <c r="P670" i="16"/>
  <c r="N670" i="16"/>
  <c r="L670" i="16"/>
  <c r="J670" i="16"/>
  <c r="H670" i="16"/>
  <c r="F670" i="16"/>
  <c r="D670" i="16"/>
  <c r="B670" i="16"/>
  <c r="P669" i="16"/>
  <c r="N669" i="16"/>
  <c r="L669" i="16"/>
  <c r="J669" i="16"/>
  <c r="H669" i="16"/>
  <c r="F669" i="16"/>
  <c r="D669" i="16"/>
  <c r="B669" i="16"/>
  <c r="P668" i="16"/>
  <c r="N668" i="16"/>
  <c r="L668" i="16"/>
  <c r="J668" i="16"/>
  <c r="H668" i="16"/>
  <c r="F668" i="16"/>
  <c r="D668" i="16"/>
  <c r="B668" i="16"/>
  <c r="P667" i="16"/>
  <c r="N667" i="16"/>
  <c r="L667" i="16"/>
  <c r="J667" i="16"/>
  <c r="H667" i="16"/>
  <c r="F667" i="16"/>
  <c r="D667" i="16"/>
  <c r="B667" i="16"/>
  <c r="P666" i="16"/>
  <c r="N666" i="16"/>
  <c r="L666" i="16"/>
  <c r="J666" i="16"/>
  <c r="H666" i="16"/>
  <c r="F666" i="16"/>
  <c r="D666" i="16"/>
  <c r="B666" i="16"/>
  <c r="P665" i="16"/>
  <c r="N665" i="16"/>
  <c r="L665" i="16"/>
  <c r="J665" i="16"/>
  <c r="H665" i="16"/>
  <c r="F665" i="16"/>
  <c r="D665" i="16"/>
  <c r="B665" i="16"/>
  <c r="P664" i="16"/>
  <c r="N664" i="16"/>
  <c r="L664" i="16"/>
  <c r="J664" i="16"/>
  <c r="H664" i="16"/>
  <c r="F664" i="16"/>
  <c r="D664" i="16"/>
  <c r="B664" i="16"/>
  <c r="P663" i="16"/>
  <c r="N663" i="16"/>
  <c r="L663" i="16"/>
  <c r="J663" i="16"/>
  <c r="H663" i="16"/>
  <c r="F663" i="16"/>
  <c r="D663" i="16"/>
  <c r="B663" i="16"/>
  <c r="P662" i="16"/>
  <c r="N662" i="16"/>
  <c r="L662" i="16"/>
  <c r="J662" i="16"/>
  <c r="H662" i="16"/>
  <c r="F662" i="16"/>
  <c r="D662" i="16"/>
  <c r="B662" i="16"/>
  <c r="P661" i="16"/>
  <c r="N661" i="16"/>
  <c r="L661" i="16"/>
  <c r="J661" i="16"/>
  <c r="H661" i="16"/>
  <c r="F661" i="16"/>
  <c r="D661" i="16"/>
  <c r="B661" i="16"/>
  <c r="P660" i="16"/>
  <c r="N660" i="16"/>
  <c r="L660" i="16"/>
  <c r="J660" i="16"/>
  <c r="H660" i="16"/>
  <c r="F660" i="16"/>
  <c r="D660" i="16"/>
  <c r="B660" i="16"/>
  <c r="P659" i="16"/>
  <c r="N659" i="16"/>
  <c r="L659" i="16"/>
  <c r="J659" i="16"/>
  <c r="H659" i="16"/>
  <c r="F659" i="16"/>
  <c r="D659" i="16"/>
  <c r="B659" i="16"/>
  <c r="P658" i="16"/>
  <c r="N658" i="16"/>
  <c r="L658" i="16"/>
  <c r="J658" i="16"/>
  <c r="H658" i="16"/>
  <c r="F658" i="16"/>
  <c r="D658" i="16"/>
  <c r="B658" i="16"/>
  <c r="P657" i="16"/>
  <c r="N657" i="16"/>
  <c r="L657" i="16"/>
  <c r="J657" i="16"/>
  <c r="H657" i="16"/>
  <c r="F657" i="16"/>
  <c r="D657" i="16"/>
  <c r="B657" i="16"/>
  <c r="P656" i="16"/>
  <c r="N656" i="16"/>
  <c r="L656" i="16"/>
  <c r="J656" i="16"/>
  <c r="H656" i="16"/>
  <c r="F656" i="16"/>
  <c r="D656" i="16"/>
  <c r="B656" i="16"/>
  <c r="P655" i="16"/>
  <c r="N655" i="16"/>
  <c r="L655" i="16"/>
  <c r="J655" i="16"/>
  <c r="H655" i="16"/>
  <c r="F655" i="16"/>
  <c r="D655" i="16"/>
  <c r="B655" i="16"/>
  <c r="P654" i="16"/>
  <c r="N654" i="16"/>
  <c r="L654" i="16"/>
  <c r="J654" i="16"/>
  <c r="H654" i="16"/>
  <c r="F654" i="16"/>
  <c r="D654" i="16"/>
  <c r="B654" i="16"/>
  <c r="P653" i="16"/>
  <c r="N653" i="16"/>
  <c r="L653" i="16"/>
  <c r="J653" i="16"/>
  <c r="H653" i="16"/>
  <c r="F653" i="16"/>
  <c r="D653" i="16"/>
  <c r="B653" i="16"/>
  <c r="P652" i="16"/>
  <c r="N652" i="16"/>
  <c r="L652" i="16"/>
  <c r="J652" i="16"/>
  <c r="H652" i="16"/>
  <c r="F652" i="16"/>
  <c r="D652" i="16"/>
  <c r="B652" i="16"/>
  <c r="P651" i="16"/>
  <c r="N651" i="16"/>
  <c r="L651" i="16"/>
  <c r="J651" i="16"/>
  <c r="H651" i="16"/>
  <c r="F651" i="16"/>
  <c r="D651" i="16"/>
  <c r="B651" i="16"/>
  <c r="P650" i="16"/>
  <c r="N650" i="16"/>
  <c r="L650" i="16"/>
  <c r="J650" i="16"/>
  <c r="H650" i="16"/>
  <c r="F650" i="16"/>
  <c r="D650" i="16"/>
  <c r="B650" i="16"/>
  <c r="P649" i="16"/>
  <c r="N649" i="16"/>
  <c r="L649" i="16"/>
  <c r="J649" i="16"/>
  <c r="H649" i="16"/>
  <c r="F649" i="16"/>
  <c r="D649" i="16"/>
  <c r="B649" i="16"/>
  <c r="P648" i="16"/>
  <c r="N648" i="16"/>
  <c r="L648" i="16"/>
  <c r="J648" i="16"/>
  <c r="H648" i="16"/>
  <c r="F648" i="16"/>
  <c r="D648" i="16"/>
  <c r="B648" i="16"/>
  <c r="P647" i="16"/>
  <c r="N647" i="16"/>
  <c r="L647" i="16"/>
  <c r="J647" i="16"/>
  <c r="H647" i="16"/>
  <c r="F647" i="16"/>
  <c r="D647" i="16"/>
  <c r="B647" i="16"/>
  <c r="P646" i="16"/>
  <c r="N646" i="16"/>
  <c r="L646" i="16"/>
  <c r="J646" i="16"/>
  <c r="H646" i="16"/>
  <c r="F646" i="16"/>
  <c r="D646" i="16"/>
  <c r="B646" i="16"/>
  <c r="P645" i="16"/>
  <c r="N645" i="16"/>
  <c r="L645" i="16"/>
  <c r="J645" i="16"/>
  <c r="H645" i="16"/>
  <c r="F645" i="16"/>
  <c r="D645" i="16"/>
  <c r="B645" i="16"/>
  <c r="P644" i="16"/>
  <c r="N644" i="16"/>
  <c r="L644" i="16"/>
  <c r="J644" i="16"/>
  <c r="H644" i="16"/>
  <c r="F644" i="16"/>
  <c r="D644" i="16"/>
  <c r="B644" i="16"/>
  <c r="P643" i="16"/>
  <c r="N643" i="16"/>
  <c r="L643" i="16"/>
  <c r="J643" i="16"/>
  <c r="H643" i="16"/>
  <c r="F643" i="16"/>
  <c r="D643" i="16"/>
  <c r="B643" i="16"/>
  <c r="P642" i="16"/>
  <c r="N642" i="16"/>
  <c r="L642" i="16"/>
  <c r="J642" i="16"/>
  <c r="H642" i="16"/>
  <c r="F642" i="16"/>
  <c r="D642" i="16"/>
  <c r="B642" i="16"/>
  <c r="P641" i="16"/>
  <c r="N641" i="16"/>
  <c r="L641" i="16"/>
  <c r="J641" i="16"/>
  <c r="H641" i="16"/>
  <c r="F641" i="16"/>
  <c r="D641" i="16"/>
  <c r="B641" i="16"/>
  <c r="P640" i="16"/>
  <c r="N640" i="16"/>
  <c r="L640" i="16"/>
  <c r="J640" i="16"/>
  <c r="H640" i="16"/>
  <c r="F640" i="16"/>
  <c r="D640" i="16"/>
  <c r="B640" i="16"/>
  <c r="P639" i="16"/>
  <c r="N639" i="16"/>
  <c r="L639" i="16"/>
  <c r="J639" i="16"/>
  <c r="H639" i="16"/>
  <c r="F639" i="16"/>
  <c r="D639" i="16"/>
  <c r="B639" i="16"/>
  <c r="P638" i="16"/>
  <c r="N638" i="16"/>
  <c r="L638" i="16"/>
  <c r="J638" i="16"/>
  <c r="H638" i="16"/>
  <c r="F638" i="16"/>
  <c r="D638" i="16"/>
  <c r="B638" i="16"/>
  <c r="P637" i="16"/>
  <c r="N637" i="16"/>
  <c r="L637" i="16"/>
  <c r="J637" i="16"/>
  <c r="H637" i="16"/>
  <c r="F637" i="16"/>
  <c r="D637" i="16"/>
  <c r="B637" i="16"/>
  <c r="P636" i="16"/>
  <c r="N636" i="16"/>
  <c r="L636" i="16"/>
  <c r="J636" i="16"/>
  <c r="H636" i="16"/>
  <c r="F636" i="16"/>
  <c r="D636" i="16"/>
  <c r="B636" i="16"/>
  <c r="P635" i="16"/>
  <c r="N635" i="16"/>
  <c r="L635" i="16"/>
  <c r="J635" i="16"/>
  <c r="H635" i="16"/>
  <c r="F635" i="16"/>
  <c r="D635" i="16"/>
  <c r="B635" i="16"/>
  <c r="P634" i="16"/>
  <c r="N634" i="16"/>
  <c r="L634" i="16"/>
  <c r="J634" i="16"/>
  <c r="H634" i="16"/>
  <c r="F634" i="16"/>
  <c r="D634" i="16"/>
  <c r="B634" i="16"/>
  <c r="P633" i="16"/>
  <c r="N633" i="16"/>
  <c r="L633" i="16"/>
  <c r="J633" i="16"/>
  <c r="H633" i="16"/>
  <c r="F633" i="16"/>
  <c r="D633" i="16"/>
  <c r="B633" i="16"/>
  <c r="P632" i="16"/>
  <c r="N632" i="16"/>
  <c r="L632" i="16"/>
  <c r="J632" i="16"/>
  <c r="H632" i="16"/>
  <c r="F632" i="16"/>
  <c r="D632" i="16"/>
  <c r="B632" i="16"/>
  <c r="P631" i="16"/>
  <c r="N631" i="16"/>
  <c r="L631" i="16"/>
  <c r="J631" i="16"/>
  <c r="H631" i="16"/>
  <c r="F631" i="16"/>
  <c r="D631" i="16"/>
  <c r="B631" i="16"/>
  <c r="P630" i="16"/>
  <c r="N630" i="16"/>
  <c r="L630" i="16"/>
  <c r="J630" i="16"/>
  <c r="H630" i="16"/>
  <c r="F630" i="16"/>
  <c r="D630" i="16"/>
  <c r="B630" i="16"/>
  <c r="P629" i="16"/>
  <c r="N629" i="16"/>
  <c r="L629" i="16"/>
  <c r="J629" i="16"/>
  <c r="H629" i="16"/>
  <c r="F629" i="16"/>
  <c r="D629" i="16"/>
  <c r="B629" i="16"/>
  <c r="P628" i="16"/>
  <c r="N628" i="16"/>
  <c r="L628" i="16"/>
  <c r="J628" i="16"/>
  <c r="H628" i="16"/>
  <c r="F628" i="16"/>
  <c r="D628" i="16"/>
  <c r="B628" i="16"/>
  <c r="P627" i="16"/>
  <c r="N627" i="16"/>
  <c r="L627" i="16"/>
  <c r="J627" i="16"/>
  <c r="H627" i="16"/>
  <c r="F627" i="16"/>
  <c r="D627" i="16"/>
  <c r="B627" i="16"/>
  <c r="P626" i="16"/>
  <c r="N626" i="16"/>
  <c r="L626" i="16"/>
  <c r="J626" i="16"/>
  <c r="H626" i="16"/>
  <c r="F626" i="16"/>
  <c r="D626" i="16"/>
  <c r="B626" i="16"/>
  <c r="P625" i="16"/>
  <c r="N625" i="16"/>
  <c r="L625" i="16"/>
  <c r="J625" i="16"/>
  <c r="H625" i="16"/>
  <c r="F625" i="16"/>
  <c r="D625" i="16"/>
  <c r="B625" i="16"/>
  <c r="P624" i="16"/>
  <c r="N624" i="16"/>
  <c r="L624" i="16"/>
  <c r="J624" i="16"/>
  <c r="H624" i="16"/>
  <c r="F624" i="16"/>
  <c r="D624" i="16"/>
  <c r="B624" i="16"/>
  <c r="P623" i="16"/>
  <c r="N623" i="16"/>
  <c r="L623" i="16"/>
  <c r="J623" i="16"/>
  <c r="H623" i="16"/>
  <c r="F623" i="16"/>
  <c r="D623" i="16"/>
  <c r="B623" i="16"/>
  <c r="P622" i="16"/>
  <c r="N622" i="16"/>
  <c r="L622" i="16"/>
  <c r="J622" i="16"/>
  <c r="H622" i="16"/>
  <c r="F622" i="16"/>
  <c r="D622" i="16"/>
  <c r="B622" i="16"/>
  <c r="P621" i="16"/>
  <c r="N621" i="16"/>
  <c r="L621" i="16"/>
  <c r="J621" i="16"/>
  <c r="H621" i="16"/>
  <c r="F621" i="16"/>
  <c r="D621" i="16"/>
  <c r="B621" i="16"/>
  <c r="P620" i="16"/>
  <c r="N620" i="16"/>
  <c r="L620" i="16"/>
  <c r="J620" i="16"/>
  <c r="H620" i="16"/>
  <c r="F620" i="16"/>
  <c r="D620" i="16"/>
  <c r="B620" i="16"/>
  <c r="P619" i="16"/>
  <c r="N619" i="16"/>
  <c r="L619" i="16"/>
  <c r="J619" i="16"/>
  <c r="H619" i="16"/>
  <c r="F619" i="16"/>
  <c r="D619" i="16"/>
  <c r="B619" i="16"/>
  <c r="P618" i="16"/>
  <c r="N618" i="16"/>
  <c r="L618" i="16"/>
  <c r="J618" i="16"/>
  <c r="H618" i="16"/>
  <c r="F618" i="16"/>
  <c r="D618" i="16"/>
  <c r="B618" i="16"/>
  <c r="P617" i="16"/>
  <c r="N617" i="16"/>
  <c r="L617" i="16"/>
  <c r="J617" i="16"/>
  <c r="H617" i="16"/>
  <c r="F617" i="16"/>
  <c r="D617" i="16"/>
  <c r="B617" i="16"/>
  <c r="P616" i="16"/>
  <c r="N616" i="16"/>
  <c r="L616" i="16"/>
  <c r="J616" i="16"/>
  <c r="H616" i="16"/>
  <c r="F616" i="16"/>
  <c r="D616" i="16"/>
  <c r="B616" i="16"/>
  <c r="P615" i="16"/>
  <c r="N615" i="16"/>
  <c r="L615" i="16"/>
  <c r="J615" i="16"/>
  <c r="H615" i="16"/>
  <c r="F615" i="16"/>
  <c r="D615" i="16"/>
  <c r="B615" i="16"/>
  <c r="P614" i="16"/>
  <c r="N614" i="16"/>
  <c r="L614" i="16"/>
  <c r="J614" i="16"/>
  <c r="H614" i="16"/>
  <c r="F614" i="16"/>
  <c r="D614" i="16"/>
  <c r="B614" i="16"/>
  <c r="P613" i="16"/>
  <c r="N613" i="16"/>
  <c r="L613" i="16"/>
  <c r="J613" i="16"/>
  <c r="H613" i="16"/>
  <c r="F613" i="16"/>
  <c r="D613" i="16"/>
  <c r="B613" i="16"/>
  <c r="P612" i="16"/>
  <c r="N612" i="16"/>
  <c r="L612" i="16"/>
  <c r="J612" i="16"/>
  <c r="H612" i="16"/>
  <c r="F612" i="16"/>
  <c r="D612" i="16"/>
  <c r="B612" i="16"/>
  <c r="P611" i="16"/>
  <c r="N611" i="16"/>
  <c r="L611" i="16"/>
  <c r="J611" i="16"/>
  <c r="H611" i="16"/>
  <c r="F611" i="16"/>
  <c r="D611" i="16"/>
  <c r="B611" i="16"/>
  <c r="P610" i="16"/>
  <c r="N610" i="16"/>
  <c r="L610" i="16"/>
  <c r="J610" i="16"/>
  <c r="H610" i="16"/>
  <c r="F610" i="16"/>
  <c r="D610" i="16"/>
  <c r="B610" i="16"/>
  <c r="P609" i="16"/>
  <c r="N609" i="16"/>
  <c r="L609" i="16"/>
  <c r="J609" i="16"/>
  <c r="H609" i="16"/>
  <c r="F609" i="16"/>
  <c r="D609" i="16"/>
  <c r="B609" i="16"/>
  <c r="P608" i="16"/>
  <c r="N608" i="16"/>
  <c r="L608" i="16"/>
  <c r="J608" i="16"/>
  <c r="H608" i="16"/>
  <c r="F608" i="16"/>
  <c r="D608" i="16"/>
  <c r="B608" i="16"/>
  <c r="P607" i="16"/>
  <c r="N607" i="16"/>
  <c r="L607" i="16"/>
  <c r="J607" i="16"/>
  <c r="H607" i="16"/>
  <c r="F607" i="16"/>
  <c r="D607" i="16"/>
  <c r="B607" i="16"/>
  <c r="P606" i="16"/>
  <c r="N606" i="16"/>
  <c r="L606" i="16"/>
  <c r="J606" i="16"/>
  <c r="H606" i="16"/>
  <c r="F606" i="16"/>
  <c r="D606" i="16"/>
  <c r="B606" i="16"/>
  <c r="P605" i="16"/>
  <c r="N605" i="16"/>
  <c r="L605" i="16"/>
  <c r="J605" i="16"/>
  <c r="H605" i="16"/>
  <c r="F605" i="16"/>
  <c r="D605" i="16"/>
  <c r="B605" i="16"/>
  <c r="P604" i="16"/>
  <c r="N604" i="16"/>
  <c r="L604" i="16"/>
  <c r="J604" i="16"/>
  <c r="H604" i="16"/>
  <c r="F604" i="16"/>
  <c r="D604" i="16"/>
  <c r="B604" i="16"/>
  <c r="P603" i="16"/>
  <c r="N603" i="16"/>
  <c r="L603" i="16"/>
  <c r="J603" i="16"/>
  <c r="H603" i="16"/>
  <c r="F603" i="16"/>
  <c r="D603" i="16"/>
  <c r="B603" i="16"/>
  <c r="P602" i="16"/>
  <c r="N602" i="16"/>
  <c r="L602" i="16"/>
  <c r="J602" i="16"/>
  <c r="H602" i="16"/>
  <c r="F602" i="16"/>
  <c r="D602" i="16"/>
  <c r="B602" i="16"/>
  <c r="P601" i="16"/>
  <c r="N601" i="16"/>
  <c r="L601" i="16"/>
  <c r="J601" i="16"/>
  <c r="H601" i="16"/>
  <c r="F601" i="16"/>
  <c r="D601" i="16"/>
  <c r="B601" i="16"/>
  <c r="P600" i="16"/>
  <c r="N600" i="16"/>
  <c r="L600" i="16"/>
  <c r="J600" i="16"/>
  <c r="H600" i="16"/>
  <c r="F600" i="16"/>
  <c r="D600" i="16"/>
  <c r="B600" i="16"/>
  <c r="P599" i="16"/>
  <c r="N599" i="16"/>
  <c r="L599" i="16"/>
  <c r="J599" i="16"/>
  <c r="H599" i="16"/>
  <c r="F599" i="16"/>
  <c r="D599" i="16"/>
  <c r="B599" i="16"/>
  <c r="P598" i="16"/>
  <c r="N598" i="16"/>
  <c r="L598" i="16"/>
  <c r="J598" i="16"/>
  <c r="H598" i="16"/>
  <c r="F598" i="16"/>
  <c r="D598" i="16"/>
  <c r="B598" i="16"/>
  <c r="P597" i="16"/>
  <c r="N597" i="16"/>
  <c r="L597" i="16"/>
  <c r="J597" i="16"/>
  <c r="H597" i="16"/>
  <c r="F597" i="16"/>
  <c r="D597" i="16"/>
  <c r="B597" i="16"/>
  <c r="P596" i="16"/>
  <c r="N596" i="16"/>
  <c r="L596" i="16"/>
  <c r="J596" i="16"/>
  <c r="H596" i="16"/>
  <c r="F596" i="16"/>
  <c r="D596" i="16"/>
  <c r="B596" i="16"/>
  <c r="P595" i="16"/>
  <c r="N595" i="16"/>
  <c r="L595" i="16"/>
  <c r="J595" i="16"/>
  <c r="H595" i="16"/>
  <c r="F595" i="16"/>
  <c r="D595" i="16"/>
  <c r="B595" i="16"/>
  <c r="P594" i="16"/>
  <c r="N594" i="16"/>
  <c r="L594" i="16"/>
  <c r="J594" i="16"/>
  <c r="H594" i="16"/>
  <c r="F594" i="16"/>
  <c r="D594" i="16"/>
  <c r="B594" i="16"/>
  <c r="P593" i="16"/>
  <c r="N593" i="16"/>
  <c r="L593" i="16"/>
  <c r="J593" i="16"/>
  <c r="H593" i="16"/>
  <c r="F593" i="16"/>
  <c r="D593" i="16"/>
  <c r="B593" i="16"/>
  <c r="P592" i="16"/>
  <c r="N592" i="16"/>
  <c r="L592" i="16"/>
  <c r="J592" i="16"/>
  <c r="H592" i="16"/>
  <c r="F592" i="16"/>
  <c r="D592" i="16"/>
  <c r="B592" i="16"/>
  <c r="P591" i="16"/>
  <c r="N591" i="16"/>
  <c r="L591" i="16"/>
  <c r="J591" i="16"/>
  <c r="H591" i="16"/>
  <c r="F591" i="16"/>
  <c r="D591" i="16"/>
  <c r="B591" i="16"/>
  <c r="P590" i="16"/>
  <c r="N590" i="16"/>
  <c r="L590" i="16"/>
  <c r="J590" i="16"/>
  <c r="H590" i="16"/>
  <c r="F590" i="16"/>
  <c r="D590" i="16"/>
  <c r="B590" i="16"/>
  <c r="P589" i="16"/>
  <c r="N589" i="16"/>
  <c r="L589" i="16"/>
  <c r="J589" i="16"/>
  <c r="H589" i="16"/>
  <c r="F589" i="16"/>
  <c r="D589" i="16"/>
  <c r="B589" i="16"/>
  <c r="P588" i="16"/>
  <c r="N588" i="16"/>
  <c r="L588" i="16"/>
  <c r="J588" i="16"/>
  <c r="H588" i="16"/>
  <c r="F588" i="16"/>
  <c r="D588" i="16"/>
  <c r="B588" i="16"/>
  <c r="P587" i="16"/>
  <c r="N587" i="16"/>
  <c r="L587" i="16"/>
  <c r="J587" i="16"/>
  <c r="H587" i="16"/>
  <c r="F587" i="16"/>
  <c r="D587" i="16"/>
  <c r="B587" i="16"/>
  <c r="P586" i="16"/>
  <c r="N586" i="16"/>
  <c r="L586" i="16"/>
  <c r="J586" i="16"/>
  <c r="H586" i="16"/>
  <c r="F586" i="16"/>
  <c r="D586" i="16"/>
  <c r="B586" i="16"/>
  <c r="P585" i="16"/>
  <c r="N585" i="16"/>
  <c r="L585" i="16"/>
  <c r="J585" i="16"/>
  <c r="H585" i="16"/>
  <c r="F585" i="16"/>
  <c r="D585" i="16"/>
  <c r="B585" i="16"/>
  <c r="P584" i="16"/>
  <c r="N584" i="16"/>
  <c r="L584" i="16"/>
  <c r="J584" i="16"/>
  <c r="H584" i="16"/>
  <c r="F584" i="16"/>
  <c r="D584" i="16"/>
  <c r="B584" i="16"/>
  <c r="P583" i="16"/>
  <c r="N583" i="16"/>
  <c r="L583" i="16"/>
  <c r="J583" i="16"/>
  <c r="H583" i="16"/>
  <c r="F583" i="16"/>
  <c r="D583" i="16"/>
  <c r="B583" i="16"/>
  <c r="P582" i="16"/>
  <c r="N582" i="16"/>
  <c r="L582" i="16"/>
  <c r="J582" i="16"/>
  <c r="H582" i="16"/>
  <c r="F582" i="16"/>
  <c r="D582" i="16"/>
  <c r="B582" i="16"/>
  <c r="P581" i="16"/>
  <c r="N581" i="16"/>
  <c r="L581" i="16"/>
  <c r="J581" i="16"/>
  <c r="H581" i="16"/>
  <c r="F581" i="16"/>
  <c r="D581" i="16"/>
  <c r="B581" i="16"/>
  <c r="P580" i="16"/>
  <c r="N580" i="16"/>
  <c r="L580" i="16"/>
  <c r="J580" i="16"/>
  <c r="H580" i="16"/>
  <c r="F580" i="16"/>
  <c r="D580" i="16"/>
  <c r="B580" i="16"/>
  <c r="P579" i="16"/>
  <c r="N579" i="16"/>
  <c r="L579" i="16"/>
  <c r="J579" i="16"/>
  <c r="H579" i="16"/>
  <c r="F579" i="16"/>
  <c r="D579" i="16"/>
  <c r="B579" i="16"/>
  <c r="P578" i="16"/>
  <c r="N578" i="16"/>
  <c r="L578" i="16"/>
  <c r="J578" i="16"/>
  <c r="H578" i="16"/>
  <c r="F578" i="16"/>
  <c r="D578" i="16"/>
  <c r="B578" i="16"/>
  <c r="P577" i="16"/>
  <c r="N577" i="16"/>
  <c r="L577" i="16"/>
  <c r="J577" i="16"/>
  <c r="H577" i="16"/>
  <c r="F577" i="16"/>
  <c r="D577" i="16"/>
  <c r="B577" i="16"/>
  <c r="P576" i="16"/>
  <c r="N576" i="16"/>
  <c r="L576" i="16"/>
  <c r="J576" i="16"/>
  <c r="H576" i="16"/>
  <c r="F576" i="16"/>
  <c r="D576" i="16"/>
  <c r="B576" i="16"/>
  <c r="P575" i="16"/>
  <c r="N575" i="16"/>
  <c r="L575" i="16"/>
  <c r="J575" i="16"/>
  <c r="H575" i="16"/>
  <c r="F575" i="16"/>
  <c r="D575" i="16"/>
  <c r="B575" i="16"/>
  <c r="P574" i="16"/>
  <c r="N574" i="16"/>
  <c r="L574" i="16"/>
  <c r="J574" i="16"/>
  <c r="H574" i="16"/>
  <c r="F574" i="16"/>
  <c r="D574" i="16"/>
  <c r="B574" i="16"/>
  <c r="P573" i="16"/>
  <c r="N573" i="16"/>
  <c r="L573" i="16"/>
  <c r="J573" i="16"/>
  <c r="H573" i="16"/>
  <c r="F573" i="16"/>
  <c r="D573" i="16"/>
  <c r="B573" i="16"/>
  <c r="P572" i="16"/>
  <c r="N572" i="16"/>
  <c r="L572" i="16"/>
  <c r="J572" i="16"/>
  <c r="H572" i="16"/>
  <c r="F572" i="16"/>
  <c r="D572" i="16"/>
  <c r="B572" i="16"/>
  <c r="P571" i="16"/>
  <c r="N571" i="16"/>
  <c r="L571" i="16"/>
  <c r="J571" i="16"/>
  <c r="H571" i="16"/>
  <c r="F571" i="16"/>
  <c r="D571" i="16"/>
  <c r="B571" i="16"/>
  <c r="P570" i="16"/>
  <c r="N570" i="16"/>
  <c r="L570" i="16"/>
  <c r="J570" i="16"/>
  <c r="H570" i="16"/>
  <c r="F570" i="16"/>
  <c r="D570" i="16"/>
  <c r="B570" i="16"/>
  <c r="P569" i="16"/>
  <c r="N569" i="16"/>
  <c r="L569" i="16"/>
  <c r="J569" i="16"/>
  <c r="H569" i="16"/>
  <c r="F569" i="16"/>
  <c r="D569" i="16"/>
  <c r="B569" i="16"/>
  <c r="P568" i="16"/>
  <c r="N568" i="16"/>
  <c r="L568" i="16"/>
  <c r="J568" i="16"/>
  <c r="H568" i="16"/>
  <c r="F568" i="16"/>
  <c r="D568" i="16"/>
  <c r="B568" i="16"/>
  <c r="P567" i="16"/>
  <c r="N567" i="16"/>
  <c r="L567" i="16"/>
  <c r="J567" i="16"/>
  <c r="H567" i="16"/>
  <c r="F567" i="16"/>
  <c r="D567" i="16"/>
  <c r="B567" i="16"/>
  <c r="P566" i="16"/>
  <c r="N566" i="16"/>
  <c r="L566" i="16"/>
  <c r="J566" i="16"/>
  <c r="H566" i="16"/>
  <c r="F566" i="16"/>
  <c r="D566" i="16"/>
  <c r="B566" i="16"/>
  <c r="P565" i="16"/>
  <c r="N565" i="16"/>
  <c r="L565" i="16"/>
  <c r="J565" i="16"/>
  <c r="H565" i="16"/>
  <c r="F565" i="16"/>
  <c r="D565" i="16"/>
  <c r="B565" i="16"/>
  <c r="P564" i="16"/>
  <c r="N564" i="16"/>
  <c r="L564" i="16"/>
  <c r="J564" i="16"/>
  <c r="H564" i="16"/>
  <c r="F564" i="16"/>
  <c r="D564" i="16"/>
  <c r="B564" i="16"/>
  <c r="P563" i="16"/>
  <c r="N563" i="16"/>
  <c r="L563" i="16"/>
  <c r="J563" i="16"/>
  <c r="H563" i="16"/>
  <c r="F563" i="16"/>
  <c r="D563" i="16"/>
  <c r="B563" i="16"/>
  <c r="P562" i="16"/>
  <c r="N562" i="16"/>
  <c r="L562" i="16"/>
  <c r="J562" i="16"/>
  <c r="H562" i="16"/>
  <c r="F562" i="16"/>
  <c r="D562" i="16"/>
  <c r="B562" i="16"/>
  <c r="P561" i="16"/>
  <c r="N561" i="16"/>
  <c r="L561" i="16"/>
  <c r="J561" i="16"/>
  <c r="H561" i="16"/>
  <c r="F561" i="16"/>
  <c r="D561" i="16"/>
  <c r="B561" i="16"/>
  <c r="P560" i="16"/>
  <c r="N560" i="16"/>
  <c r="L560" i="16"/>
  <c r="J560" i="16"/>
  <c r="H560" i="16"/>
  <c r="F560" i="16"/>
  <c r="D560" i="16"/>
  <c r="B560" i="16"/>
  <c r="P559" i="16"/>
  <c r="N559" i="16"/>
  <c r="L559" i="16"/>
  <c r="J559" i="16"/>
  <c r="H559" i="16"/>
  <c r="F559" i="16"/>
  <c r="D559" i="16"/>
  <c r="B559" i="16"/>
  <c r="P558" i="16"/>
  <c r="N558" i="16"/>
  <c r="L558" i="16"/>
  <c r="J558" i="16"/>
  <c r="H558" i="16"/>
  <c r="F558" i="16"/>
  <c r="D558" i="16"/>
  <c r="B558" i="16"/>
  <c r="P557" i="16"/>
  <c r="N557" i="16"/>
  <c r="L557" i="16"/>
  <c r="J557" i="16"/>
  <c r="H557" i="16"/>
  <c r="F557" i="16"/>
  <c r="D557" i="16"/>
  <c r="B557" i="16"/>
  <c r="P556" i="16"/>
  <c r="N556" i="16"/>
  <c r="L556" i="16"/>
  <c r="J556" i="16"/>
  <c r="H556" i="16"/>
  <c r="F556" i="16"/>
  <c r="D556" i="16"/>
  <c r="B556" i="16"/>
  <c r="P555" i="16"/>
  <c r="N555" i="16"/>
  <c r="L555" i="16"/>
  <c r="J555" i="16"/>
  <c r="H555" i="16"/>
  <c r="F555" i="16"/>
  <c r="D555" i="16"/>
  <c r="B555" i="16"/>
  <c r="P554" i="16"/>
  <c r="N554" i="16"/>
  <c r="L554" i="16"/>
  <c r="J554" i="16"/>
  <c r="H554" i="16"/>
  <c r="F554" i="16"/>
  <c r="D554" i="16"/>
  <c r="B554" i="16"/>
  <c r="P553" i="16"/>
  <c r="N553" i="16"/>
  <c r="L553" i="16"/>
  <c r="J553" i="16"/>
  <c r="H553" i="16"/>
  <c r="F553" i="16"/>
  <c r="D553" i="16"/>
  <c r="B553" i="16"/>
  <c r="P552" i="16"/>
  <c r="N552" i="16"/>
  <c r="L552" i="16"/>
  <c r="J552" i="16"/>
  <c r="H552" i="16"/>
  <c r="F552" i="16"/>
  <c r="D552" i="16"/>
  <c r="B552" i="16"/>
  <c r="P551" i="16"/>
  <c r="N551" i="16"/>
  <c r="L551" i="16"/>
  <c r="J551" i="16"/>
  <c r="H551" i="16"/>
  <c r="F551" i="16"/>
  <c r="D551" i="16"/>
  <c r="B551" i="16"/>
  <c r="P550" i="16"/>
  <c r="N550" i="16"/>
  <c r="L550" i="16"/>
  <c r="J550" i="16"/>
  <c r="H550" i="16"/>
  <c r="F550" i="16"/>
  <c r="D550" i="16"/>
  <c r="B550" i="16"/>
  <c r="P549" i="16"/>
  <c r="N549" i="16"/>
  <c r="L549" i="16"/>
  <c r="J549" i="16"/>
  <c r="H549" i="16"/>
  <c r="F549" i="16"/>
  <c r="D549" i="16"/>
  <c r="B549" i="16"/>
  <c r="P548" i="16"/>
  <c r="N548" i="16"/>
  <c r="L548" i="16"/>
  <c r="J548" i="16"/>
  <c r="H548" i="16"/>
  <c r="F548" i="16"/>
  <c r="D548" i="16"/>
  <c r="B548" i="16"/>
  <c r="P547" i="16"/>
  <c r="N547" i="16"/>
  <c r="L547" i="16"/>
  <c r="R98" i="6" s="1"/>
  <c r="J547" i="16"/>
  <c r="H547" i="16"/>
  <c r="F547" i="16"/>
  <c r="D547" i="16"/>
  <c r="B547" i="16"/>
  <c r="P546" i="16"/>
  <c r="N546" i="16"/>
  <c r="L546" i="16"/>
  <c r="J546" i="16"/>
  <c r="H546" i="16"/>
  <c r="F546" i="16"/>
  <c r="D546" i="16"/>
  <c r="B546" i="16"/>
  <c r="P545" i="16"/>
  <c r="N545" i="16"/>
  <c r="L545" i="16"/>
  <c r="J545" i="16"/>
  <c r="H545" i="16"/>
  <c r="F545" i="16"/>
  <c r="D545" i="16"/>
  <c r="B545" i="16"/>
  <c r="P544" i="16"/>
  <c r="N544" i="16"/>
  <c r="L544" i="16"/>
  <c r="J544" i="16"/>
  <c r="H544" i="16"/>
  <c r="F544" i="16"/>
  <c r="D544" i="16"/>
  <c r="B544" i="16"/>
  <c r="P543" i="16"/>
  <c r="N543" i="16"/>
  <c r="L543" i="16"/>
  <c r="J543" i="16"/>
  <c r="H543" i="16"/>
  <c r="F543" i="16"/>
  <c r="D543" i="16"/>
  <c r="B543" i="16"/>
  <c r="P542" i="16"/>
  <c r="N542" i="16"/>
  <c r="L542" i="16"/>
  <c r="J542" i="16"/>
  <c r="H542" i="16"/>
  <c r="F542" i="16"/>
  <c r="D542" i="16"/>
  <c r="B542" i="16"/>
  <c r="P541" i="16"/>
  <c r="N541" i="16"/>
  <c r="L541" i="16"/>
  <c r="J541" i="16"/>
  <c r="H541" i="16"/>
  <c r="F541" i="16"/>
  <c r="D541" i="16"/>
  <c r="B541" i="16"/>
  <c r="P540" i="16"/>
  <c r="N540" i="16"/>
  <c r="L540" i="16"/>
  <c r="J540" i="16"/>
  <c r="H540" i="16"/>
  <c r="F540" i="16"/>
  <c r="D540" i="16"/>
  <c r="B540" i="16"/>
  <c r="P539" i="16"/>
  <c r="N539" i="16"/>
  <c r="L539" i="16"/>
  <c r="J539" i="16"/>
  <c r="H539" i="16"/>
  <c r="F539" i="16"/>
  <c r="D539" i="16"/>
  <c r="B539" i="16"/>
  <c r="P538" i="16"/>
  <c r="N538" i="16"/>
  <c r="L538" i="16"/>
  <c r="J538" i="16"/>
  <c r="H538" i="16"/>
  <c r="F538" i="16"/>
  <c r="D538" i="16"/>
  <c r="B538" i="16"/>
  <c r="P537" i="16"/>
  <c r="Z48" i="20" s="1"/>
  <c r="N537" i="16"/>
  <c r="W48" i="20" s="1"/>
  <c r="X48" i="20" s="1"/>
  <c r="L537" i="16"/>
  <c r="J537" i="16"/>
  <c r="H537" i="16"/>
  <c r="T48" i="20" s="1"/>
  <c r="F537" i="16"/>
  <c r="Q48" i="20" s="1"/>
  <c r="R48" i="20" s="1"/>
  <c r="D537" i="16"/>
  <c r="N48" i="20" s="1"/>
  <c r="O48" i="20" s="1"/>
  <c r="B537" i="16"/>
  <c r="K48" i="20" s="1"/>
  <c r="L48" i="20" s="1"/>
  <c r="P536" i="16"/>
  <c r="N536" i="16"/>
  <c r="L536" i="16"/>
  <c r="J536" i="16"/>
  <c r="H536" i="16"/>
  <c r="F536" i="16"/>
  <c r="D536" i="16"/>
  <c r="B536" i="16"/>
  <c r="P535" i="16"/>
  <c r="N535" i="16"/>
  <c r="L535" i="16"/>
  <c r="J535" i="16"/>
  <c r="H535" i="16"/>
  <c r="F535" i="16"/>
  <c r="D535" i="16"/>
  <c r="B535" i="16"/>
  <c r="P534" i="16"/>
  <c r="N534" i="16"/>
  <c r="L534" i="16"/>
  <c r="J534" i="16"/>
  <c r="H534" i="16"/>
  <c r="F534" i="16"/>
  <c r="D534" i="16"/>
  <c r="B534" i="16"/>
  <c r="P533" i="16"/>
  <c r="N533" i="16"/>
  <c r="L533" i="16"/>
  <c r="J533" i="16"/>
  <c r="H533" i="16"/>
  <c r="F533" i="16"/>
  <c r="D533" i="16"/>
  <c r="B533" i="16"/>
  <c r="P532" i="16"/>
  <c r="N532" i="16"/>
  <c r="L532" i="16"/>
  <c r="J532" i="16"/>
  <c r="H532" i="16"/>
  <c r="F532" i="16"/>
  <c r="D532" i="16"/>
  <c r="B532" i="16"/>
  <c r="P531" i="16"/>
  <c r="N531" i="16"/>
  <c r="L531" i="16"/>
  <c r="J531" i="16"/>
  <c r="H531" i="16"/>
  <c r="F531" i="16"/>
  <c r="D531" i="16"/>
  <c r="B531" i="16"/>
  <c r="P530" i="16"/>
  <c r="N530" i="16"/>
  <c r="L530" i="16"/>
  <c r="J530" i="16"/>
  <c r="H530" i="16"/>
  <c r="F530" i="16"/>
  <c r="D530" i="16"/>
  <c r="B530" i="16"/>
  <c r="P529" i="16"/>
  <c r="N529" i="16"/>
  <c r="L529" i="16"/>
  <c r="J529" i="16"/>
  <c r="H529" i="16"/>
  <c r="F529" i="16"/>
  <c r="D529" i="16"/>
  <c r="B529" i="16"/>
  <c r="P528" i="16"/>
  <c r="N528" i="16"/>
  <c r="L528" i="16"/>
  <c r="J528" i="16"/>
  <c r="H528" i="16"/>
  <c r="F528" i="16"/>
  <c r="D528" i="16"/>
  <c r="B528" i="16"/>
  <c r="P527" i="16"/>
  <c r="N527" i="16"/>
  <c r="L527" i="16"/>
  <c r="J527" i="16"/>
  <c r="H527" i="16"/>
  <c r="F527" i="16"/>
  <c r="D527" i="16"/>
  <c r="B527" i="16"/>
  <c r="P526" i="16"/>
  <c r="N526" i="16"/>
  <c r="L526" i="16"/>
  <c r="J526" i="16"/>
  <c r="H526" i="16"/>
  <c r="F526" i="16"/>
  <c r="D526" i="16"/>
  <c r="B526" i="16"/>
  <c r="P525" i="16"/>
  <c r="N525" i="16"/>
  <c r="L525" i="16"/>
  <c r="J525" i="16"/>
  <c r="H525" i="16"/>
  <c r="F525" i="16"/>
  <c r="D525" i="16"/>
  <c r="B525" i="16"/>
  <c r="P524" i="16"/>
  <c r="N524" i="16"/>
  <c r="L524" i="16"/>
  <c r="J524" i="16"/>
  <c r="H524" i="16"/>
  <c r="F524" i="16"/>
  <c r="D524" i="16"/>
  <c r="B524" i="16"/>
  <c r="P523" i="16"/>
  <c r="N523" i="16"/>
  <c r="L523" i="16"/>
  <c r="J523" i="16"/>
  <c r="H523" i="16"/>
  <c r="F523" i="16"/>
  <c r="D523" i="16"/>
  <c r="B523" i="16"/>
  <c r="P522" i="16"/>
  <c r="N522" i="16"/>
  <c r="L522" i="16"/>
  <c r="J522" i="16"/>
  <c r="H522" i="16"/>
  <c r="F522" i="16"/>
  <c r="D522" i="16"/>
  <c r="B522" i="16"/>
  <c r="P521" i="16"/>
  <c r="N521" i="16"/>
  <c r="L521" i="16"/>
  <c r="J521" i="16"/>
  <c r="H521" i="16"/>
  <c r="F521" i="16"/>
  <c r="D521" i="16"/>
  <c r="B521" i="16"/>
  <c r="P520" i="16"/>
  <c r="N520" i="16"/>
  <c r="L520" i="16"/>
  <c r="J520" i="16"/>
  <c r="H520" i="16"/>
  <c r="F520" i="16"/>
  <c r="D520" i="16"/>
  <c r="B520" i="16"/>
  <c r="P519" i="16"/>
  <c r="N519" i="16"/>
  <c r="L519" i="16"/>
  <c r="J519" i="16"/>
  <c r="H519" i="16"/>
  <c r="F519" i="16"/>
  <c r="D519" i="16"/>
  <c r="B519" i="16"/>
  <c r="P518" i="16"/>
  <c r="N518" i="16"/>
  <c r="L518" i="16"/>
  <c r="J518" i="16"/>
  <c r="H518" i="16"/>
  <c r="F518" i="16"/>
  <c r="D518" i="16"/>
  <c r="B518" i="16"/>
  <c r="P517" i="16"/>
  <c r="N517" i="16"/>
  <c r="L517" i="16"/>
  <c r="J517" i="16"/>
  <c r="H517" i="16"/>
  <c r="F517" i="16"/>
  <c r="D517" i="16"/>
  <c r="B517" i="16"/>
  <c r="P516" i="16"/>
  <c r="N516" i="16"/>
  <c r="L516" i="16"/>
  <c r="J516" i="16"/>
  <c r="H516" i="16"/>
  <c r="F516" i="16"/>
  <c r="D516" i="16"/>
  <c r="B516" i="16"/>
  <c r="P515" i="16"/>
  <c r="N515" i="16"/>
  <c r="L515" i="16"/>
  <c r="J515" i="16"/>
  <c r="H515" i="16"/>
  <c r="F515" i="16"/>
  <c r="D515" i="16"/>
  <c r="B515" i="16"/>
  <c r="P514" i="16"/>
  <c r="N514" i="16"/>
  <c r="L514" i="16"/>
  <c r="J514" i="16"/>
  <c r="H514" i="16"/>
  <c r="F514" i="16"/>
  <c r="D514" i="16"/>
  <c r="B514" i="16"/>
  <c r="P513" i="16"/>
  <c r="N513" i="16"/>
  <c r="L513" i="16"/>
  <c r="J513" i="16"/>
  <c r="H513" i="16"/>
  <c r="F513" i="16"/>
  <c r="D513" i="16"/>
  <c r="B513" i="16"/>
  <c r="P512" i="16"/>
  <c r="N512" i="16"/>
  <c r="L512" i="16"/>
  <c r="J512" i="16"/>
  <c r="H512" i="16"/>
  <c r="F512" i="16"/>
  <c r="D512" i="16"/>
  <c r="B512" i="16"/>
  <c r="P511" i="16"/>
  <c r="N511" i="16"/>
  <c r="L511" i="16"/>
  <c r="J511" i="16"/>
  <c r="H511" i="16"/>
  <c r="F511" i="16"/>
  <c r="D511" i="16"/>
  <c r="B511" i="16"/>
  <c r="P510" i="16"/>
  <c r="N510" i="16"/>
  <c r="L510" i="16"/>
  <c r="J510" i="16"/>
  <c r="H510" i="16"/>
  <c r="F510" i="16"/>
  <c r="D510" i="16"/>
  <c r="B510" i="16"/>
  <c r="P509" i="16"/>
  <c r="N509" i="16"/>
  <c r="L509" i="16"/>
  <c r="J509" i="16"/>
  <c r="H509" i="16"/>
  <c r="F509" i="16"/>
  <c r="D509" i="16"/>
  <c r="B509" i="16"/>
  <c r="P508" i="16"/>
  <c r="N508" i="16"/>
  <c r="L508" i="16"/>
  <c r="J508" i="16"/>
  <c r="H508" i="16"/>
  <c r="F508" i="16"/>
  <c r="D508" i="16"/>
  <c r="B508" i="16"/>
  <c r="P507" i="16"/>
  <c r="N507" i="16"/>
  <c r="L507" i="16"/>
  <c r="J507" i="16"/>
  <c r="H507" i="16"/>
  <c r="F507" i="16"/>
  <c r="D507" i="16"/>
  <c r="B507" i="16"/>
  <c r="P506" i="16"/>
  <c r="N506" i="16"/>
  <c r="L506" i="16"/>
  <c r="J506" i="16"/>
  <c r="H506" i="16"/>
  <c r="F506" i="16"/>
  <c r="D506" i="16"/>
  <c r="B506" i="16"/>
  <c r="P505" i="16"/>
  <c r="N505" i="16"/>
  <c r="L505" i="16"/>
  <c r="J505" i="16"/>
  <c r="H505" i="16"/>
  <c r="F505" i="16"/>
  <c r="D505" i="16"/>
  <c r="B505" i="16"/>
  <c r="P504" i="16"/>
  <c r="N504" i="16"/>
  <c r="L504" i="16"/>
  <c r="J504" i="16"/>
  <c r="H504" i="16"/>
  <c r="F504" i="16"/>
  <c r="D504" i="16"/>
  <c r="B504" i="16"/>
  <c r="P503" i="16"/>
  <c r="N503" i="16"/>
  <c r="L503" i="16"/>
  <c r="J503" i="16"/>
  <c r="H503" i="16"/>
  <c r="F503" i="16"/>
  <c r="D503" i="16"/>
  <c r="B503" i="16"/>
  <c r="P502" i="16"/>
  <c r="N502" i="16"/>
  <c r="L502" i="16"/>
  <c r="J502" i="16"/>
  <c r="H502" i="16"/>
  <c r="F502" i="16"/>
  <c r="D502" i="16"/>
  <c r="B502" i="16"/>
  <c r="P501" i="16"/>
  <c r="N501" i="16"/>
  <c r="L501" i="16"/>
  <c r="J501" i="16"/>
  <c r="H501" i="16"/>
  <c r="F501" i="16"/>
  <c r="D501" i="16"/>
  <c r="B501" i="16"/>
  <c r="P500" i="16"/>
  <c r="N500" i="16"/>
  <c r="L500" i="16"/>
  <c r="J500" i="16"/>
  <c r="H500" i="16"/>
  <c r="F500" i="16"/>
  <c r="D500" i="16"/>
  <c r="B500" i="16"/>
  <c r="P499" i="16"/>
  <c r="N499" i="16"/>
  <c r="L499" i="16"/>
  <c r="J499" i="16"/>
  <c r="H499" i="16"/>
  <c r="F499" i="16"/>
  <c r="D499" i="16"/>
  <c r="B499" i="16"/>
  <c r="P498" i="16"/>
  <c r="N498" i="16"/>
  <c r="L498" i="16"/>
  <c r="J498" i="16"/>
  <c r="H498" i="16"/>
  <c r="F498" i="16"/>
  <c r="D498" i="16"/>
  <c r="B498" i="16"/>
  <c r="P497" i="16"/>
  <c r="N497" i="16"/>
  <c r="L497" i="16"/>
  <c r="J497" i="16"/>
  <c r="H497" i="16"/>
  <c r="F497" i="16"/>
  <c r="D497" i="16"/>
  <c r="B497" i="16"/>
  <c r="P496" i="16"/>
  <c r="N496" i="16"/>
  <c r="L496" i="16"/>
  <c r="J496" i="16"/>
  <c r="H496" i="16"/>
  <c r="F496" i="16"/>
  <c r="D496" i="16"/>
  <c r="B496" i="16"/>
  <c r="P495" i="16"/>
  <c r="N495" i="16"/>
  <c r="L495" i="16"/>
  <c r="J495" i="16"/>
  <c r="H495" i="16"/>
  <c r="F495" i="16"/>
  <c r="D495" i="16"/>
  <c r="B495" i="16"/>
  <c r="P494" i="16"/>
  <c r="N494" i="16"/>
  <c r="L494" i="16"/>
  <c r="J494" i="16"/>
  <c r="H494" i="16"/>
  <c r="F494" i="16"/>
  <c r="D494" i="16"/>
  <c r="B494" i="16"/>
  <c r="P493" i="16"/>
  <c r="N493" i="16"/>
  <c r="L493" i="16"/>
  <c r="J493" i="16"/>
  <c r="H493" i="16"/>
  <c r="F493" i="16"/>
  <c r="D493" i="16"/>
  <c r="B493" i="16"/>
  <c r="P492" i="16"/>
  <c r="N492" i="16"/>
  <c r="L492" i="16"/>
  <c r="J492" i="16"/>
  <c r="H492" i="16"/>
  <c r="F492" i="16"/>
  <c r="D492" i="16"/>
  <c r="B492" i="16"/>
  <c r="P491" i="16"/>
  <c r="N491" i="16"/>
  <c r="L491" i="16"/>
  <c r="J491" i="16"/>
  <c r="H491" i="16"/>
  <c r="F491" i="16"/>
  <c r="D491" i="16"/>
  <c r="B491" i="16"/>
  <c r="P490" i="16"/>
  <c r="N490" i="16"/>
  <c r="L490" i="16"/>
  <c r="J490" i="16"/>
  <c r="H490" i="16"/>
  <c r="F490" i="16"/>
  <c r="D490" i="16"/>
  <c r="B490" i="16"/>
  <c r="P489" i="16"/>
  <c r="N489" i="16"/>
  <c r="L489" i="16"/>
  <c r="J489" i="16"/>
  <c r="H489" i="16"/>
  <c r="F489" i="16"/>
  <c r="D489" i="16"/>
  <c r="B489" i="16"/>
  <c r="P488" i="16"/>
  <c r="N488" i="16"/>
  <c r="L488" i="16"/>
  <c r="J488" i="16"/>
  <c r="H488" i="16"/>
  <c r="F488" i="16"/>
  <c r="D488" i="16"/>
  <c r="B488" i="16"/>
  <c r="P487" i="16"/>
  <c r="N487" i="16"/>
  <c r="L487" i="16"/>
  <c r="J487" i="16"/>
  <c r="H487" i="16"/>
  <c r="F487" i="16"/>
  <c r="D487" i="16"/>
  <c r="B487" i="16"/>
  <c r="P486" i="16"/>
  <c r="N486" i="16"/>
  <c r="L486" i="16"/>
  <c r="J486" i="16"/>
  <c r="H486" i="16"/>
  <c r="F486" i="16"/>
  <c r="D486" i="16"/>
  <c r="B486" i="16"/>
  <c r="P485" i="16"/>
  <c r="N485" i="16"/>
  <c r="L485" i="16"/>
  <c r="J485" i="16"/>
  <c r="H485" i="16"/>
  <c r="F485" i="16"/>
  <c r="D485" i="16"/>
  <c r="B485" i="16"/>
  <c r="P484" i="16"/>
  <c r="N484" i="16"/>
  <c r="L484" i="16"/>
  <c r="J484" i="16"/>
  <c r="H484" i="16"/>
  <c r="F484" i="16"/>
  <c r="D484" i="16"/>
  <c r="B484" i="16"/>
  <c r="P483" i="16"/>
  <c r="N483" i="16"/>
  <c r="L483" i="16"/>
  <c r="J483" i="16"/>
  <c r="H483" i="16"/>
  <c r="F483" i="16"/>
  <c r="D483" i="16"/>
  <c r="B483" i="16"/>
  <c r="P482" i="16"/>
  <c r="N482" i="16"/>
  <c r="L482" i="16"/>
  <c r="J482" i="16"/>
  <c r="H482" i="16"/>
  <c r="F482" i="16"/>
  <c r="D482" i="16"/>
  <c r="B482" i="16"/>
  <c r="P481" i="16"/>
  <c r="N481" i="16"/>
  <c r="L481" i="16"/>
  <c r="J481" i="16"/>
  <c r="H481" i="16"/>
  <c r="F481" i="16"/>
  <c r="D481" i="16"/>
  <c r="B481" i="16"/>
  <c r="P480" i="16"/>
  <c r="N480" i="16"/>
  <c r="L480" i="16"/>
  <c r="J480" i="16"/>
  <c r="H480" i="16"/>
  <c r="F480" i="16"/>
  <c r="D480" i="16"/>
  <c r="B480" i="16"/>
  <c r="P479" i="16"/>
  <c r="N479" i="16"/>
  <c r="L479" i="16"/>
  <c r="J479" i="16"/>
  <c r="H479" i="16"/>
  <c r="F479" i="16"/>
  <c r="D479" i="16"/>
  <c r="B479" i="16"/>
  <c r="P478" i="16"/>
  <c r="N478" i="16"/>
  <c r="L478" i="16"/>
  <c r="J478" i="16"/>
  <c r="H478" i="16"/>
  <c r="F478" i="16"/>
  <c r="D478" i="16"/>
  <c r="B478" i="16"/>
  <c r="P477" i="16"/>
  <c r="N477" i="16"/>
  <c r="L477" i="16"/>
  <c r="J477" i="16"/>
  <c r="H477" i="16"/>
  <c r="F477" i="16"/>
  <c r="D477" i="16"/>
  <c r="B477" i="16"/>
  <c r="P476" i="16"/>
  <c r="N476" i="16"/>
  <c r="L476" i="16"/>
  <c r="J476" i="16"/>
  <c r="H476" i="16"/>
  <c r="F476" i="16"/>
  <c r="D476" i="16"/>
  <c r="B476" i="16"/>
  <c r="P475" i="16"/>
  <c r="N475" i="16"/>
  <c r="L475" i="16"/>
  <c r="J475" i="16"/>
  <c r="H475" i="16"/>
  <c r="F475" i="16"/>
  <c r="D475" i="16"/>
  <c r="B475" i="16"/>
  <c r="P474" i="16"/>
  <c r="N474" i="16"/>
  <c r="L474" i="16"/>
  <c r="J474" i="16"/>
  <c r="H474" i="16"/>
  <c r="F474" i="16"/>
  <c r="D474" i="16"/>
  <c r="B474" i="16"/>
  <c r="P473" i="16"/>
  <c r="N473" i="16"/>
  <c r="L473" i="16"/>
  <c r="J473" i="16"/>
  <c r="H473" i="16"/>
  <c r="F473" i="16"/>
  <c r="D473" i="16"/>
  <c r="B473" i="16"/>
  <c r="P472" i="16"/>
  <c r="N472" i="16"/>
  <c r="L472" i="16"/>
  <c r="J472" i="16"/>
  <c r="H472" i="16"/>
  <c r="F472" i="16"/>
  <c r="D472" i="16"/>
  <c r="B472" i="16"/>
  <c r="P471" i="16"/>
  <c r="N471" i="16"/>
  <c r="L471" i="16"/>
  <c r="J471" i="16"/>
  <c r="H471" i="16"/>
  <c r="F471" i="16"/>
  <c r="D471" i="16"/>
  <c r="B471" i="16"/>
  <c r="P470" i="16"/>
  <c r="N470" i="16"/>
  <c r="L470" i="16"/>
  <c r="J470" i="16"/>
  <c r="H470" i="16"/>
  <c r="F470" i="16"/>
  <c r="D470" i="16"/>
  <c r="B470" i="16"/>
  <c r="P469" i="16"/>
  <c r="N469" i="16"/>
  <c r="L469" i="16"/>
  <c r="J469" i="16"/>
  <c r="H469" i="16"/>
  <c r="F469" i="16"/>
  <c r="D469" i="16"/>
  <c r="B469" i="16"/>
  <c r="P468" i="16"/>
  <c r="N468" i="16"/>
  <c r="L468" i="16"/>
  <c r="J468" i="16"/>
  <c r="H468" i="16"/>
  <c r="F468" i="16"/>
  <c r="D468" i="16"/>
  <c r="B468" i="16"/>
  <c r="P467" i="16"/>
  <c r="N467" i="16"/>
  <c r="L467" i="16"/>
  <c r="J467" i="16"/>
  <c r="H467" i="16"/>
  <c r="F467" i="16"/>
  <c r="D467" i="16"/>
  <c r="B467" i="16"/>
  <c r="P466" i="16"/>
  <c r="N466" i="16"/>
  <c r="L466" i="16"/>
  <c r="J466" i="16"/>
  <c r="H466" i="16"/>
  <c r="F466" i="16"/>
  <c r="D466" i="16"/>
  <c r="B466" i="16"/>
  <c r="P465" i="16"/>
  <c r="N465" i="16"/>
  <c r="L465" i="16"/>
  <c r="J465" i="16"/>
  <c r="H465" i="16"/>
  <c r="F465" i="16"/>
  <c r="D465" i="16"/>
  <c r="B465" i="16"/>
  <c r="P464" i="16"/>
  <c r="N464" i="16"/>
  <c r="L464" i="16"/>
  <c r="J464" i="16"/>
  <c r="H464" i="16"/>
  <c r="F464" i="16"/>
  <c r="D464" i="16"/>
  <c r="B464" i="16"/>
  <c r="P463" i="16"/>
  <c r="N463" i="16"/>
  <c r="L463" i="16"/>
  <c r="J463" i="16"/>
  <c r="H463" i="16"/>
  <c r="F463" i="16"/>
  <c r="D463" i="16"/>
  <c r="B463" i="16"/>
  <c r="P462" i="16"/>
  <c r="N462" i="16"/>
  <c r="L462" i="16"/>
  <c r="J462" i="16"/>
  <c r="H462" i="16"/>
  <c r="F462" i="16"/>
  <c r="D462" i="16"/>
  <c r="B462" i="16"/>
  <c r="P461" i="16"/>
  <c r="N461" i="16"/>
  <c r="L461" i="16"/>
  <c r="J461" i="16"/>
  <c r="H461" i="16"/>
  <c r="F461" i="16"/>
  <c r="D461" i="16"/>
  <c r="B461" i="16"/>
  <c r="P460" i="16"/>
  <c r="N460" i="16"/>
  <c r="L460" i="16"/>
  <c r="J460" i="16"/>
  <c r="H460" i="16"/>
  <c r="F460" i="16"/>
  <c r="D460" i="16"/>
  <c r="B460" i="16"/>
  <c r="P459" i="16"/>
  <c r="N459" i="16"/>
  <c r="L459" i="16"/>
  <c r="J459" i="16"/>
  <c r="H459" i="16"/>
  <c r="F459" i="16"/>
  <c r="D459" i="16"/>
  <c r="B459" i="16"/>
  <c r="P458" i="16"/>
  <c r="N458" i="16"/>
  <c r="L458" i="16"/>
  <c r="J458" i="16"/>
  <c r="H458" i="16"/>
  <c r="F458" i="16"/>
  <c r="D458" i="16"/>
  <c r="B458" i="16"/>
  <c r="P457" i="16"/>
  <c r="N457" i="16"/>
  <c r="L457" i="16"/>
  <c r="J457" i="16"/>
  <c r="H457" i="16"/>
  <c r="F457" i="16"/>
  <c r="D457" i="16"/>
  <c r="B457" i="16"/>
  <c r="P456" i="16"/>
  <c r="N456" i="16"/>
  <c r="L456" i="16"/>
  <c r="J456" i="16"/>
  <c r="H456" i="16"/>
  <c r="F456" i="16"/>
  <c r="D456" i="16"/>
  <c r="B456" i="16"/>
  <c r="P455" i="16"/>
  <c r="N455" i="16"/>
  <c r="L455" i="16"/>
  <c r="J455" i="16"/>
  <c r="H455" i="16"/>
  <c r="F455" i="16"/>
  <c r="D455" i="16"/>
  <c r="B455" i="16"/>
  <c r="P454" i="16"/>
  <c r="N454" i="16"/>
  <c r="L454" i="16"/>
  <c r="J454" i="16"/>
  <c r="H454" i="16"/>
  <c r="F454" i="16"/>
  <c r="D454" i="16"/>
  <c r="B454" i="16"/>
  <c r="P453" i="16"/>
  <c r="N453" i="16"/>
  <c r="L453" i="16"/>
  <c r="J453" i="16"/>
  <c r="H453" i="16"/>
  <c r="F453" i="16"/>
  <c r="D453" i="16"/>
  <c r="B453" i="16"/>
  <c r="P452" i="16"/>
  <c r="N452" i="16"/>
  <c r="L452" i="16"/>
  <c r="J452" i="16"/>
  <c r="H452" i="16"/>
  <c r="F452" i="16"/>
  <c r="D452" i="16"/>
  <c r="B452" i="16"/>
  <c r="P451" i="16"/>
  <c r="N451" i="16"/>
  <c r="L451" i="16"/>
  <c r="J451" i="16"/>
  <c r="H451" i="16"/>
  <c r="F451" i="16"/>
  <c r="D451" i="16"/>
  <c r="B451" i="16"/>
  <c r="P450" i="16"/>
  <c r="N450" i="16"/>
  <c r="L450" i="16"/>
  <c r="J450" i="16"/>
  <c r="H450" i="16"/>
  <c r="F450" i="16"/>
  <c r="D450" i="16"/>
  <c r="B450" i="16"/>
  <c r="P449" i="16"/>
  <c r="N449" i="16"/>
  <c r="L449" i="16"/>
  <c r="R30" i="6" s="1"/>
  <c r="J449" i="16"/>
  <c r="Q30" i="6" s="1"/>
  <c r="H449" i="16"/>
  <c r="F449" i="16"/>
  <c r="D449" i="16"/>
  <c r="B449" i="16"/>
  <c r="P448" i="16"/>
  <c r="N448" i="16"/>
  <c r="L448" i="16"/>
  <c r="J448" i="16"/>
  <c r="H448" i="16"/>
  <c r="F448" i="16"/>
  <c r="D448" i="16"/>
  <c r="B448" i="16"/>
  <c r="P447" i="16"/>
  <c r="N447" i="16"/>
  <c r="L447" i="16"/>
  <c r="J447" i="16"/>
  <c r="H447" i="16"/>
  <c r="F447" i="16"/>
  <c r="D447" i="16"/>
  <c r="B447" i="16"/>
  <c r="P446" i="16"/>
  <c r="N446" i="16"/>
  <c r="L446" i="16"/>
  <c r="J446" i="16"/>
  <c r="H446" i="16"/>
  <c r="F446" i="16"/>
  <c r="D446" i="16"/>
  <c r="B446" i="16"/>
  <c r="P445" i="16"/>
  <c r="N445" i="16"/>
  <c r="L445" i="16"/>
  <c r="J445" i="16"/>
  <c r="H445" i="16"/>
  <c r="F445" i="16"/>
  <c r="D445" i="16"/>
  <c r="B445" i="16"/>
  <c r="P444" i="16"/>
  <c r="N444" i="16"/>
  <c r="L444" i="16"/>
  <c r="J444" i="16"/>
  <c r="H444" i="16"/>
  <c r="F444" i="16"/>
  <c r="D444" i="16"/>
  <c r="B444" i="16"/>
  <c r="P443" i="16"/>
  <c r="N443" i="16"/>
  <c r="L443" i="16"/>
  <c r="J443" i="16"/>
  <c r="H443" i="16"/>
  <c r="F443" i="16"/>
  <c r="D443" i="16"/>
  <c r="B443" i="16"/>
  <c r="P442" i="16"/>
  <c r="N442" i="16"/>
  <c r="L442" i="16"/>
  <c r="J442" i="16"/>
  <c r="H442" i="16"/>
  <c r="F442" i="16"/>
  <c r="D442" i="16"/>
  <c r="B442" i="16"/>
  <c r="P441" i="16"/>
  <c r="N441" i="16"/>
  <c r="L441" i="16"/>
  <c r="J441" i="16"/>
  <c r="H441" i="16"/>
  <c r="F441" i="16"/>
  <c r="D441" i="16"/>
  <c r="B441" i="16"/>
  <c r="P440" i="16"/>
  <c r="N440" i="16"/>
  <c r="L440" i="16"/>
  <c r="J440" i="16"/>
  <c r="H440" i="16"/>
  <c r="F440" i="16"/>
  <c r="D440" i="16"/>
  <c r="B440" i="16"/>
  <c r="P439" i="16"/>
  <c r="N439" i="16"/>
  <c r="L439" i="16"/>
  <c r="J439" i="16"/>
  <c r="H439" i="16"/>
  <c r="F439" i="16"/>
  <c r="D439" i="16"/>
  <c r="B439" i="16"/>
  <c r="P438" i="16"/>
  <c r="N438" i="16"/>
  <c r="L438" i="16"/>
  <c r="J438" i="16"/>
  <c r="H438" i="16"/>
  <c r="F438" i="16"/>
  <c r="D438" i="16"/>
  <c r="B438" i="16"/>
  <c r="P437" i="16"/>
  <c r="N437" i="16"/>
  <c r="L437" i="16"/>
  <c r="J437" i="16"/>
  <c r="H437" i="16"/>
  <c r="F437" i="16"/>
  <c r="D437" i="16"/>
  <c r="B437" i="16"/>
  <c r="P436" i="16"/>
  <c r="N436" i="16"/>
  <c r="L436" i="16"/>
  <c r="J436" i="16"/>
  <c r="H436" i="16"/>
  <c r="F436" i="16"/>
  <c r="D436" i="16"/>
  <c r="B436" i="16"/>
  <c r="P435" i="16"/>
  <c r="N435" i="16"/>
  <c r="L435" i="16"/>
  <c r="J435" i="16"/>
  <c r="H435" i="16"/>
  <c r="F435" i="16"/>
  <c r="D435" i="16"/>
  <c r="B435" i="16"/>
  <c r="P434" i="16"/>
  <c r="N434" i="16"/>
  <c r="L434" i="16"/>
  <c r="J434" i="16"/>
  <c r="H434" i="16"/>
  <c r="F434" i="16"/>
  <c r="D434" i="16"/>
  <c r="B434" i="16"/>
  <c r="P433" i="16"/>
  <c r="N433" i="16"/>
  <c r="L433" i="16"/>
  <c r="J433" i="16"/>
  <c r="H433" i="16"/>
  <c r="F433" i="16"/>
  <c r="D433" i="16"/>
  <c r="B433" i="16"/>
  <c r="P432" i="16"/>
  <c r="N432" i="16"/>
  <c r="L432" i="16"/>
  <c r="J432" i="16"/>
  <c r="H432" i="16"/>
  <c r="F432" i="16"/>
  <c r="D432" i="16"/>
  <c r="B432" i="16"/>
  <c r="P431" i="16"/>
  <c r="N431" i="16"/>
  <c r="L431" i="16"/>
  <c r="J431" i="16"/>
  <c r="H431" i="16"/>
  <c r="F431" i="16"/>
  <c r="D431" i="16"/>
  <c r="B431" i="16"/>
  <c r="P430" i="16"/>
  <c r="N430" i="16"/>
  <c r="L430" i="16"/>
  <c r="J430" i="16"/>
  <c r="H430" i="16"/>
  <c r="F430" i="16"/>
  <c r="D430" i="16"/>
  <c r="B430" i="16"/>
  <c r="P429" i="16"/>
  <c r="N429" i="16"/>
  <c r="L429" i="16"/>
  <c r="J429" i="16"/>
  <c r="H429" i="16"/>
  <c r="F429" i="16"/>
  <c r="D429" i="16"/>
  <c r="B429" i="16"/>
  <c r="P428" i="16"/>
  <c r="N428" i="16"/>
  <c r="L428" i="16"/>
  <c r="J428" i="16"/>
  <c r="H428" i="16"/>
  <c r="F428" i="16"/>
  <c r="D428" i="16"/>
  <c r="B428" i="16"/>
  <c r="P427" i="16"/>
  <c r="N427" i="16"/>
  <c r="L427" i="16"/>
  <c r="J427" i="16"/>
  <c r="H427" i="16"/>
  <c r="F427" i="16"/>
  <c r="D427" i="16"/>
  <c r="B427" i="16"/>
  <c r="P426" i="16"/>
  <c r="N426" i="16"/>
  <c r="L426" i="16"/>
  <c r="J426" i="16"/>
  <c r="H426" i="16"/>
  <c r="F426" i="16"/>
  <c r="D426" i="16"/>
  <c r="B426" i="16"/>
  <c r="P425" i="16"/>
  <c r="N425" i="16"/>
  <c r="L425" i="16"/>
  <c r="J425" i="16"/>
  <c r="H425" i="16"/>
  <c r="F425" i="16"/>
  <c r="D425" i="16"/>
  <c r="B425" i="16"/>
  <c r="P424" i="16"/>
  <c r="N424" i="16"/>
  <c r="L424" i="16"/>
  <c r="J424" i="16"/>
  <c r="H424" i="16"/>
  <c r="F424" i="16"/>
  <c r="D424" i="16"/>
  <c r="B424" i="16"/>
  <c r="P423" i="16"/>
  <c r="N423" i="16"/>
  <c r="L423" i="16"/>
  <c r="J423" i="16"/>
  <c r="H423" i="16"/>
  <c r="F423" i="16"/>
  <c r="D423" i="16"/>
  <c r="B423" i="16"/>
  <c r="P422" i="16"/>
  <c r="N422" i="16"/>
  <c r="L422" i="16"/>
  <c r="J422" i="16"/>
  <c r="H422" i="16"/>
  <c r="F422" i="16"/>
  <c r="D422" i="16"/>
  <c r="B422" i="16"/>
  <c r="P421" i="16"/>
  <c r="N421" i="16"/>
  <c r="L421" i="16"/>
  <c r="J421" i="16"/>
  <c r="H421" i="16"/>
  <c r="F421" i="16"/>
  <c r="D421" i="16"/>
  <c r="B421" i="16"/>
  <c r="P420" i="16"/>
  <c r="N420" i="16"/>
  <c r="L420" i="16"/>
  <c r="J420" i="16"/>
  <c r="H420" i="16"/>
  <c r="F420" i="16"/>
  <c r="D420" i="16"/>
  <c r="B420" i="16"/>
  <c r="P419" i="16"/>
  <c r="N419" i="16"/>
  <c r="L419" i="16"/>
  <c r="J419" i="16"/>
  <c r="H419" i="16"/>
  <c r="F419" i="16"/>
  <c r="D419" i="16"/>
  <c r="B419" i="16"/>
  <c r="P418" i="16"/>
  <c r="N418" i="16"/>
  <c r="L418" i="16"/>
  <c r="J418" i="16"/>
  <c r="H418" i="16"/>
  <c r="F418" i="16"/>
  <c r="D418" i="16"/>
  <c r="B418" i="16"/>
  <c r="P417" i="16"/>
  <c r="N417" i="16"/>
  <c r="L417" i="16"/>
  <c r="J417" i="16"/>
  <c r="H417" i="16"/>
  <c r="F417" i="16"/>
  <c r="D417" i="16"/>
  <c r="B417" i="16"/>
  <c r="P416" i="16"/>
  <c r="N416" i="16"/>
  <c r="L416" i="16"/>
  <c r="J416" i="16"/>
  <c r="H416" i="16"/>
  <c r="F416" i="16"/>
  <c r="D416" i="16"/>
  <c r="B416" i="16"/>
  <c r="P415" i="16"/>
  <c r="N415" i="16"/>
  <c r="L415" i="16"/>
  <c r="J415" i="16"/>
  <c r="H415" i="16"/>
  <c r="F415" i="16"/>
  <c r="D415" i="16"/>
  <c r="B415" i="16"/>
  <c r="P414" i="16"/>
  <c r="N414" i="16"/>
  <c r="L414" i="16"/>
  <c r="J414" i="16"/>
  <c r="H414" i="16"/>
  <c r="F414" i="16"/>
  <c r="D414" i="16"/>
  <c r="B414" i="16"/>
  <c r="P413" i="16"/>
  <c r="N413" i="16"/>
  <c r="L413" i="16"/>
  <c r="J413" i="16"/>
  <c r="H413" i="16"/>
  <c r="F413" i="16"/>
  <c r="D413" i="16"/>
  <c r="B413" i="16"/>
  <c r="P412" i="16"/>
  <c r="N412" i="16"/>
  <c r="L412" i="16"/>
  <c r="J412" i="16"/>
  <c r="H412" i="16"/>
  <c r="F412" i="16"/>
  <c r="D412" i="16"/>
  <c r="B412" i="16"/>
  <c r="P411" i="16"/>
  <c r="N411" i="16"/>
  <c r="L411" i="16"/>
  <c r="J411" i="16"/>
  <c r="H411" i="16"/>
  <c r="F411" i="16"/>
  <c r="D411" i="16"/>
  <c r="B411" i="16"/>
  <c r="P410" i="16"/>
  <c r="N410" i="16"/>
  <c r="L410" i="16"/>
  <c r="J410" i="16"/>
  <c r="H410" i="16"/>
  <c r="F410" i="16"/>
  <c r="D410" i="16"/>
  <c r="B410" i="16"/>
  <c r="P409" i="16"/>
  <c r="N409" i="16"/>
  <c r="L409" i="16"/>
  <c r="J409" i="16"/>
  <c r="H409" i="16"/>
  <c r="F409" i="16"/>
  <c r="D409" i="16"/>
  <c r="B409" i="16"/>
  <c r="P408" i="16"/>
  <c r="N408" i="16"/>
  <c r="L408" i="16"/>
  <c r="J408" i="16"/>
  <c r="H408" i="16"/>
  <c r="F408" i="16"/>
  <c r="D408" i="16"/>
  <c r="B408" i="16"/>
  <c r="P407" i="16"/>
  <c r="N407" i="16"/>
  <c r="L407" i="16"/>
  <c r="J407" i="16"/>
  <c r="H407" i="16"/>
  <c r="F407" i="16"/>
  <c r="D407" i="16"/>
  <c r="B407" i="16"/>
  <c r="P406" i="16"/>
  <c r="N406" i="16"/>
  <c r="L406" i="16"/>
  <c r="J406" i="16"/>
  <c r="H406" i="16"/>
  <c r="F406" i="16"/>
  <c r="D406" i="16"/>
  <c r="B406" i="16"/>
  <c r="P405" i="16"/>
  <c r="N405" i="16"/>
  <c r="L405" i="16"/>
  <c r="J405" i="16"/>
  <c r="H405" i="16"/>
  <c r="F405" i="16"/>
  <c r="D405" i="16"/>
  <c r="B405" i="16"/>
  <c r="P404" i="16"/>
  <c r="N404" i="16"/>
  <c r="L404" i="16"/>
  <c r="J404" i="16"/>
  <c r="H404" i="16"/>
  <c r="F404" i="16"/>
  <c r="D404" i="16"/>
  <c r="B404" i="16"/>
  <c r="P403" i="16"/>
  <c r="N403" i="16"/>
  <c r="L403" i="16"/>
  <c r="J403" i="16"/>
  <c r="H403" i="16"/>
  <c r="F403" i="16"/>
  <c r="D403" i="16"/>
  <c r="B403" i="16"/>
  <c r="P402" i="16"/>
  <c r="N402" i="16"/>
  <c r="L402" i="16"/>
  <c r="J402" i="16"/>
  <c r="H402" i="16"/>
  <c r="F402" i="16"/>
  <c r="D402" i="16"/>
  <c r="B402" i="16"/>
  <c r="P401" i="16"/>
  <c r="N401" i="16"/>
  <c r="L401" i="16"/>
  <c r="J401" i="16"/>
  <c r="H401" i="16"/>
  <c r="F401" i="16"/>
  <c r="D401" i="16"/>
  <c r="B401" i="16"/>
  <c r="P400" i="16"/>
  <c r="N400" i="16"/>
  <c r="L400" i="16"/>
  <c r="J400" i="16"/>
  <c r="H400" i="16"/>
  <c r="F400" i="16"/>
  <c r="D400" i="16"/>
  <c r="B400" i="16"/>
  <c r="P399" i="16"/>
  <c r="N399" i="16"/>
  <c r="L399" i="16"/>
  <c r="J399" i="16"/>
  <c r="H399" i="16"/>
  <c r="F399" i="16"/>
  <c r="D399" i="16"/>
  <c r="B399" i="16"/>
  <c r="P398" i="16"/>
  <c r="N398" i="16"/>
  <c r="L398" i="16"/>
  <c r="J398" i="16"/>
  <c r="H398" i="16"/>
  <c r="F398" i="16"/>
  <c r="D398" i="16"/>
  <c r="B398" i="16"/>
  <c r="P397" i="16"/>
  <c r="N397" i="16"/>
  <c r="L397" i="16"/>
  <c r="J397" i="16"/>
  <c r="H397" i="16"/>
  <c r="F397" i="16"/>
  <c r="D397" i="16"/>
  <c r="B397" i="16"/>
  <c r="P396" i="16"/>
  <c r="N396" i="16"/>
  <c r="L396" i="16"/>
  <c r="J396" i="16"/>
  <c r="H396" i="16"/>
  <c r="F396" i="16"/>
  <c r="D396" i="16"/>
  <c r="B396" i="16"/>
  <c r="P395" i="16"/>
  <c r="N395" i="16"/>
  <c r="L395" i="16"/>
  <c r="J395" i="16"/>
  <c r="H395" i="16"/>
  <c r="F395" i="16"/>
  <c r="D395" i="16"/>
  <c r="B395" i="16"/>
  <c r="P394" i="16"/>
  <c r="N394" i="16"/>
  <c r="L394" i="16"/>
  <c r="J394" i="16"/>
  <c r="H394" i="16"/>
  <c r="F394" i="16"/>
  <c r="D394" i="16"/>
  <c r="B394" i="16"/>
  <c r="P393" i="16"/>
  <c r="N393" i="16"/>
  <c r="L393" i="16"/>
  <c r="J393" i="16"/>
  <c r="H393" i="16"/>
  <c r="F393" i="16"/>
  <c r="D393" i="16"/>
  <c r="B393" i="16"/>
  <c r="P392" i="16"/>
  <c r="N392" i="16"/>
  <c r="L392" i="16"/>
  <c r="J392" i="16"/>
  <c r="H392" i="16"/>
  <c r="F392" i="16"/>
  <c r="D392" i="16"/>
  <c r="B392" i="16"/>
  <c r="P391" i="16"/>
  <c r="N391" i="16"/>
  <c r="L391" i="16"/>
  <c r="J391" i="16"/>
  <c r="H391" i="16"/>
  <c r="F391" i="16"/>
  <c r="D391" i="16"/>
  <c r="B391" i="16"/>
  <c r="P390" i="16"/>
  <c r="N390" i="16"/>
  <c r="L390" i="16"/>
  <c r="J390" i="16"/>
  <c r="H390" i="16"/>
  <c r="F390" i="16"/>
  <c r="D390" i="16"/>
  <c r="B390" i="16"/>
  <c r="P389" i="16"/>
  <c r="N389" i="16"/>
  <c r="L389" i="16"/>
  <c r="J389" i="16"/>
  <c r="H389" i="16"/>
  <c r="F389" i="16"/>
  <c r="D389" i="16"/>
  <c r="B389" i="16"/>
  <c r="P388" i="16"/>
  <c r="N388" i="16"/>
  <c r="L388" i="16"/>
  <c r="J388" i="16"/>
  <c r="H388" i="16"/>
  <c r="F388" i="16"/>
  <c r="D388" i="16"/>
  <c r="B388" i="16"/>
  <c r="P387" i="16"/>
  <c r="N387" i="16"/>
  <c r="L387" i="16"/>
  <c r="J387" i="16"/>
  <c r="H387" i="16"/>
  <c r="F387" i="16"/>
  <c r="D387" i="16"/>
  <c r="B387" i="16"/>
  <c r="P386" i="16"/>
  <c r="N386" i="16"/>
  <c r="L386" i="16"/>
  <c r="J386" i="16"/>
  <c r="H386" i="16"/>
  <c r="F386" i="16"/>
  <c r="D386" i="16"/>
  <c r="B386" i="16"/>
  <c r="W92" i="20" l="1"/>
  <c r="X92" i="20" s="1"/>
  <c r="W160" i="20"/>
  <c r="W113" i="20"/>
  <c r="X113" i="20" s="1"/>
  <c r="W157" i="20"/>
  <c r="X157" i="20" s="1"/>
  <c r="W30" i="20"/>
  <c r="W37" i="20"/>
  <c r="X37" i="20" s="1"/>
  <c r="W50" i="20"/>
  <c r="X50" i="20" s="1"/>
  <c r="W90" i="20"/>
  <c r="W114" i="20"/>
  <c r="X114" i="20" s="1"/>
  <c r="W118" i="20"/>
  <c r="X118" i="20" s="1"/>
  <c r="W134" i="20"/>
  <c r="X134" i="20" s="1"/>
  <c r="W27" i="20"/>
  <c r="X27" i="20" s="1"/>
  <c r="W31" i="20"/>
  <c r="X31" i="20" s="1"/>
  <c r="W51" i="20"/>
  <c r="X51" i="20" s="1"/>
  <c r="W91" i="20"/>
  <c r="W95" i="20"/>
  <c r="W119" i="20"/>
  <c r="X119" i="20" s="1"/>
  <c r="W123" i="20"/>
  <c r="W32" i="20"/>
  <c r="X32" i="20" s="1"/>
  <c r="W35" i="20"/>
  <c r="X35" i="20" s="1"/>
  <c r="W116" i="20"/>
  <c r="X116" i="20" s="1"/>
  <c r="W124" i="20"/>
  <c r="W29" i="20"/>
  <c r="X29" i="20" s="1"/>
  <c r="W49" i="20"/>
  <c r="X49" i="20" s="1"/>
  <c r="W121" i="20"/>
  <c r="X121" i="20" s="1"/>
  <c r="W97" i="20"/>
  <c r="W6" i="20"/>
  <c r="X6" i="20" s="1"/>
  <c r="Q154" i="20"/>
  <c r="Q158" i="20"/>
  <c r="Q135" i="20"/>
  <c r="Q155" i="20"/>
  <c r="Q159" i="20"/>
  <c r="Q156" i="20"/>
  <c r="Q153" i="20"/>
  <c r="Q161" i="20"/>
  <c r="W154" i="20"/>
  <c r="W158" i="20"/>
  <c r="W135" i="20"/>
  <c r="W155" i="20"/>
  <c r="W159" i="20"/>
  <c r="W156" i="20"/>
  <c r="W161" i="20"/>
  <c r="W153" i="20"/>
  <c r="Q33" i="20"/>
  <c r="R33" i="20" s="1"/>
  <c r="Q98" i="20"/>
  <c r="R98" i="20" s="1"/>
  <c r="Q122" i="20"/>
  <c r="R122" i="20" s="1"/>
  <c r="Q138" i="20"/>
  <c r="R138" i="20" s="1"/>
  <c r="Q162" i="20"/>
  <c r="R162" i="20" s="1"/>
  <c r="Q111" i="20"/>
  <c r="R111" i="20" s="1"/>
  <c r="Q115" i="20"/>
  <c r="R115" i="20" s="1"/>
  <c r="Q28" i="20"/>
  <c r="R28" i="20" s="1"/>
  <c r="Q112" i="20"/>
  <c r="R112" i="20" s="1"/>
  <c r="Q120" i="20"/>
  <c r="R120" i="20" s="1"/>
  <c r="Q132" i="20"/>
  <c r="Q39" i="20"/>
  <c r="R39" i="20" s="1"/>
  <c r="Q36" i="20"/>
  <c r="R36" i="20" s="1"/>
  <c r="Q93" i="20"/>
  <c r="Q117" i="20"/>
  <c r="R117" i="20" s="1"/>
  <c r="Q133" i="20"/>
  <c r="R133" i="20" s="1"/>
  <c r="T30" i="20"/>
  <c r="T37" i="20"/>
  <c r="T50" i="20"/>
  <c r="T90" i="20"/>
  <c r="T114" i="20"/>
  <c r="T118" i="20"/>
  <c r="T134" i="20"/>
  <c r="T27" i="20"/>
  <c r="T31" i="20"/>
  <c r="T51" i="20"/>
  <c r="T91" i="20"/>
  <c r="T95" i="20"/>
  <c r="T119" i="20"/>
  <c r="T123" i="20"/>
  <c r="T32" i="20"/>
  <c r="T35" i="20"/>
  <c r="T116" i="20"/>
  <c r="T124" i="20"/>
  <c r="T29" i="20"/>
  <c r="T49" i="20"/>
  <c r="T97" i="20"/>
  <c r="T121" i="20"/>
  <c r="T6" i="20"/>
  <c r="Z34" i="20"/>
  <c r="Q92" i="20"/>
  <c r="Q160" i="20"/>
  <c r="Q113" i="20"/>
  <c r="Q157" i="20"/>
  <c r="Q34" i="20"/>
  <c r="T92" i="20"/>
  <c r="T160" i="20"/>
  <c r="T113" i="20"/>
  <c r="T157" i="20"/>
  <c r="Z30" i="20"/>
  <c r="Z37" i="20"/>
  <c r="Z50" i="20"/>
  <c r="Z90" i="20"/>
  <c r="Z114" i="20"/>
  <c r="Z118" i="20"/>
  <c r="Z134" i="20"/>
  <c r="Z27" i="20"/>
  <c r="Z31" i="20"/>
  <c r="Z51" i="20"/>
  <c r="Z91" i="20"/>
  <c r="Z95" i="20"/>
  <c r="Z119" i="20"/>
  <c r="Z123" i="20"/>
  <c r="Z32" i="20"/>
  <c r="Z35" i="20"/>
  <c r="Z116" i="20"/>
  <c r="Z124" i="20"/>
  <c r="Z29" i="20"/>
  <c r="Z49" i="20"/>
  <c r="Z97" i="20"/>
  <c r="Z121" i="20"/>
  <c r="Z6" i="20"/>
  <c r="T34" i="20"/>
  <c r="T154" i="20"/>
  <c r="T158" i="20"/>
  <c r="T135" i="20"/>
  <c r="T155" i="20"/>
  <c r="T159" i="20"/>
  <c r="T156" i="20"/>
  <c r="T153" i="20"/>
  <c r="T161" i="20"/>
  <c r="Z154" i="20"/>
  <c r="Z158" i="20"/>
  <c r="Z135" i="20"/>
  <c r="Z155" i="20"/>
  <c r="Z159" i="20"/>
  <c r="Z156" i="20"/>
  <c r="Z153" i="20"/>
  <c r="Z161" i="20"/>
  <c r="T33" i="20"/>
  <c r="T98" i="20"/>
  <c r="T122" i="20"/>
  <c r="T138" i="20"/>
  <c r="T162" i="20"/>
  <c r="T111" i="20"/>
  <c r="T115" i="20"/>
  <c r="T28" i="20"/>
  <c r="T112" i="20"/>
  <c r="T120" i="20"/>
  <c r="T132" i="20"/>
  <c r="T39" i="20"/>
  <c r="T36" i="20"/>
  <c r="T93" i="20"/>
  <c r="T117" i="20"/>
  <c r="T133" i="20"/>
  <c r="K113" i="20"/>
  <c r="K157" i="20"/>
  <c r="K160" i="20"/>
  <c r="K92" i="20"/>
  <c r="K29" i="20"/>
  <c r="K49" i="20"/>
  <c r="K97" i="20"/>
  <c r="K121" i="20"/>
  <c r="K30" i="20"/>
  <c r="K37" i="20"/>
  <c r="K50" i="20"/>
  <c r="K90" i="20"/>
  <c r="K114" i="20"/>
  <c r="K118" i="20"/>
  <c r="K134" i="20"/>
  <c r="K27" i="20"/>
  <c r="K31" i="20"/>
  <c r="K51" i="20"/>
  <c r="K91" i="20"/>
  <c r="K95" i="20"/>
  <c r="K119" i="20"/>
  <c r="K123" i="20"/>
  <c r="K32" i="20"/>
  <c r="K35" i="20"/>
  <c r="K116" i="20"/>
  <c r="K124" i="20"/>
  <c r="K6" i="20"/>
  <c r="K34" i="20"/>
  <c r="K153" i="20"/>
  <c r="K161" i="20"/>
  <c r="K158" i="20"/>
  <c r="K155" i="20"/>
  <c r="K154" i="20"/>
  <c r="K159" i="20"/>
  <c r="K135" i="20"/>
  <c r="K156" i="20"/>
  <c r="K39" i="20"/>
  <c r="L39" i="20" s="1"/>
  <c r="K36" i="20"/>
  <c r="L36" i="20" s="1"/>
  <c r="K93" i="20"/>
  <c r="K117" i="20"/>
  <c r="L117" i="20" s="1"/>
  <c r="K133" i="20"/>
  <c r="L133" i="20" s="1"/>
  <c r="K33" i="20"/>
  <c r="L33" i="20" s="1"/>
  <c r="K98" i="20"/>
  <c r="L98" i="20" s="1"/>
  <c r="K122" i="20"/>
  <c r="L122" i="20" s="1"/>
  <c r="K138" i="20"/>
  <c r="L138" i="20" s="1"/>
  <c r="K162" i="20"/>
  <c r="L162" i="20" s="1"/>
  <c r="K111" i="20"/>
  <c r="L111" i="20" s="1"/>
  <c r="K115" i="20"/>
  <c r="L115" i="20" s="1"/>
  <c r="K28" i="20"/>
  <c r="L28" i="20" s="1"/>
  <c r="K112" i="20"/>
  <c r="L112" i="20" s="1"/>
  <c r="K120" i="20"/>
  <c r="L120" i="20" s="1"/>
  <c r="K132" i="20"/>
  <c r="Q30" i="20"/>
  <c r="Q37" i="20"/>
  <c r="R37" i="20" s="1"/>
  <c r="Q50" i="20"/>
  <c r="R50" i="20" s="1"/>
  <c r="Q90" i="20"/>
  <c r="Q114" i="20"/>
  <c r="Q118" i="20"/>
  <c r="R118" i="20" s="1"/>
  <c r="Q134" i="20"/>
  <c r="Q27" i="20"/>
  <c r="R27" i="20" s="1"/>
  <c r="Q31" i="20"/>
  <c r="R31" i="20" s="1"/>
  <c r="Q51" i="20"/>
  <c r="Q91" i="20"/>
  <c r="Q95" i="20"/>
  <c r="Q119" i="20"/>
  <c r="Q123" i="20"/>
  <c r="Q32" i="20"/>
  <c r="R32" i="20" s="1"/>
  <c r="Q35" i="20"/>
  <c r="R35" i="20" s="1"/>
  <c r="Q116" i="20"/>
  <c r="R116" i="20" s="1"/>
  <c r="Q124" i="20"/>
  <c r="Q29" i="20"/>
  <c r="Q49" i="20"/>
  <c r="R49" i="20" s="1"/>
  <c r="Q97" i="20"/>
  <c r="Q121" i="20"/>
  <c r="Q6" i="20"/>
  <c r="R6" i="20" s="1"/>
  <c r="W34" i="20"/>
  <c r="W33" i="20"/>
  <c r="X33" i="20" s="1"/>
  <c r="W98" i="20"/>
  <c r="X98" i="20" s="1"/>
  <c r="W122" i="20"/>
  <c r="X122" i="20" s="1"/>
  <c r="W138" i="20"/>
  <c r="X138" i="20" s="1"/>
  <c r="W162" i="20"/>
  <c r="X162" i="20" s="1"/>
  <c r="W111" i="20"/>
  <c r="X111" i="20" s="1"/>
  <c r="W115" i="20"/>
  <c r="X115" i="20" s="1"/>
  <c r="W28" i="20"/>
  <c r="X28" i="20" s="1"/>
  <c r="W112" i="20"/>
  <c r="X112" i="20" s="1"/>
  <c r="W120" i="20"/>
  <c r="X120" i="20" s="1"/>
  <c r="W132" i="20"/>
  <c r="W39" i="20"/>
  <c r="X39" i="20" s="1"/>
  <c r="W36" i="20"/>
  <c r="X36" i="20" s="1"/>
  <c r="W117" i="20"/>
  <c r="X117" i="20" s="1"/>
  <c r="W93" i="20"/>
  <c r="W133" i="20"/>
  <c r="X133" i="20" s="1"/>
  <c r="Z92" i="20"/>
  <c r="Z160" i="20"/>
  <c r="Z113" i="20"/>
  <c r="Z157" i="20"/>
  <c r="Z33" i="20"/>
  <c r="Z98" i="20"/>
  <c r="Z122" i="20"/>
  <c r="Z138" i="20"/>
  <c r="Z162" i="20"/>
  <c r="Z111" i="20"/>
  <c r="Z115" i="20"/>
  <c r="Z28" i="20"/>
  <c r="Z112" i="20"/>
  <c r="Z120" i="20"/>
  <c r="Z132" i="20"/>
  <c r="Z39" i="20"/>
  <c r="Z36" i="20"/>
  <c r="Z93" i="20"/>
  <c r="Z117" i="20"/>
  <c r="Z133" i="20"/>
  <c r="N92" i="20"/>
  <c r="N160" i="20"/>
  <c r="N113" i="20"/>
  <c r="N157" i="20"/>
  <c r="N30" i="20"/>
  <c r="N37" i="20"/>
  <c r="N50" i="20"/>
  <c r="N90" i="20"/>
  <c r="N114" i="20"/>
  <c r="N118" i="20"/>
  <c r="N134" i="20"/>
  <c r="N27" i="20"/>
  <c r="N31" i="20"/>
  <c r="N51" i="20"/>
  <c r="N91" i="20"/>
  <c r="N95" i="20"/>
  <c r="N119" i="20"/>
  <c r="N123" i="20"/>
  <c r="N32" i="20"/>
  <c r="N35" i="20"/>
  <c r="N116" i="20"/>
  <c r="N124" i="20"/>
  <c r="N29" i="20"/>
  <c r="N49" i="20"/>
  <c r="N97" i="20"/>
  <c r="N121" i="20"/>
  <c r="O121" i="20" s="1"/>
  <c r="N6" i="20"/>
  <c r="N34" i="20"/>
  <c r="N154" i="20"/>
  <c r="N158" i="20"/>
  <c r="N135" i="20"/>
  <c r="N155" i="20"/>
  <c r="N159" i="20"/>
  <c r="N156" i="20"/>
  <c r="N153" i="20"/>
  <c r="N161" i="20"/>
  <c r="N33" i="20"/>
  <c r="O33" i="20" s="1"/>
  <c r="N98" i="20"/>
  <c r="N122" i="20"/>
  <c r="N138" i="20"/>
  <c r="N162" i="20"/>
  <c r="N111" i="20"/>
  <c r="N115" i="20"/>
  <c r="N28" i="20"/>
  <c r="N112" i="20"/>
  <c r="O112" i="20" s="1"/>
  <c r="N120" i="20"/>
  <c r="O120" i="20" s="1"/>
  <c r="N132" i="20"/>
  <c r="N39" i="20"/>
  <c r="N36" i="20"/>
  <c r="N93" i="20"/>
  <c r="N117" i="20"/>
  <c r="N133" i="20"/>
  <c r="BD38" i="6"/>
  <c r="BD124" i="6"/>
  <c r="Q33" i="6"/>
  <c r="Q112" i="6"/>
  <c r="Q122" i="6"/>
  <c r="Q120" i="6"/>
  <c r="Q117" i="6"/>
  <c r="Q111" i="6"/>
  <c r="Q133" i="6"/>
  <c r="R33" i="6"/>
  <c r="R111" i="6"/>
  <c r="R117" i="6"/>
  <c r="R112" i="6"/>
  <c r="R122" i="6"/>
  <c r="R120" i="6"/>
  <c r="R162" i="6"/>
  <c r="R113" i="6"/>
  <c r="R92" i="6"/>
  <c r="BD162" i="6"/>
  <c r="BD56" i="6"/>
  <c r="Q58" i="6"/>
  <c r="Q56" i="6"/>
  <c r="Q118" i="6"/>
  <c r="BD156" i="6"/>
  <c r="BD153" i="6"/>
  <c r="BD155" i="6"/>
  <c r="BD154" i="6"/>
  <c r="Q162" i="6"/>
  <c r="Q92" i="6"/>
  <c r="Q113" i="6"/>
  <c r="R58" i="6"/>
  <c r="R56" i="6"/>
  <c r="R118" i="6"/>
  <c r="BD31" i="6"/>
  <c r="BD29" i="6"/>
  <c r="BD34" i="6"/>
  <c r="BD28" i="6"/>
  <c r="Q148" i="6"/>
  <c r="Q28" i="6"/>
  <c r="Q29" i="6"/>
  <c r="Q125" i="6"/>
  <c r="Q123" i="6"/>
  <c r="R28" i="6"/>
  <c r="R29" i="6"/>
  <c r="R123" i="6"/>
  <c r="Q36" i="6"/>
  <c r="R63" i="6"/>
  <c r="BD63" i="6"/>
  <c r="Q63" i="6"/>
  <c r="Q34" i="6"/>
  <c r="Q51" i="6"/>
  <c r="R121" i="6"/>
  <c r="BD123" i="6"/>
  <c r="Q50" i="6"/>
  <c r="Q121" i="6"/>
  <c r="BD92" i="6"/>
  <c r="BD32" i="6"/>
  <c r="BD90" i="6"/>
  <c r="BD91" i="6"/>
  <c r="BD93" i="6"/>
  <c r="Q32" i="6"/>
  <c r="Q52" i="6"/>
  <c r="Q126" i="6"/>
  <c r="Q119" i="6"/>
  <c r="Q114" i="6"/>
  <c r="Q116" i="6"/>
  <c r="Q115" i="6"/>
  <c r="Q124" i="6"/>
  <c r="Q27" i="6"/>
  <c r="Q39" i="6"/>
  <c r="R116" i="6"/>
  <c r="R115" i="6"/>
  <c r="R124" i="6"/>
  <c r="R119" i="6"/>
  <c r="R114" i="6"/>
  <c r="R27" i="6"/>
  <c r="R126" i="6"/>
  <c r="R32" i="6"/>
  <c r="R157" i="6"/>
  <c r="R160" i="6"/>
  <c r="R159" i="6"/>
  <c r="R158" i="6"/>
  <c r="Q157" i="6"/>
  <c r="Q159" i="6"/>
  <c r="Q160" i="6"/>
  <c r="Q158" i="6"/>
  <c r="BD164" i="6"/>
  <c r="BD159" i="6"/>
  <c r="BD158" i="6"/>
  <c r="BD157" i="6"/>
  <c r="BD160" i="6"/>
  <c r="P356" i="16"/>
  <c r="P357" i="16"/>
  <c r="P358" i="16"/>
  <c r="P359" i="16"/>
  <c r="P360" i="16"/>
  <c r="P361" i="16"/>
  <c r="P362" i="16"/>
  <c r="P363" i="16"/>
  <c r="P364" i="16"/>
  <c r="P365" i="16"/>
  <c r="P366" i="16"/>
  <c r="P367" i="16"/>
  <c r="P368" i="16"/>
  <c r="P369" i="16"/>
  <c r="P370" i="16"/>
  <c r="P371" i="16"/>
  <c r="P372" i="16"/>
  <c r="P373" i="16"/>
  <c r="P374" i="16"/>
  <c r="P375" i="16"/>
  <c r="P376" i="16"/>
  <c r="P377" i="16"/>
  <c r="P378" i="16"/>
  <c r="P379" i="16"/>
  <c r="P380" i="16"/>
  <c r="P381" i="16"/>
  <c r="P382" i="16"/>
  <c r="P383" i="16"/>
  <c r="P384" i="16"/>
  <c r="P385" i="16"/>
  <c r="P355" i="16"/>
  <c r="P326" i="16"/>
  <c r="P327" i="16"/>
  <c r="P328" i="16"/>
  <c r="P329" i="16"/>
  <c r="P330" i="16"/>
  <c r="P331" i="16"/>
  <c r="P332" i="16"/>
  <c r="P333" i="16"/>
  <c r="P334" i="16"/>
  <c r="P335" i="16"/>
  <c r="P336" i="16"/>
  <c r="P337" i="16"/>
  <c r="P338" i="16"/>
  <c r="P339" i="16"/>
  <c r="P340" i="16"/>
  <c r="P341" i="16"/>
  <c r="P342" i="16"/>
  <c r="P343" i="16"/>
  <c r="P344" i="16"/>
  <c r="P345" i="16"/>
  <c r="P346" i="16"/>
  <c r="P347" i="16"/>
  <c r="P348" i="16"/>
  <c r="P349" i="16"/>
  <c r="P350" i="16"/>
  <c r="P351" i="16"/>
  <c r="P352" i="16"/>
  <c r="P353" i="16"/>
  <c r="P354" i="16"/>
  <c r="P325" i="16"/>
  <c r="P295" i="16"/>
  <c r="P296" i="16"/>
  <c r="P297" i="16"/>
  <c r="P298" i="16"/>
  <c r="P299" i="16"/>
  <c r="P300" i="16"/>
  <c r="P301" i="16"/>
  <c r="P302" i="16"/>
  <c r="P303" i="16"/>
  <c r="P304" i="16"/>
  <c r="P305" i="16"/>
  <c r="P306" i="16"/>
  <c r="P307" i="16"/>
  <c r="P308" i="16"/>
  <c r="P309" i="16"/>
  <c r="P310" i="16"/>
  <c r="P311" i="16"/>
  <c r="P312" i="16"/>
  <c r="P313" i="16"/>
  <c r="P314" i="16"/>
  <c r="P315" i="16"/>
  <c r="P316" i="16"/>
  <c r="P317" i="16"/>
  <c r="P318" i="16"/>
  <c r="P319" i="16"/>
  <c r="P320" i="16"/>
  <c r="P321" i="16"/>
  <c r="P322" i="16"/>
  <c r="P323" i="16"/>
  <c r="P324" i="16"/>
  <c r="P294" i="16"/>
  <c r="P265" i="16"/>
  <c r="P266" i="16"/>
  <c r="P267" i="16"/>
  <c r="P268" i="16"/>
  <c r="P269" i="16"/>
  <c r="P270" i="16"/>
  <c r="P271" i="16"/>
  <c r="P272" i="16"/>
  <c r="P273" i="16"/>
  <c r="P274" i="16"/>
  <c r="P275" i="16"/>
  <c r="P276" i="16"/>
  <c r="P277" i="16"/>
  <c r="P278" i="16"/>
  <c r="P279" i="16"/>
  <c r="P280" i="16"/>
  <c r="P281" i="16"/>
  <c r="Z38" i="20" s="1"/>
  <c r="P282" i="16"/>
  <c r="P283" i="16"/>
  <c r="P284" i="16"/>
  <c r="P285" i="16"/>
  <c r="P286" i="16"/>
  <c r="P287" i="16"/>
  <c r="P288" i="16"/>
  <c r="P289" i="16"/>
  <c r="P290" i="16"/>
  <c r="P291" i="16"/>
  <c r="P292" i="16"/>
  <c r="P293" i="16"/>
  <c r="P264" i="16"/>
  <c r="P234" i="16"/>
  <c r="P235" i="16"/>
  <c r="P236" i="16"/>
  <c r="P237" i="16"/>
  <c r="P238" i="16"/>
  <c r="P239" i="16"/>
  <c r="P240" i="16"/>
  <c r="P241" i="16"/>
  <c r="P242" i="16"/>
  <c r="P243" i="16"/>
  <c r="P244" i="16"/>
  <c r="P245" i="16"/>
  <c r="P246" i="16"/>
  <c r="P247" i="16"/>
  <c r="P248" i="16"/>
  <c r="P249" i="16"/>
  <c r="P250" i="16"/>
  <c r="P251" i="16"/>
  <c r="P252" i="16"/>
  <c r="P253" i="16"/>
  <c r="P254" i="16"/>
  <c r="P255" i="16"/>
  <c r="P256" i="16"/>
  <c r="P257" i="16"/>
  <c r="P258" i="16"/>
  <c r="P259" i="16"/>
  <c r="P260" i="16"/>
  <c r="P261" i="16"/>
  <c r="P262" i="16"/>
  <c r="P263" i="16"/>
  <c r="P233" i="16"/>
  <c r="P203" i="16"/>
  <c r="P204" i="16"/>
  <c r="P205" i="16"/>
  <c r="P206" i="16"/>
  <c r="P207" i="16"/>
  <c r="P208" i="16"/>
  <c r="P209" i="16"/>
  <c r="P210" i="16"/>
  <c r="P211" i="16"/>
  <c r="P212" i="16"/>
  <c r="P213" i="16"/>
  <c r="P214" i="16"/>
  <c r="P215" i="16"/>
  <c r="P216" i="16"/>
  <c r="P217" i="16"/>
  <c r="P218" i="16"/>
  <c r="P219" i="16"/>
  <c r="P220" i="16"/>
  <c r="P221" i="16"/>
  <c r="P222" i="16"/>
  <c r="P223" i="16"/>
  <c r="P224" i="16"/>
  <c r="P225" i="16"/>
  <c r="P226" i="16"/>
  <c r="P227" i="16"/>
  <c r="P228" i="16"/>
  <c r="P229" i="16"/>
  <c r="P230" i="16"/>
  <c r="P231" i="16"/>
  <c r="P232" i="16"/>
  <c r="P202" i="16"/>
  <c r="P173" i="16"/>
  <c r="P174" i="16"/>
  <c r="P175" i="16"/>
  <c r="P176" i="16"/>
  <c r="P177" i="16"/>
  <c r="P178" i="16"/>
  <c r="P179" i="16"/>
  <c r="P180" i="16"/>
  <c r="P181" i="16"/>
  <c r="P182" i="16"/>
  <c r="P183" i="16"/>
  <c r="P184" i="16"/>
  <c r="P185" i="16"/>
  <c r="P186" i="16"/>
  <c r="P187" i="16"/>
  <c r="P188" i="16"/>
  <c r="P189" i="16"/>
  <c r="P190" i="16"/>
  <c r="P191" i="16"/>
  <c r="P192" i="16"/>
  <c r="P193" i="16"/>
  <c r="P194" i="16"/>
  <c r="P195" i="16"/>
  <c r="P196" i="16"/>
  <c r="P197" i="16"/>
  <c r="P198" i="16"/>
  <c r="P199" i="16"/>
  <c r="P200" i="16"/>
  <c r="P201" i="16"/>
  <c r="P172" i="16"/>
  <c r="P142" i="16"/>
  <c r="P143" i="16"/>
  <c r="P144" i="16"/>
  <c r="P145" i="16"/>
  <c r="P146" i="16"/>
  <c r="P147" i="16"/>
  <c r="P148" i="16"/>
  <c r="P149" i="16"/>
  <c r="P150" i="16"/>
  <c r="P151" i="16"/>
  <c r="P152" i="16"/>
  <c r="P153" i="16"/>
  <c r="P154" i="16"/>
  <c r="P155" i="16"/>
  <c r="P156" i="16"/>
  <c r="P157" i="16"/>
  <c r="P158" i="16"/>
  <c r="P159" i="16"/>
  <c r="P160" i="16"/>
  <c r="P161" i="16"/>
  <c r="P162" i="16"/>
  <c r="P163" i="16"/>
  <c r="P164" i="16"/>
  <c r="P165" i="16"/>
  <c r="P166" i="16"/>
  <c r="P167" i="16"/>
  <c r="P168" i="16"/>
  <c r="P169" i="16"/>
  <c r="P170" i="16"/>
  <c r="P171" i="16"/>
  <c r="P141" i="16"/>
  <c r="P112" i="16"/>
  <c r="P113" i="16"/>
  <c r="P114" i="16"/>
  <c r="P115" i="16"/>
  <c r="P116" i="16"/>
  <c r="P117" i="16"/>
  <c r="P118" i="16"/>
  <c r="P119" i="16"/>
  <c r="P120" i="16"/>
  <c r="P121" i="16"/>
  <c r="P122" i="16"/>
  <c r="P123" i="16"/>
  <c r="P124" i="16"/>
  <c r="P125" i="16"/>
  <c r="P126" i="16"/>
  <c r="P127" i="16"/>
  <c r="P128" i="16"/>
  <c r="P129" i="16"/>
  <c r="P130" i="16"/>
  <c r="P131" i="16"/>
  <c r="P132" i="16"/>
  <c r="P133" i="16"/>
  <c r="P134" i="16"/>
  <c r="P135" i="16"/>
  <c r="P136" i="16"/>
  <c r="P137" i="16"/>
  <c r="P138" i="16"/>
  <c r="P139" i="16"/>
  <c r="P140" i="16"/>
  <c r="P111" i="16"/>
  <c r="P81" i="16"/>
  <c r="P82" i="16"/>
  <c r="P83" i="16"/>
  <c r="P84" i="16"/>
  <c r="P85" i="16"/>
  <c r="P86" i="16"/>
  <c r="P87" i="16"/>
  <c r="P88" i="16"/>
  <c r="P89" i="16"/>
  <c r="P90" i="16"/>
  <c r="P91" i="16"/>
  <c r="P92" i="16"/>
  <c r="P93" i="16"/>
  <c r="P94" i="16"/>
  <c r="P95" i="16"/>
  <c r="P96" i="16"/>
  <c r="P97" i="16"/>
  <c r="P98" i="16"/>
  <c r="P99" i="16"/>
  <c r="P100" i="16"/>
  <c r="P101" i="16"/>
  <c r="P102" i="16"/>
  <c r="P103" i="16"/>
  <c r="P104" i="16"/>
  <c r="P105" i="16"/>
  <c r="P106" i="16"/>
  <c r="P107" i="16"/>
  <c r="P108" i="16"/>
  <c r="P109" i="16"/>
  <c r="P110" i="16"/>
  <c r="P80" i="16"/>
  <c r="P53" i="16"/>
  <c r="P54" i="16"/>
  <c r="P55" i="16"/>
  <c r="P56" i="16"/>
  <c r="P57" i="16"/>
  <c r="P58" i="16"/>
  <c r="P59" i="16"/>
  <c r="P60" i="16"/>
  <c r="P61" i="16"/>
  <c r="P62" i="16"/>
  <c r="P63" i="16"/>
  <c r="P64" i="16"/>
  <c r="P65" i="16"/>
  <c r="P66" i="16"/>
  <c r="P67" i="16"/>
  <c r="P68" i="16"/>
  <c r="P69" i="16"/>
  <c r="P70" i="16"/>
  <c r="P71" i="16"/>
  <c r="P72" i="16"/>
  <c r="P73" i="16"/>
  <c r="P74" i="16"/>
  <c r="P75" i="16"/>
  <c r="P76" i="16"/>
  <c r="P77" i="16"/>
  <c r="P78" i="16"/>
  <c r="P79" i="16"/>
  <c r="P52" i="16"/>
  <c r="P22" i="16"/>
  <c r="P23" i="16"/>
  <c r="P24" i="16"/>
  <c r="P25" i="16"/>
  <c r="P26" i="16"/>
  <c r="P27" i="16"/>
  <c r="P28" i="16"/>
  <c r="P29" i="16"/>
  <c r="P30" i="16"/>
  <c r="P31" i="16"/>
  <c r="P32" i="16"/>
  <c r="P33" i="16"/>
  <c r="P34" i="16"/>
  <c r="P35" i="16"/>
  <c r="P36" i="16"/>
  <c r="P37" i="16"/>
  <c r="P38" i="16"/>
  <c r="P39" i="16"/>
  <c r="P40" i="16"/>
  <c r="P41" i="16"/>
  <c r="P42" i="16"/>
  <c r="P43" i="16"/>
  <c r="P44" i="16"/>
  <c r="P45" i="16"/>
  <c r="P46" i="16"/>
  <c r="P47" i="16"/>
  <c r="P48" i="16"/>
  <c r="P49" i="16"/>
  <c r="P50" i="16"/>
  <c r="P51" i="16"/>
  <c r="P21" i="16"/>
  <c r="N356" i="16"/>
  <c r="N357" i="16"/>
  <c r="N358" i="16"/>
  <c r="N359" i="16"/>
  <c r="N360" i="16"/>
  <c r="N361" i="16"/>
  <c r="N362" i="16"/>
  <c r="N363" i="16"/>
  <c r="N364" i="16"/>
  <c r="N365" i="16"/>
  <c r="N366" i="16"/>
  <c r="N367" i="16"/>
  <c r="N368" i="16"/>
  <c r="N369" i="16"/>
  <c r="N370" i="16"/>
  <c r="N371" i="16"/>
  <c r="N372" i="16"/>
  <c r="N373" i="16"/>
  <c r="N374" i="16"/>
  <c r="N375" i="16"/>
  <c r="N376" i="16"/>
  <c r="N377" i="16"/>
  <c r="N378" i="16"/>
  <c r="N379" i="16"/>
  <c r="N380" i="16"/>
  <c r="N381" i="16"/>
  <c r="N382" i="16"/>
  <c r="N383" i="16"/>
  <c r="N384" i="16"/>
  <c r="N385" i="16"/>
  <c r="N355" i="16"/>
  <c r="N326" i="16"/>
  <c r="N327" i="16"/>
  <c r="N328" i="16"/>
  <c r="N329" i="16"/>
  <c r="N330" i="16"/>
  <c r="N331" i="16"/>
  <c r="N332" i="16"/>
  <c r="N333" i="16"/>
  <c r="N334" i="16"/>
  <c r="N335" i="16"/>
  <c r="N336" i="16"/>
  <c r="N337" i="16"/>
  <c r="N338" i="16"/>
  <c r="N339" i="16"/>
  <c r="N340" i="16"/>
  <c r="N341" i="16"/>
  <c r="N342" i="16"/>
  <c r="N343" i="16"/>
  <c r="N344" i="16"/>
  <c r="N345" i="16"/>
  <c r="N346" i="16"/>
  <c r="N347" i="16"/>
  <c r="N348" i="16"/>
  <c r="N349" i="16"/>
  <c r="N350" i="16"/>
  <c r="N351" i="16"/>
  <c r="N352" i="16"/>
  <c r="N353" i="16"/>
  <c r="N354" i="16"/>
  <c r="N325" i="16"/>
  <c r="N295" i="16"/>
  <c r="N296" i="16"/>
  <c r="N297" i="16"/>
  <c r="N298" i="16"/>
  <c r="N299" i="16"/>
  <c r="N300" i="16"/>
  <c r="N301" i="16"/>
  <c r="N302" i="16"/>
  <c r="N303" i="16"/>
  <c r="N304" i="16"/>
  <c r="N305" i="16"/>
  <c r="N306" i="16"/>
  <c r="N307" i="16"/>
  <c r="N308" i="16"/>
  <c r="N309" i="16"/>
  <c r="N310" i="16"/>
  <c r="N311" i="16"/>
  <c r="N312" i="16"/>
  <c r="N313" i="16"/>
  <c r="N314" i="16"/>
  <c r="N315" i="16"/>
  <c r="N316" i="16"/>
  <c r="N317" i="16"/>
  <c r="N318" i="16"/>
  <c r="N319" i="16"/>
  <c r="N320" i="16"/>
  <c r="N321" i="16"/>
  <c r="N322" i="16"/>
  <c r="N323" i="16"/>
  <c r="N324" i="16"/>
  <c r="N294" i="16"/>
  <c r="N265" i="16"/>
  <c r="N266" i="16"/>
  <c r="N267" i="16"/>
  <c r="N268" i="16"/>
  <c r="N269" i="16"/>
  <c r="N270" i="16"/>
  <c r="N271" i="16"/>
  <c r="N272" i="16"/>
  <c r="N273" i="16"/>
  <c r="N274" i="16"/>
  <c r="N275" i="16"/>
  <c r="N276" i="16"/>
  <c r="N277" i="16"/>
  <c r="N278" i="16"/>
  <c r="N279" i="16"/>
  <c r="N280" i="16"/>
  <c r="N281" i="16"/>
  <c r="W38" i="20" s="1"/>
  <c r="X38" i="20" s="1"/>
  <c r="N282" i="16"/>
  <c r="N283" i="16"/>
  <c r="N284" i="16"/>
  <c r="N285" i="16"/>
  <c r="N286" i="16"/>
  <c r="N287" i="16"/>
  <c r="N288" i="16"/>
  <c r="N289" i="16"/>
  <c r="N290" i="16"/>
  <c r="N291" i="16"/>
  <c r="N292" i="16"/>
  <c r="N293" i="16"/>
  <c r="N264" i="16"/>
  <c r="N234" i="16"/>
  <c r="N235" i="16"/>
  <c r="N236" i="16"/>
  <c r="N237" i="16"/>
  <c r="N238" i="16"/>
  <c r="N239" i="16"/>
  <c r="N240" i="16"/>
  <c r="N241" i="16"/>
  <c r="N242" i="16"/>
  <c r="N243" i="16"/>
  <c r="N244" i="16"/>
  <c r="N245" i="16"/>
  <c r="N246" i="16"/>
  <c r="N247" i="16"/>
  <c r="N248" i="16"/>
  <c r="N249" i="16"/>
  <c r="N250" i="16"/>
  <c r="N251" i="16"/>
  <c r="N252" i="16"/>
  <c r="N253" i="16"/>
  <c r="N254" i="16"/>
  <c r="N255" i="16"/>
  <c r="N256" i="16"/>
  <c r="N257" i="16"/>
  <c r="N258" i="16"/>
  <c r="N259" i="16"/>
  <c r="N260" i="16"/>
  <c r="N261" i="16"/>
  <c r="N262" i="16"/>
  <c r="N263" i="16"/>
  <c r="N233" i="16"/>
  <c r="N203" i="16"/>
  <c r="N204" i="16"/>
  <c r="N205" i="16"/>
  <c r="N206" i="16"/>
  <c r="N207" i="16"/>
  <c r="N208" i="16"/>
  <c r="N209" i="16"/>
  <c r="N210" i="16"/>
  <c r="N211" i="16"/>
  <c r="N212" i="16"/>
  <c r="N213" i="16"/>
  <c r="N214" i="16"/>
  <c r="N215" i="16"/>
  <c r="N216" i="16"/>
  <c r="N217" i="16"/>
  <c r="N218" i="16"/>
  <c r="N219" i="16"/>
  <c r="N220" i="16"/>
  <c r="N221" i="16"/>
  <c r="N222" i="16"/>
  <c r="N223" i="16"/>
  <c r="N224" i="16"/>
  <c r="N225" i="16"/>
  <c r="N226" i="16"/>
  <c r="N227" i="16"/>
  <c r="N228" i="16"/>
  <c r="N229" i="16"/>
  <c r="N230" i="16"/>
  <c r="N231" i="16"/>
  <c r="N232" i="16"/>
  <c r="N202" i="16"/>
  <c r="N173" i="16"/>
  <c r="N174" i="16"/>
  <c r="N175" i="16"/>
  <c r="N176" i="16"/>
  <c r="N177" i="16"/>
  <c r="N178" i="16"/>
  <c r="N179" i="16"/>
  <c r="N180" i="16"/>
  <c r="N181" i="16"/>
  <c r="N182" i="16"/>
  <c r="N183" i="16"/>
  <c r="N184" i="16"/>
  <c r="N185" i="16"/>
  <c r="N186" i="16"/>
  <c r="N187" i="16"/>
  <c r="N188" i="16"/>
  <c r="N189" i="16"/>
  <c r="N190" i="16"/>
  <c r="N191" i="16"/>
  <c r="N192" i="16"/>
  <c r="N193" i="16"/>
  <c r="N194" i="16"/>
  <c r="N195" i="16"/>
  <c r="N196" i="16"/>
  <c r="N197" i="16"/>
  <c r="N198" i="16"/>
  <c r="N199" i="16"/>
  <c r="N200" i="16"/>
  <c r="N201" i="16"/>
  <c r="N172" i="16"/>
  <c r="N142" i="16"/>
  <c r="N143" i="16"/>
  <c r="N144" i="16"/>
  <c r="N145" i="16"/>
  <c r="N146" i="16"/>
  <c r="N147" i="16"/>
  <c r="N148" i="16"/>
  <c r="N149" i="16"/>
  <c r="N150" i="16"/>
  <c r="N151" i="16"/>
  <c r="N152" i="16"/>
  <c r="N153" i="16"/>
  <c r="N154" i="16"/>
  <c r="N155" i="16"/>
  <c r="N156" i="16"/>
  <c r="N157" i="16"/>
  <c r="N158" i="16"/>
  <c r="N159" i="16"/>
  <c r="N160" i="16"/>
  <c r="N161" i="16"/>
  <c r="N162" i="16"/>
  <c r="N163" i="16"/>
  <c r="N164" i="16"/>
  <c r="N165" i="16"/>
  <c r="N166" i="16"/>
  <c r="N167" i="16"/>
  <c r="N168" i="16"/>
  <c r="N169" i="16"/>
  <c r="N170" i="16"/>
  <c r="N171" i="16"/>
  <c r="N141" i="16"/>
  <c r="N112" i="16"/>
  <c r="N113" i="16"/>
  <c r="N114" i="16"/>
  <c r="N115" i="16"/>
  <c r="N116" i="16"/>
  <c r="N117" i="16"/>
  <c r="N118" i="16"/>
  <c r="N119" i="16"/>
  <c r="N120" i="16"/>
  <c r="N121" i="16"/>
  <c r="N122" i="16"/>
  <c r="N123" i="16"/>
  <c r="N124" i="16"/>
  <c r="N125" i="16"/>
  <c r="N126" i="16"/>
  <c r="N127" i="16"/>
  <c r="N128" i="16"/>
  <c r="N129" i="16"/>
  <c r="N130" i="16"/>
  <c r="N131" i="16"/>
  <c r="N132" i="16"/>
  <c r="N133" i="16"/>
  <c r="N134" i="16"/>
  <c r="N135" i="16"/>
  <c r="N136" i="16"/>
  <c r="N137" i="16"/>
  <c r="N138" i="16"/>
  <c r="N139" i="16"/>
  <c r="N140" i="16"/>
  <c r="N111" i="16"/>
  <c r="N81" i="16"/>
  <c r="N82" i="16"/>
  <c r="N83" i="16"/>
  <c r="N84" i="16"/>
  <c r="N85" i="16"/>
  <c r="N86" i="16"/>
  <c r="N87" i="16"/>
  <c r="N88" i="16"/>
  <c r="N89" i="16"/>
  <c r="N90" i="16"/>
  <c r="N91" i="16"/>
  <c r="N92" i="16"/>
  <c r="N93" i="16"/>
  <c r="N94" i="16"/>
  <c r="N95" i="16"/>
  <c r="N96" i="16"/>
  <c r="N97" i="16"/>
  <c r="N98" i="16"/>
  <c r="N99" i="16"/>
  <c r="N100" i="16"/>
  <c r="N101" i="16"/>
  <c r="N102" i="16"/>
  <c r="N103" i="16"/>
  <c r="N104" i="16"/>
  <c r="N105" i="16"/>
  <c r="N106" i="16"/>
  <c r="N107" i="16"/>
  <c r="N108" i="16"/>
  <c r="N109" i="16"/>
  <c r="N110" i="16"/>
  <c r="N80" i="16"/>
  <c r="N53" i="16"/>
  <c r="N54" i="16"/>
  <c r="N55" i="16"/>
  <c r="N56" i="16"/>
  <c r="N57" i="16"/>
  <c r="N58" i="16"/>
  <c r="N59" i="16"/>
  <c r="N60" i="16"/>
  <c r="N61" i="16"/>
  <c r="N62" i="16"/>
  <c r="N63" i="16"/>
  <c r="N64" i="16"/>
  <c r="N65" i="16"/>
  <c r="N66" i="16"/>
  <c r="N67" i="16"/>
  <c r="N68" i="16"/>
  <c r="N69" i="16"/>
  <c r="N70" i="16"/>
  <c r="N71" i="16"/>
  <c r="N72" i="16"/>
  <c r="N73" i="16"/>
  <c r="N74" i="16"/>
  <c r="N75" i="16"/>
  <c r="N76" i="16"/>
  <c r="N77" i="16"/>
  <c r="N78" i="16"/>
  <c r="N79" i="16"/>
  <c r="N52" i="16"/>
  <c r="N22" i="16"/>
  <c r="N23" i="16"/>
  <c r="N24" i="16"/>
  <c r="N25" i="16"/>
  <c r="N26" i="16"/>
  <c r="N27" i="16"/>
  <c r="N28" i="16"/>
  <c r="N29" i="16"/>
  <c r="N30" i="16"/>
  <c r="N31" i="16"/>
  <c r="N32" i="16"/>
  <c r="N33" i="16"/>
  <c r="N34" i="16"/>
  <c r="N35" i="16"/>
  <c r="N36" i="16"/>
  <c r="N37" i="16"/>
  <c r="N38" i="16"/>
  <c r="N39" i="16"/>
  <c r="N40" i="16"/>
  <c r="N41" i="16"/>
  <c r="N42" i="16"/>
  <c r="N43" i="16"/>
  <c r="N44" i="16"/>
  <c r="N45" i="16"/>
  <c r="N46" i="16"/>
  <c r="N47" i="16"/>
  <c r="N48" i="16"/>
  <c r="N49" i="16"/>
  <c r="N50" i="16"/>
  <c r="N51" i="16"/>
  <c r="N21" i="16"/>
  <c r="L356" i="16"/>
  <c r="L357" i="16"/>
  <c r="L358" i="16"/>
  <c r="L359" i="16"/>
  <c r="L360" i="16"/>
  <c r="L361" i="16"/>
  <c r="L362" i="16"/>
  <c r="L363" i="16"/>
  <c r="L364" i="16"/>
  <c r="L365" i="16"/>
  <c r="L366" i="16"/>
  <c r="L367" i="16"/>
  <c r="L368" i="16"/>
  <c r="L369" i="16"/>
  <c r="L370" i="16"/>
  <c r="L371" i="16"/>
  <c r="L372" i="16"/>
  <c r="L373" i="16"/>
  <c r="L374" i="16"/>
  <c r="L375" i="16"/>
  <c r="L376" i="16"/>
  <c r="L377" i="16"/>
  <c r="L378" i="16"/>
  <c r="L379" i="16"/>
  <c r="L380" i="16"/>
  <c r="L381" i="16"/>
  <c r="L382" i="16"/>
  <c r="L383" i="16"/>
  <c r="L384" i="16"/>
  <c r="L385" i="16"/>
  <c r="L355" i="16"/>
  <c r="L326" i="16"/>
  <c r="L327" i="16"/>
  <c r="L328" i="16"/>
  <c r="L329" i="16"/>
  <c r="L330" i="16"/>
  <c r="L331" i="16"/>
  <c r="L332" i="16"/>
  <c r="L333" i="16"/>
  <c r="L334" i="16"/>
  <c r="L335" i="16"/>
  <c r="L336" i="16"/>
  <c r="L337" i="16"/>
  <c r="L338" i="16"/>
  <c r="L339" i="16"/>
  <c r="L340" i="16"/>
  <c r="L341" i="16"/>
  <c r="L342" i="16"/>
  <c r="L343" i="16"/>
  <c r="L344" i="16"/>
  <c r="L345" i="16"/>
  <c r="L346" i="16"/>
  <c r="L347" i="16"/>
  <c r="L348" i="16"/>
  <c r="L349" i="16"/>
  <c r="L350" i="16"/>
  <c r="L351" i="16"/>
  <c r="L352" i="16"/>
  <c r="L353" i="16"/>
  <c r="L354" i="16"/>
  <c r="L325" i="16"/>
  <c r="L295" i="16"/>
  <c r="L296" i="16"/>
  <c r="L297" i="16"/>
  <c r="L298" i="16"/>
  <c r="L299" i="16"/>
  <c r="L300" i="16"/>
  <c r="L301" i="16"/>
  <c r="L302" i="16"/>
  <c r="L303" i="16"/>
  <c r="L304" i="16"/>
  <c r="L305" i="16"/>
  <c r="L306" i="16"/>
  <c r="L307" i="16"/>
  <c r="L308" i="16"/>
  <c r="L309" i="16"/>
  <c r="L310" i="16"/>
  <c r="L311" i="16"/>
  <c r="L312" i="16"/>
  <c r="L313" i="16"/>
  <c r="L314" i="16"/>
  <c r="L315" i="16"/>
  <c r="L316" i="16"/>
  <c r="L317" i="16"/>
  <c r="L318" i="16"/>
  <c r="L319" i="16"/>
  <c r="L320" i="16"/>
  <c r="L321" i="16"/>
  <c r="L322" i="16"/>
  <c r="L323" i="16"/>
  <c r="L324" i="16"/>
  <c r="L294" i="16"/>
  <c r="L265" i="16"/>
  <c r="L266" i="16"/>
  <c r="L267" i="16"/>
  <c r="L268" i="16"/>
  <c r="L269" i="16"/>
  <c r="L270" i="16"/>
  <c r="L271" i="16"/>
  <c r="L272" i="16"/>
  <c r="L273" i="16"/>
  <c r="L274" i="16"/>
  <c r="L275" i="16"/>
  <c r="L276" i="16"/>
  <c r="L277" i="16"/>
  <c r="L278" i="16"/>
  <c r="L279" i="16"/>
  <c r="L280" i="16"/>
  <c r="L281" i="16"/>
  <c r="R125" i="6" s="1"/>
  <c r="L282" i="16"/>
  <c r="L283" i="16"/>
  <c r="L284" i="16"/>
  <c r="L285" i="16"/>
  <c r="L286" i="16"/>
  <c r="L287" i="16"/>
  <c r="L288" i="16"/>
  <c r="L289" i="16"/>
  <c r="L290" i="16"/>
  <c r="L291" i="16"/>
  <c r="L292" i="16"/>
  <c r="L293" i="16"/>
  <c r="L264" i="16"/>
  <c r="L234" i="16"/>
  <c r="L235" i="16"/>
  <c r="L236" i="16"/>
  <c r="L237" i="16"/>
  <c r="L238" i="16"/>
  <c r="L239" i="16"/>
  <c r="L240" i="16"/>
  <c r="L241" i="16"/>
  <c r="L242" i="16"/>
  <c r="L243" i="16"/>
  <c r="L244" i="16"/>
  <c r="L245" i="16"/>
  <c r="L246" i="16"/>
  <c r="L247" i="16"/>
  <c r="L248" i="16"/>
  <c r="L249" i="16"/>
  <c r="L250" i="16"/>
  <c r="L251" i="16"/>
  <c r="L252" i="16"/>
  <c r="L253" i="16"/>
  <c r="L254" i="16"/>
  <c r="L255" i="16"/>
  <c r="L256" i="16"/>
  <c r="L257" i="16"/>
  <c r="L258" i="16"/>
  <c r="L259" i="16"/>
  <c r="L260" i="16"/>
  <c r="L261" i="16"/>
  <c r="L262" i="16"/>
  <c r="L263" i="16"/>
  <c r="L233" i="16"/>
  <c r="L203" i="16"/>
  <c r="L204" i="16"/>
  <c r="L205" i="16"/>
  <c r="L206" i="16"/>
  <c r="L207" i="16"/>
  <c r="L208" i="16"/>
  <c r="L209" i="16"/>
  <c r="L210" i="16"/>
  <c r="L211" i="16"/>
  <c r="L212" i="16"/>
  <c r="L213" i="16"/>
  <c r="L214" i="16"/>
  <c r="L215" i="16"/>
  <c r="L216" i="16"/>
  <c r="L217" i="16"/>
  <c r="L218" i="16"/>
  <c r="L219" i="16"/>
  <c r="L220" i="16"/>
  <c r="L221" i="16"/>
  <c r="L222" i="16"/>
  <c r="L223" i="16"/>
  <c r="L224" i="16"/>
  <c r="L225" i="16"/>
  <c r="L226" i="16"/>
  <c r="L227" i="16"/>
  <c r="L228" i="16"/>
  <c r="L229" i="16"/>
  <c r="L230" i="16"/>
  <c r="L231" i="16"/>
  <c r="L232" i="16"/>
  <c r="L202" i="16"/>
  <c r="L173" i="16"/>
  <c r="L174" i="16"/>
  <c r="L175" i="16"/>
  <c r="L176" i="16"/>
  <c r="L177" i="16"/>
  <c r="L178" i="16"/>
  <c r="L179" i="16"/>
  <c r="L180" i="16"/>
  <c r="L181" i="16"/>
  <c r="L182" i="16"/>
  <c r="L183" i="16"/>
  <c r="L184" i="16"/>
  <c r="L185" i="16"/>
  <c r="L186" i="16"/>
  <c r="L187" i="16"/>
  <c r="L188" i="16"/>
  <c r="L189" i="16"/>
  <c r="L190" i="16"/>
  <c r="L191" i="16"/>
  <c r="L192" i="16"/>
  <c r="L193" i="16"/>
  <c r="L194" i="16"/>
  <c r="L195" i="16"/>
  <c r="L196" i="16"/>
  <c r="L197" i="16"/>
  <c r="L198" i="16"/>
  <c r="L199" i="16"/>
  <c r="L200" i="16"/>
  <c r="L201" i="16"/>
  <c r="L172" i="16"/>
  <c r="L142" i="16"/>
  <c r="L143" i="16"/>
  <c r="L144" i="16"/>
  <c r="L145" i="16"/>
  <c r="L146" i="16"/>
  <c r="L147" i="16"/>
  <c r="L148" i="16"/>
  <c r="L149" i="16"/>
  <c r="L150" i="16"/>
  <c r="L151" i="16"/>
  <c r="L152" i="16"/>
  <c r="L153" i="16"/>
  <c r="L154" i="16"/>
  <c r="L155" i="16"/>
  <c r="L156" i="16"/>
  <c r="L157" i="16"/>
  <c r="L158" i="16"/>
  <c r="L159" i="16"/>
  <c r="L160" i="16"/>
  <c r="L161" i="16"/>
  <c r="L162" i="16"/>
  <c r="L163" i="16"/>
  <c r="L164" i="16"/>
  <c r="L165" i="16"/>
  <c r="L166" i="16"/>
  <c r="L167" i="16"/>
  <c r="L168" i="16"/>
  <c r="L169" i="16"/>
  <c r="L170" i="16"/>
  <c r="L171" i="16"/>
  <c r="L141" i="16"/>
  <c r="L112" i="16"/>
  <c r="L113" i="16"/>
  <c r="L114" i="16"/>
  <c r="L115" i="16"/>
  <c r="L116" i="16"/>
  <c r="L117" i="16"/>
  <c r="L118" i="16"/>
  <c r="L119" i="16"/>
  <c r="L120" i="16"/>
  <c r="L121" i="16"/>
  <c r="L122" i="16"/>
  <c r="L123" i="16"/>
  <c r="L124" i="16"/>
  <c r="L125" i="16"/>
  <c r="L126" i="16"/>
  <c r="L127" i="16"/>
  <c r="L128" i="16"/>
  <c r="L129" i="16"/>
  <c r="L130" i="16"/>
  <c r="L131" i="16"/>
  <c r="L132" i="16"/>
  <c r="L133" i="16"/>
  <c r="L134" i="16"/>
  <c r="L135" i="16"/>
  <c r="L136" i="16"/>
  <c r="L137" i="16"/>
  <c r="L138" i="16"/>
  <c r="L139" i="16"/>
  <c r="L140" i="16"/>
  <c r="L111" i="16"/>
  <c r="L81" i="16"/>
  <c r="L82" i="16"/>
  <c r="L83" i="16"/>
  <c r="L84" i="16"/>
  <c r="L85" i="16"/>
  <c r="L86" i="16"/>
  <c r="L87" i="16"/>
  <c r="L88" i="16"/>
  <c r="L89" i="16"/>
  <c r="L90" i="16"/>
  <c r="L91" i="16"/>
  <c r="L92" i="16"/>
  <c r="L93" i="16"/>
  <c r="L94" i="16"/>
  <c r="L95" i="16"/>
  <c r="L96" i="16"/>
  <c r="L97" i="16"/>
  <c r="L98" i="16"/>
  <c r="L99" i="16"/>
  <c r="L100" i="16"/>
  <c r="L101" i="16"/>
  <c r="L102" i="16"/>
  <c r="L103" i="16"/>
  <c r="L104" i="16"/>
  <c r="L105" i="16"/>
  <c r="L106" i="16"/>
  <c r="L107" i="16"/>
  <c r="L108" i="16"/>
  <c r="L109" i="16"/>
  <c r="L110" i="16"/>
  <c r="L80" i="16"/>
  <c r="L53" i="16"/>
  <c r="L54" i="16"/>
  <c r="L55" i="16"/>
  <c r="L56" i="16"/>
  <c r="L57" i="16"/>
  <c r="L58" i="16"/>
  <c r="L59" i="16"/>
  <c r="L60" i="16"/>
  <c r="L61" i="16"/>
  <c r="L62" i="16"/>
  <c r="L63" i="16"/>
  <c r="L64" i="16"/>
  <c r="L65" i="16"/>
  <c r="L66" i="16"/>
  <c r="L67" i="16"/>
  <c r="L68" i="16"/>
  <c r="L69" i="16"/>
  <c r="L70" i="16"/>
  <c r="L71" i="16"/>
  <c r="L72" i="16"/>
  <c r="L73" i="16"/>
  <c r="L74" i="16"/>
  <c r="L75" i="16"/>
  <c r="L76" i="16"/>
  <c r="L77" i="16"/>
  <c r="L78" i="16"/>
  <c r="L79" i="16"/>
  <c r="L52" i="16"/>
  <c r="L22" i="16"/>
  <c r="L23" i="16"/>
  <c r="L24" i="16"/>
  <c r="L25" i="16"/>
  <c r="L26" i="16"/>
  <c r="L27" i="16"/>
  <c r="L28" i="16"/>
  <c r="L29" i="16"/>
  <c r="L30" i="16"/>
  <c r="L31" i="16"/>
  <c r="L32" i="16"/>
  <c r="L33" i="16"/>
  <c r="L34" i="16"/>
  <c r="L35" i="16"/>
  <c r="L36" i="16"/>
  <c r="L37" i="16"/>
  <c r="L38" i="16"/>
  <c r="L39" i="16"/>
  <c r="L40" i="16"/>
  <c r="L41" i="16"/>
  <c r="L42" i="16"/>
  <c r="L43" i="16"/>
  <c r="L44" i="16"/>
  <c r="L45" i="16"/>
  <c r="L46" i="16"/>
  <c r="L47" i="16"/>
  <c r="L48" i="16"/>
  <c r="L49" i="16"/>
  <c r="L50" i="16"/>
  <c r="L51" i="16"/>
  <c r="L21" i="16"/>
  <c r="J356" i="16"/>
  <c r="J357" i="16"/>
  <c r="J358" i="16"/>
  <c r="J359" i="16"/>
  <c r="J360" i="16"/>
  <c r="J361" i="16"/>
  <c r="J362" i="16"/>
  <c r="J363" i="16"/>
  <c r="J364" i="16"/>
  <c r="J365" i="16"/>
  <c r="J366" i="16"/>
  <c r="Q94" i="6" s="1"/>
  <c r="J367" i="16"/>
  <c r="J368" i="16"/>
  <c r="J369" i="16"/>
  <c r="J370" i="16"/>
  <c r="J371" i="16"/>
  <c r="J372" i="16"/>
  <c r="J373" i="16"/>
  <c r="J374" i="16"/>
  <c r="J375" i="16"/>
  <c r="J376" i="16"/>
  <c r="J377" i="16"/>
  <c r="J378" i="16"/>
  <c r="J379" i="16"/>
  <c r="J380" i="16"/>
  <c r="J381" i="16"/>
  <c r="J382" i="16"/>
  <c r="J383" i="16"/>
  <c r="J384" i="16"/>
  <c r="J385" i="16"/>
  <c r="J355" i="16"/>
  <c r="J326" i="16"/>
  <c r="J327" i="16"/>
  <c r="J328" i="16"/>
  <c r="J329" i="16"/>
  <c r="J330" i="16"/>
  <c r="J331" i="16"/>
  <c r="J332" i="16"/>
  <c r="J333" i="16"/>
  <c r="J334" i="16"/>
  <c r="J335" i="16"/>
  <c r="J336" i="16"/>
  <c r="J337" i="16"/>
  <c r="J338" i="16"/>
  <c r="J339" i="16"/>
  <c r="J340" i="16"/>
  <c r="J341" i="16"/>
  <c r="J342" i="16"/>
  <c r="J343" i="16"/>
  <c r="J344" i="16"/>
  <c r="J345" i="16"/>
  <c r="J346" i="16"/>
  <c r="J347" i="16"/>
  <c r="J348" i="16"/>
  <c r="J349" i="16"/>
  <c r="J350" i="16"/>
  <c r="J351" i="16"/>
  <c r="J352" i="16"/>
  <c r="J353" i="16"/>
  <c r="J354" i="16"/>
  <c r="J325" i="16"/>
  <c r="J295" i="16"/>
  <c r="J296" i="16"/>
  <c r="J297" i="16"/>
  <c r="J298" i="16"/>
  <c r="J299" i="16"/>
  <c r="J300" i="16"/>
  <c r="J301" i="16"/>
  <c r="J302" i="16"/>
  <c r="J303" i="16"/>
  <c r="J304" i="16"/>
  <c r="J305" i="16"/>
  <c r="J306" i="16"/>
  <c r="J307" i="16"/>
  <c r="J308" i="16"/>
  <c r="J309" i="16"/>
  <c r="J310" i="16"/>
  <c r="J311" i="16"/>
  <c r="J312" i="16"/>
  <c r="J313" i="16"/>
  <c r="J314" i="16"/>
  <c r="J315" i="16"/>
  <c r="J316" i="16"/>
  <c r="J317" i="16"/>
  <c r="J318" i="16"/>
  <c r="J319" i="16"/>
  <c r="J320" i="16"/>
  <c r="J321" i="16"/>
  <c r="J322" i="16"/>
  <c r="J323" i="16"/>
  <c r="J324" i="16"/>
  <c r="J294" i="16"/>
  <c r="J265" i="16"/>
  <c r="J266" i="16"/>
  <c r="J267" i="16"/>
  <c r="J268" i="16"/>
  <c r="J269" i="16"/>
  <c r="J270" i="16"/>
  <c r="J271" i="16"/>
  <c r="J272" i="16"/>
  <c r="J273" i="16"/>
  <c r="J274" i="16"/>
  <c r="J275" i="16"/>
  <c r="J276" i="16"/>
  <c r="J277" i="16"/>
  <c r="J278" i="16"/>
  <c r="J279" i="16"/>
  <c r="J280" i="16"/>
  <c r="J282" i="16"/>
  <c r="J283" i="16"/>
  <c r="J284" i="16"/>
  <c r="J285" i="16"/>
  <c r="J286" i="16"/>
  <c r="J287" i="16"/>
  <c r="J288" i="16"/>
  <c r="J289" i="16"/>
  <c r="J290" i="16"/>
  <c r="J291" i="16"/>
  <c r="J292" i="16"/>
  <c r="J293" i="16"/>
  <c r="J264" i="16"/>
  <c r="J234" i="16"/>
  <c r="J235" i="16"/>
  <c r="J236" i="16"/>
  <c r="J237" i="16"/>
  <c r="J238" i="16"/>
  <c r="J239" i="16"/>
  <c r="J240" i="16"/>
  <c r="J241" i="16"/>
  <c r="J242" i="16"/>
  <c r="J243" i="16"/>
  <c r="J244" i="16"/>
  <c r="J245" i="16"/>
  <c r="J246" i="16"/>
  <c r="J247" i="16"/>
  <c r="J248" i="16"/>
  <c r="J249" i="16"/>
  <c r="J250" i="16"/>
  <c r="J251" i="16"/>
  <c r="J252" i="16"/>
  <c r="J253" i="16"/>
  <c r="J254" i="16"/>
  <c r="J255" i="16"/>
  <c r="J256" i="16"/>
  <c r="J257" i="16"/>
  <c r="J258" i="16"/>
  <c r="J259" i="16"/>
  <c r="J260" i="16"/>
  <c r="J261" i="16"/>
  <c r="J262" i="16"/>
  <c r="J263" i="16"/>
  <c r="J233" i="16"/>
  <c r="J203" i="16"/>
  <c r="J204" i="16"/>
  <c r="J205" i="16"/>
  <c r="J206" i="16"/>
  <c r="J207" i="16"/>
  <c r="J208" i="16"/>
  <c r="J209" i="16"/>
  <c r="J210" i="16"/>
  <c r="J211" i="16"/>
  <c r="J212" i="16"/>
  <c r="J213" i="16"/>
  <c r="J214" i="16"/>
  <c r="J215" i="16"/>
  <c r="J216" i="16"/>
  <c r="J217" i="16"/>
  <c r="J218" i="16"/>
  <c r="J219" i="16"/>
  <c r="J220" i="16"/>
  <c r="J221" i="16"/>
  <c r="J222" i="16"/>
  <c r="J223" i="16"/>
  <c r="J224" i="16"/>
  <c r="J225" i="16"/>
  <c r="J226" i="16"/>
  <c r="J227" i="16"/>
  <c r="J228" i="16"/>
  <c r="J229" i="16"/>
  <c r="J230" i="16"/>
  <c r="J231" i="16"/>
  <c r="J232" i="16"/>
  <c r="J202" i="16"/>
  <c r="J173" i="16"/>
  <c r="J174" i="16"/>
  <c r="J175" i="16"/>
  <c r="J176" i="16"/>
  <c r="J177" i="16"/>
  <c r="J178" i="16"/>
  <c r="J179" i="16"/>
  <c r="J180" i="16"/>
  <c r="J181" i="16"/>
  <c r="J182" i="16"/>
  <c r="J183" i="16"/>
  <c r="J184" i="16"/>
  <c r="J185" i="16"/>
  <c r="J186" i="16"/>
  <c r="J187" i="16"/>
  <c r="J188" i="16"/>
  <c r="J189" i="16"/>
  <c r="J190" i="16"/>
  <c r="J191" i="16"/>
  <c r="J192" i="16"/>
  <c r="J193" i="16"/>
  <c r="J194" i="16"/>
  <c r="J195" i="16"/>
  <c r="J196" i="16"/>
  <c r="J197" i="16"/>
  <c r="J198" i="16"/>
  <c r="J199" i="16"/>
  <c r="J200" i="16"/>
  <c r="J201" i="16"/>
  <c r="J172" i="16"/>
  <c r="J142" i="16"/>
  <c r="J143" i="16"/>
  <c r="J144" i="16"/>
  <c r="J145" i="16"/>
  <c r="J146" i="16"/>
  <c r="J147" i="16"/>
  <c r="J148" i="16"/>
  <c r="J149" i="16"/>
  <c r="J150" i="16"/>
  <c r="J151" i="16"/>
  <c r="J152" i="16"/>
  <c r="J153" i="16"/>
  <c r="J154" i="16"/>
  <c r="J155" i="16"/>
  <c r="J156" i="16"/>
  <c r="J157" i="16"/>
  <c r="J158" i="16"/>
  <c r="J159" i="16"/>
  <c r="J160" i="16"/>
  <c r="J161" i="16"/>
  <c r="J162" i="16"/>
  <c r="J163" i="16"/>
  <c r="J164" i="16"/>
  <c r="J165" i="16"/>
  <c r="J166" i="16"/>
  <c r="J167" i="16"/>
  <c r="J168" i="16"/>
  <c r="J169" i="16"/>
  <c r="J170" i="16"/>
  <c r="J171" i="16"/>
  <c r="J141" i="16"/>
  <c r="J112" i="16"/>
  <c r="J113" i="16"/>
  <c r="J114" i="16"/>
  <c r="J115" i="16"/>
  <c r="J116" i="16"/>
  <c r="J117" i="16"/>
  <c r="J118" i="16"/>
  <c r="J119" i="16"/>
  <c r="J120" i="16"/>
  <c r="J121" i="16"/>
  <c r="J122" i="16"/>
  <c r="J123" i="16"/>
  <c r="J124" i="16"/>
  <c r="J125" i="16"/>
  <c r="J126" i="16"/>
  <c r="J127" i="16"/>
  <c r="J128" i="16"/>
  <c r="J129" i="16"/>
  <c r="J130" i="16"/>
  <c r="J131" i="16"/>
  <c r="J132" i="16"/>
  <c r="J133" i="16"/>
  <c r="J134" i="16"/>
  <c r="J135" i="16"/>
  <c r="J136" i="16"/>
  <c r="J137" i="16"/>
  <c r="J138" i="16"/>
  <c r="J139" i="16"/>
  <c r="J140" i="16"/>
  <c r="J111" i="16"/>
  <c r="J81" i="16"/>
  <c r="J82" i="16"/>
  <c r="J83" i="16"/>
  <c r="J84" i="16"/>
  <c r="J85" i="16"/>
  <c r="J86" i="16"/>
  <c r="J87" i="16"/>
  <c r="J88" i="16"/>
  <c r="J89" i="16"/>
  <c r="J90" i="16"/>
  <c r="J91" i="16"/>
  <c r="J92" i="16"/>
  <c r="J93" i="16"/>
  <c r="J94" i="16"/>
  <c r="J95" i="16"/>
  <c r="J96" i="16"/>
  <c r="J97" i="16"/>
  <c r="J98" i="16"/>
  <c r="J99" i="16"/>
  <c r="J100" i="16"/>
  <c r="J101" i="16"/>
  <c r="J102" i="16"/>
  <c r="J103" i="16"/>
  <c r="J104" i="16"/>
  <c r="J105" i="16"/>
  <c r="J106" i="16"/>
  <c r="J107" i="16"/>
  <c r="J108" i="16"/>
  <c r="J109" i="16"/>
  <c r="J110" i="16"/>
  <c r="J80" i="16"/>
  <c r="J53" i="16"/>
  <c r="J54" i="16"/>
  <c r="J55" i="16"/>
  <c r="J56" i="16"/>
  <c r="J57" i="16"/>
  <c r="J58" i="16"/>
  <c r="J59" i="16"/>
  <c r="J60" i="16"/>
  <c r="J61" i="16"/>
  <c r="J62" i="16"/>
  <c r="J63" i="16"/>
  <c r="J64" i="16"/>
  <c r="J65" i="16"/>
  <c r="J66" i="16"/>
  <c r="J67" i="16"/>
  <c r="J68" i="16"/>
  <c r="J69" i="16"/>
  <c r="J70" i="16"/>
  <c r="J71" i="16"/>
  <c r="J72" i="16"/>
  <c r="J73" i="16"/>
  <c r="J74" i="16"/>
  <c r="J75" i="16"/>
  <c r="J76" i="16"/>
  <c r="J77" i="16"/>
  <c r="J78" i="16"/>
  <c r="J79" i="16"/>
  <c r="J52" i="16"/>
  <c r="J22" i="16"/>
  <c r="J23" i="16"/>
  <c r="J24" i="16"/>
  <c r="J25" i="16"/>
  <c r="J26" i="16"/>
  <c r="J27" i="16"/>
  <c r="J28" i="16"/>
  <c r="J29" i="16"/>
  <c r="J30" i="16"/>
  <c r="J31" i="16"/>
  <c r="J32" i="16"/>
  <c r="J33" i="16"/>
  <c r="J34" i="16"/>
  <c r="J35" i="16"/>
  <c r="J36" i="16"/>
  <c r="J37" i="16"/>
  <c r="J38" i="16"/>
  <c r="J39" i="16"/>
  <c r="J40" i="16"/>
  <c r="J41" i="16"/>
  <c r="J42" i="16"/>
  <c r="J43" i="16"/>
  <c r="J44" i="16"/>
  <c r="J45" i="16"/>
  <c r="J46" i="16"/>
  <c r="J47" i="16"/>
  <c r="J48" i="16"/>
  <c r="J49" i="16"/>
  <c r="J50" i="16"/>
  <c r="J51" i="16"/>
  <c r="J21" i="16"/>
  <c r="H356" i="16"/>
  <c r="H357" i="16"/>
  <c r="H358" i="16"/>
  <c r="H359" i="16"/>
  <c r="H360" i="16"/>
  <c r="H361" i="16"/>
  <c r="H362" i="16"/>
  <c r="H363" i="16"/>
  <c r="H364" i="16"/>
  <c r="H365" i="16"/>
  <c r="H366" i="16"/>
  <c r="H367" i="16"/>
  <c r="H368" i="16"/>
  <c r="H369" i="16"/>
  <c r="H370" i="16"/>
  <c r="H371" i="16"/>
  <c r="H372" i="16"/>
  <c r="H373" i="16"/>
  <c r="H374" i="16"/>
  <c r="H375" i="16"/>
  <c r="H376" i="16"/>
  <c r="H377" i="16"/>
  <c r="H378" i="16"/>
  <c r="H379" i="16"/>
  <c r="H380" i="16"/>
  <c r="H381" i="16"/>
  <c r="H382" i="16"/>
  <c r="H383" i="16"/>
  <c r="H384" i="16"/>
  <c r="H385" i="16"/>
  <c r="H355" i="16"/>
  <c r="H326" i="16"/>
  <c r="H327" i="16"/>
  <c r="H328" i="16"/>
  <c r="H329" i="16"/>
  <c r="H330" i="16"/>
  <c r="H331" i="16"/>
  <c r="H332" i="16"/>
  <c r="H333" i="16"/>
  <c r="H334" i="16"/>
  <c r="H335" i="16"/>
  <c r="H336" i="16"/>
  <c r="H337" i="16"/>
  <c r="H338" i="16"/>
  <c r="H339" i="16"/>
  <c r="H340" i="16"/>
  <c r="H341" i="16"/>
  <c r="H342" i="16"/>
  <c r="H343" i="16"/>
  <c r="H344" i="16"/>
  <c r="H345" i="16"/>
  <c r="H346" i="16"/>
  <c r="H347" i="16"/>
  <c r="H348" i="16"/>
  <c r="H349" i="16"/>
  <c r="H350" i="16"/>
  <c r="H351" i="16"/>
  <c r="H352" i="16"/>
  <c r="H353" i="16"/>
  <c r="H354" i="16"/>
  <c r="H325" i="16"/>
  <c r="H295" i="16"/>
  <c r="H296" i="16"/>
  <c r="H297" i="16"/>
  <c r="H298" i="16"/>
  <c r="H299" i="16"/>
  <c r="H300" i="16"/>
  <c r="H301" i="16"/>
  <c r="H302" i="16"/>
  <c r="H303" i="16"/>
  <c r="H304" i="16"/>
  <c r="H305" i="16"/>
  <c r="H306" i="16"/>
  <c r="H307" i="16"/>
  <c r="H308" i="16"/>
  <c r="H309" i="16"/>
  <c r="H310" i="16"/>
  <c r="H311" i="16"/>
  <c r="H312" i="16"/>
  <c r="H313" i="16"/>
  <c r="H314" i="16"/>
  <c r="H315" i="16"/>
  <c r="H316" i="16"/>
  <c r="H317" i="16"/>
  <c r="H318" i="16"/>
  <c r="H319" i="16"/>
  <c r="H320" i="16"/>
  <c r="H321" i="16"/>
  <c r="H322" i="16"/>
  <c r="H323" i="16"/>
  <c r="H324" i="16"/>
  <c r="H294" i="16"/>
  <c r="H265" i="16"/>
  <c r="H266" i="16"/>
  <c r="H267" i="16"/>
  <c r="H268" i="16"/>
  <c r="H269" i="16"/>
  <c r="H270" i="16"/>
  <c r="H271" i="16"/>
  <c r="H272" i="16"/>
  <c r="H273" i="16"/>
  <c r="H274" i="16"/>
  <c r="H275" i="16"/>
  <c r="H276" i="16"/>
  <c r="H277" i="16"/>
  <c r="H278" i="16"/>
  <c r="H279" i="16"/>
  <c r="H280" i="16"/>
  <c r="H281" i="16"/>
  <c r="T38" i="20" s="1"/>
  <c r="H282" i="16"/>
  <c r="H283" i="16"/>
  <c r="H284" i="16"/>
  <c r="H285" i="16"/>
  <c r="H286" i="16"/>
  <c r="H287" i="16"/>
  <c r="H288" i="16"/>
  <c r="H289" i="16"/>
  <c r="H290" i="16"/>
  <c r="H291" i="16"/>
  <c r="H292" i="16"/>
  <c r="H293" i="16"/>
  <c r="H264" i="16"/>
  <c r="H234" i="16"/>
  <c r="H235" i="16"/>
  <c r="H236" i="16"/>
  <c r="H237" i="16"/>
  <c r="H238" i="16"/>
  <c r="H239" i="16"/>
  <c r="H240" i="16"/>
  <c r="H241" i="16"/>
  <c r="H242" i="16"/>
  <c r="H243" i="16"/>
  <c r="H244" i="16"/>
  <c r="H245" i="16"/>
  <c r="H246" i="16"/>
  <c r="H247" i="16"/>
  <c r="H248" i="16"/>
  <c r="H249" i="16"/>
  <c r="H250" i="16"/>
  <c r="H251" i="16"/>
  <c r="H252" i="16"/>
  <c r="H253" i="16"/>
  <c r="H254" i="16"/>
  <c r="H255" i="16"/>
  <c r="H256" i="16"/>
  <c r="H257" i="16"/>
  <c r="H258" i="16"/>
  <c r="H259" i="16"/>
  <c r="H260" i="16"/>
  <c r="H261" i="16"/>
  <c r="H262" i="16"/>
  <c r="H263" i="16"/>
  <c r="H233" i="16"/>
  <c r="H203" i="16"/>
  <c r="H204" i="16"/>
  <c r="H205" i="16"/>
  <c r="H206" i="16"/>
  <c r="H207" i="16"/>
  <c r="H208" i="16"/>
  <c r="H209" i="16"/>
  <c r="H210" i="16"/>
  <c r="H211" i="16"/>
  <c r="H212" i="16"/>
  <c r="H213" i="16"/>
  <c r="H214" i="16"/>
  <c r="H215" i="16"/>
  <c r="H216" i="16"/>
  <c r="H217" i="16"/>
  <c r="H218" i="16"/>
  <c r="H219" i="16"/>
  <c r="H220" i="16"/>
  <c r="H221" i="16"/>
  <c r="H222" i="16"/>
  <c r="H223" i="16"/>
  <c r="H224" i="16"/>
  <c r="H225" i="16"/>
  <c r="H226" i="16"/>
  <c r="H227" i="16"/>
  <c r="H228" i="16"/>
  <c r="H229" i="16"/>
  <c r="H230" i="16"/>
  <c r="H231" i="16"/>
  <c r="H232" i="16"/>
  <c r="H202" i="16"/>
  <c r="H173" i="16"/>
  <c r="H174" i="16"/>
  <c r="H175" i="16"/>
  <c r="H176" i="16"/>
  <c r="H177" i="16"/>
  <c r="H178" i="16"/>
  <c r="H179" i="16"/>
  <c r="H180" i="16"/>
  <c r="H181" i="16"/>
  <c r="H182" i="16"/>
  <c r="H183" i="16"/>
  <c r="H184" i="16"/>
  <c r="H185" i="16"/>
  <c r="H186" i="16"/>
  <c r="H187" i="16"/>
  <c r="H188" i="16"/>
  <c r="H189" i="16"/>
  <c r="H190" i="16"/>
  <c r="H191" i="16"/>
  <c r="H192" i="16"/>
  <c r="H193" i="16"/>
  <c r="H194" i="16"/>
  <c r="H195" i="16"/>
  <c r="H196" i="16"/>
  <c r="H197" i="16"/>
  <c r="H198" i="16"/>
  <c r="H199" i="16"/>
  <c r="H200" i="16"/>
  <c r="H201" i="16"/>
  <c r="H172" i="16"/>
  <c r="H142" i="16"/>
  <c r="H143" i="16"/>
  <c r="H144" i="16"/>
  <c r="H145" i="16"/>
  <c r="H146" i="16"/>
  <c r="H147" i="16"/>
  <c r="H148" i="16"/>
  <c r="H149" i="16"/>
  <c r="H150" i="16"/>
  <c r="H151" i="16"/>
  <c r="H152" i="16"/>
  <c r="H153" i="16"/>
  <c r="H154" i="16"/>
  <c r="H155" i="16"/>
  <c r="H156" i="16"/>
  <c r="H157" i="16"/>
  <c r="H158" i="16"/>
  <c r="H159" i="16"/>
  <c r="H160" i="16"/>
  <c r="H161" i="16"/>
  <c r="H162" i="16"/>
  <c r="H163" i="16"/>
  <c r="H164" i="16"/>
  <c r="H165" i="16"/>
  <c r="H166" i="16"/>
  <c r="H167" i="16"/>
  <c r="H168" i="16"/>
  <c r="H169" i="16"/>
  <c r="H170" i="16"/>
  <c r="H171" i="16"/>
  <c r="H141" i="16"/>
  <c r="H112" i="16"/>
  <c r="H113" i="16"/>
  <c r="H114" i="16"/>
  <c r="H115" i="16"/>
  <c r="H116" i="16"/>
  <c r="H117" i="16"/>
  <c r="H118" i="16"/>
  <c r="H119" i="16"/>
  <c r="H120" i="16"/>
  <c r="H121" i="16"/>
  <c r="H122" i="16"/>
  <c r="H123" i="16"/>
  <c r="H124" i="16"/>
  <c r="H125" i="16"/>
  <c r="H126" i="16"/>
  <c r="H127" i="16"/>
  <c r="H128" i="16"/>
  <c r="H129" i="16"/>
  <c r="H130" i="16"/>
  <c r="H131" i="16"/>
  <c r="H132" i="16"/>
  <c r="H133" i="16"/>
  <c r="H134" i="16"/>
  <c r="H135" i="16"/>
  <c r="H136" i="16"/>
  <c r="H137" i="16"/>
  <c r="H138" i="16"/>
  <c r="H139" i="16"/>
  <c r="H140" i="16"/>
  <c r="H111" i="16"/>
  <c r="H81" i="16"/>
  <c r="H82" i="16"/>
  <c r="H83" i="16"/>
  <c r="H84" i="16"/>
  <c r="H85" i="16"/>
  <c r="H86" i="16"/>
  <c r="H87" i="16"/>
  <c r="H88" i="16"/>
  <c r="H89" i="16"/>
  <c r="H90" i="16"/>
  <c r="H91" i="16"/>
  <c r="H92" i="16"/>
  <c r="H93" i="16"/>
  <c r="H94" i="16"/>
  <c r="H95" i="16"/>
  <c r="H96" i="16"/>
  <c r="H97" i="16"/>
  <c r="H98" i="16"/>
  <c r="H99" i="16"/>
  <c r="H100" i="16"/>
  <c r="H101" i="16"/>
  <c r="H102" i="16"/>
  <c r="H103" i="16"/>
  <c r="H104" i="16"/>
  <c r="H105" i="16"/>
  <c r="H106" i="16"/>
  <c r="H107" i="16"/>
  <c r="H108" i="16"/>
  <c r="H109" i="16"/>
  <c r="H110" i="16"/>
  <c r="H80" i="16"/>
  <c r="H53" i="16"/>
  <c r="H54" i="16"/>
  <c r="H55" i="16"/>
  <c r="H56" i="16"/>
  <c r="H57" i="16"/>
  <c r="H58" i="16"/>
  <c r="H59" i="16"/>
  <c r="H60" i="16"/>
  <c r="H61" i="16"/>
  <c r="H62" i="16"/>
  <c r="H63" i="16"/>
  <c r="H64" i="16"/>
  <c r="H65" i="16"/>
  <c r="H66" i="16"/>
  <c r="H67" i="16"/>
  <c r="H68" i="16"/>
  <c r="H69" i="16"/>
  <c r="H70" i="16"/>
  <c r="H71" i="16"/>
  <c r="H72" i="16"/>
  <c r="H73" i="16"/>
  <c r="H74" i="16"/>
  <c r="H75" i="16"/>
  <c r="H76" i="16"/>
  <c r="H77" i="16"/>
  <c r="H78" i="16"/>
  <c r="H79" i="16"/>
  <c r="H52" i="16"/>
  <c r="H22" i="16"/>
  <c r="H23" i="16"/>
  <c r="H24" i="16"/>
  <c r="H25" i="16"/>
  <c r="H26" i="16"/>
  <c r="H27" i="16"/>
  <c r="H28" i="16"/>
  <c r="H29" i="16"/>
  <c r="H30" i="16"/>
  <c r="H31" i="16"/>
  <c r="H32" i="16"/>
  <c r="H33" i="16"/>
  <c r="H34" i="16"/>
  <c r="H35" i="16"/>
  <c r="H36" i="16"/>
  <c r="H37" i="16"/>
  <c r="H38" i="16"/>
  <c r="H39" i="16"/>
  <c r="H40" i="16"/>
  <c r="H41" i="16"/>
  <c r="H42" i="16"/>
  <c r="H43" i="16"/>
  <c r="H44" i="16"/>
  <c r="H45" i="16"/>
  <c r="H46" i="16"/>
  <c r="H47" i="16"/>
  <c r="H48" i="16"/>
  <c r="H49" i="16"/>
  <c r="H50" i="16"/>
  <c r="H51" i="16"/>
  <c r="H21" i="16"/>
  <c r="F356" i="16"/>
  <c r="F357" i="16"/>
  <c r="F358" i="16"/>
  <c r="F359" i="16"/>
  <c r="F360" i="16"/>
  <c r="F361" i="16"/>
  <c r="F362" i="16"/>
  <c r="F363" i="16"/>
  <c r="F364" i="16"/>
  <c r="F365" i="16"/>
  <c r="F366" i="16"/>
  <c r="F367" i="16"/>
  <c r="F368" i="16"/>
  <c r="F369" i="16"/>
  <c r="F370" i="16"/>
  <c r="F371" i="16"/>
  <c r="F372" i="16"/>
  <c r="F373" i="16"/>
  <c r="F374" i="16"/>
  <c r="F375" i="16"/>
  <c r="F376" i="16"/>
  <c r="F377" i="16"/>
  <c r="F378" i="16"/>
  <c r="F379" i="16"/>
  <c r="F380" i="16"/>
  <c r="F381" i="16"/>
  <c r="F382" i="16"/>
  <c r="F383" i="16"/>
  <c r="F384" i="16"/>
  <c r="F385" i="16"/>
  <c r="F355" i="16"/>
  <c r="F326" i="16"/>
  <c r="F327" i="16"/>
  <c r="F328" i="16"/>
  <c r="F329" i="16"/>
  <c r="F330" i="16"/>
  <c r="F331" i="16"/>
  <c r="F332" i="16"/>
  <c r="F333" i="16"/>
  <c r="F334" i="16"/>
  <c r="F335" i="16"/>
  <c r="F336" i="16"/>
  <c r="F337" i="16"/>
  <c r="F338" i="16"/>
  <c r="F339" i="16"/>
  <c r="F340" i="16"/>
  <c r="F341" i="16"/>
  <c r="F342" i="16"/>
  <c r="F343" i="16"/>
  <c r="F344" i="16"/>
  <c r="F345" i="16"/>
  <c r="F346" i="16"/>
  <c r="F347" i="16"/>
  <c r="F348" i="16"/>
  <c r="F349" i="16"/>
  <c r="F350" i="16"/>
  <c r="F351" i="16"/>
  <c r="F352" i="16"/>
  <c r="F353" i="16"/>
  <c r="F354" i="16"/>
  <c r="F325" i="16"/>
  <c r="F295" i="16"/>
  <c r="F296" i="16"/>
  <c r="F297" i="16"/>
  <c r="F298" i="16"/>
  <c r="F299" i="16"/>
  <c r="F300" i="16"/>
  <c r="F301" i="16"/>
  <c r="F302" i="16"/>
  <c r="F303" i="16"/>
  <c r="F304" i="16"/>
  <c r="F305" i="16"/>
  <c r="F306" i="16"/>
  <c r="F307" i="16"/>
  <c r="F308" i="16"/>
  <c r="F309" i="16"/>
  <c r="F310" i="16"/>
  <c r="F311" i="16"/>
  <c r="F312" i="16"/>
  <c r="F313" i="16"/>
  <c r="F314" i="16"/>
  <c r="F315" i="16"/>
  <c r="F316" i="16"/>
  <c r="F317" i="16"/>
  <c r="F318" i="16"/>
  <c r="F319" i="16"/>
  <c r="F320" i="16"/>
  <c r="F321" i="16"/>
  <c r="F322" i="16"/>
  <c r="F323" i="16"/>
  <c r="F324" i="16"/>
  <c r="F294" i="16"/>
  <c r="F265" i="16"/>
  <c r="F266" i="16"/>
  <c r="F267" i="16"/>
  <c r="F268" i="16"/>
  <c r="F269" i="16"/>
  <c r="F270" i="16"/>
  <c r="F271" i="16"/>
  <c r="F272" i="16"/>
  <c r="F273" i="16"/>
  <c r="F274" i="16"/>
  <c r="F275" i="16"/>
  <c r="F276" i="16"/>
  <c r="F277" i="16"/>
  <c r="F278" i="16"/>
  <c r="F279" i="16"/>
  <c r="F280" i="16"/>
  <c r="F281" i="16"/>
  <c r="Q38" i="20" s="1"/>
  <c r="F282" i="16"/>
  <c r="F283" i="16"/>
  <c r="F284" i="16"/>
  <c r="F285" i="16"/>
  <c r="F286" i="16"/>
  <c r="F287" i="16"/>
  <c r="F288" i="16"/>
  <c r="F289" i="16"/>
  <c r="F290" i="16"/>
  <c r="F291" i="16"/>
  <c r="F292" i="16"/>
  <c r="F293" i="16"/>
  <c r="F264" i="16"/>
  <c r="F234" i="16"/>
  <c r="F235" i="16"/>
  <c r="F236" i="16"/>
  <c r="F237" i="16"/>
  <c r="F238" i="16"/>
  <c r="F239" i="16"/>
  <c r="F240" i="16"/>
  <c r="F241" i="16"/>
  <c r="F242" i="16"/>
  <c r="F243" i="16"/>
  <c r="F244" i="16"/>
  <c r="F245" i="16"/>
  <c r="F246" i="16"/>
  <c r="F247" i="16"/>
  <c r="F248" i="16"/>
  <c r="F249" i="16"/>
  <c r="F250" i="16"/>
  <c r="F251" i="16"/>
  <c r="F252" i="16"/>
  <c r="F253" i="16"/>
  <c r="F254" i="16"/>
  <c r="F255" i="16"/>
  <c r="F256" i="16"/>
  <c r="F257" i="16"/>
  <c r="F258" i="16"/>
  <c r="F259" i="16"/>
  <c r="F260" i="16"/>
  <c r="F261" i="16"/>
  <c r="F262" i="16"/>
  <c r="F263" i="16"/>
  <c r="F233" i="16"/>
  <c r="F203" i="16"/>
  <c r="F204" i="16"/>
  <c r="F205" i="16"/>
  <c r="F206" i="16"/>
  <c r="F207" i="16"/>
  <c r="F208" i="16"/>
  <c r="F209" i="16"/>
  <c r="F210" i="16"/>
  <c r="F211" i="16"/>
  <c r="F212" i="16"/>
  <c r="F213" i="16"/>
  <c r="F214" i="16"/>
  <c r="F215" i="16"/>
  <c r="F216" i="16"/>
  <c r="F217" i="16"/>
  <c r="F218" i="16"/>
  <c r="F219" i="16"/>
  <c r="F220" i="16"/>
  <c r="F221" i="16"/>
  <c r="F222" i="16"/>
  <c r="F223" i="16"/>
  <c r="F224" i="16"/>
  <c r="F225" i="16"/>
  <c r="F226" i="16"/>
  <c r="F227" i="16"/>
  <c r="F228" i="16"/>
  <c r="F229" i="16"/>
  <c r="F230" i="16"/>
  <c r="F231" i="16"/>
  <c r="F232" i="16"/>
  <c r="F202" i="16"/>
  <c r="F173" i="16"/>
  <c r="F174" i="16"/>
  <c r="F175" i="16"/>
  <c r="F176" i="16"/>
  <c r="F177" i="16"/>
  <c r="F178" i="16"/>
  <c r="F179" i="16"/>
  <c r="F180" i="16"/>
  <c r="F181" i="16"/>
  <c r="F182" i="16"/>
  <c r="F183" i="16"/>
  <c r="F184" i="16"/>
  <c r="F185" i="16"/>
  <c r="F186" i="16"/>
  <c r="F187" i="16"/>
  <c r="F188" i="16"/>
  <c r="F189" i="16"/>
  <c r="F190" i="16"/>
  <c r="F191" i="16"/>
  <c r="F192" i="16"/>
  <c r="F193" i="16"/>
  <c r="F194" i="16"/>
  <c r="F195" i="16"/>
  <c r="F196" i="16"/>
  <c r="F197" i="16"/>
  <c r="F198" i="16"/>
  <c r="F199" i="16"/>
  <c r="F200" i="16"/>
  <c r="F201" i="16"/>
  <c r="F172" i="16"/>
  <c r="F142" i="16"/>
  <c r="F143" i="16"/>
  <c r="F144" i="16"/>
  <c r="F145" i="16"/>
  <c r="F146" i="16"/>
  <c r="F147" i="16"/>
  <c r="F148" i="16"/>
  <c r="F149" i="16"/>
  <c r="F150" i="16"/>
  <c r="F151" i="16"/>
  <c r="F152" i="16"/>
  <c r="F153" i="16"/>
  <c r="F154" i="16"/>
  <c r="F155" i="16"/>
  <c r="F156" i="16"/>
  <c r="F157" i="16"/>
  <c r="F158" i="16"/>
  <c r="F159" i="16"/>
  <c r="F160" i="16"/>
  <c r="F161" i="16"/>
  <c r="F162" i="16"/>
  <c r="F163" i="16"/>
  <c r="F164" i="16"/>
  <c r="F165" i="16"/>
  <c r="F166" i="16"/>
  <c r="F167" i="16"/>
  <c r="F168" i="16"/>
  <c r="F169" i="16"/>
  <c r="F170" i="16"/>
  <c r="F171" i="16"/>
  <c r="F141" i="16"/>
  <c r="F112" i="16"/>
  <c r="F113" i="16"/>
  <c r="F114" i="16"/>
  <c r="F115" i="16"/>
  <c r="F116" i="16"/>
  <c r="F117" i="16"/>
  <c r="F118" i="16"/>
  <c r="F119" i="16"/>
  <c r="F120" i="16"/>
  <c r="F121" i="16"/>
  <c r="F122" i="16"/>
  <c r="F123" i="16"/>
  <c r="F124" i="16"/>
  <c r="F125" i="16"/>
  <c r="F126" i="16"/>
  <c r="F127" i="16"/>
  <c r="F128" i="16"/>
  <c r="F129" i="16"/>
  <c r="F130" i="16"/>
  <c r="F131" i="16"/>
  <c r="F132" i="16"/>
  <c r="F133" i="16"/>
  <c r="F134" i="16"/>
  <c r="F135" i="16"/>
  <c r="F136" i="16"/>
  <c r="F137" i="16"/>
  <c r="F138" i="16"/>
  <c r="F139" i="16"/>
  <c r="F140" i="16"/>
  <c r="F111" i="16"/>
  <c r="F81" i="16"/>
  <c r="F82" i="16"/>
  <c r="F83" i="16"/>
  <c r="F84" i="16"/>
  <c r="F85" i="16"/>
  <c r="F86" i="16"/>
  <c r="F87" i="16"/>
  <c r="F88" i="16"/>
  <c r="F89" i="16"/>
  <c r="F90" i="16"/>
  <c r="F91" i="16"/>
  <c r="F92" i="16"/>
  <c r="F93" i="16"/>
  <c r="F94" i="16"/>
  <c r="F95" i="16"/>
  <c r="F96" i="16"/>
  <c r="F97" i="16"/>
  <c r="F98" i="16"/>
  <c r="F99" i="16"/>
  <c r="F100" i="16"/>
  <c r="F101" i="16"/>
  <c r="F102" i="16"/>
  <c r="F103" i="16"/>
  <c r="F104" i="16"/>
  <c r="F105" i="16"/>
  <c r="F106" i="16"/>
  <c r="F107" i="16"/>
  <c r="F108" i="16"/>
  <c r="F109" i="16"/>
  <c r="F110" i="16"/>
  <c r="F80" i="16"/>
  <c r="F53" i="16"/>
  <c r="F54" i="16"/>
  <c r="F55" i="16"/>
  <c r="F56" i="16"/>
  <c r="F57" i="16"/>
  <c r="F58" i="16"/>
  <c r="F59" i="16"/>
  <c r="F60" i="16"/>
  <c r="F61" i="16"/>
  <c r="F62" i="16"/>
  <c r="F63" i="16"/>
  <c r="F64" i="16"/>
  <c r="F65" i="16"/>
  <c r="F66" i="16"/>
  <c r="F67" i="16"/>
  <c r="F68" i="16"/>
  <c r="F69" i="16"/>
  <c r="F70" i="16"/>
  <c r="F71" i="16"/>
  <c r="F72" i="16"/>
  <c r="F73" i="16"/>
  <c r="F74" i="16"/>
  <c r="F75" i="16"/>
  <c r="F76" i="16"/>
  <c r="F77" i="16"/>
  <c r="F78" i="16"/>
  <c r="F79" i="16"/>
  <c r="F52" i="16"/>
  <c r="F22" i="16"/>
  <c r="F23" i="16"/>
  <c r="F24" i="16"/>
  <c r="F25" i="16"/>
  <c r="F26" i="16"/>
  <c r="F27" i="16"/>
  <c r="F28" i="16"/>
  <c r="F29" i="16"/>
  <c r="F30" i="16"/>
  <c r="F31" i="16"/>
  <c r="F32" i="16"/>
  <c r="F33" i="16"/>
  <c r="F34" i="16"/>
  <c r="F35" i="16"/>
  <c r="F36" i="16"/>
  <c r="F37" i="16"/>
  <c r="F38" i="16"/>
  <c r="F39" i="16"/>
  <c r="F40" i="16"/>
  <c r="F41" i="16"/>
  <c r="F42" i="16"/>
  <c r="F43" i="16"/>
  <c r="F44" i="16"/>
  <c r="F45" i="16"/>
  <c r="F46" i="16"/>
  <c r="F47" i="16"/>
  <c r="F48" i="16"/>
  <c r="F49" i="16"/>
  <c r="F50" i="16"/>
  <c r="F51" i="16"/>
  <c r="F21" i="16"/>
  <c r="D356" i="16"/>
  <c r="D357" i="16"/>
  <c r="D358" i="16"/>
  <c r="D359" i="16"/>
  <c r="D360" i="16"/>
  <c r="D361" i="16"/>
  <c r="D362" i="16"/>
  <c r="D363" i="16"/>
  <c r="D364" i="16"/>
  <c r="D365" i="16"/>
  <c r="D366" i="16"/>
  <c r="D367" i="16"/>
  <c r="D368" i="16"/>
  <c r="D369" i="16"/>
  <c r="D370" i="16"/>
  <c r="D371" i="16"/>
  <c r="D372" i="16"/>
  <c r="D373" i="16"/>
  <c r="D374" i="16"/>
  <c r="D375" i="16"/>
  <c r="D376" i="16"/>
  <c r="D377" i="16"/>
  <c r="D378" i="16"/>
  <c r="D379" i="16"/>
  <c r="D380" i="16"/>
  <c r="D381" i="16"/>
  <c r="D382" i="16"/>
  <c r="D383" i="16"/>
  <c r="D384" i="16"/>
  <c r="D385" i="16"/>
  <c r="D355" i="16"/>
  <c r="D326" i="16"/>
  <c r="D327" i="16"/>
  <c r="D328" i="16"/>
  <c r="D329" i="16"/>
  <c r="D330" i="16"/>
  <c r="D331" i="16"/>
  <c r="D332" i="16"/>
  <c r="D333" i="16"/>
  <c r="D334" i="16"/>
  <c r="D335" i="16"/>
  <c r="D336" i="16"/>
  <c r="D337" i="16"/>
  <c r="D338" i="16"/>
  <c r="D339" i="16"/>
  <c r="D340" i="16"/>
  <c r="D341" i="16"/>
  <c r="D342" i="16"/>
  <c r="D343" i="16"/>
  <c r="D344" i="16"/>
  <c r="D345" i="16"/>
  <c r="D346" i="16"/>
  <c r="D347" i="16"/>
  <c r="D348" i="16"/>
  <c r="D349" i="16"/>
  <c r="D350" i="16"/>
  <c r="D351" i="16"/>
  <c r="D352" i="16"/>
  <c r="D353" i="16"/>
  <c r="D354" i="16"/>
  <c r="D325" i="16"/>
  <c r="D295" i="16"/>
  <c r="D296" i="16"/>
  <c r="D297" i="16"/>
  <c r="D298" i="16"/>
  <c r="D299" i="16"/>
  <c r="D300" i="16"/>
  <c r="D301" i="16"/>
  <c r="D302" i="16"/>
  <c r="D303" i="16"/>
  <c r="D304" i="16"/>
  <c r="D305" i="16"/>
  <c r="D306" i="16"/>
  <c r="D307" i="16"/>
  <c r="D308" i="16"/>
  <c r="D309" i="16"/>
  <c r="D310" i="16"/>
  <c r="D311" i="16"/>
  <c r="D312" i="16"/>
  <c r="D313" i="16"/>
  <c r="D314" i="16"/>
  <c r="D315" i="16"/>
  <c r="D316" i="16"/>
  <c r="D317" i="16"/>
  <c r="D318" i="16"/>
  <c r="D319" i="16"/>
  <c r="D320" i="16"/>
  <c r="D321" i="16"/>
  <c r="D322" i="16"/>
  <c r="D323" i="16"/>
  <c r="D324" i="16"/>
  <c r="D294" i="16"/>
  <c r="D265" i="16"/>
  <c r="D266" i="16"/>
  <c r="D267" i="16"/>
  <c r="D268" i="16"/>
  <c r="D269" i="16"/>
  <c r="D270" i="16"/>
  <c r="D271" i="16"/>
  <c r="D272" i="16"/>
  <c r="D273" i="16"/>
  <c r="D274" i="16"/>
  <c r="D275" i="16"/>
  <c r="D276" i="16"/>
  <c r="D277" i="16"/>
  <c r="D278" i="16"/>
  <c r="D279" i="16"/>
  <c r="D280" i="16"/>
  <c r="D281" i="16"/>
  <c r="N38" i="20" s="1"/>
  <c r="O38" i="20" s="1"/>
  <c r="D282" i="16"/>
  <c r="D283" i="16"/>
  <c r="D284" i="16"/>
  <c r="D285" i="16"/>
  <c r="D286" i="16"/>
  <c r="D287" i="16"/>
  <c r="D288" i="16"/>
  <c r="D289" i="16"/>
  <c r="D290" i="16"/>
  <c r="D291" i="16"/>
  <c r="D292" i="16"/>
  <c r="D293" i="16"/>
  <c r="D264" i="16"/>
  <c r="D234" i="16"/>
  <c r="D235" i="16"/>
  <c r="D236" i="16"/>
  <c r="D237" i="16"/>
  <c r="D238" i="16"/>
  <c r="D239" i="16"/>
  <c r="D240" i="16"/>
  <c r="D241" i="16"/>
  <c r="D242" i="16"/>
  <c r="D243" i="16"/>
  <c r="D244" i="16"/>
  <c r="D245" i="16"/>
  <c r="D246" i="16"/>
  <c r="D247" i="16"/>
  <c r="D248" i="16"/>
  <c r="D249" i="16"/>
  <c r="D250" i="16"/>
  <c r="D251" i="16"/>
  <c r="D252" i="16"/>
  <c r="D253" i="16"/>
  <c r="D254" i="16"/>
  <c r="D255" i="16"/>
  <c r="D256" i="16"/>
  <c r="D257" i="16"/>
  <c r="D258" i="16"/>
  <c r="D259" i="16"/>
  <c r="D260" i="16"/>
  <c r="D261" i="16"/>
  <c r="D262" i="16"/>
  <c r="D263" i="16"/>
  <c r="D233" i="16"/>
  <c r="D203" i="16"/>
  <c r="D204" i="16"/>
  <c r="D205" i="16"/>
  <c r="D206" i="16"/>
  <c r="D207" i="16"/>
  <c r="D208" i="16"/>
  <c r="D209" i="16"/>
  <c r="D210" i="16"/>
  <c r="D211" i="16"/>
  <c r="D212" i="16"/>
  <c r="D213" i="16"/>
  <c r="D214" i="16"/>
  <c r="D215" i="16"/>
  <c r="D216" i="16"/>
  <c r="D217" i="16"/>
  <c r="D218" i="16"/>
  <c r="D219" i="16"/>
  <c r="D220" i="16"/>
  <c r="D221" i="16"/>
  <c r="D222" i="16"/>
  <c r="D223" i="16"/>
  <c r="D224" i="16"/>
  <c r="D225" i="16"/>
  <c r="D226" i="16"/>
  <c r="D227" i="16"/>
  <c r="D228" i="16"/>
  <c r="D229" i="16"/>
  <c r="D230" i="16"/>
  <c r="D231" i="16"/>
  <c r="D232" i="16"/>
  <c r="D202" i="16"/>
  <c r="D173" i="16"/>
  <c r="D174" i="16"/>
  <c r="D175" i="16"/>
  <c r="D176" i="16"/>
  <c r="D177" i="16"/>
  <c r="D178" i="16"/>
  <c r="D179" i="16"/>
  <c r="D180" i="16"/>
  <c r="D181" i="16"/>
  <c r="D182" i="16"/>
  <c r="D183" i="16"/>
  <c r="D184" i="16"/>
  <c r="D185" i="16"/>
  <c r="D186" i="16"/>
  <c r="D187" i="16"/>
  <c r="D188" i="16"/>
  <c r="D189" i="16"/>
  <c r="D190" i="16"/>
  <c r="D191" i="16"/>
  <c r="D192" i="16"/>
  <c r="D193" i="16"/>
  <c r="D194" i="16"/>
  <c r="D195" i="16"/>
  <c r="D196" i="16"/>
  <c r="D197" i="16"/>
  <c r="D198" i="16"/>
  <c r="D199" i="16"/>
  <c r="D200" i="16"/>
  <c r="D201" i="16"/>
  <c r="D172" i="16"/>
  <c r="D142" i="16"/>
  <c r="D143" i="16"/>
  <c r="D144" i="16"/>
  <c r="D145" i="16"/>
  <c r="D146" i="16"/>
  <c r="D147" i="16"/>
  <c r="D148" i="16"/>
  <c r="D149" i="16"/>
  <c r="D150" i="16"/>
  <c r="D151" i="16"/>
  <c r="D152" i="16"/>
  <c r="D153" i="16"/>
  <c r="D154" i="16"/>
  <c r="D155" i="16"/>
  <c r="D156" i="16"/>
  <c r="D157" i="16"/>
  <c r="D158" i="16"/>
  <c r="D159" i="16"/>
  <c r="D160" i="16"/>
  <c r="D161" i="16"/>
  <c r="D162" i="16"/>
  <c r="D163" i="16"/>
  <c r="D164" i="16"/>
  <c r="D165" i="16"/>
  <c r="D166" i="16"/>
  <c r="D167" i="16"/>
  <c r="D168" i="16"/>
  <c r="D169" i="16"/>
  <c r="D170" i="16"/>
  <c r="D171" i="16"/>
  <c r="D141" i="16"/>
  <c r="D112" i="16"/>
  <c r="D113" i="16"/>
  <c r="D114" i="16"/>
  <c r="D115" i="16"/>
  <c r="D116" i="16"/>
  <c r="D117" i="16"/>
  <c r="D118" i="16"/>
  <c r="D119" i="16"/>
  <c r="D120" i="16"/>
  <c r="D121" i="16"/>
  <c r="D122" i="16"/>
  <c r="D123" i="16"/>
  <c r="D124" i="16"/>
  <c r="D125" i="16"/>
  <c r="D126" i="16"/>
  <c r="D127" i="16"/>
  <c r="D128" i="16"/>
  <c r="D129" i="16"/>
  <c r="D130" i="16"/>
  <c r="D131" i="16"/>
  <c r="D132" i="16"/>
  <c r="D133" i="16"/>
  <c r="D134" i="16"/>
  <c r="D135" i="16"/>
  <c r="D136" i="16"/>
  <c r="D137" i="16"/>
  <c r="D138" i="16"/>
  <c r="D139" i="16"/>
  <c r="D140" i="16"/>
  <c r="D111" i="16"/>
  <c r="D81" i="16"/>
  <c r="D82" i="16"/>
  <c r="D83" i="16"/>
  <c r="D84" i="16"/>
  <c r="D85" i="16"/>
  <c r="D86" i="16"/>
  <c r="D87" i="16"/>
  <c r="D88" i="16"/>
  <c r="D89" i="16"/>
  <c r="D90" i="16"/>
  <c r="D91" i="16"/>
  <c r="D92" i="16"/>
  <c r="D93" i="16"/>
  <c r="D94" i="16"/>
  <c r="D95" i="16"/>
  <c r="D96" i="16"/>
  <c r="D97" i="16"/>
  <c r="D98" i="16"/>
  <c r="D99" i="16"/>
  <c r="D100" i="16"/>
  <c r="D101" i="16"/>
  <c r="D102" i="16"/>
  <c r="D103" i="16"/>
  <c r="D104" i="16"/>
  <c r="D105" i="16"/>
  <c r="D106" i="16"/>
  <c r="D107" i="16"/>
  <c r="D108" i="16"/>
  <c r="D109" i="16"/>
  <c r="D110" i="16"/>
  <c r="D80" i="16"/>
  <c r="D53" i="16"/>
  <c r="D54" i="16"/>
  <c r="D55" i="16"/>
  <c r="D56" i="16"/>
  <c r="D57" i="16"/>
  <c r="D58" i="16"/>
  <c r="D59" i="16"/>
  <c r="D60" i="16"/>
  <c r="D61" i="16"/>
  <c r="D62" i="16"/>
  <c r="D63" i="16"/>
  <c r="D64" i="16"/>
  <c r="D65" i="16"/>
  <c r="D66" i="16"/>
  <c r="D67" i="16"/>
  <c r="D68" i="16"/>
  <c r="D69" i="16"/>
  <c r="D70" i="16"/>
  <c r="D71" i="16"/>
  <c r="D72" i="16"/>
  <c r="D73" i="16"/>
  <c r="D74" i="16"/>
  <c r="D75" i="16"/>
  <c r="D76" i="16"/>
  <c r="D77" i="16"/>
  <c r="D78" i="16"/>
  <c r="D79" i="16"/>
  <c r="D52" i="16"/>
  <c r="D22" i="16"/>
  <c r="D23" i="16"/>
  <c r="D24" i="16"/>
  <c r="D25" i="16"/>
  <c r="D26" i="16"/>
  <c r="D27" i="16"/>
  <c r="D28" i="16"/>
  <c r="D29" i="16"/>
  <c r="D30" i="16"/>
  <c r="D31" i="16"/>
  <c r="D32" i="16"/>
  <c r="D33" i="16"/>
  <c r="D34" i="16"/>
  <c r="D35" i="16"/>
  <c r="D36" i="16"/>
  <c r="D37" i="16"/>
  <c r="D38" i="16"/>
  <c r="D39" i="16"/>
  <c r="D40" i="16"/>
  <c r="D41" i="16"/>
  <c r="D42" i="16"/>
  <c r="D43" i="16"/>
  <c r="D44" i="16"/>
  <c r="D45" i="16"/>
  <c r="D46" i="16"/>
  <c r="D47" i="16"/>
  <c r="D48" i="16"/>
  <c r="D49" i="16"/>
  <c r="D50" i="16"/>
  <c r="D51" i="16"/>
  <c r="D21" i="16"/>
  <c r="B356" i="16"/>
  <c r="B357" i="16"/>
  <c r="B358" i="16"/>
  <c r="K136" i="20" s="1"/>
  <c r="B359" i="16"/>
  <c r="B360" i="16"/>
  <c r="B361" i="16"/>
  <c r="B362" i="16"/>
  <c r="B363" i="16"/>
  <c r="B364" i="16"/>
  <c r="B365" i="16"/>
  <c r="B366" i="16"/>
  <c r="B367" i="16"/>
  <c r="B368" i="16"/>
  <c r="B369" i="16"/>
  <c r="B370" i="16"/>
  <c r="B371" i="16"/>
  <c r="B372" i="16"/>
  <c r="B373" i="16"/>
  <c r="B374" i="16"/>
  <c r="B375" i="16"/>
  <c r="B376" i="16"/>
  <c r="B377" i="16"/>
  <c r="B378" i="16"/>
  <c r="B379" i="16"/>
  <c r="B380" i="16"/>
  <c r="B381" i="16"/>
  <c r="B382" i="16"/>
  <c r="B383" i="16"/>
  <c r="B384" i="16"/>
  <c r="B385" i="16"/>
  <c r="B355" i="16"/>
  <c r="B326" i="16"/>
  <c r="B327" i="16"/>
  <c r="B328" i="16"/>
  <c r="B329" i="16"/>
  <c r="B330" i="16"/>
  <c r="B331" i="16"/>
  <c r="B332" i="16"/>
  <c r="B333" i="16"/>
  <c r="B334" i="16"/>
  <c r="B335" i="16"/>
  <c r="B336" i="16"/>
  <c r="B337" i="16"/>
  <c r="B338" i="16"/>
  <c r="B339" i="16"/>
  <c r="B340" i="16"/>
  <c r="B341" i="16"/>
  <c r="B342" i="16"/>
  <c r="B343" i="16"/>
  <c r="B344" i="16"/>
  <c r="B345" i="16"/>
  <c r="B346" i="16"/>
  <c r="B347" i="16"/>
  <c r="B348" i="16"/>
  <c r="B349" i="16"/>
  <c r="B350" i="16"/>
  <c r="B351" i="16"/>
  <c r="B352" i="16"/>
  <c r="B353" i="16"/>
  <c r="B354" i="16"/>
  <c r="B325" i="16"/>
  <c r="B295" i="16"/>
  <c r="B296" i="16"/>
  <c r="B297" i="16"/>
  <c r="B298" i="16"/>
  <c r="B299" i="16"/>
  <c r="B300" i="16"/>
  <c r="B301" i="16"/>
  <c r="B302" i="16"/>
  <c r="B303" i="16"/>
  <c r="B304" i="16"/>
  <c r="B305" i="16"/>
  <c r="B306" i="16"/>
  <c r="B307" i="16"/>
  <c r="B308" i="16"/>
  <c r="B309" i="16"/>
  <c r="B310" i="16"/>
  <c r="B311" i="16"/>
  <c r="B312" i="16"/>
  <c r="B313" i="16"/>
  <c r="B314" i="16"/>
  <c r="B315" i="16"/>
  <c r="B316" i="16"/>
  <c r="B317" i="16"/>
  <c r="B318" i="16"/>
  <c r="B319" i="16"/>
  <c r="B320" i="16"/>
  <c r="B321" i="16"/>
  <c r="B322" i="16"/>
  <c r="B323" i="16"/>
  <c r="B324" i="16"/>
  <c r="B294" i="16"/>
  <c r="B265" i="16"/>
  <c r="B266" i="16"/>
  <c r="B267" i="16"/>
  <c r="B268" i="16"/>
  <c r="B269" i="16"/>
  <c r="B270" i="16"/>
  <c r="B271" i="16"/>
  <c r="B272" i="16"/>
  <c r="B273" i="16"/>
  <c r="B274" i="16"/>
  <c r="B275" i="16"/>
  <c r="B276" i="16"/>
  <c r="B277" i="16"/>
  <c r="B278" i="16"/>
  <c r="B279" i="16"/>
  <c r="B280" i="16"/>
  <c r="B281" i="16"/>
  <c r="K38" i="20" s="1"/>
  <c r="B282" i="16"/>
  <c r="B283" i="16"/>
  <c r="B284" i="16"/>
  <c r="B285" i="16"/>
  <c r="B286" i="16"/>
  <c r="B287" i="16"/>
  <c r="B288" i="16"/>
  <c r="B289" i="16"/>
  <c r="B290" i="16"/>
  <c r="B291" i="16"/>
  <c r="B292" i="16"/>
  <c r="B293" i="16"/>
  <c r="B264" i="16"/>
  <c r="B234" i="16"/>
  <c r="B235" i="16"/>
  <c r="B236" i="16"/>
  <c r="B237" i="16"/>
  <c r="B238" i="16"/>
  <c r="B239" i="16"/>
  <c r="B240" i="16"/>
  <c r="B241" i="16"/>
  <c r="B242" i="16"/>
  <c r="B243" i="16"/>
  <c r="B244" i="16"/>
  <c r="B245" i="16"/>
  <c r="B246" i="16"/>
  <c r="B247" i="16"/>
  <c r="B248" i="16"/>
  <c r="B249" i="16"/>
  <c r="B250" i="16"/>
  <c r="B251" i="16"/>
  <c r="B252" i="16"/>
  <c r="B253" i="16"/>
  <c r="B254" i="16"/>
  <c r="B255" i="16"/>
  <c r="B256" i="16"/>
  <c r="B257" i="16"/>
  <c r="B258" i="16"/>
  <c r="B259" i="16"/>
  <c r="B260" i="16"/>
  <c r="B261" i="16"/>
  <c r="B262" i="16"/>
  <c r="B263" i="16"/>
  <c r="B233" i="16"/>
  <c r="B203" i="16"/>
  <c r="B204" i="16"/>
  <c r="B205" i="16"/>
  <c r="B206" i="16"/>
  <c r="B207" i="16"/>
  <c r="B208" i="16"/>
  <c r="B209" i="16"/>
  <c r="B210" i="16"/>
  <c r="B211" i="16"/>
  <c r="B212" i="16"/>
  <c r="B213" i="16"/>
  <c r="B214" i="16"/>
  <c r="B215" i="16"/>
  <c r="B216" i="16"/>
  <c r="B217" i="16"/>
  <c r="B218" i="16"/>
  <c r="B219" i="16"/>
  <c r="B220" i="16"/>
  <c r="B221" i="16"/>
  <c r="B222" i="16"/>
  <c r="B223" i="16"/>
  <c r="B224" i="16"/>
  <c r="B225" i="16"/>
  <c r="B226" i="16"/>
  <c r="B227" i="16"/>
  <c r="B228" i="16"/>
  <c r="B229" i="16"/>
  <c r="B230" i="16"/>
  <c r="B231" i="16"/>
  <c r="B232" i="16"/>
  <c r="B202" i="16"/>
  <c r="B173" i="16"/>
  <c r="B174" i="16"/>
  <c r="B175" i="16"/>
  <c r="B176" i="16"/>
  <c r="B177" i="16"/>
  <c r="B178" i="16"/>
  <c r="B179" i="16"/>
  <c r="B180" i="16"/>
  <c r="B181" i="16"/>
  <c r="B182" i="16"/>
  <c r="B183" i="16"/>
  <c r="B184" i="16"/>
  <c r="B185" i="16"/>
  <c r="B186" i="16"/>
  <c r="B187" i="16"/>
  <c r="B188" i="16"/>
  <c r="B189" i="16"/>
  <c r="B190" i="16"/>
  <c r="B191" i="16"/>
  <c r="B192" i="16"/>
  <c r="B193" i="16"/>
  <c r="B194" i="16"/>
  <c r="B195" i="16"/>
  <c r="B196" i="16"/>
  <c r="B197" i="16"/>
  <c r="B198" i="16"/>
  <c r="B199" i="16"/>
  <c r="B200" i="16"/>
  <c r="B201" i="16"/>
  <c r="B172" i="16"/>
  <c r="B142" i="16"/>
  <c r="B143" i="16"/>
  <c r="B144" i="16"/>
  <c r="B145" i="16"/>
  <c r="B146" i="16"/>
  <c r="B147" i="16"/>
  <c r="B148" i="16"/>
  <c r="B149" i="16"/>
  <c r="B150" i="16"/>
  <c r="B151" i="16"/>
  <c r="B152" i="16"/>
  <c r="B153" i="16"/>
  <c r="B154" i="16"/>
  <c r="B155" i="16"/>
  <c r="B156" i="16"/>
  <c r="B157" i="16"/>
  <c r="B158" i="16"/>
  <c r="B159" i="16"/>
  <c r="B160" i="16"/>
  <c r="B161" i="16"/>
  <c r="B162" i="16"/>
  <c r="B163" i="16"/>
  <c r="B164" i="16"/>
  <c r="B165" i="16"/>
  <c r="B166" i="16"/>
  <c r="B167" i="16"/>
  <c r="B168" i="16"/>
  <c r="B169" i="16"/>
  <c r="B170" i="16"/>
  <c r="B171" i="16"/>
  <c r="B141" i="16"/>
  <c r="B112" i="16"/>
  <c r="B113" i="16"/>
  <c r="B114" i="16"/>
  <c r="B115" i="16"/>
  <c r="B116" i="16"/>
  <c r="B117" i="16"/>
  <c r="B118" i="16"/>
  <c r="B119" i="16"/>
  <c r="B120" i="16"/>
  <c r="B121" i="16"/>
  <c r="B122" i="16"/>
  <c r="B123" i="16"/>
  <c r="B124" i="16"/>
  <c r="B125" i="16"/>
  <c r="B126" i="16"/>
  <c r="B127" i="16"/>
  <c r="B128" i="16"/>
  <c r="B129" i="16"/>
  <c r="B130" i="16"/>
  <c r="B131" i="16"/>
  <c r="B132" i="16"/>
  <c r="B133" i="16"/>
  <c r="B134" i="16"/>
  <c r="B135" i="16"/>
  <c r="B136" i="16"/>
  <c r="B137" i="16"/>
  <c r="B138" i="16"/>
  <c r="B139" i="16"/>
  <c r="B140" i="16"/>
  <c r="B111" i="16"/>
  <c r="B81" i="16"/>
  <c r="B82" i="16"/>
  <c r="B83" i="16"/>
  <c r="B84" i="16"/>
  <c r="B85" i="16"/>
  <c r="B86" i="16"/>
  <c r="B87" i="16"/>
  <c r="B88" i="16"/>
  <c r="B89" i="16"/>
  <c r="B90" i="16"/>
  <c r="B91" i="16"/>
  <c r="B92" i="16"/>
  <c r="B93" i="16"/>
  <c r="B94" i="16"/>
  <c r="B95" i="16"/>
  <c r="B96" i="16"/>
  <c r="B97" i="16"/>
  <c r="B98" i="16"/>
  <c r="B99" i="16"/>
  <c r="B100" i="16"/>
  <c r="B101" i="16"/>
  <c r="B102" i="16"/>
  <c r="B103" i="16"/>
  <c r="B104" i="16"/>
  <c r="B105" i="16"/>
  <c r="B106" i="16"/>
  <c r="B107" i="16"/>
  <c r="B108" i="16"/>
  <c r="B109" i="16"/>
  <c r="B110" i="16"/>
  <c r="B80" i="16"/>
  <c r="T94" i="20" l="1"/>
  <c r="T96" i="20"/>
  <c r="T137" i="20"/>
  <c r="T136" i="20"/>
  <c r="K137" i="20"/>
  <c r="K94" i="20"/>
  <c r="L94" i="20" s="1"/>
  <c r="K96" i="20"/>
  <c r="N94" i="20"/>
  <c r="O94" i="20" s="1"/>
  <c r="N96" i="20"/>
  <c r="N137" i="20"/>
  <c r="N136" i="20"/>
  <c r="W94" i="20"/>
  <c r="X94" i="20" s="1"/>
  <c r="W96" i="20"/>
  <c r="X96" i="20" s="1"/>
  <c r="W137" i="20"/>
  <c r="X137" i="20" s="1"/>
  <c r="W136" i="20"/>
  <c r="X136" i="20" s="1"/>
  <c r="Q94" i="20"/>
  <c r="Q96" i="20"/>
  <c r="Q137" i="20"/>
  <c r="Q136" i="20"/>
  <c r="Z94" i="20"/>
  <c r="Z96" i="20"/>
  <c r="Z137" i="20"/>
  <c r="Z136" i="20"/>
  <c r="BD95" i="6"/>
  <c r="BD98" i="6"/>
  <c r="R96" i="6"/>
  <c r="R94" i="6"/>
  <c r="BD96" i="6"/>
  <c r="BD94" i="6"/>
  <c r="BD39" i="6"/>
  <c r="Q137" i="6"/>
  <c r="Q96" i="6"/>
  <c r="BD62" i="6"/>
  <c r="BD100" i="6"/>
  <c r="BD97" i="6"/>
  <c r="BD99" i="6"/>
  <c r="BD27" i="6"/>
  <c r="Q6" i="6"/>
  <c r="R50" i="6"/>
  <c r="R97" i="6"/>
  <c r="BD148" i="6"/>
  <c r="BD146" i="6"/>
  <c r="R148" i="6"/>
  <c r="Q62" i="6"/>
  <c r="Q140" i="6"/>
  <c r="R145" i="6"/>
  <c r="BD11" i="6"/>
  <c r="R62" i="6"/>
  <c r="R140" i="6"/>
  <c r="BD48" i="6"/>
  <c r="BD111" i="6"/>
  <c r="R39" i="6"/>
  <c r="Q15" i="6"/>
  <c r="Q10" i="6"/>
  <c r="Q38" i="6"/>
  <c r="Q60" i="6"/>
  <c r="BD37" i="6"/>
  <c r="BD60" i="6"/>
  <c r="BD10" i="6"/>
  <c r="BD15" i="6"/>
  <c r="R142" i="6"/>
  <c r="R60" i="6"/>
  <c r="R10" i="6"/>
  <c r="R15" i="6"/>
  <c r="Q57" i="6"/>
  <c r="R52" i="6"/>
  <c r="BD49" i="6"/>
  <c r="BD6" i="6"/>
  <c r="BD122" i="6"/>
  <c r="R141" i="6"/>
  <c r="R7" i="6"/>
  <c r="Q142" i="6"/>
  <c r="Q136" i="6"/>
  <c r="Q141" i="6"/>
  <c r="Q7" i="6"/>
  <c r="Q135" i="6"/>
  <c r="BD54" i="6"/>
  <c r="BD35" i="6"/>
  <c r="R38" i="6"/>
  <c r="R51" i="6"/>
  <c r="Q49" i="6"/>
  <c r="Q14" i="6"/>
  <c r="Q53" i="6"/>
  <c r="Q59" i="6"/>
  <c r="BD50" i="6"/>
  <c r="BD58" i="6"/>
  <c r="BD14" i="6"/>
  <c r="BD57" i="6"/>
  <c r="R14" i="6"/>
  <c r="R49" i="6"/>
  <c r="R53" i="6"/>
  <c r="BD139" i="6"/>
  <c r="BD135" i="6"/>
  <c r="R34" i="6"/>
  <c r="R137" i="6"/>
  <c r="R6" i="6"/>
  <c r="R133" i="6"/>
  <c r="R36" i="6"/>
  <c r="R135" i="6"/>
  <c r="R57" i="6"/>
  <c r="R59" i="6"/>
  <c r="R136" i="6"/>
  <c r="Q134" i="6"/>
  <c r="Q146" i="6"/>
  <c r="Q138" i="6"/>
  <c r="Q132" i="6"/>
  <c r="Q139" i="6"/>
  <c r="Q144" i="6"/>
  <c r="Q8" i="6"/>
  <c r="Q31" i="6"/>
  <c r="Q54" i="6"/>
  <c r="Q143" i="6"/>
  <c r="Q9" i="6"/>
  <c r="BD141" i="6"/>
  <c r="BD144" i="6"/>
  <c r="BD142" i="6"/>
  <c r="BD138" i="6"/>
  <c r="BD145" i="6"/>
  <c r="R134" i="6"/>
  <c r="R146" i="6"/>
  <c r="R138" i="6"/>
  <c r="R132" i="6"/>
  <c r="R139" i="6"/>
  <c r="R54" i="6"/>
  <c r="R143" i="6"/>
  <c r="R8" i="6"/>
  <c r="R144" i="6"/>
  <c r="R31" i="6"/>
  <c r="R9" i="6"/>
  <c r="BD136" i="6"/>
  <c r="BD134" i="6"/>
  <c r="BD132" i="6"/>
  <c r="BD137" i="6"/>
  <c r="BD59" i="6"/>
  <c r="BD117" i="6"/>
  <c r="BD140" i="6"/>
  <c r="BD36" i="6"/>
  <c r="BD118" i="6"/>
  <c r="BD7" i="6"/>
  <c r="BD143" i="6"/>
  <c r="BD33" i="6"/>
  <c r="BD53" i="6"/>
  <c r="BD113" i="6"/>
  <c r="BD133" i="6"/>
  <c r="BD30" i="6"/>
  <c r="BD51" i="6"/>
  <c r="BD116" i="6"/>
  <c r="BD121" i="6"/>
  <c r="BD9" i="6"/>
  <c r="BD112" i="6"/>
  <c r="BD52" i="6"/>
  <c r="BD119" i="6"/>
  <c r="BD114" i="6"/>
  <c r="BD8" i="6"/>
  <c r="BD55" i="6"/>
  <c r="BD115" i="6"/>
  <c r="BD120" i="6"/>
  <c r="BD12" i="6"/>
  <c r="BD13" i="6"/>
  <c r="B21" i="16"/>
  <c r="B53" i="16"/>
  <c r="B54" i="16"/>
  <c r="B55" i="16"/>
  <c r="B56" i="16"/>
  <c r="B57" i="16"/>
  <c r="B58" i="16"/>
  <c r="B59" i="16"/>
  <c r="B60" i="16"/>
  <c r="B61" i="16"/>
  <c r="B62" i="16"/>
  <c r="B63" i="16"/>
  <c r="B64" i="16"/>
  <c r="B65" i="16"/>
  <c r="B66" i="16"/>
  <c r="B67" i="16"/>
  <c r="B68" i="16"/>
  <c r="B69" i="16"/>
  <c r="B70" i="16"/>
  <c r="B71" i="16"/>
  <c r="B72" i="16"/>
  <c r="B73" i="16"/>
  <c r="B74" i="16"/>
  <c r="B75" i="16"/>
  <c r="B76" i="16"/>
  <c r="B77" i="16"/>
  <c r="B78" i="16"/>
  <c r="B79" i="16"/>
  <c r="B52" i="16"/>
  <c r="B22" i="16"/>
  <c r="B23" i="16"/>
  <c r="B24" i="16"/>
  <c r="B25" i="16"/>
  <c r="B26" i="16"/>
  <c r="B27" i="16"/>
  <c r="B28" i="16"/>
  <c r="B29" i="16"/>
  <c r="B30" i="16"/>
  <c r="B31" i="16"/>
  <c r="B32" i="16"/>
  <c r="B33" i="16"/>
  <c r="B34" i="16"/>
  <c r="B35" i="16"/>
  <c r="B36" i="16"/>
  <c r="B37" i="16"/>
  <c r="B38" i="16"/>
  <c r="B39" i="16"/>
  <c r="B40" i="16"/>
  <c r="B41" i="16"/>
  <c r="B42" i="16"/>
  <c r="B43" i="16"/>
  <c r="B44" i="16"/>
  <c r="B45" i="16"/>
  <c r="B46" i="16"/>
  <c r="B47" i="16"/>
  <c r="B48" i="16"/>
  <c r="B49" i="16"/>
  <c r="B50" i="16"/>
  <c r="B51" i="16"/>
  <c r="AZ68" i="6" l="1"/>
  <c r="AX68" i="6"/>
  <c r="BB68" i="6"/>
  <c r="AW68" i="6"/>
  <c r="BA68" i="6"/>
  <c r="AY68" i="6"/>
  <c r="BB47" i="6"/>
  <c r="AY47" i="6"/>
  <c r="AX47" i="6"/>
  <c r="BA47" i="6"/>
  <c r="AZ47" i="6"/>
  <c r="AW47" i="6"/>
</calcChain>
</file>

<file path=xl/sharedStrings.xml><?xml version="1.0" encoding="utf-8"?>
<sst xmlns="http://schemas.openxmlformats.org/spreadsheetml/2006/main" count="581" uniqueCount="217">
  <si>
    <t>N°</t>
  </si>
  <si>
    <t>Sem. 1</t>
  </si>
  <si>
    <t>Sem. 2</t>
  </si>
  <si>
    <t>Sem. 3</t>
  </si>
  <si>
    <t>Sem. 4</t>
  </si>
  <si>
    <t>L</t>
  </si>
  <si>
    <t>M</t>
  </si>
  <si>
    <t>J</t>
  </si>
  <si>
    <t>V</t>
  </si>
  <si>
    <t>Section</t>
  </si>
  <si>
    <t>EA</t>
  </si>
  <si>
    <t>OS</t>
  </si>
  <si>
    <t>Formateur référent</t>
  </si>
  <si>
    <t>Formateur bureau</t>
  </si>
  <si>
    <t>Plage</t>
  </si>
  <si>
    <t>ENTREE EEP</t>
  </si>
  <si>
    <t>SORTIE EEP</t>
  </si>
  <si>
    <t>Greet</t>
  </si>
  <si>
    <t>Denise</t>
  </si>
  <si>
    <t>Christine</t>
  </si>
  <si>
    <t>Isabelle</t>
  </si>
  <si>
    <t>Françoise</t>
  </si>
  <si>
    <t>Jean-Pierre</t>
  </si>
  <si>
    <t>Gilles</t>
  </si>
  <si>
    <t>Yvette</t>
  </si>
  <si>
    <t>Angélique</t>
  </si>
  <si>
    <t>Esther</t>
  </si>
  <si>
    <t>Christophe</t>
  </si>
  <si>
    <t>Anne</t>
  </si>
  <si>
    <t>O</t>
  </si>
  <si>
    <t>Actifs :</t>
  </si>
  <si>
    <t>OK</t>
  </si>
  <si>
    <t>OK 
?</t>
  </si>
  <si>
    <t>STAGE à débuter - 
Semaine 16</t>
  </si>
  <si>
    <t>STAGE date max pour le démarrer - Semaine 19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</si>
  <si>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</si>
  <si>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</si>
  <si>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</si>
  <si>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</si>
  <si>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</si>
  <si>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</si>
  <si>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</si>
  <si>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</si>
  <si>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</si>
  <si>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</si>
  <si>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</si>
  <si>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</si>
  <si>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EAG</t>
  </si>
  <si>
    <t>FILIERES</t>
  </si>
  <si>
    <t>GE1 TEC</t>
  </si>
  <si>
    <t>GE1 REF</t>
  </si>
  <si>
    <t>GE2 TEC</t>
  </si>
  <si>
    <t>STAGE MIN</t>
  </si>
  <si>
    <t>STAGE MAX</t>
  </si>
  <si>
    <t>GE3 TEC</t>
  </si>
  <si>
    <t>GE3 REF</t>
  </si>
  <si>
    <t>GE2 REF</t>
  </si>
  <si>
    <t>DATE DEBUT</t>
  </si>
  <si>
    <t>ECHEANCE</t>
  </si>
  <si>
    <t>GE 1 REF - 
Semaine 6</t>
  </si>
  <si>
    <t>GE 1 TEC  - Semaine 5</t>
  </si>
  <si>
    <t>GE 2 TEC  - 
Semaine 14</t>
  </si>
  <si>
    <t>GE 2  REF - 
Semaine 15</t>
  </si>
  <si>
    <t>GE 3 TEC - Semaine 25</t>
  </si>
  <si>
    <t>GE 3 REF - 
Semaine 26</t>
  </si>
  <si>
    <t>Jours</t>
  </si>
  <si>
    <t>ANNEE TYPE - CONGES</t>
  </si>
  <si>
    <t>NOMS</t>
  </si>
  <si>
    <t>PRENOMS</t>
  </si>
  <si>
    <t>Marguerite</t>
  </si>
  <si>
    <t>Mohamed</t>
  </si>
  <si>
    <t>Mélina</t>
  </si>
  <si>
    <t>Boni</t>
  </si>
  <si>
    <t>Maria</t>
  </si>
  <si>
    <t>Béatrice</t>
  </si>
  <si>
    <t>Marylène</t>
  </si>
  <si>
    <t>TONKA</t>
  </si>
  <si>
    <t>RENKENS</t>
  </si>
  <si>
    <t>EL HAFID</t>
  </si>
  <si>
    <t>FINCK</t>
  </si>
  <si>
    <t>LITTA</t>
  </si>
  <si>
    <t>SGARITO</t>
  </si>
  <si>
    <t>PIRONT</t>
  </si>
  <si>
    <t>Plateau</t>
  </si>
  <si>
    <t>MIN 
début stage</t>
  </si>
  <si>
    <t xml:space="preserve"> MAX 
début stage</t>
  </si>
  <si>
    <t>GE 2
TEC</t>
  </si>
  <si>
    <t>GE 3
TEC</t>
  </si>
  <si>
    <t>GE 1 REF</t>
  </si>
  <si>
    <t>GE 1
TEC</t>
  </si>
  <si>
    <t>S</t>
  </si>
  <si>
    <t>E</t>
  </si>
  <si>
    <t>AJ</t>
  </si>
  <si>
    <t>ANJ</t>
  </si>
  <si>
    <t>T</t>
  </si>
  <si>
    <t>H F</t>
  </si>
  <si>
    <t>Mot de passe : BU</t>
  </si>
  <si>
    <t>GENOT</t>
  </si>
  <si>
    <t>WAUTLET</t>
  </si>
  <si>
    <t>Martine</t>
  </si>
  <si>
    <t>GILLISSEN</t>
  </si>
  <si>
    <t>Simon</t>
  </si>
  <si>
    <t>GOEMAERE</t>
  </si>
  <si>
    <t>Iara</t>
  </si>
  <si>
    <t xml:space="preserve">DAUCHOT                       </t>
  </si>
  <si>
    <t>Alexandrine</t>
  </si>
  <si>
    <t xml:space="preserve">LAURIA                        </t>
  </si>
  <si>
    <t>Madison</t>
  </si>
  <si>
    <t xml:space="preserve">LEMMA                         </t>
  </si>
  <si>
    <t>Laila</t>
  </si>
  <si>
    <t>AZZOUZI</t>
  </si>
  <si>
    <t>Ihman</t>
  </si>
  <si>
    <t xml:space="preserve">CESAR                         </t>
  </si>
  <si>
    <t xml:space="preserve">Tristan                       </t>
  </si>
  <si>
    <t xml:space="preserve">HEUSCH                        </t>
  </si>
  <si>
    <t xml:space="preserve">Marianne                      </t>
  </si>
  <si>
    <t>KIMONA</t>
  </si>
  <si>
    <t>Monia</t>
  </si>
  <si>
    <t xml:space="preserve">LIZEN                         </t>
  </si>
  <si>
    <t xml:space="preserve">Alexandra                     </t>
  </si>
  <si>
    <t xml:space="preserve">MACALUSO                      </t>
  </si>
  <si>
    <t xml:space="preserve">Celine </t>
  </si>
  <si>
    <t xml:space="preserve">PICHLER                       </t>
  </si>
  <si>
    <t xml:space="preserve">Yentl                         </t>
  </si>
  <si>
    <t>AC</t>
  </si>
  <si>
    <t xml:space="preserve">Angéline                      </t>
  </si>
  <si>
    <t xml:space="preserve">DUVAL                         </t>
  </si>
  <si>
    <t>Marie</t>
  </si>
  <si>
    <t xml:space="preserve">BRIAMONT                      </t>
  </si>
  <si>
    <t xml:space="preserve">Patrick                       </t>
  </si>
  <si>
    <t xml:space="preserve">Maria-luisa                   </t>
  </si>
  <si>
    <t xml:space="preserve">ZAHMOUL                       </t>
  </si>
  <si>
    <t xml:space="preserve">Monia      </t>
  </si>
  <si>
    <t>RONDEUX</t>
  </si>
  <si>
    <t>Audrey</t>
  </si>
  <si>
    <t>RODERBOURG</t>
  </si>
  <si>
    <t>Vanessa</t>
  </si>
  <si>
    <t>LAGASSE</t>
  </si>
  <si>
    <r>
      <rPr>
        <b/>
        <i/>
        <sz val="18"/>
        <color rgb="FFFF0000"/>
        <rFont val="Arial Narrow"/>
        <family val="2"/>
      </rPr>
      <t>2</t>
    </r>
    <r>
      <rPr>
        <b/>
        <i/>
        <sz val="18"/>
        <rFont val="Arial Narrow"/>
        <family val="2"/>
      </rPr>
      <t xml:space="preserve"> = Présence   </t>
    </r>
    <r>
      <rPr>
        <b/>
        <i/>
        <sz val="18"/>
        <color rgb="FFFF0000"/>
        <rFont val="Arial Narrow"/>
        <family val="2"/>
      </rPr>
      <t xml:space="preserve">AJ </t>
    </r>
    <r>
      <rPr>
        <b/>
        <i/>
        <sz val="18"/>
        <rFont val="Arial Narrow"/>
        <family val="2"/>
      </rPr>
      <t xml:space="preserve">= Absence Justifiée   </t>
    </r>
    <r>
      <rPr>
        <b/>
        <i/>
        <sz val="18"/>
        <color rgb="FFFF0000"/>
        <rFont val="Arial Narrow"/>
        <family val="2"/>
      </rPr>
      <t>ANJ</t>
    </r>
    <r>
      <rPr>
        <b/>
        <i/>
        <sz val="18"/>
        <rFont val="Arial Narrow"/>
        <family val="2"/>
      </rPr>
      <t xml:space="preserve"> = Absence Non Justifiée </t>
    </r>
    <r>
      <rPr>
        <b/>
        <i/>
        <sz val="18"/>
        <color rgb="FFFF0000"/>
        <rFont val="Arial Narrow"/>
        <family val="2"/>
      </rPr>
      <t xml:space="preserve">  C </t>
    </r>
    <r>
      <rPr>
        <b/>
        <i/>
        <sz val="18"/>
        <rFont val="Arial Narrow"/>
        <family val="2"/>
      </rPr>
      <t xml:space="preserve">= Changement d'Horaire  </t>
    </r>
    <r>
      <rPr>
        <b/>
        <i/>
        <sz val="18"/>
        <color rgb="FFFF0000"/>
        <rFont val="Arial Narrow"/>
        <family val="2"/>
      </rPr>
      <t xml:space="preserve"> D</t>
    </r>
    <r>
      <rPr>
        <b/>
        <i/>
        <sz val="18"/>
        <rFont val="Arial Narrow"/>
        <family val="2"/>
      </rPr>
      <t xml:space="preserve"> = Dispense</t>
    </r>
    <r>
      <rPr>
        <b/>
        <i/>
        <sz val="18"/>
        <color rgb="FFFF0000"/>
        <rFont val="Arial Narrow"/>
        <family val="2"/>
      </rPr>
      <t xml:space="preserve"> E</t>
    </r>
    <r>
      <rPr>
        <b/>
        <i/>
        <sz val="18"/>
        <rFont val="Arial Narrow"/>
        <family val="2"/>
      </rPr>
      <t xml:space="preserve"> = EEP   </t>
    </r>
    <r>
      <rPr>
        <b/>
        <i/>
        <sz val="18"/>
        <color rgb="FFFF0000"/>
        <rFont val="Arial Narrow"/>
        <family val="2"/>
      </rPr>
      <t xml:space="preserve">F </t>
    </r>
    <r>
      <rPr>
        <b/>
        <i/>
        <sz val="18"/>
        <rFont val="Arial Narrow"/>
        <family val="2"/>
      </rPr>
      <t xml:space="preserve">= Fin de Parcours </t>
    </r>
    <r>
      <rPr>
        <b/>
        <i/>
        <sz val="18"/>
        <color rgb="FFFF0000"/>
        <rFont val="Arial Narrow"/>
        <family val="2"/>
      </rPr>
      <t xml:space="preserve">M </t>
    </r>
    <r>
      <rPr>
        <b/>
        <i/>
        <sz val="18"/>
        <rFont val="Arial Narrow"/>
        <family val="2"/>
      </rPr>
      <t xml:space="preserve">= Maladie   </t>
    </r>
    <r>
      <rPr>
        <b/>
        <i/>
        <sz val="18"/>
        <color rgb="FFFF0000"/>
        <rFont val="Arial Narrow"/>
        <family val="2"/>
      </rPr>
      <t xml:space="preserve">S </t>
    </r>
    <r>
      <rPr>
        <b/>
        <i/>
        <sz val="18"/>
        <rFont val="Arial Narrow"/>
        <family val="2"/>
      </rPr>
      <t xml:space="preserve">= Stage  </t>
    </r>
    <r>
      <rPr>
        <b/>
        <i/>
        <sz val="18"/>
        <color rgb="FFFF0000"/>
        <rFont val="Arial Narrow"/>
        <family val="2"/>
      </rPr>
      <t xml:space="preserve"> T </t>
    </r>
    <r>
      <rPr>
        <b/>
        <i/>
        <sz val="18"/>
        <rFont val="Arial Narrow"/>
        <family val="2"/>
      </rPr>
      <t xml:space="preserve">= Travail </t>
    </r>
    <r>
      <rPr>
        <b/>
        <i/>
        <sz val="18"/>
        <color rgb="FFFF0000"/>
        <rFont val="Arial Narrow"/>
        <family val="2"/>
      </rPr>
      <t>P</t>
    </r>
    <r>
      <rPr>
        <b/>
        <i/>
        <sz val="18"/>
        <rFont val="Arial Narrow"/>
        <family val="2"/>
      </rPr>
      <t xml:space="preserve"> = Postposée</t>
    </r>
  </si>
  <si>
    <t>Sem. 5</t>
  </si>
  <si>
    <t>Actif ? (O/N)
Stage et retour  ? (A)</t>
  </si>
  <si>
    <t>Entrée effective bureautique BD</t>
  </si>
  <si>
    <t>Sortie théorique bureautique BD</t>
  </si>
  <si>
    <t>Sortie effective bureautique</t>
  </si>
  <si>
    <t>Effectif
début stage</t>
  </si>
  <si>
    <t>Effectif retour stage</t>
  </si>
  <si>
    <t>Date de fin après stage</t>
  </si>
  <si>
    <t>Commentaires</t>
  </si>
  <si>
    <t>GE 1 TEC Décompte</t>
  </si>
  <si>
    <t>GE 1 REF Décompte</t>
  </si>
  <si>
    <t>GE 2 TEC Décompte</t>
  </si>
  <si>
    <t>GE 2 REF Décompte</t>
  </si>
  <si>
    <t>GE 3 TEC 
Décompte</t>
  </si>
  <si>
    <t>GE 3 REF 
Décompte</t>
  </si>
  <si>
    <t xml:space="preserve">FERNANDEZ           </t>
  </si>
  <si>
    <t>en stage des 14/05 - vient lu ma et ve</t>
  </si>
  <si>
    <t>ROLAND</t>
  </si>
  <si>
    <t>Jason</t>
  </si>
  <si>
    <t>LANCEL</t>
  </si>
  <si>
    <t>Nathalie</t>
  </si>
  <si>
    <t>GILLARDIN</t>
  </si>
  <si>
    <t>Simone</t>
  </si>
  <si>
    <t>DIVITA</t>
  </si>
  <si>
    <t>Lidia</t>
  </si>
  <si>
    <t>DIANA</t>
  </si>
  <si>
    <t>DANIELE</t>
  </si>
  <si>
    <t>Emanuele</t>
  </si>
  <si>
    <t>BECKER</t>
  </si>
  <si>
    <t>Pascale</t>
  </si>
  <si>
    <t>MUKADI</t>
  </si>
  <si>
    <t>Kaba</t>
  </si>
  <si>
    <t>Sans doute à prolonger</t>
  </si>
  <si>
    <t>devrait avoir terminé pour le 29/06</t>
  </si>
  <si>
    <t>GE 2 REF</t>
  </si>
  <si>
    <t>GE 3 REF</t>
  </si>
  <si>
    <t>JUIN 2018</t>
  </si>
  <si>
    <t xml:space="preserve">FERREIRA  </t>
  </si>
  <si>
    <t>BAJRAMOV</t>
  </si>
  <si>
    <t>Lindita</t>
  </si>
  <si>
    <t>AGP</t>
  </si>
  <si>
    <t>12h30/13h Excel pour remise à niveau</t>
  </si>
  <si>
    <t>Dans EEP à partir du 14/05 - 12h30 - retour 10 h dès le 11/06 non suite stage 09/07</t>
  </si>
  <si>
    <t>EEP - NL - bur susp. jusqu'au 12/07</t>
  </si>
  <si>
    <t>PFI Je/Ve - ss doute prol.</t>
  </si>
  <si>
    <t>F</t>
  </si>
  <si>
    <t>FRANSSEN</t>
  </si>
  <si>
    <t>Iris</t>
  </si>
  <si>
    <t>CONTINO</t>
  </si>
  <si>
    <t>Véronique</t>
  </si>
  <si>
    <t>MEESSEN</t>
  </si>
  <si>
    <t>Muriel</t>
  </si>
  <si>
    <t>ALLACH</t>
  </si>
  <si>
    <t>Smahane</t>
  </si>
  <si>
    <t>LEGROS</t>
  </si>
  <si>
    <t>Sandra</t>
  </si>
  <si>
    <t>RIATTI</t>
  </si>
  <si>
    <t>Patrizia</t>
  </si>
  <si>
    <t>BULCKENS</t>
  </si>
  <si>
    <t>Delphine</t>
  </si>
  <si>
    <t>BREUER</t>
  </si>
  <si>
    <t>Myriam</t>
  </si>
  <si>
    <t>KLINKENBERG</t>
  </si>
  <si>
    <t>Grégory</t>
  </si>
  <si>
    <t>LEJEUNE</t>
  </si>
  <si>
    <t>CARO</t>
  </si>
  <si>
    <t>Sarah</t>
  </si>
  <si>
    <t>HERMANT</t>
  </si>
  <si>
    <t>Pascal</t>
  </si>
  <si>
    <t>JAMMOT</t>
  </si>
  <si>
    <t>Fanny</t>
  </si>
  <si>
    <t>LENTZ</t>
  </si>
  <si>
    <t>André</t>
  </si>
  <si>
    <t>DEMEZ</t>
  </si>
  <si>
    <t>Viviane</t>
  </si>
  <si>
    <t xml:space="preserve">LEVAUX </t>
  </si>
  <si>
    <t>N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</si>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</sst>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"/>
    <numFmt numFmtId="165" formatCode="[$-F800]dddd\,\ mmmm\ dd\,\ yyyy"/>
  </numFmts>
  <fonts count="23" x14ac:knownFonts="1">
    <font>
      <sz val="10"/>
      <name val="Arial"/>
    </font>
    <font>
      <sz val="11"/>
      <color theme="1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12"/>
      <name val="Garamond"/>
      <family val="1"/>
    </font>
    <font>
      <b/>
      <sz val="8"/>
      <name val="Garamond"/>
      <family val="1"/>
    </font>
    <font>
      <b/>
      <sz val="12"/>
      <name val="Garamond"/>
      <family val="1"/>
    </font>
    <font>
      <b/>
      <sz val="18"/>
      <name val="Garamond"/>
      <family val="1"/>
    </font>
    <font>
      <b/>
      <sz val="12"/>
      <color rgb="FFFF0000"/>
      <name val="Garamond"/>
      <family val="1"/>
    </font>
    <font>
      <b/>
      <sz val="14"/>
      <color indexed="10"/>
      <name val="Garamond"/>
      <family val="1"/>
    </font>
    <font>
      <b/>
      <sz val="9"/>
      <color theme="1"/>
      <name val="Garamond"/>
      <family val="1"/>
    </font>
    <font>
      <b/>
      <sz val="14"/>
      <color rgb="FFFF0000"/>
      <name val="Garamond"/>
      <family val="1"/>
    </font>
    <font>
      <b/>
      <sz val="18"/>
      <color rgb="FFFF0000"/>
      <name val="Arial Narrow"/>
      <family val="2"/>
    </font>
    <font>
      <b/>
      <sz val="18"/>
      <name val="Arial Narrow"/>
      <family val="2"/>
    </font>
    <font>
      <sz val="18"/>
      <name val="Arial Narrow"/>
      <family val="2"/>
    </font>
    <font>
      <sz val="18"/>
      <color rgb="FFFF0000"/>
      <name val="Arial Narrow"/>
      <family val="2"/>
    </font>
    <font>
      <b/>
      <sz val="10"/>
      <name val="Arial Narrow"/>
      <family val="2"/>
    </font>
    <font>
      <b/>
      <sz val="18"/>
      <color theme="0"/>
      <name val="Arial Narrow"/>
      <family val="2"/>
    </font>
    <font>
      <b/>
      <i/>
      <sz val="18"/>
      <name val="Arial Narrow"/>
      <family val="2"/>
    </font>
    <font>
      <b/>
      <i/>
      <sz val="18"/>
      <color rgb="FFFF0000"/>
      <name val="Arial Narrow"/>
      <family val="2"/>
    </font>
    <font>
      <b/>
      <sz val="28"/>
      <color rgb="FFFF0000"/>
      <name val="Arial Narrow"/>
      <family val="2"/>
    </font>
    <font>
      <sz val="12"/>
      <name val="Arial Narrow"/>
      <family val="2"/>
    </font>
    <font>
      <sz val="1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gray0625"/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-0.249977111117893"/>
        <bgColor indexed="64"/>
      </patternFill>
    </fill>
  </fills>
  <borders count="73">
    <border>
      <left/>
      <right/>
      <top/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/>
      <top/>
      <bottom/>
      <diagonal/>
    </border>
    <border>
      <left style="thick">
        <color theme="5" tint="-0.24994659260841701"/>
      </left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/>
      <diagonal/>
    </border>
    <border>
      <left style="medium">
        <color indexed="64"/>
      </left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thick">
        <color theme="5" tint="-0.24994659260841701"/>
      </left>
      <right/>
      <top/>
      <bottom style="thick">
        <color theme="5" tint="-0.24994659260841701"/>
      </bottom>
      <diagonal/>
    </border>
    <border>
      <left/>
      <right style="thick">
        <color theme="5" tint="-0.24994659260841701"/>
      </right>
      <top/>
      <bottom style="thick">
        <color theme="5" tint="-0.24994659260841701"/>
      </bottom>
      <diagonal/>
    </border>
    <border>
      <left/>
      <right/>
      <top/>
      <bottom style="thick">
        <color theme="5" tint="-0.24994659260841701"/>
      </bottom>
      <diagonal/>
    </border>
    <border>
      <left/>
      <right/>
      <top style="thick">
        <color theme="5" tint="-0.24994659260841701"/>
      </top>
      <bottom style="thick">
        <color theme="5" tint="-0.24994659260841701"/>
      </bottom>
      <diagonal/>
    </border>
    <border>
      <left/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ck">
        <color theme="5" tint="-0.24994659260841701"/>
      </right>
      <top/>
      <bottom/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/>
      <diagonal/>
    </border>
    <border>
      <left/>
      <right style="thick">
        <color theme="3" tint="0.39994506668294322"/>
      </right>
      <top style="thick">
        <color theme="5" tint="-0.24994659260841701"/>
      </top>
      <bottom style="thick">
        <color theme="5" tint="-0.24994659260841701"/>
      </bottom>
      <diagonal/>
    </border>
    <border>
      <left/>
      <right style="thick">
        <color theme="3" tint="0.39994506668294322"/>
      </right>
      <top/>
      <bottom/>
      <diagonal/>
    </border>
    <border>
      <left/>
      <right style="thick">
        <color theme="3" tint="0.39994506668294322"/>
      </right>
      <top/>
      <bottom style="thick">
        <color theme="5" tint="-0.24994659260841701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/>
      <top style="double">
        <color indexed="64"/>
      </top>
      <bottom style="thin">
        <color indexed="64"/>
      </bottom>
      <diagonal/>
    </border>
    <border>
      <left style="double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indexed="64"/>
      </left>
      <right style="thick">
        <color theme="5" tint="-0.24994659260841701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n">
        <color indexed="64"/>
      </right>
      <top style="thick">
        <color theme="5" tint="-0.24994659260841701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n">
        <color indexed="64"/>
      </right>
      <top style="thick">
        <color theme="5" tint="-0.24994659260841701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theme="5" tint="-0.24994659260841701"/>
      </top>
      <bottom style="thin">
        <color indexed="64"/>
      </bottom>
      <diagonal/>
    </border>
    <border>
      <left style="thin">
        <color indexed="64"/>
      </left>
      <right style="thick">
        <color theme="5" tint="-0.24994659260841701"/>
      </right>
      <top style="thick">
        <color theme="5" tint="-0.24994659260841701"/>
      </top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 style="thin">
        <color indexed="64"/>
      </bottom>
      <diagonal/>
    </border>
    <border>
      <left style="thick">
        <color theme="5" tint="-0.24994659260841701"/>
      </left>
      <right style="thin">
        <color indexed="64"/>
      </right>
      <top style="thin">
        <color indexed="64"/>
      </top>
      <bottom style="thick">
        <color theme="5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theme="5" tint="-0.24994659260841701"/>
      </bottom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 style="thick">
        <color theme="5" tint="-0.24994659260841701"/>
      </bottom>
      <diagonal/>
    </border>
    <border>
      <left style="thick">
        <color theme="5" tint="-0.24994659260841701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theme="5" tint="-0.24994659260841701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ck">
        <color theme="5" tint="-0.24994659260841701"/>
      </bottom>
      <diagonal/>
    </border>
    <border>
      <left style="thin">
        <color indexed="64"/>
      </left>
      <right style="thick">
        <color theme="5" tint="-0.24994659260841701"/>
      </right>
      <top/>
      <bottom style="thick">
        <color theme="5" tint="-0.24994659260841701"/>
      </bottom>
      <diagonal/>
    </border>
    <border>
      <left style="thick">
        <color theme="5" tint="-0.24994659260841701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theme="5" tint="-0.24994659260841701"/>
      </right>
      <top/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ck">
        <color theme="5" tint="-0.24994659260841701"/>
      </top>
      <bottom style="thin">
        <color indexed="64"/>
      </bottom>
      <diagonal/>
    </border>
    <border>
      <left style="thick">
        <color theme="5" tint="-0.24994659260841701"/>
      </left>
      <right style="thick">
        <color theme="5" tint="-0.24994659260841701"/>
      </right>
      <top style="thin">
        <color indexed="64"/>
      </top>
      <bottom style="thin">
        <color indexed="64"/>
      </bottom>
      <diagonal/>
    </border>
    <border>
      <left/>
      <right style="thick">
        <color theme="5" tint="-0.24994659260841701"/>
      </right>
      <top style="thick">
        <color theme="5" tint="-0.24994659260841701"/>
      </top>
      <bottom style="thin">
        <color indexed="64"/>
      </bottom>
      <diagonal/>
    </border>
    <border>
      <left/>
      <right style="thick">
        <color theme="5" tint="-0.24994659260841701"/>
      </right>
      <top style="thin">
        <color indexed="64"/>
      </top>
      <bottom style="thin">
        <color indexed="64"/>
      </bottom>
      <diagonal/>
    </border>
    <border>
      <left/>
      <right style="thick">
        <color theme="5" tint="-0.24994659260841701"/>
      </right>
      <top style="thin">
        <color indexed="64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 style="thin">
        <color indexed="64"/>
      </top>
      <bottom/>
      <diagonal/>
    </border>
    <border>
      <left style="thick">
        <color theme="5" tint="-0.24994659260841701"/>
      </left>
      <right/>
      <top style="thick">
        <color theme="5" tint="-0.24994659260841701"/>
      </top>
      <bottom/>
      <diagonal/>
    </border>
    <border>
      <left style="thick">
        <color theme="5" tint="-0.24994659260841701"/>
      </left>
      <right style="thick">
        <color theme="5" tint="-0.24994659260841701"/>
      </right>
      <top/>
      <bottom style="thin">
        <color indexed="64"/>
      </bottom>
      <diagonal/>
    </border>
    <border>
      <left/>
      <right style="thick">
        <color theme="5" tint="-0.24994659260841701"/>
      </right>
      <top/>
      <bottom style="thin">
        <color indexed="64"/>
      </bottom>
      <diagonal/>
    </border>
    <border>
      <left/>
      <right style="thin">
        <color indexed="64"/>
      </right>
      <top/>
      <bottom style="thick">
        <color theme="5" tint="-0.24994659260841701"/>
      </bottom>
      <diagonal/>
    </border>
  </borders>
  <cellStyleXfs count="2">
    <xf numFmtId="0" fontId="0" fillId="0" borderId="0"/>
    <xf numFmtId="0" fontId="1" fillId="0" borderId="0"/>
  </cellStyleXfs>
  <cellXfs count="277">
    <xf numFmtId="0" fontId="0" fillId="0" borderId="0" xfId="0"/>
    <xf numFmtId="0" fontId="2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10" fillId="2" borderId="7" xfId="0" applyFont="1" applyFill="1" applyBorder="1" applyAlignment="1">
      <alignment horizontal="center"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0" fillId="4" borderId="7" xfId="0" applyFont="1" applyFill="1" applyBorder="1" applyAlignment="1">
      <alignment horizontal="center" vertical="center" wrapText="1"/>
    </xf>
    <xf numFmtId="0" fontId="10" fillId="5" borderId="7" xfId="0" applyFont="1" applyFill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4" fontId="9" fillId="0" borderId="0" xfId="0" applyNumberFormat="1" applyFont="1" applyFill="1" applyBorder="1" applyAlignment="1">
      <alignment vertical="center"/>
    </xf>
    <xf numFmtId="165" fontId="9" fillId="0" borderId="0" xfId="0" applyNumberFormat="1" applyFont="1" applyFill="1" applyBorder="1" applyAlignment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0" fontId="4" fillId="0" borderId="6" xfId="0" applyFont="1" applyBorder="1" applyAlignment="1">
      <alignment horizontal="right"/>
    </xf>
    <xf numFmtId="0" fontId="4" fillId="0" borderId="9" xfId="0" applyFont="1" applyBorder="1" applyAlignment="1">
      <alignment horizontal="right"/>
    </xf>
    <xf numFmtId="0" fontId="4" fillId="0" borderId="11" xfId="0" applyFont="1" applyBorder="1" applyAlignment="1">
      <alignment horizontal="right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Alignment="1">
      <alignment horizontal="right"/>
    </xf>
    <xf numFmtId="0" fontId="4" fillId="0" borderId="8" xfId="0" applyFont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2" xfId="0" applyFont="1" applyBorder="1" applyAlignment="1">
      <alignment horizontal="right"/>
    </xf>
    <xf numFmtId="0" fontId="5" fillId="2" borderId="30" xfId="0" applyFont="1" applyFill="1" applyBorder="1" applyAlignment="1">
      <alignment horizontal="center" vertical="center" wrapText="1"/>
    </xf>
    <xf numFmtId="0" fontId="5" fillId="3" borderId="30" xfId="0" applyFont="1" applyFill="1" applyBorder="1" applyAlignment="1">
      <alignment horizontal="center" vertical="center" wrapText="1"/>
    </xf>
    <xf numFmtId="0" fontId="5" fillId="4" borderId="30" xfId="0" applyFont="1" applyFill="1" applyBorder="1" applyAlignment="1">
      <alignment horizontal="center" vertical="center" wrapText="1"/>
    </xf>
    <xf numFmtId="0" fontId="5" fillId="5" borderId="30" xfId="0" applyFont="1" applyFill="1" applyBorder="1" applyAlignment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14" fontId="11" fillId="0" borderId="0" xfId="0" applyNumberFormat="1" applyFont="1" applyFill="1" applyBorder="1" applyAlignment="1">
      <alignment vertical="center"/>
    </xf>
    <xf numFmtId="0" fontId="8" fillId="0" borderId="0" xfId="0" applyFont="1"/>
    <xf numFmtId="0" fontId="4" fillId="0" borderId="31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5" xfId="0" applyFont="1" applyFill="1" applyBorder="1" applyAlignment="1">
      <alignment horizontal="center" vertical="center"/>
    </xf>
    <xf numFmtId="0" fontId="4" fillId="0" borderId="41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right"/>
    </xf>
    <xf numFmtId="14" fontId="6" fillId="9" borderId="5" xfId="0" applyNumberFormat="1" applyFont="1" applyFill="1" applyBorder="1" applyAlignment="1">
      <alignment horizontal="right" vertical="center"/>
    </xf>
    <xf numFmtId="14" fontId="4" fillId="0" borderId="36" xfId="0" applyNumberFormat="1" applyFont="1" applyBorder="1" applyAlignment="1">
      <alignment horizontal="right"/>
    </xf>
    <xf numFmtId="14" fontId="4" fillId="0" borderId="36" xfId="0" applyNumberFormat="1" applyFont="1" applyBorder="1"/>
    <xf numFmtId="14" fontId="4" fillId="0" borderId="0" xfId="0" applyNumberFormat="1" applyFont="1" applyBorder="1"/>
    <xf numFmtId="14" fontId="6" fillId="9" borderId="0" xfId="0" applyNumberFormat="1" applyFont="1" applyFill="1" applyBorder="1" applyAlignment="1">
      <alignment horizontal="right" vertical="center"/>
    </xf>
    <xf numFmtId="14" fontId="6" fillId="9" borderId="37" xfId="0" applyNumberFormat="1" applyFont="1" applyFill="1" applyBorder="1" applyAlignment="1">
      <alignment horizontal="right" vertical="center"/>
    </xf>
    <xf numFmtId="14" fontId="4" fillId="0" borderId="38" xfId="0" applyNumberFormat="1" applyFont="1" applyBorder="1" applyAlignment="1">
      <alignment horizontal="right"/>
    </xf>
    <xf numFmtId="14" fontId="4" fillId="0" borderId="38" xfId="0" applyNumberFormat="1" applyFont="1" applyBorder="1"/>
    <xf numFmtId="14" fontId="4" fillId="0" borderId="39" xfId="0" applyNumberFormat="1" applyFont="1" applyBorder="1"/>
    <xf numFmtId="14" fontId="6" fillId="9" borderId="39" xfId="0" applyNumberFormat="1" applyFont="1" applyFill="1" applyBorder="1" applyAlignment="1">
      <alignment horizontal="right" vertical="center"/>
    </xf>
    <xf numFmtId="0" fontId="13" fillId="0" borderId="0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horizontal="center" vertical="center"/>
      <protection locked="0"/>
    </xf>
    <xf numFmtId="0" fontId="13" fillId="0" borderId="0" xfId="0" applyFont="1" applyFill="1" applyBorder="1" applyAlignment="1" applyProtection="1">
      <alignment vertical="center"/>
      <protection locked="0"/>
    </xf>
    <xf numFmtId="0" fontId="14" fillId="0" borderId="0" xfId="0" applyFont="1" applyFill="1" applyBorder="1" applyAlignment="1" applyProtection="1">
      <alignment horizontal="center" vertical="center"/>
      <protection locked="0"/>
    </xf>
    <xf numFmtId="0" fontId="14" fillId="0" borderId="0" xfId="0" applyFont="1" applyFill="1" applyBorder="1" applyAlignment="1" applyProtection="1">
      <alignment horizontal="center" vertical="center"/>
    </xf>
    <xf numFmtId="0" fontId="14" fillId="0" borderId="0" xfId="0" applyNumberFormat="1" applyFont="1" applyFill="1" applyBorder="1" applyAlignment="1" applyProtection="1">
      <alignment horizontal="center" vertical="center"/>
    </xf>
    <xf numFmtId="0" fontId="14" fillId="0" borderId="0" xfId="0" applyFont="1" applyFill="1" applyBorder="1" applyAlignment="1" applyProtection="1">
      <alignment vertical="center"/>
      <protection locked="0"/>
    </xf>
    <xf numFmtId="0" fontId="13" fillId="7" borderId="0" xfId="0" applyFont="1" applyFill="1" applyBorder="1" applyAlignment="1" applyProtection="1">
      <alignment horizontal="center" vertical="center" wrapText="1"/>
    </xf>
    <xf numFmtId="0" fontId="13" fillId="8" borderId="2" xfId="0" applyFont="1" applyFill="1" applyBorder="1" applyAlignment="1" applyProtection="1">
      <alignment horizontal="center" vertical="center"/>
      <protection locked="0"/>
    </xf>
    <xf numFmtId="0" fontId="13" fillId="8" borderId="19" xfId="0" applyFont="1" applyFill="1" applyBorder="1" applyAlignment="1" applyProtection="1">
      <alignment vertical="center"/>
      <protection locked="0"/>
    </xf>
    <xf numFmtId="0" fontId="13" fillId="8" borderId="19" xfId="0" applyFont="1" applyFill="1" applyBorder="1" applyAlignment="1" applyProtection="1">
      <alignment horizontal="center" vertical="center"/>
      <protection locked="0"/>
    </xf>
    <xf numFmtId="14" fontId="14" fillId="8" borderId="19" xfId="0" applyNumberFormat="1" applyFont="1" applyFill="1" applyBorder="1" applyAlignment="1" applyProtection="1">
      <alignment horizontal="center" vertical="center"/>
      <protection locked="0"/>
    </xf>
    <xf numFmtId="14" fontId="14" fillId="8" borderId="4" xfId="0" applyNumberFormat="1" applyFont="1" applyFill="1" applyBorder="1" applyAlignment="1" applyProtection="1">
      <alignment horizontal="center" vertical="center"/>
      <protection locked="0"/>
    </xf>
    <xf numFmtId="14" fontId="14" fillId="6" borderId="19" xfId="0" applyNumberFormat="1" applyFont="1" applyFill="1" applyBorder="1" applyAlignment="1" applyProtection="1">
      <alignment horizontal="center" vertical="center"/>
    </xf>
    <xf numFmtId="14" fontId="14" fillId="6" borderId="19" xfId="0" applyNumberFormat="1" applyFont="1" applyFill="1" applyBorder="1" applyAlignment="1" applyProtection="1">
      <alignment horizontal="center" vertical="center"/>
      <protection locked="0"/>
    </xf>
    <xf numFmtId="14" fontId="14" fillId="6" borderId="22" xfId="0" applyNumberFormat="1" applyFont="1" applyFill="1" applyBorder="1" applyAlignment="1" applyProtection="1">
      <alignment horizontal="center" vertical="center"/>
      <protection locked="0"/>
    </xf>
    <xf numFmtId="14" fontId="14" fillId="6" borderId="4" xfId="0" applyNumberFormat="1" applyFont="1" applyFill="1" applyBorder="1" applyAlignment="1" applyProtection="1">
      <alignment horizontal="center" vertical="center"/>
    </xf>
    <xf numFmtId="0" fontId="14" fillId="6" borderId="19" xfId="0" applyNumberFormat="1" applyFont="1" applyFill="1" applyBorder="1" applyAlignment="1" applyProtection="1">
      <alignment horizontal="center" vertical="center"/>
    </xf>
    <xf numFmtId="14" fontId="14" fillId="6" borderId="19" xfId="0" quotePrefix="1" applyNumberFormat="1" applyFont="1" applyFill="1" applyBorder="1" applyAlignment="1" applyProtection="1">
      <alignment horizontal="center" vertical="center"/>
      <protection locked="0"/>
    </xf>
    <xf numFmtId="14" fontId="13" fillId="8" borderId="19" xfId="0" applyNumberFormat="1" applyFont="1" applyFill="1" applyBorder="1" applyAlignment="1" applyProtection="1">
      <alignment horizontal="center" vertical="center"/>
      <protection locked="0"/>
    </xf>
    <xf numFmtId="0" fontId="13" fillId="8" borderId="19" xfId="0" applyFont="1" applyFill="1" applyBorder="1" applyAlignment="1" applyProtection="1">
      <alignment horizontal="center" vertical="center" wrapText="1"/>
      <protection locked="0"/>
    </xf>
    <xf numFmtId="14" fontId="14" fillId="6" borderId="22" xfId="0" applyNumberFormat="1" applyFont="1" applyFill="1" applyBorder="1" applyAlignment="1" applyProtection="1">
      <alignment horizontal="center" vertical="center" wrapText="1"/>
      <protection locked="0"/>
    </xf>
    <xf numFmtId="0" fontId="13" fillId="8" borderId="14" xfId="0" applyFont="1" applyFill="1" applyBorder="1" applyAlignment="1" applyProtection="1">
      <alignment horizontal="center" vertical="center"/>
      <protection locked="0"/>
    </xf>
    <xf numFmtId="0" fontId="13" fillId="8" borderId="13" xfId="0" applyFont="1" applyFill="1" applyBorder="1" applyAlignment="1" applyProtection="1">
      <alignment vertical="center"/>
      <protection locked="0"/>
    </xf>
    <xf numFmtId="0" fontId="13" fillId="8" borderId="13" xfId="0" applyFont="1" applyFill="1" applyBorder="1" applyAlignment="1" applyProtection="1">
      <alignment horizontal="center" vertical="center"/>
      <protection locked="0"/>
    </xf>
    <xf numFmtId="14" fontId="14" fillId="8" borderId="13" xfId="0" applyNumberFormat="1" applyFont="1" applyFill="1" applyBorder="1" applyAlignment="1" applyProtection="1">
      <alignment horizontal="center" vertical="center"/>
      <protection locked="0"/>
    </xf>
    <xf numFmtId="14" fontId="14" fillId="8" borderId="15" xfId="0" applyNumberFormat="1" applyFont="1" applyFill="1" applyBorder="1" applyAlignment="1" applyProtection="1">
      <alignment horizontal="center" vertical="center"/>
      <protection locked="0"/>
    </xf>
    <xf numFmtId="14" fontId="14" fillId="6" borderId="15" xfId="0" applyNumberFormat="1" applyFont="1" applyFill="1" applyBorder="1" applyAlignment="1" applyProtection="1">
      <alignment horizontal="center" vertical="center"/>
    </xf>
    <xf numFmtId="14" fontId="14" fillId="6" borderId="13" xfId="0" applyNumberFormat="1" applyFont="1" applyFill="1" applyBorder="1" applyAlignment="1" applyProtection="1">
      <alignment horizontal="center" vertical="center"/>
      <protection locked="0"/>
    </xf>
    <xf numFmtId="14" fontId="14" fillId="6" borderId="23" xfId="0" applyNumberFormat="1" applyFont="1" applyFill="1" applyBorder="1" applyAlignment="1" applyProtection="1">
      <alignment horizontal="center" vertical="center"/>
      <protection locked="0"/>
    </xf>
    <xf numFmtId="14" fontId="14" fillId="6" borderId="13" xfId="0" applyNumberFormat="1" applyFont="1" applyFill="1" applyBorder="1" applyAlignment="1" applyProtection="1">
      <alignment horizontal="center" vertical="center"/>
    </xf>
    <xf numFmtId="0" fontId="12" fillId="8" borderId="1" xfId="0" applyFont="1" applyFill="1" applyBorder="1" applyAlignment="1" applyProtection="1">
      <alignment horizontal="center" vertical="center"/>
    </xf>
    <xf numFmtId="0" fontId="13" fillId="8" borderId="1" xfId="0" applyFont="1" applyFill="1" applyBorder="1" applyAlignment="1" applyProtection="1">
      <alignment vertical="center"/>
    </xf>
    <xf numFmtId="0" fontId="13" fillId="8" borderId="1" xfId="0" applyFont="1" applyFill="1" applyBorder="1" applyAlignment="1" applyProtection="1">
      <alignment horizontal="center" vertical="center"/>
    </xf>
    <xf numFmtId="14" fontId="14" fillId="8" borderId="1" xfId="0" applyNumberFormat="1" applyFont="1" applyFill="1" applyBorder="1" applyAlignment="1" applyProtection="1">
      <alignment horizontal="center" vertical="center"/>
    </xf>
    <xf numFmtId="14" fontId="14" fillId="8" borderId="18" xfId="0" applyNumberFormat="1" applyFont="1" applyFill="1" applyBorder="1" applyAlignment="1" applyProtection="1">
      <alignment horizontal="center" vertical="center"/>
    </xf>
    <xf numFmtId="14" fontId="14" fillId="6" borderId="1" xfId="0" applyNumberFormat="1" applyFont="1" applyFill="1" applyBorder="1" applyAlignment="1" applyProtection="1">
      <alignment horizontal="center" vertical="center"/>
    </xf>
    <xf numFmtId="14" fontId="14" fillId="6" borderId="18" xfId="0" applyNumberFormat="1" applyFont="1" applyFill="1" applyBorder="1" applyAlignment="1" applyProtection="1">
      <alignment horizontal="center" vertical="center"/>
    </xf>
    <xf numFmtId="14" fontId="14" fillId="6" borderId="21" xfId="0" applyNumberFormat="1" applyFont="1" applyFill="1" applyBorder="1" applyAlignment="1" applyProtection="1">
      <alignment horizontal="center" vertical="center"/>
    </xf>
    <xf numFmtId="14" fontId="15" fillId="6" borderId="1" xfId="0" applyNumberFormat="1" applyFont="1" applyFill="1" applyBorder="1" applyAlignment="1" applyProtection="1">
      <alignment horizontal="center" vertical="center"/>
    </xf>
    <xf numFmtId="14" fontId="15" fillId="6" borderId="17" xfId="0" applyNumberFormat="1" applyFont="1" applyFill="1" applyBorder="1" applyAlignment="1" applyProtection="1">
      <alignment horizontal="center" vertical="center"/>
    </xf>
    <xf numFmtId="0" fontId="15" fillId="0" borderId="0" xfId="0" applyFont="1" applyFill="1" applyBorder="1" applyAlignment="1" applyProtection="1">
      <alignment vertical="center"/>
    </xf>
    <xf numFmtId="14" fontId="14" fillId="6" borderId="4" xfId="0" applyNumberFormat="1" applyFont="1" applyFill="1" applyBorder="1" applyAlignment="1" applyProtection="1">
      <alignment horizontal="center" vertical="center" wrapText="1"/>
    </xf>
    <xf numFmtId="0" fontId="13" fillId="8" borderId="13" xfId="0" applyFont="1" applyFill="1" applyBorder="1" applyAlignment="1" applyProtection="1">
      <alignment horizontal="center" vertical="center" wrapText="1"/>
      <protection locked="0"/>
    </xf>
    <xf numFmtId="0" fontId="12" fillId="8" borderId="1" xfId="0" applyFont="1" applyFill="1" applyBorder="1" applyAlignment="1" applyProtection="1">
      <alignment vertical="center"/>
    </xf>
    <xf numFmtId="14" fontId="15" fillId="8" borderId="1" xfId="0" applyNumberFormat="1" applyFont="1" applyFill="1" applyBorder="1" applyAlignment="1" applyProtection="1">
      <alignment horizontal="center" vertical="center"/>
    </xf>
    <xf numFmtId="14" fontId="15" fillId="8" borderId="18" xfId="0" applyNumberFormat="1" applyFont="1" applyFill="1" applyBorder="1" applyAlignment="1" applyProtection="1">
      <alignment horizontal="center" vertical="center"/>
    </xf>
    <xf numFmtId="14" fontId="15" fillId="6" borderId="18" xfId="0" applyNumberFormat="1" applyFont="1" applyFill="1" applyBorder="1" applyAlignment="1" applyProtection="1">
      <alignment horizontal="center" vertical="center"/>
    </xf>
    <xf numFmtId="14" fontId="15" fillId="6" borderId="21" xfId="0" applyNumberFormat="1" applyFont="1" applyFill="1" applyBorder="1" applyAlignment="1" applyProtection="1">
      <alignment horizontal="center" vertical="center"/>
    </xf>
    <xf numFmtId="0" fontId="12" fillId="8" borderId="13" xfId="0" applyFont="1" applyFill="1" applyBorder="1" applyAlignment="1" applyProtection="1">
      <alignment vertical="center"/>
      <protection locked="0"/>
    </xf>
    <xf numFmtId="0" fontId="12" fillId="8" borderId="13" xfId="0" applyFont="1" applyFill="1" applyBorder="1" applyAlignment="1" applyProtection="1">
      <alignment horizontal="center" vertical="center"/>
      <protection locked="0"/>
    </xf>
    <xf numFmtId="14" fontId="15" fillId="8" borderId="15" xfId="0" applyNumberFormat="1" applyFont="1" applyFill="1" applyBorder="1" applyAlignment="1" applyProtection="1">
      <alignment horizontal="center" vertical="center"/>
      <protection locked="0"/>
    </xf>
    <xf numFmtId="14" fontId="15" fillId="6" borderId="13" xfId="0" applyNumberFormat="1" applyFont="1" applyFill="1" applyBorder="1" applyAlignment="1" applyProtection="1">
      <alignment horizontal="center" vertical="center"/>
      <protection locked="0"/>
    </xf>
    <xf numFmtId="14" fontId="15" fillId="6" borderId="23" xfId="0" applyNumberFormat="1" applyFont="1" applyFill="1" applyBorder="1" applyAlignment="1" applyProtection="1">
      <alignment horizontal="center" vertical="center"/>
      <protection locked="0"/>
    </xf>
    <xf numFmtId="0" fontId="13" fillId="8" borderId="1" xfId="0" applyFont="1" applyFill="1" applyBorder="1" applyAlignment="1" applyProtection="1">
      <alignment horizontal="center" vertical="center" wrapText="1"/>
    </xf>
    <xf numFmtId="0" fontId="13" fillId="0" borderId="0" xfId="0" applyFont="1" applyFill="1" applyBorder="1" applyAlignment="1" applyProtection="1">
      <alignment horizontal="center" vertical="center"/>
    </xf>
    <xf numFmtId="14" fontId="14" fillId="8" borderId="0" xfId="0" applyNumberFormat="1" applyFont="1" applyFill="1" applyBorder="1" applyAlignment="1" applyProtection="1">
      <alignment horizontal="center" vertical="center"/>
      <protection locked="0"/>
    </xf>
    <xf numFmtId="14" fontId="14" fillId="8" borderId="16" xfId="0" applyNumberFormat="1" applyFont="1" applyFill="1" applyBorder="1" applyAlignment="1" applyProtection="1">
      <alignment horizontal="center" vertical="center"/>
      <protection locked="0"/>
    </xf>
    <xf numFmtId="0" fontId="14" fillId="7" borderId="46" xfId="0" applyNumberFormat="1" applyFont="1" applyFill="1" applyBorder="1" applyAlignment="1" applyProtection="1">
      <alignment horizontal="center" vertical="center" wrapText="1"/>
    </xf>
    <xf numFmtId="0" fontId="14" fillId="7" borderId="43" xfId="0" applyNumberFormat="1" applyFont="1" applyFill="1" applyBorder="1" applyAlignment="1" applyProtection="1">
      <alignment horizontal="center" vertical="center" wrapText="1"/>
    </xf>
    <xf numFmtId="0" fontId="14" fillId="7" borderId="47" xfId="0" applyNumberFormat="1" applyFont="1" applyFill="1" applyBorder="1" applyAlignment="1" applyProtection="1">
      <alignment horizontal="center" vertical="center" wrapText="1"/>
    </xf>
    <xf numFmtId="14" fontId="14" fillId="8" borderId="17" xfId="0" applyNumberFormat="1" applyFont="1" applyFill="1" applyBorder="1" applyAlignment="1" applyProtection="1">
      <alignment horizontal="center" vertical="center"/>
    </xf>
    <xf numFmtId="0" fontId="14" fillId="7" borderId="59" xfId="0" applyNumberFormat="1" applyFont="1" applyFill="1" applyBorder="1" applyAlignment="1" applyProtection="1">
      <alignment horizontal="center" vertical="center" wrapText="1"/>
    </xf>
    <xf numFmtId="0" fontId="14" fillId="7" borderId="60" xfId="0" applyNumberFormat="1" applyFont="1" applyFill="1" applyBorder="1" applyAlignment="1" applyProtection="1">
      <alignment horizontal="center" vertical="center" wrapText="1"/>
    </xf>
    <xf numFmtId="0" fontId="17" fillId="0" borderId="0" xfId="0" applyFont="1" applyFill="1" applyBorder="1" applyAlignment="1" applyProtection="1">
      <alignment vertical="center"/>
      <protection locked="0"/>
    </xf>
    <xf numFmtId="0" fontId="13" fillId="6" borderId="1" xfId="0" applyNumberFormat="1" applyFont="1" applyFill="1" applyBorder="1" applyAlignment="1" applyProtection="1">
      <alignment horizontal="center" vertical="center"/>
    </xf>
    <xf numFmtId="0" fontId="13" fillId="8" borderId="2" xfId="0" applyFont="1" applyFill="1" applyBorder="1" applyAlignment="1" applyProtection="1">
      <alignment horizontal="center" vertical="center" wrapText="1"/>
      <protection locked="0"/>
    </xf>
    <xf numFmtId="0" fontId="14" fillId="6" borderId="63" xfId="0" applyNumberFormat="1" applyFont="1" applyFill="1" applyBorder="1" applyAlignment="1" applyProtection="1">
      <alignment horizontal="center" vertical="center"/>
    </xf>
    <xf numFmtId="0" fontId="14" fillId="6" borderId="65" xfId="0" applyNumberFormat="1" applyFont="1" applyFill="1" applyBorder="1" applyAlignment="1" applyProtection="1">
      <alignment horizontal="center" vertical="center"/>
    </xf>
    <xf numFmtId="0" fontId="14" fillId="6" borderId="64" xfId="0" applyNumberFormat="1" applyFont="1" applyFill="1" applyBorder="1" applyAlignment="1" applyProtection="1">
      <alignment horizontal="center" vertical="center"/>
    </xf>
    <xf numFmtId="0" fontId="14" fillId="6" borderId="66" xfId="0" applyNumberFormat="1" applyFont="1" applyFill="1" applyBorder="1" applyAlignment="1" applyProtection="1">
      <alignment horizontal="center" vertical="center"/>
    </xf>
    <xf numFmtId="0" fontId="14" fillId="6" borderId="68" xfId="0" applyNumberFormat="1" applyFont="1" applyFill="1" applyBorder="1" applyAlignment="1" applyProtection="1">
      <alignment horizontal="center" vertical="center"/>
    </xf>
    <xf numFmtId="0" fontId="14" fillId="6" borderId="67" xfId="0" applyNumberFormat="1" applyFont="1" applyFill="1" applyBorder="1" applyAlignment="1" applyProtection="1">
      <alignment horizontal="center" vertical="center"/>
    </xf>
    <xf numFmtId="0" fontId="13" fillId="8" borderId="19" xfId="0" applyFont="1" applyFill="1" applyBorder="1" applyAlignment="1" applyProtection="1">
      <alignment horizontal="center" vertical="center"/>
    </xf>
    <xf numFmtId="0" fontId="13" fillId="8" borderId="19" xfId="0" applyFont="1" applyFill="1" applyBorder="1" applyAlignment="1" applyProtection="1">
      <alignment horizontal="center" vertical="center" wrapText="1"/>
    </xf>
    <xf numFmtId="0" fontId="13" fillId="8" borderId="13" xfId="0" applyFont="1" applyFill="1" applyBorder="1" applyAlignment="1" applyProtection="1">
      <alignment horizontal="center" vertical="center"/>
    </xf>
    <xf numFmtId="0" fontId="13" fillId="8" borderId="13" xfId="0" applyFont="1" applyFill="1" applyBorder="1" applyAlignment="1" applyProtection="1">
      <alignment horizontal="center" vertical="center" wrapText="1"/>
    </xf>
    <xf numFmtId="14" fontId="14" fillId="14" borderId="19" xfId="0" applyNumberFormat="1" applyFont="1" applyFill="1" applyBorder="1" applyAlignment="1" applyProtection="1">
      <alignment horizontal="center" vertical="center"/>
      <protection locked="0"/>
    </xf>
    <xf numFmtId="14" fontId="14" fillId="14" borderId="4" xfId="0" applyNumberFormat="1" applyFont="1" applyFill="1" applyBorder="1" applyAlignment="1" applyProtection="1">
      <alignment horizontal="center" vertical="center"/>
      <protection locked="0"/>
    </xf>
    <xf numFmtId="0" fontId="14" fillId="14" borderId="48" xfId="0" applyNumberFormat="1" applyFont="1" applyFill="1" applyBorder="1" applyAlignment="1" applyProtection="1">
      <alignment horizontal="center" vertical="center"/>
      <protection locked="0"/>
    </xf>
    <xf numFmtId="0" fontId="14" fillId="14" borderId="49" xfId="0" applyNumberFormat="1" applyFont="1" applyFill="1" applyBorder="1" applyAlignment="1" applyProtection="1">
      <alignment horizontal="center" vertical="center"/>
      <protection locked="0"/>
    </xf>
    <xf numFmtId="0" fontId="14" fillId="14" borderId="50" xfId="0" applyNumberFormat="1" applyFont="1" applyFill="1" applyBorder="1" applyAlignment="1" applyProtection="1">
      <alignment horizontal="center" vertical="center"/>
      <protection locked="0"/>
    </xf>
    <xf numFmtId="0" fontId="14" fillId="14" borderId="51" xfId="0" applyNumberFormat="1" applyFont="1" applyFill="1" applyBorder="1" applyAlignment="1" applyProtection="1">
      <alignment horizontal="center" vertical="center"/>
      <protection locked="0"/>
    </xf>
    <xf numFmtId="0" fontId="14" fillId="14" borderId="44" xfId="0" applyNumberFormat="1" applyFont="1" applyFill="1" applyBorder="1" applyAlignment="1" applyProtection="1">
      <alignment horizontal="center" vertical="center"/>
      <protection locked="0"/>
    </xf>
    <xf numFmtId="0" fontId="14" fillId="14" borderId="52" xfId="0" applyNumberFormat="1" applyFont="1" applyFill="1" applyBorder="1" applyAlignment="1" applyProtection="1">
      <alignment horizontal="center" vertical="center"/>
      <protection locked="0"/>
    </xf>
    <xf numFmtId="14" fontId="14" fillId="14" borderId="13" xfId="0" applyNumberFormat="1" applyFont="1" applyFill="1" applyBorder="1" applyAlignment="1" applyProtection="1">
      <alignment horizontal="center" vertical="center"/>
      <protection locked="0"/>
    </xf>
    <xf numFmtId="14" fontId="14" fillId="14" borderId="15" xfId="0" applyNumberFormat="1" applyFont="1" applyFill="1" applyBorder="1" applyAlignment="1" applyProtection="1">
      <alignment horizontal="center" vertical="center"/>
      <protection locked="0"/>
    </xf>
    <xf numFmtId="0" fontId="14" fillId="14" borderId="56" xfId="0" applyNumberFormat="1" applyFont="1" applyFill="1" applyBorder="1" applyAlignment="1" applyProtection="1">
      <alignment horizontal="center" vertical="center"/>
      <protection locked="0"/>
    </xf>
    <xf numFmtId="0" fontId="14" fillId="14" borderId="57" xfId="0" applyNumberFormat="1" applyFont="1" applyFill="1" applyBorder="1" applyAlignment="1" applyProtection="1">
      <alignment horizontal="center" vertical="center"/>
      <protection locked="0"/>
    </xf>
    <xf numFmtId="0" fontId="14" fillId="14" borderId="58" xfId="0" applyNumberFormat="1" applyFont="1" applyFill="1" applyBorder="1" applyAlignment="1" applyProtection="1">
      <alignment horizontal="center" vertical="center"/>
      <protection locked="0"/>
    </xf>
    <xf numFmtId="14" fontId="14" fillId="14" borderId="1" xfId="0" applyNumberFormat="1" applyFont="1" applyFill="1" applyBorder="1" applyAlignment="1" applyProtection="1">
      <alignment horizontal="center" vertical="center"/>
    </xf>
    <xf numFmtId="14" fontId="14" fillId="14" borderId="18" xfId="0" applyNumberFormat="1" applyFont="1" applyFill="1" applyBorder="1" applyAlignment="1" applyProtection="1">
      <alignment horizontal="center" vertical="center"/>
    </xf>
    <xf numFmtId="0" fontId="14" fillId="14" borderId="3" xfId="0" applyNumberFormat="1" applyFont="1" applyFill="1" applyBorder="1" applyAlignment="1" applyProtection="1">
      <alignment horizontal="center" vertical="center"/>
    </xf>
    <xf numFmtId="0" fontId="14" fillId="14" borderId="17" xfId="0" applyNumberFormat="1" applyFont="1" applyFill="1" applyBorder="1" applyAlignment="1" applyProtection="1">
      <alignment horizontal="center" vertical="center"/>
    </xf>
    <xf numFmtId="0" fontId="14" fillId="14" borderId="18" xfId="0" applyNumberFormat="1" applyFont="1" applyFill="1" applyBorder="1" applyAlignment="1" applyProtection="1">
      <alignment horizontal="center" vertical="center"/>
    </xf>
    <xf numFmtId="0" fontId="14" fillId="14" borderId="61" xfId="0" applyNumberFormat="1" applyFont="1" applyFill="1" applyBorder="1" applyAlignment="1" applyProtection="1">
      <alignment horizontal="center" vertical="center"/>
      <protection locked="0"/>
    </xf>
    <xf numFmtId="0" fontId="14" fillId="14" borderId="45" xfId="0" applyNumberFormat="1" applyFont="1" applyFill="1" applyBorder="1" applyAlignment="1" applyProtection="1">
      <alignment horizontal="center" vertical="center"/>
      <protection locked="0"/>
    </xf>
    <xf numFmtId="0" fontId="14" fillId="14" borderId="62" xfId="0" applyNumberFormat="1" applyFont="1" applyFill="1" applyBorder="1" applyAlignment="1" applyProtection="1">
      <alignment horizontal="center" vertical="center"/>
      <protection locked="0"/>
    </xf>
    <xf numFmtId="14" fontId="14" fillId="14" borderId="19" xfId="0" applyNumberFormat="1" applyFont="1" applyFill="1" applyBorder="1" applyAlignment="1" applyProtection="1">
      <alignment horizontal="center" vertical="center" wrapText="1"/>
      <protection locked="0"/>
    </xf>
    <xf numFmtId="14" fontId="14" fillId="14" borderId="4" xfId="0" applyNumberFormat="1" applyFont="1" applyFill="1" applyBorder="1" applyAlignment="1" applyProtection="1">
      <alignment horizontal="center" vertical="center" wrapText="1"/>
      <protection locked="0"/>
    </xf>
    <xf numFmtId="0" fontId="14" fillId="14" borderId="53" xfId="0" applyNumberFormat="1" applyFont="1" applyFill="1" applyBorder="1" applyAlignment="1" applyProtection="1">
      <alignment horizontal="center" vertical="center"/>
      <protection locked="0"/>
    </xf>
    <xf numFmtId="0" fontId="14" fillId="14" borderId="54" xfId="0" applyNumberFormat="1" applyFont="1" applyFill="1" applyBorder="1" applyAlignment="1" applyProtection="1">
      <alignment horizontal="center" vertical="center"/>
      <protection locked="0"/>
    </xf>
    <xf numFmtId="0" fontId="14" fillId="14" borderId="55" xfId="0" applyNumberFormat="1" applyFont="1" applyFill="1" applyBorder="1" applyAlignment="1" applyProtection="1">
      <alignment horizontal="center" vertical="center"/>
      <protection locked="0"/>
    </xf>
    <xf numFmtId="14" fontId="15" fillId="14" borderId="1" xfId="0" applyNumberFormat="1" applyFont="1" applyFill="1" applyBorder="1" applyAlignment="1" applyProtection="1">
      <alignment horizontal="center" vertical="center"/>
    </xf>
    <xf numFmtId="14" fontId="15" fillId="14" borderId="18" xfId="0" applyNumberFormat="1" applyFont="1" applyFill="1" applyBorder="1" applyAlignment="1" applyProtection="1">
      <alignment horizontal="center" vertical="center"/>
    </xf>
    <xf numFmtId="14" fontId="15" fillId="14" borderId="13" xfId="0" applyNumberFormat="1" applyFont="1" applyFill="1" applyBorder="1" applyAlignment="1" applyProtection="1">
      <alignment horizontal="center" vertical="center"/>
      <protection locked="0"/>
    </xf>
    <xf numFmtId="14" fontId="15" fillId="14" borderId="15" xfId="0" applyNumberFormat="1" applyFont="1" applyFill="1" applyBorder="1" applyAlignment="1" applyProtection="1">
      <alignment horizontal="center" vertical="center"/>
      <protection locked="0"/>
    </xf>
    <xf numFmtId="0" fontId="14" fillId="6" borderId="70" xfId="0" applyNumberFormat="1" applyFont="1" applyFill="1" applyBorder="1" applyAlignment="1" applyProtection="1">
      <alignment horizontal="center" vertical="center"/>
    </xf>
    <xf numFmtId="0" fontId="14" fillId="6" borderId="71" xfId="0" applyNumberFormat="1" applyFont="1" applyFill="1" applyBorder="1" applyAlignment="1" applyProtection="1">
      <alignment horizontal="center" vertical="center"/>
    </xf>
    <xf numFmtId="0" fontId="14" fillId="14" borderId="44" xfId="0" applyNumberFormat="1" applyFont="1" applyFill="1" applyBorder="1" applyAlignment="1" applyProtection="1">
      <alignment horizontal="left" vertical="center"/>
      <protection locked="0"/>
    </xf>
    <xf numFmtId="14" fontId="14" fillId="14" borderId="20" xfId="0" applyNumberFormat="1" applyFont="1" applyFill="1" applyBorder="1" applyAlignment="1" applyProtection="1">
      <alignment horizontal="center" vertical="center"/>
      <protection locked="0"/>
    </xf>
    <xf numFmtId="0" fontId="14" fillId="7" borderId="72" xfId="0" applyNumberFormat="1" applyFont="1" applyFill="1" applyBorder="1" applyAlignment="1" applyProtection="1">
      <alignment horizontal="center" vertical="center" wrapText="1"/>
    </xf>
    <xf numFmtId="14" fontId="14" fillId="15" borderId="0" xfId="0" applyNumberFormat="1" applyFont="1" applyFill="1" applyBorder="1" applyAlignment="1" applyProtection="1">
      <alignment horizontal="center" vertical="center"/>
      <protection locked="0"/>
    </xf>
    <xf numFmtId="14" fontId="14" fillId="15" borderId="17" xfId="0" applyNumberFormat="1" applyFont="1" applyFill="1" applyBorder="1" applyAlignment="1" applyProtection="1">
      <alignment horizontal="center" vertical="center"/>
    </xf>
    <xf numFmtId="14" fontId="14" fillId="15" borderId="16" xfId="0" applyNumberFormat="1" applyFont="1" applyFill="1" applyBorder="1" applyAlignment="1" applyProtection="1">
      <alignment horizontal="center" vertical="center"/>
      <protection locked="0"/>
    </xf>
    <xf numFmtId="14" fontId="15" fillId="15" borderId="17" xfId="0" applyNumberFormat="1" applyFont="1" applyFill="1" applyBorder="1" applyAlignment="1" applyProtection="1">
      <alignment horizontal="center" vertical="center"/>
    </xf>
    <xf numFmtId="14" fontId="15" fillId="15" borderId="16" xfId="0" applyNumberFormat="1" applyFont="1" applyFill="1" applyBorder="1" applyAlignment="1" applyProtection="1">
      <alignment horizontal="center" vertical="center"/>
      <protection locked="0"/>
    </xf>
    <xf numFmtId="14" fontId="14" fillId="15" borderId="0" xfId="0" applyNumberFormat="1" applyFont="1" applyFill="1" applyBorder="1" applyAlignment="1" applyProtection="1">
      <alignment horizontal="center" vertical="center" wrapText="1"/>
      <protection locked="0"/>
    </xf>
    <xf numFmtId="14" fontId="21" fillId="15" borderId="0" xfId="0" applyNumberFormat="1" applyFont="1" applyFill="1" applyBorder="1" applyAlignment="1" applyProtection="1">
      <alignment horizontal="center" vertical="center"/>
      <protection locked="0"/>
    </xf>
    <xf numFmtId="14" fontId="15" fillId="8" borderId="13" xfId="0" applyNumberFormat="1" applyFont="1" applyFill="1" applyBorder="1" applyAlignment="1" applyProtection="1">
      <alignment horizontal="center" vertical="center"/>
      <protection locked="0"/>
    </xf>
    <xf numFmtId="0" fontId="22" fillId="0" borderId="0" xfId="0" applyFont="1"/>
    <xf numFmtId="1" fontId="14" fillId="6" borderId="0" xfId="0" applyNumberFormat="1" applyFont="1" applyFill="1" applyBorder="1" applyAlignment="1" applyProtection="1">
      <alignment horizontal="center" vertical="center"/>
    </xf>
    <xf numFmtId="0" fontId="14" fillId="6" borderId="19" xfId="0" applyNumberFormat="1" applyFont="1" applyFill="1" applyBorder="1" applyAlignment="1" applyProtection="1">
      <alignment horizontal="center" vertical="center"/>
      <protection locked="0"/>
    </xf>
    <xf numFmtId="14" fontId="14" fillId="6" borderId="0" xfId="0" applyNumberFormat="1" applyFont="1" applyFill="1" applyBorder="1" applyAlignment="1" applyProtection="1">
      <alignment horizontal="center" vertical="center"/>
    </xf>
    <xf numFmtId="0" fontId="14" fillId="6" borderId="0" xfId="0" applyNumberFormat="1" applyFont="1" applyFill="1" applyBorder="1" applyAlignment="1" applyProtection="1">
      <alignment horizontal="center" vertical="center"/>
      <protection locked="0"/>
    </xf>
    <xf numFmtId="0" fontId="14" fillId="6" borderId="0" xfId="0" applyNumberFormat="1" applyFont="1" applyFill="1" applyBorder="1" applyAlignment="1" applyProtection="1">
      <alignment horizontal="center" vertical="center"/>
    </xf>
    <xf numFmtId="1" fontId="14" fillId="6" borderId="19" xfId="0" applyNumberFormat="1" applyFont="1" applyFill="1" applyBorder="1" applyAlignment="1" applyProtection="1">
      <alignment horizontal="center" vertical="center"/>
    </xf>
    <xf numFmtId="0" fontId="14" fillId="6" borderId="4" xfId="0" applyNumberFormat="1" applyFont="1" applyFill="1" applyBorder="1" applyAlignment="1" applyProtection="1">
      <alignment horizontal="center" vertical="center"/>
      <protection locked="0"/>
    </xf>
    <xf numFmtId="2" fontId="14" fillId="6" borderId="19" xfId="0" applyNumberFormat="1" applyFont="1" applyFill="1" applyBorder="1" applyAlignment="1" applyProtection="1">
      <alignment horizontal="center" vertical="center"/>
      <protection locked="0"/>
    </xf>
    <xf numFmtId="0" fontId="13" fillId="8" borderId="4" xfId="0" applyFont="1" applyFill="1" applyBorder="1" applyAlignment="1" applyProtection="1">
      <alignment horizontal="center" vertical="center"/>
      <protection locked="0"/>
    </xf>
    <xf numFmtId="1" fontId="14" fillId="6" borderId="1" xfId="0" applyNumberFormat="1" applyFont="1" applyFill="1" applyBorder="1" applyAlignment="1" applyProtection="1">
      <alignment horizontal="center" vertical="center"/>
    </xf>
    <xf numFmtId="0" fontId="15" fillId="6" borderId="1" xfId="0" applyFont="1" applyFill="1" applyBorder="1" applyAlignment="1" applyProtection="1">
      <alignment vertical="center"/>
    </xf>
    <xf numFmtId="0" fontId="14" fillId="6" borderId="1" xfId="0" applyNumberFormat="1" applyFont="1" applyFill="1" applyBorder="1" applyAlignment="1" applyProtection="1">
      <alignment horizontal="center" vertical="center"/>
    </xf>
    <xf numFmtId="0" fontId="14" fillId="6" borderId="0" xfId="0" applyFont="1" applyFill="1" applyBorder="1" applyAlignment="1" applyProtection="1">
      <alignment vertical="center"/>
      <protection locked="0"/>
    </xf>
    <xf numFmtId="1" fontId="14" fillId="6" borderId="20" xfId="0" applyNumberFormat="1" applyFont="1" applyFill="1" applyBorder="1" applyAlignment="1" applyProtection="1">
      <alignment horizontal="center" vertical="center"/>
    </xf>
    <xf numFmtId="0" fontId="14" fillId="6" borderId="20" xfId="0" applyNumberFormat="1" applyFont="1" applyFill="1" applyBorder="1" applyAlignment="1" applyProtection="1">
      <alignment horizontal="center" vertical="center"/>
      <protection locked="0"/>
    </xf>
    <xf numFmtId="14" fontId="14" fillId="6" borderId="20" xfId="0" applyNumberFormat="1" applyFont="1" applyFill="1" applyBorder="1" applyAlignment="1" applyProtection="1">
      <alignment horizontal="center" vertical="center"/>
    </xf>
    <xf numFmtId="0" fontId="14" fillId="6" borderId="20" xfId="0" applyNumberFormat="1" applyFont="1" applyFill="1" applyBorder="1" applyAlignment="1" applyProtection="1">
      <alignment horizontal="center" vertical="center"/>
    </xf>
    <xf numFmtId="0" fontId="22" fillId="6" borderId="19" xfId="0" applyFont="1" applyFill="1" applyBorder="1"/>
    <xf numFmtId="0" fontId="14" fillId="6" borderId="19" xfId="0" applyFont="1" applyFill="1" applyBorder="1" applyAlignment="1" applyProtection="1">
      <alignment vertical="center"/>
      <protection locked="0"/>
    </xf>
    <xf numFmtId="1" fontId="14" fillId="6" borderId="13" xfId="0" applyNumberFormat="1" applyFont="1" applyFill="1" applyBorder="1" applyAlignment="1" applyProtection="1">
      <alignment horizontal="center" vertical="center"/>
    </xf>
    <xf numFmtId="0" fontId="22" fillId="6" borderId="13" xfId="0" applyFont="1" applyFill="1" applyBorder="1"/>
    <xf numFmtId="0" fontId="14" fillId="6" borderId="13" xfId="0" applyNumberFormat="1" applyFont="1" applyFill="1" applyBorder="1" applyAlignment="1" applyProtection="1">
      <alignment horizontal="center" vertical="center"/>
    </xf>
    <xf numFmtId="0" fontId="14" fillId="6" borderId="13" xfId="0" applyFont="1" applyFill="1" applyBorder="1" applyAlignment="1" applyProtection="1">
      <alignment vertical="center"/>
      <protection locked="0"/>
    </xf>
    <xf numFmtId="0" fontId="22" fillId="6" borderId="20" xfId="0" applyFont="1" applyFill="1" applyBorder="1"/>
    <xf numFmtId="0" fontId="14" fillId="6" borderId="20" xfId="0" applyFont="1" applyFill="1" applyBorder="1" applyAlignment="1" applyProtection="1">
      <alignment vertical="center"/>
      <protection locked="0"/>
    </xf>
    <xf numFmtId="1" fontId="14" fillId="6" borderId="2" xfId="0" applyNumberFormat="1" applyFont="1" applyFill="1" applyBorder="1" applyAlignment="1" applyProtection="1">
      <alignment horizontal="center" vertical="center"/>
    </xf>
    <xf numFmtId="0" fontId="22" fillId="6" borderId="0" xfId="0" applyFont="1" applyFill="1" applyBorder="1"/>
    <xf numFmtId="0" fontId="13" fillId="0" borderId="0" xfId="0" applyNumberFormat="1" applyFont="1" applyFill="1" applyBorder="1" applyAlignment="1" applyProtection="1">
      <alignment horizontal="center" vertical="center"/>
      <protection locked="0"/>
    </xf>
    <xf numFmtId="0" fontId="13" fillId="8" borderId="19" xfId="0" applyNumberFormat="1" applyFont="1" applyFill="1" applyBorder="1" applyAlignment="1" applyProtection="1">
      <alignment horizontal="center" vertical="center"/>
      <protection locked="0"/>
    </xf>
    <xf numFmtId="0" fontId="13" fillId="8" borderId="19" xfId="0" applyNumberFormat="1" applyFont="1" applyFill="1" applyBorder="1" applyAlignment="1" applyProtection="1">
      <alignment horizontal="center" vertical="center" wrapText="1"/>
      <protection locked="0"/>
    </xf>
    <xf numFmtId="0" fontId="13" fillId="8" borderId="13" xfId="0" applyNumberFormat="1" applyFont="1" applyFill="1" applyBorder="1" applyAlignment="1" applyProtection="1">
      <alignment horizontal="center" vertical="center"/>
      <protection locked="0"/>
    </xf>
    <xf numFmtId="0" fontId="13" fillId="8" borderId="1" xfId="0" applyNumberFormat="1" applyFont="1" applyFill="1" applyBorder="1" applyAlignment="1" applyProtection="1">
      <alignment horizontal="center" vertical="center"/>
    </xf>
    <xf numFmtId="0" fontId="13" fillId="8" borderId="13" xfId="0" applyNumberFormat="1" applyFont="1" applyFill="1" applyBorder="1" applyAlignment="1" applyProtection="1">
      <alignment horizontal="center" vertical="center" wrapText="1"/>
      <protection locked="0"/>
    </xf>
    <xf numFmtId="0" fontId="12" fillId="8" borderId="1" xfId="0" applyNumberFormat="1" applyFont="1" applyFill="1" applyBorder="1" applyAlignment="1" applyProtection="1">
      <alignment horizontal="center" vertical="center"/>
    </xf>
    <xf numFmtId="0" fontId="13" fillId="8" borderId="1" xfId="0" applyNumberFormat="1" applyFont="1" applyFill="1" applyBorder="1" applyAlignment="1" applyProtection="1">
      <alignment horizontal="center" vertical="center" wrapText="1"/>
    </xf>
    <xf numFmtId="0" fontId="14" fillId="0" borderId="0" xfId="0" applyFont="1"/>
    <xf numFmtId="164" fontId="16" fillId="10" borderId="20" xfId="0" applyNumberFormat="1" applyFont="1" applyFill="1" applyBorder="1" applyAlignment="1" applyProtection="1">
      <alignment horizontal="center" vertical="center" wrapText="1"/>
    </xf>
    <xf numFmtId="164" fontId="16" fillId="10" borderId="19" xfId="0" applyNumberFormat="1" applyFont="1" applyFill="1" applyBorder="1" applyAlignment="1" applyProtection="1">
      <alignment horizontal="center" vertical="center" wrapText="1"/>
    </xf>
    <xf numFmtId="164" fontId="16" fillId="10" borderId="13" xfId="0" applyNumberFormat="1" applyFont="1" applyFill="1" applyBorder="1" applyAlignment="1" applyProtection="1">
      <alignment horizontal="center" vertical="center" wrapText="1"/>
    </xf>
    <xf numFmtId="164" fontId="13" fillId="7" borderId="20" xfId="0" applyNumberFormat="1" applyFont="1" applyFill="1" applyBorder="1" applyAlignment="1" applyProtection="1">
      <alignment horizontal="center" vertical="center" wrapText="1"/>
    </xf>
    <xf numFmtId="164" fontId="13" fillId="7" borderId="19" xfId="0" applyNumberFormat="1" applyFont="1" applyFill="1" applyBorder="1" applyAlignment="1" applyProtection="1">
      <alignment horizontal="center" vertical="center" wrapText="1"/>
    </xf>
    <xf numFmtId="164" fontId="13" fillId="7" borderId="13" xfId="0" applyNumberFormat="1" applyFont="1" applyFill="1" applyBorder="1" applyAlignment="1" applyProtection="1">
      <alignment horizontal="center" vertical="center" wrapText="1"/>
    </xf>
    <xf numFmtId="0" fontId="13" fillId="7" borderId="20" xfId="0" applyFont="1" applyFill="1" applyBorder="1" applyAlignment="1" applyProtection="1">
      <alignment horizontal="center" vertical="center" textRotation="90" wrapText="1"/>
    </xf>
    <xf numFmtId="0" fontId="13" fillId="7" borderId="19" xfId="0" applyFont="1" applyFill="1" applyBorder="1" applyAlignment="1" applyProtection="1">
      <alignment horizontal="center" vertical="center" textRotation="90" wrapText="1"/>
    </xf>
    <xf numFmtId="0" fontId="13" fillId="7" borderId="13" xfId="0" applyFont="1" applyFill="1" applyBorder="1" applyAlignment="1" applyProtection="1">
      <alignment horizontal="center" vertical="center" textRotation="90" wrapText="1"/>
    </xf>
    <xf numFmtId="164" fontId="14" fillId="7" borderId="20" xfId="0" applyNumberFormat="1" applyFont="1" applyFill="1" applyBorder="1" applyAlignment="1" applyProtection="1">
      <alignment horizontal="center" vertical="center" wrapText="1"/>
    </xf>
    <xf numFmtId="164" fontId="14" fillId="7" borderId="19" xfId="0" applyNumberFormat="1" applyFont="1" applyFill="1" applyBorder="1" applyAlignment="1" applyProtection="1">
      <alignment horizontal="center" vertical="center" wrapText="1"/>
    </xf>
    <xf numFmtId="164" fontId="14" fillId="7" borderId="13" xfId="0" applyNumberFormat="1" applyFont="1" applyFill="1" applyBorder="1" applyAlignment="1" applyProtection="1">
      <alignment horizontal="center" vertical="center" wrapText="1"/>
    </xf>
    <xf numFmtId="0" fontId="14" fillId="7" borderId="20" xfId="0" applyNumberFormat="1" applyFont="1" applyFill="1" applyBorder="1" applyAlignment="1" applyProtection="1">
      <alignment horizontal="center" vertical="center" wrapText="1"/>
    </xf>
    <xf numFmtId="0" fontId="14" fillId="7" borderId="19" xfId="0" applyNumberFormat="1" applyFont="1" applyFill="1" applyBorder="1" applyAlignment="1" applyProtection="1">
      <alignment horizontal="center" vertical="center" wrapText="1"/>
    </xf>
    <xf numFmtId="0" fontId="14" fillId="7" borderId="13" xfId="0" applyNumberFormat="1" applyFont="1" applyFill="1" applyBorder="1" applyAlignment="1" applyProtection="1">
      <alignment horizontal="center" vertical="center" wrapText="1"/>
    </xf>
    <xf numFmtId="0" fontId="18" fillId="0" borderId="16" xfId="0" applyFont="1" applyFill="1" applyBorder="1" applyAlignment="1" applyProtection="1">
      <alignment horizontal="center" vertical="center" wrapText="1"/>
      <protection locked="0"/>
    </xf>
    <xf numFmtId="17" fontId="20" fillId="0" borderId="3" xfId="0" quotePrefix="1" applyNumberFormat="1" applyFont="1" applyFill="1" applyBorder="1" applyAlignment="1" applyProtection="1">
      <alignment horizontal="center" vertical="center"/>
      <protection locked="0"/>
    </xf>
    <xf numFmtId="17" fontId="20" fillId="0" borderId="17" xfId="0" quotePrefix="1" applyNumberFormat="1" applyFont="1" applyFill="1" applyBorder="1" applyAlignment="1" applyProtection="1">
      <alignment horizontal="center" vertical="center"/>
      <protection locked="0"/>
    </xf>
    <xf numFmtId="17" fontId="20" fillId="0" borderId="18" xfId="0" quotePrefix="1" applyNumberFormat="1" applyFont="1" applyFill="1" applyBorder="1" applyAlignment="1" applyProtection="1">
      <alignment horizontal="center" vertical="center"/>
      <protection locked="0"/>
    </xf>
    <xf numFmtId="0" fontId="14" fillId="0" borderId="3" xfId="0" applyFont="1" applyFill="1" applyBorder="1" applyAlignment="1" applyProtection="1">
      <alignment horizontal="center" vertical="center"/>
    </xf>
    <xf numFmtId="0" fontId="14" fillId="0" borderId="17" xfId="0" applyFont="1" applyFill="1" applyBorder="1" applyAlignment="1" applyProtection="1">
      <alignment horizontal="center" vertical="center"/>
    </xf>
    <xf numFmtId="0" fontId="14" fillId="0" borderId="18" xfId="0" applyFont="1" applyFill="1" applyBorder="1" applyAlignment="1" applyProtection="1">
      <alignment horizontal="center" vertical="center"/>
    </xf>
    <xf numFmtId="0" fontId="13" fillId="7" borderId="20" xfId="0" applyFont="1" applyFill="1" applyBorder="1" applyAlignment="1" applyProtection="1">
      <alignment horizontal="center" vertical="center" wrapText="1"/>
    </xf>
    <xf numFmtId="0" fontId="13" fillId="7" borderId="19" xfId="0" applyFont="1" applyFill="1" applyBorder="1" applyAlignment="1" applyProtection="1">
      <alignment horizontal="center" vertical="center" wrapText="1"/>
    </xf>
    <xf numFmtId="0" fontId="13" fillId="7" borderId="13" xfId="0" applyFont="1" applyFill="1" applyBorder="1" applyAlignment="1" applyProtection="1">
      <alignment horizontal="center" vertical="center" wrapText="1"/>
    </xf>
    <xf numFmtId="164" fontId="13" fillId="15" borderId="20" xfId="0" applyNumberFormat="1" applyFont="1" applyFill="1" applyBorder="1" applyAlignment="1" applyProtection="1">
      <alignment horizontal="center" vertical="center" wrapText="1"/>
    </xf>
    <xf numFmtId="164" fontId="13" fillId="15" borderId="19" xfId="0" applyNumberFormat="1" applyFont="1" applyFill="1" applyBorder="1" applyAlignment="1" applyProtection="1">
      <alignment horizontal="center" vertical="center" wrapText="1"/>
    </xf>
    <xf numFmtId="164" fontId="13" fillId="15" borderId="13" xfId="0" applyNumberFormat="1" applyFont="1" applyFill="1" applyBorder="1" applyAlignment="1" applyProtection="1">
      <alignment horizontal="center" vertical="center" wrapText="1"/>
    </xf>
    <xf numFmtId="0" fontId="12" fillId="13" borderId="16" xfId="0" applyFont="1" applyFill="1" applyBorder="1" applyAlignment="1" applyProtection="1">
      <alignment horizontal="center" vertical="center" wrapText="1"/>
    </xf>
    <xf numFmtId="0" fontId="12" fillId="8" borderId="3" xfId="0" applyFont="1" applyFill="1" applyBorder="1" applyAlignment="1" applyProtection="1">
      <alignment horizontal="center" vertical="center"/>
    </xf>
    <xf numFmtId="0" fontId="12" fillId="8" borderId="18" xfId="0" applyFont="1" applyFill="1" applyBorder="1" applyAlignment="1" applyProtection="1">
      <alignment horizontal="center" vertical="center"/>
    </xf>
    <xf numFmtId="0" fontId="13" fillId="12" borderId="20" xfId="0" applyNumberFormat="1" applyFont="1" applyFill="1" applyBorder="1" applyAlignment="1" applyProtection="1">
      <alignment horizontal="center" vertical="center" wrapText="1"/>
    </xf>
    <xf numFmtId="0" fontId="13" fillId="12" borderId="19" xfId="0" applyNumberFormat="1" applyFont="1" applyFill="1" applyBorder="1" applyAlignment="1" applyProtection="1">
      <alignment horizontal="center" vertical="center" wrapText="1"/>
    </xf>
    <xf numFmtId="0" fontId="13" fillId="12" borderId="13" xfId="0" applyNumberFormat="1" applyFont="1" applyFill="1" applyBorder="1" applyAlignment="1" applyProtection="1">
      <alignment horizontal="center" vertical="center" wrapText="1"/>
    </xf>
    <xf numFmtId="164" fontId="13" fillId="2" borderId="20" xfId="0" applyNumberFormat="1" applyFont="1" applyFill="1" applyBorder="1" applyAlignment="1" applyProtection="1">
      <alignment horizontal="center" vertical="center" wrapText="1"/>
    </xf>
    <xf numFmtId="164" fontId="13" fillId="2" borderId="19" xfId="0" applyNumberFormat="1" applyFont="1" applyFill="1" applyBorder="1" applyAlignment="1" applyProtection="1">
      <alignment horizontal="center" vertical="center" wrapText="1"/>
    </xf>
    <xf numFmtId="164" fontId="13" fillId="2" borderId="13" xfId="0" applyNumberFormat="1" applyFont="1" applyFill="1" applyBorder="1" applyAlignment="1" applyProtection="1">
      <alignment horizontal="center" vertical="center" wrapText="1"/>
    </xf>
    <xf numFmtId="0" fontId="13" fillId="11" borderId="69" xfId="0" applyNumberFormat="1" applyFont="1" applyFill="1" applyBorder="1" applyAlignment="1" applyProtection="1">
      <alignment horizontal="center" vertical="center" wrapText="1"/>
    </xf>
    <xf numFmtId="0" fontId="13" fillId="11" borderId="2" xfId="0" applyNumberFormat="1" applyFont="1" applyFill="1" applyBorder="1" applyAlignment="1" applyProtection="1">
      <alignment horizontal="center" vertical="center" wrapText="1"/>
    </xf>
    <xf numFmtId="0" fontId="14" fillId="0" borderId="14" xfId="0" applyNumberFormat="1" applyFont="1" applyFill="1" applyBorder="1" applyAlignment="1" applyProtection="1">
      <alignment horizontal="center" vertical="center"/>
    </xf>
    <xf numFmtId="0" fontId="13" fillId="11" borderId="20" xfId="0" applyNumberFormat="1" applyFont="1" applyFill="1" applyBorder="1" applyAlignment="1" applyProtection="1">
      <alignment horizontal="center" vertical="center" wrapText="1"/>
    </xf>
    <xf numFmtId="0" fontId="13" fillId="11" borderId="19" xfId="0" applyNumberFormat="1" applyFont="1" applyFill="1" applyBorder="1" applyAlignment="1" applyProtection="1">
      <alignment horizontal="center" vertical="center" wrapText="1"/>
    </xf>
    <xf numFmtId="0" fontId="13" fillId="11" borderId="13" xfId="0" applyNumberFormat="1" applyFont="1" applyFill="1" applyBorder="1" applyAlignment="1" applyProtection="1">
      <alignment horizontal="center" vertical="center" wrapText="1"/>
    </xf>
    <xf numFmtId="164" fontId="13" fillId="16" borderId="20" xfId="0" applyNumberFormat="1" applyFont="1" applyFill="1" applyBorder="1" applyAlignment="1" applyProtection="1">
      <alignment horizontal="center" vertical="center" wrapText="1"/>
    </xf>
    <xf numFmtId="164" fontId="13" fillId="16" borderId="19" xfId="0" applyNumberFormat="1" applyFont="1" applyFill="1" applyBorder="1" applyAlignment="1" applyProtection="1">
      <alignment horizontal="center" vertical="center" wrapText="1"/>
    </xf>
    <xf numFmtId="164" fontId="13" fillId="16" borderId="13" xfId="0" applyNumberFormat="1" applyFont="1" applyFill="1" applyBorder="1" applyAlignment="1" applyProtection="1">
      <alignment horizontal="center" vertical="center" wrapText="1"/>
    </xf>
    <xf numFmtId="1" fontId="13" fillId="10" borderId="69" xfId="0" applyNumberFormat="1" applyFont="1" applyFill="1" applyBorder="1" applyAlignment="1" applyProtection="1">
      <alignment horizontal="center" vertical="center" wrapText="1"/>
    </xf>
    <xf numFmtId="1" fontId="13" fillId="10" borderId="2" xfId="0" applyNumberFormat="1" applyFont="1" applyFill="1" applyBorder="1" applyAlignment="1" applyProtection="1">
      <alignment horizontal="center" vertical="center" wrapText="1"/>
    </xf>
    <xf numFmtId="1" fontId="14" fillId="0" borderId="14" xfId="0" applyNumberFormat="1" applyFont="1" applyFill="1" applyBorder="1" applyAlignment="1" applyProtection="1">
      <alignment horizontal="center" vertical="center"/>
    </xf>
    <xf numFmtId="0" fontId="13" fillId="10" borderId="20" xfId="0" applyNumberFormat="1" applyFont="1" applyFill="1" applyBorder="1" applyAlignment="1" applyProtection="1">
      <alignment horizontal="center" vertical="center" wrapText="1"/>
    </xf>
    <xf numFmtId="0" fontId="13" fillId="10" borderId="19" xfId="0" applyNumberFormat="1" applyFont="1" applyFill="1" applyBorder="1" applyAlignment="1" applyProtection="1">
      <alignment horizontal="center" vertical="center" wrapText="1"/>
    </xf>
    <xf numFmtId="0" fontId="13" fillId="10" borderId="13" xfId="0" applyNumberFormat="1" applyFont="1" applyFill="1" applyBorder="1" applyAlignment="1" applyProtection="1">
      <alignment horizontal="center" vertical="center" wrapText="1"/>
    </xf>
    <xf numFmtId="0" fontId="13" fillId="10" borderId="69" xfId="0" applyNumberFormat="1" applyFont="1" applyFill="1" applyBorder="1" applyAlignment="1" applyProtection="1">
      <alignment horizontal="center" vertical="center" wrapText="1"/>
    </xf>
    <xf numFmtId="0" fontId="13" fillId="10" borderId="2" xfId="0" applyNumberFormat="1" applyFont="1" applyFill="1" applyBorder="1" applyAlignment="1" applyProtection="1">
      <alignment horizontal="center" vertical="center" wrapText="1"/>
    </xf>
    <xf numFmtId="0" fontId="13" fillId="12" borderId="69" xfId="0" applyNumberFormat="1" applyFont="1" applyFill="1" applyBorder="1" applyAlignment="1" applyProtection="1">
      <alignment horizontal="center" vertical="center" wrapText="1"/>
    </xf>
    <xf numFmtId="0" fontId="13" fillId="12" borderId="2" xfId="0" applyNumberFormat="1" applyFont="1" applyFill="1" applyBorder="1" applyAlignment="1" applyProtection="1">
      <alignment horizontal="center" vertical="center" wrapText="1"/>
    </xf>
    <xf numFmtId="0" fontId="13" fillId="7" borderId="20" xfId="0" applyNumberFormat="1" applyFont="1" applyFill="1" applyBorder="1" applyAlignment="1" applyProtection="1">
      <alignment horizontal="center" vertical="center" textRotation="90" wrapText="1"/>
    </xf>
    <xf numFmtId="0" fontId="13" fillId="7" borderId="19" xfId="0" applyNumberFormat="1" applyFont="1" applyFill="1" applyBorder="1" applyAlignment="1" applyProtection="1">
      <alignment horizontal="center" vertical="center" textRotation="90" wrapText="1"/>
    </xf>
    <xf numFmtId="0" fontId="13" fillId="7" borderId="13" xfId="0" applyNumberFormat="1" applyFont="1" applyFill="1" applyBorder="1" applyAlignment="1" applyProtection="1">
      <alignment horizontal="center" vertical="center" textRotation="90" wrapText="1"/>
    </xf>
    <xf numFmtId="0" fontId="8" fillId="0" borderId="42" xfId="0" applyFont="1" applyBorder="1" applyAlignment="1">
      <alignment horizontal="center"/>
    </xf>
    <xf numFmtId="0" fontId="8" fillId="0" borderId="33" xfId="0" applyFont="1" applyBorder="1" applyAlignment="1">
      <alignment horizontal="center"/>
    </xf>
    <xf numFmtId="0" fontId="8" fillId="0" borderId="32" xfId="0" applyFont="1" applyBorder="1" applyAlignment="1">
      <alignment horizontal="center"/>
    </xf>
    <xf numFmtId="0" fontId="8" fillId="0" borderId="32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6" xfId="0" applyFont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8" fillId="0" borderId="33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12">
    <dxf>
      <font>
        <color rgb="FFFF0000"/>
      </font>
    </dxf>
    <dxf>
      <font>
        <color rgb="FFFF0000"/>
      </font>
    </dxf>
    <dxf>
      <font>
        <color rgb="FFFFFF00"/>
      </font>
    </dxf>
    <dxf>
      <font>
        <color theme="6" tint="-0.24994659260841701"/>
      </font>
    </dxf>
    <dxf>
      <font>
        <color rgb="FFFF0000"/>
      </font>
    </dxf>
    <dxf>
      <font>
        <color rgb="FFFFFF00"/>
      </font>
    </dxf>
    <dxf>
      <font>
        <color theme="6" tint="-0.24994659260841701"/>
      </font>
    </dxf>
    <dxf>
      <font>
        <color rgb="FFFF0000"/>
      </font>
    </dxf>
    <dxf>
      <font>
        <color theme="0" tint="-0.34998626667073579"/>
      </font>
    </dxf>
    <dxf>
      <font>
        <color theme="9" tint="0.59996337778862885"/>
      </font>
    </dxf>
    <dxf>
      <fill>
        <patternFill>
          <bgColor rgb="FFFFC7CE"/>
        </patternFill>
      </fill>
    </dxf>
    <dxf>
      <font>
        <color theme="0" tint="-0.34998626667073579"/>
      </font>
    </dxf>
  </dxfs>
  <tableStyles count="0" defaultTableStyle="TableStyleMedium9" defaultPivotStyle="PivotStyleLight16"/>
  <colors>
    <mruColors>
      <color rgb="FFA0E8FE"/>
      <color rgb="FF70E6FE"/>
      <color rgb="FF72E5FC"/>
      <color rgb="FFFF00FF"/>
      <color rgb="FFFF66FF"/>
      <color rgb="FF993366"/>
      <color rgb="FFFF66CC"/>
      <color rgb="FFFF6699"/>
      <color rgb="FF0033CC"/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s://www.google.be/imgres?imgurl=https://previews.123rf.com/images/jovanas/jovanas1609/jovanas160900830/64114529-vector-illustration-de-12h-chrono-ic%C3%B4ne-sur-fond-blanc.jpg&amp;imgrefurl=https://fr.123rf.com/photo_64114529_vector-illustration-de-12h-chrono-ic%C3%B4ne-sur-fond-blanc.html&amp;docid=ZdbVJXQ3EcvUDM&amp;tbnid=1iyDAza1TJEuCM:&amp;vet=12ahUKEwj_hqHZrZvbAhWE6aQKHdXoCH04ZBAzKB0wHXoECAEQHg..i&amp;w=1300&amp;h=1300&amp;hl=fr&amp;authuser=0&amp;bih=903&amp;biw=1680&amp;q=CHRONO&amp;ved=2ahUKEwj_hqHZrZvbAhWE6aQKHdXoCH04ZBAzKB0wHXoECAEQHg&amp;iact=mrc&amp;uact=8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28574</xdr:colOff>
      <xdr:row>1</xdr:row>
      <xdr:rowOff>47624</xdr:rowOff>
    </xdr:from>
    <xdr:to>
      <xdr:col>11</xdr:col>
      <xdr:colOff>723899</xdr:colOff>
      <xdr:row>4</xdr:row>
      <xdr:rowOff>323850</xdr:rowOff>
    </xdr:to>
    <xdr:pic>
      <xdr:nvPicPr>
        <xdr:cNvPr id="164" name="Image 163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4" y="733424"/>
          <a:ext cx="695325" cy="157162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</xdr:row>
      <xdr:rowOff>38100</xdr:rowOff>
    </xdr:from>
    <xdr:to>
      <xdr:col>14</xdr:col>
      <xdr:colOff>704850</xdr:colOff>
      <xdr:row>4</xdr:row>
      <xdr:rowOff>323850</xdr:rowOff>
    </xdr:to>
    <xdr:pic>
      <xdr:nvPicPr>
        <xdr:cNvPr id="165" name="Image 164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723900"/>
          <a:ext cx="666750" cy="15811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95250</xdr:colOff>
      <xdr:row>1</xdr:row>
      <xdr:rowOff>66675</xdr:rowOff>
    </xdr:from>
    <xdr:to>
      <xdr:col>17</xdr:col>
      <xdr:colOff>704849</xdr:colOff>
      <xdr:row>4</xdr:row>
      <xdr:rowOff>266700</xdr:rowOff>
    </xdr:to>
    <xdr:pic>
      <xdr:nvPicPr>
        <xdr:cNvPr id="166" name="Image 165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8200" y="752475"/>
          <a:ext cx="609599" cy="1495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57150</xdr:colOff>
      <xdr:row>1</xdr:row>
      <xdr:rowOff>57150</xdr:rowOff>
    </xdr:from>
    <xdr:to>
      <xdr:col>20</xdr:col>
      <xdr:colOff>704850</xdr:colOff>
      <xdr:row>4</xdr:row>
      <xdr:rowOff>323850</xdr:rowOff>
    </xdr:to>
    <xdr:pic>
      <xdr:nvPicPr>
        <xdr:cNvPr id="167" name="Image 166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26350" y="742950"/>
          <a:ext cx="647700" cy="1562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38100</xdr:colOff>
      <xdr:row>1</xdr:row>
      <xdr:rowOff>66675</xdr:rowOff>
    </xdr:from>
    <xdr:to>
      <xdr:col>23</xdr:col>
      <xdr:colOff>704850</xdr:colOff>
      <xdr:row>4</xdr:row>
      <xdr:rowOff>323850</xdr:rowOff>
    </xdr:to>
    <xdr:pic>
      <xdr:nvPicPr>
        <xdr:cNvPr id="168" name="Image 167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752475"/>
          <a:ext cx="666750" cy="1552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66674</xdr:colOff>
      <xdr:row>1</xdr:row>
      <xdr:rowOff>76200</xdr:rowOff>
    </xdr:from>
    <xdr:to>
      <xdr:col>26</xdr:col>
      <xdr:colOff>704849</xdr:colOff>
      <xdr:row>4</xdr:row>
      <xdr:rowOff>323850</xdr:rowOff>
    </xdr:to>
    <xdr:pic>
      <xdr:nvPicPr>
        <xdr:cNvPr id="169" name="Image 168" descr="Résultat de recherche d'images pour &quot;CHRONO&quot;">
          <a:hlinkClick xmlns:r="http://schemas.openxmlformats.org/officeDocument/2006/relationships" r:id="rId1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4" y="762000"/>
          <a:ext cx="638175" cy="1543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BU174"/>
  <sheetViews>
    <sheetView showGridLines="0" defaultGridColor="0" colorId="49" zoomScale="50" zoomScaleNormal="50" workbookViewId="0">
      <pane xSplit="6" ySplit="5" topLeftCell="G6" activePane="bottomRight" state="frozen"/>
      <selection pane="topRight" activeCell="H1" sqref="H1"/>
      <selection pane="bottomLeft" activeCell="A6" sqref="A6"/>
      <selection pane="bottomRight" activeCell="G6" sqref="G6"/>
    </sheetView>
  </sheetViews>
  <sheetFormatPr baseColWidth="10" defaultColWidth="11.42578125" defaultRowHeight="23.25" x14ac:dyDescent="0.2"/>
  <cols>
    <col min="1" max="1" width="5.28515625" style="103" customWidth="1"/>
    <col min="2" max="2" width="12" style="48" customWidth="1"/>
    <col min="3" max="3" width="4.7109375" style="103" bestFit="1" customWidth="1"/>
    <col min="4" max="4" width="15.5703125" style="49" customWidth="1"/>
    <col min="5" max="5" width="25" style="50" customWidth="1"/>
    <col min="6" max="6" width="24.5703125" style="50" customWidth="1"/>
    <col min="7" max="7" width="10.5703125" style="49" customWidth="1"/>
    <col min="8" max="9" width="22.7109375" style="51" customWidth="1"/>
    <col min="10" max="10" width="18.7109375" style="51" customWidth="1"/>
    <col min="11" max="13" width="15.28515625" style="51" customWidth="1"/>
    <col min="14" max="14" width="87.85546875" style="51" customWidth="1"/>
    <col min="15" max="16" width="15.28515625" style="51" customWidth="1"/>
    <col min="17" max="17" width="15.28515625" style="52" customWidth="1"/>
    <col min="18" max="18" width="15.28515625" style="53" customWidth="1"/>
    <col min="19" max="48" width="6.140625" style="51" customWidth="1"/>
    <col min="49" max="55" width="8" style="51" customWidth="1"/>
    <col min="56" max="56" width="15.7109375" style="52" hidden="1" customWidth="1"/>
    <col min="74" max="16384" width="11.42578125" style="54"/>
  </cols>
  <sheetData>
    <row r="1" spans="1:56" ht="53.25" customHeight="1" thickBot="1" x14ac:dyDescent="0.25">
      <c r="A1" s="233" t="s">
        <v>96</v>
      </c>
      <c r="B1" s="233"/>
      <c r="C1" s="233"/>
      <c r="D1" s="51"/>
      <c r="E1" s="103"/>
      <c r="I1" s="112"/>
      <c r="J1" s="220" t="s">
        <v>138</v>
      </c>
      <c r="K1" s="220"/>
      <c r="L1" s="220"/>
      <c r="M1" s="220"/>
      <c r="N1" s="220"/>
      <c r="O1" s="220"/>
      <c r="P1" s="220"/>
      <c r="Q1" s="220"/>
      <c r="R1" s="220"/>
      <c r="S1" s="220"/>
      <c r="T1" s="220"/>
      <c r="U1" s="220"/>
      <c r="V1" s="220"/>
      <c r="W1" s="220"/>
      <c r="X1" s="220"/>
      <c r="Y1" s="220"/>
      <c r="Z1" s="220"/>
      <c r="AA1" s="220"/>
      <c r="AB1" s="220"/>
      <c r="AC1" s="220"/>
      <c r="AD1" s="220"/>
      <c r="AE1" s="220"/>
      <c r="AF1" s="220"/>
      <c r="AG1" s="220"/>
      <c r="AH1" s="220"/>
      <c r="AI1" s="220"/>
      <c r="AJ1" s="220"/>
      <c r="AK1" s="220"/>
      <c r="AL1" s="220"/>
      <c r="AM1" s="220"/>
      <c r="AN1" s="220"/>
      <c r="AO1" s="220"/>
      <c r="AP1" s="220"/>
      <c r="AQ1" s="220"/>
      <c r="AR1" s="220"/>
      <c r="AS1" s="220"/>
      <c r="AT1" s="220"/>
      <c r="AU1" s="220"/>
      <c r="AV1" s="220"/>
      <c r="AW1" s="220"/>
      <c r="AX1" s="220"/>
      <c r="AY1" s="220"/>
      <c r="AZ1" s="220"/>
      <c r="BA1" s="220"/>
      <c r="BB1" s="220"/>
      <c r="BC1" s="220"/>
    </row>
    <row r="2" spans="1:56" ht="44.25" customHeight="1" thickTop="1" thickBot="1" x14ac:dyDescent="0.25">
      <c r="A2" s="227" t="s">
        <v>0</v>
      </c>
      <c r="B2" s="227" t="s">
        <v>83</v>
      </c>
      <c r="C2" s="211" t="s">
        <v>14</v>
      </c>
      <c r="D2" s="227" t="s">
        <v>140</v>
      </c>
      <c r="E2" s="227" t="s">
        <v>67</v>
      </c>
      <c r="F2" s="227" t="s">
        <v>68</v>
      </c>
      <c r="G2" s="211" t="s">
        <v>9</v>
      </c>
      <c r="H2" s="214" t="s">
        <v>141</v>
      </c>
      <c r="I2" s="214" t="s">
        <v>142</v>
      </c>
      <c r="J2" s="208" t="s">
        <v>143</v>
      </c>
      <c r="K2" s="208" t="s">
        <v>144</v>
      </c>
      <c r="L2" s="208" t="s">
        <v>145</v>
      </c>
      <c r="M2" s="208" t="s">
        <v>146</v>
      </c>
      <c r="N2" s="230" t="s">
        <v>147</v>
      </c>
      <c r="O2" s="208" t="s">
        <v>15</v>
      </c>
      <c r="P2" s="227" t="s">
        <v>16</v>
      </c>
      <c r="Q2" s="208" t="s">
        <v>84</v>
      </c>
      <c r="R2" s="208" t="s">
        <v>85</v>
      </c>
      <c r="S2" s="221" t="s">
        <v>175</v>
      </c>
      <c r="T2" s="222"/>
      <c r="U2" s="222"/>
      <c r="V2" s="222"/>
      <c r="W2" s="222"/>
      <c r="X2" s="222"/>
      <c r="Y2" s="222"/>
      <c r="Z2" s="222"/>
      <c r="AA2" s="222"/>
      <c r="AB2" s="222"/>
      <c r="AC2" s="222"/>
      <c r="AD2" s="222"/>
      <c r="AE2" s="222"/>
      <c r="AF2" s="222"/>
      <c r="AG2" s="222"/>
      <c r="AH2" s="222"/>
      <c r="AI2" s="222"/>
      <c r="AJ2" s="222"/>
      <c r="AK2" s="222"/>
      <c r="AL2" s="222"/>
      <c r="AM2" s="222"/>
      <c r="AN2" s="222"/>
      <c r="AO2" s="222"/>
      <c r="AP2" s="222"/>
      <c r="AQ2" s="222"/>
      <c r="AR2" s="222"/>
      <c r="AS2" s="222"/>
      <c r="AT2" s="222"/>
      <c r="AU2" s="222"/>
      <c r="AV2" s="223"/>
      <c r="AW2" s="217" t="s">
        <v>95</v>
      </c>
      <c r="AX2" s="217" t="s">
        <v>92</v>
      </c>
      <c r="AY2" s="217" t="s">
        <v>93</v>
      </c>
      <c r="AZ2" s="217" t="s">
        <v>94</v>
      </c>
      <c r="BA2" s="217" t="s">
        <v>91</v>
      </c>
      <c r="BB2" s="217" t="s">
        <v>6</v>
      </c>
      <c r="BC2" s="217" t="s">
        <v>90</v>
      </c>
      <c r="BD2" s="205" t="s">
        <v>89</v>
      </c>
    </row>
    <row r="3" spans="1:56" ht="25.5" customHeight="1" thickTop="1" thickBot="1" x14ac:dyDescent="0.25">
      <c r="A3" s="228"/>
      <c r="B3" s="228"/>
      <c r="C3" s="212"/>
      <c r="D3" s="228"/>
      <c r="E3" s="228"/>
      <c r="F3" s="228"/>
      <c r="G3" s="212"/>
      <c r="H3" s="215"/>
      <c r="I3" s="215"/>
      <c r="J3" s="209"/>
      <c r="K3" s="209"/>
      <c r="L3" s="209"/>
      <c r="M3" s="209"/>
      <c r="N3" s="231"/>
      <c r="O3" s="209"/>
      <c r="P3" s="228"/>
      <c r="Q3" s="209"/>
      <c r="R3" s="209"/>
      <c r="S3" s="224" t="s">
        <v>1</v>
      </c>
      <c r="T3" s="225"/>
      <c r="U3" s="225"/>
      <c r="V3" s="225"/>
      <c r="W3" s="226"/>
      <c r="X3" s="224" t="s">
        <v>2</v>
      </c>
      <c r="Y3" s="225"/>
      <c r="Z3" s="225"/>
      <c r="AA3" s="225"/>
      <c r="AB3" s="226"/>
      <c r="AC3" s="224" t="s">
        <v>3</v>
      </c>
      <c r="AD3" s="225"/>
      <c r="AE3" s="225"/>
      <c r="AF3" s="225"/>
      <c r="AG3" s="226"/>
      <c r="AH3" s="224" t="s">
        <v>4</v>
      </c>
      <c r="AI3" s="225"/>
      <c r="AJ3" s="225"/>
      <c r="AK3" s="225"/>
      <c r="AL3" s="226"/>
      <c r="AM3" s="224" t="s">
        <v>139</v>
      </c>
      <c r="AN3" s="225"/>
      <c r="AO3" s="225"/>
      <c r="AP3" s="225"/>
      <c r="AQ3" s="226"/>
      <c r="AR3" s="224"/>
      <c r="AS3" s="225"/>
      <c r="AT3" s="225"/>
      <c r="AU3" s="225"/>
      <c r="AV3" s="226"/>
      <c r="AW3" s="218"/>
      <c r="AX3" s="218"/>
      <c r="AY3" s="218"/>
      <c r="AZ3" s="218"/>
      <c r="BA3" s="218"/>
      <c r="BB3" s="218"/>
      <c r="BC3" s="218"/>
      <c r="BD3" s="206"/>
    </row>
    <row r="4" spans="1:56" ht="31.5" customHeight="1" thickTop="1" thickBot="1" x14ac:dyDescent="0.25">
      <c r="A4" s="228"/>
      <c r="B4" s="228"/>
      <c r="C4" s="212"/>
      <c r="D4" s="228"/>
      <c r="E4" s="228"/>
      <c r="F4" s="228"/>
      <c r="G4" s="212"/>
      <c r="H4" s="215"/>
      <c r="I4" s="215"/>
      <c r="J4" s="209"/>
      <c r="K4" s="209"/>
      <c r="L4" s="209"/>
      <c r="M4" s="209"/>
      <c r="N4" s="231"/>
      <c r="O4" s="209"/>
      <c r="P4" s="228"/>
      <c r="Q4" s="209"/>
      <c r="R4" s="209"/>
      <c r="S4" s="108" t="s">
        <v>5</v>
      </c>
      <c r="T4" s="106" t="s">
        <v>6</v>
      </c>
      <c r="U4" s="106" t="s">
        <v>6</v>
      </c>
      <c r="V4" s="106" t="s">
        <v>7</v>
      </c>
      <c r="W4" s="107" t="s">
        <v>8</v>
      </c>
      <c r="X4" s="108" t="s">
        <v>5</v>
      </c>
      <c r="Y4" s="106" t="s">
        <v>6</v>
      </c>
      <c r="Z4" s="106" t="s">
        <v>6</v>
      </c>
      <c r="AA4" s="106" t="s">
        <v>7</v>
      </c>
      <c r="AB4" s="107" t="s">
        <v>8</v>
      </c>
      <c r="AC4" s="108" t="s">
        <v>5</v>
      </c>
      <c r="AD4" s="106" t="s">
        <v>6</v>
      </c>
      <c r="AE4" s="106" t="s">
        <v>6</v>
      </c>
      <c r="AF4" s="106" t="s">
        <v>7</v>
      </c>
      <c r="AG4" s="107" t="s">
        <v>8</v>
      </c>
      <c r="AH4" s="108" t="s">
        <v>5</v>
      </c>
      <c r="AI4" s="106" t="s">
        <v>6</v>
      </c>
      <c r="AJ4" s="106" t="s">
        <v>6</v>
      </c>
      <c r="AK4" s="106" t="s">
        <v>7</v>
      </c>
      <c r="AL4" s="107" t="s">
        <v>8</v>
      </c>
      <c r="AM4" s="108" t="s">
        <v>5</v>
      </c>
      <c r="AN4" s="106" t="s">
        <v>6</v>
      </c>
      <c r="AO4" s="106" t="s">
        <v>6</v>
      </c>
      <c r="AP4" s="106" t="s">
        <v>7</v>
      </c>
      <c r="AQ4" s="107" t="s">
        <v>8</v>
      </c>
      <c r="AR4" s="108" t="s">
        <v>5</v>
      </c>
      <c r="AS4" s="106" t="s">
        <v>6</v>
      </c>
      <c r="AT4" s="106" t="s">
        <v>6</v>
      </c>
      <c r="AU4" s="106" t="s">
        <v>7</v>
      </c>
      <c r="AV4" s="107" t="s">
        <v>8</v>
      </c>
      <c r="AW4" s="218"/>
      <c r="AX4" s="218"/>
      <c r="AY4" s="218"/>
      <c r="AZ4" s="218"/>
      <c r="BA4" s="218"/>
      <c r="BB4" s="218"/>
      <c r="BC4" s="218"/>
      <c r="BD4" s="206"/>
    </row>
    <row r="5" spans="1:56" s="55" customFormat="1" ht="27" customHeight="1" thickTop="1" thickBot="1" x14ac:dyDescent="0.25">
      <c r="A5" s="229"/>
      <c r="B5" s="229"/>
      <c r="C5" s="213"/>
      <c r="D5" s="229"/>
      <c r="E5" s="229"/>
      <c r="F5" s="229"/>
      <c r="G5" s="213"/>
      <c r="H5" s="216"/>
      <c r="I5" s="216"/>
      <c r="J5" s="210"/>
      <c r="K5" s="210"/>
      <c r="L5" s="210"/>
      <c r="M5" s="210"/>
      <c r="N5" s="232"/>
      <c r="O5" s="210"/>
      <c r="P5" s="229"/>
      <c r="Q5" s="210"/>
      <c r="R5" s="210"/>
      <c r="S5" s="108"/>
      <c r="T5" s="106"/>
      <c r="U5" s="106"/>
      <c r="V5" s="106"/>
      <c r="W5" s="107">
        <v>1</v>
      </c>
      <c r="X5" s="108">
        <f>W5+3</f>
        <v>4</v>
      </c>
      <c r="Y5" s="106">
        <f>X5+1</f>
        <v>5</v>
      </c>
      <c r="Z5" s="106">
        <f>Y5+1</f>
        <v>6</v>
      </c>
      <c r="AA5" s="106">
        <f>Z5+1</f>
        <v>7</v>
      </c>
      <c r="AB5" s="107">
        <f>AA5+1</f>
        <v>8</v>
      </c>
      <c r="AC5" s="108">
        <f>AB5+3</f>
        <v>11</v>
      </c>
      <c r="AD5" s="106">
        <f>AC5+1</f>
        <v>12</v>
      </c>
      <c r="AE5" s="106">
        <f>AD5+1</f>
        <v>13</v>
      </c>
      <c r="AF5" s="106">
        <f>AE5+1</f>
        <v>14</v>
      </c>
      <c r="AG5" s="107">
        <f>AF5+1</f>
        <v>15</v>
      </c>
      <c r="AH5" s="108">
        <f>AG5+3</f>
        <v>18</v>
      </c>
      <c r="AI5" s="106">
        <f>AH5+1</f>
        <v>19</v>
      </c>
      <c r="AJ5" s="106">
        <f>AI5+1</f>
        <v>20</v>
      </c>
      <c r="AK5" s="106">
        <f>AJ5+1</f>
        <v>21</v>
      </c>
      <c r="AL5" s="107">
        <f>AK5+1</f>
        <v>22</v>
      </c>
      <c r="AM5" s="108">
        <f>AL5+3</f>
        <v>25</v>
      </c>
      <c r="AN5" s="106">
        <f>AM5+1</f>
        <v>26</v>
      </c>
      <c r="AO5" s="106">
        <f>AN5+1</f>
        <v>27</v>
      </c>
      <c r="AP5" s="106">
        <f>AO5+1</f>
        <v>28</v>
      </c>
      <c r="AQ5" s="107">
        <f>AP5+1</f>
        <v>29</v>
      </c>
      <c r="AR5" s="159">
        <f>AQ5+1</f>
        <v>30</v>
      </c>
      <c r="AS5" s="110"/>
      <c r="AT5" s="110"/>
      <c r="AU5" s="110"/>
      <c r="AV5" s="111"/>
      <c r="AW5" s="219"/>
      <c r="AX5" s="219"/>
      <c r="AY5" s="219"/>
      <c r="AZ5" s="219"/>
      <c r="BA5" s="219"/>
      <c r="BB5" s="219"/>
      <c r="BC5" s="219"/>
      <c r="BD5" s="207"/>
    </row>
    <row r="6" spans="1:56" ht="24.95" customHeight="1" thickTop="1" x14ac:dyDescent="0.2">
      <c r="A6" s="121">
        <v>1</v>
      </c>
      <c r="B6" s="122"/>
      <c r="C6" s="121">
        <v>1</v>
      </c>
      <c r="D6" s="56" t="s">
        <v>29</v>
      </c>
      <c r="E6" s="57" t="s">
        <v>97</v>
      </c>
      <c r="F6" s="57" t="s">
        <v>20</v>
      </c>
      <c r="G6" s="67" t="s">
        <v>47</v>
      </c>
      <c r="H6" s="59">
        <v>43164</v>
      </c>
      <c r="I6" s="104">
        <v>43266</v>
      </c>
      <c r="J6" s="158"/>
      <c r="K6" s="125">
        <v>43234</v>
      </c>
      <c r="L6" s="126"/>
      <c r="M6" s="158"/>
      <c r="N6" s="160" t="s">
        <v>155</v>
      </c>
      <c r="O6" s="66"/>
      <c r="P6" s="63"/>
      <c r="Q6" s="61">
        <f>IF($G6="OS","-",VLOOKUP($H6,GE!$I$21:$J$1115,2,FALSE))</f>
        <v>43277</v>
      </c>
      <c r="R6" s="61">
        <f>IF($G6="OS","-",VLOOKUP($H6,GE!$K$21:$L$1115,2,FALSE))</f>
        <v>43298</v>
      </c>
      <c r="S6" s="127"/>
      <c r="T6" s="128"/>
      <c r="U6" s="128"/>
      <c r="V6" s="128"/>
      <c r="W6" s="129">
        <v>2</v>
      </c>
      <c r="X6" s="127">
        <v>2</v>
      </c>
      <c r="Y6" s="128">
        <v>2</v>
      </c>
      <c r="Z6" s="128" t="s">
        <v>216</v>
      </c>
      <c r="AA6" s="128" t="s">
        <v>90</v>
      </c>
      <c r="AB6" s="129"/>
      <c r="AC6" s="127"/>
      <c r="AD6" s="128"/>
      <c r="AE6" s="128"/>
      <c r="AF6" s="128"/>
      <c r="AG6" s="129"/>
      <c r="AH6" s="127"/>
      <c r="AI6" s="128"/>
      <c r="AJ6" s="128"/>
      <c r="AK6" s="128"/>
      <c r="AL6" s="129"/>
      <c r="AM6" s="127"/>
      <c r="AN6" s="128"/>
      <c r="AO6" s="128"/>
      <c r="AP6" s="128"/>
      <c r="AQ6" s="129"/>
      <c r="AR6" s="127"/>
      <c r="AS6" s="128"/>
      <c r="AT6" s="128"/>
      <c r="AU6" s="128"/>
      <c r="AV6" s="129"/>
      <c r="AW6" s="115">
        <f t="shared" ref="AW6:AW25" si="0">SUM($S6:$AV6)</f>
        <v>6</v>
      </c>
      <c r="AX6" s="115">
        <f t="shared" ref="AX6:AX25" si="1">COUNTIF($S6:$AV6,"AJ")</f>
        <v>0</v>
      </c>
      <c r="AY6" s="115">
        <f t="shared" ref="AY6:AY25" si="2">COUNTIF($S6:$AV6,"ANJ")</f>
        <v>0</v>
      </c>
      <c r="AZ6" s="115">
        <f t="shared" ref="AZ6:AZ25" si="3">COUNTIF($S6:$AV6,"T")</f>
        <v>0</v>
      </c>
      <c r="BA6" s="115">
        <f t="shared" ref="BA6:BA25" si="4">COUNTIF($S6:$AV6,"E")</f>
        <v>0</v>
      </c>
      <c r="BB6" s="115">
        <f t="shared" ref="BB6:BB25" si="5">COUNTIF($S6:$AV6,"M")</f>
        <v>0</v>
      </c>
      <c r="BC6" s="116">
        <f t="shared" ref="BC6:BC25" si="6">COUNTIF($S6:$AV6,"S")</f>
        <v>1</v>
      </c>
      <c r="BD6" s="64">
        <f>VLOOKUP(H6,GE!$A$21:$B$1115,2,FALSE)</f>
        <v>43200</v>
      </c>
    </row>
    <row r="7" spans="1:56" ht="24.95" customHeight="1" x14ac:dyDescent="0.2">
      <c r="A7" s="121">
        <f t="shared" ref="A7:A25" si="7">+A6+1</f>
        <v>2</v>
      </c>
      <c r="B7" s="122"/>
      <c r="C7" s="121">
        <v>1</v>
      </c>
      <c r="D7" s="56"/>
      <c r="E7" s="57"/>
      <c r="F7" s="57"/>
      <c r="G7" s="58"/>
      <c r="H7" s="59"/>
      <c r="I7" s="104"/>
      <c r="J7" s="125"/>
      <c r="K7" s="125"/>
      <c r="L7" s="126"/>
      <c r="M7" s="125"/>
      <c r="N7" s="160"/>
      <c r="O7" s="62"/>
      <c r="P7" s="63"/>
      <c r="Q7" s="61" t="e">
        <f>IF($G7="OS","-",VLOOKUP($H7,GE!$I$21:$J$1115,2,FALSE))</f>
        <v>#N/A</v>
      </c>
      <c r="R7" s="64" t="e">
        <f>IF($G7="OS","-",VLOOKUP($H7,GE!$K$21:$L$1115,2,FALSE))</f>
        <v>#N/A</v>
      </c>
      <c r="S7" s="130"/>
      <c r="T7" s="131"/>
      <c r="U7" s="131"/>
      <c r="V7" s="131"/>
      <c r="W7" s="132"/>
      <c r="X7" s="130"/>
      <c r="Y7" s="131"/>
      <c r="Z7" s="131"/>
      <c r="AA7" s="131"/>
      <c r="AB7" s="132"/>
      <c r="AC7" s="130"/>
      <c r="AD7" s="131"/>
      <c r="AE7" s="131"/>
      <c r="AF7" s="131"/>
      <c r="AG7" s="132"/>
      <c r="AH7" s="130"/>
      <c r="AI7" s="131"/>
      <c r="AJ7" s="131"/>
      <c r="AK7" s="131"/>
      <c r="AL7" s="132"/>
      <c r="AM7" s="130"/>
      <c r="AN7" s="131"/>
      <c r="AO7" s="131"/>
      <c r="AP7" s="131"/>
      <c r="AQ7" s="132"/>
      <c r="AR7" s="130"/>
      <c r="AS7" s="131"/>
      <c r="AT7" s="131"/>
      <c r="AU7" s="131"/>
      <c r="AV7" s="132"/>
      <c r="AW7" s="117">
        <f t="shared" si="0"/>
        <v>0</v>
      </c>
      <c r="AX7" s="117">
        <f t="shared" si="1"/>
        <v>0</v>
      </c>
      <c r="AY7" s="117">
        <f t="shared" si="2"/>
        <v>0</v>
      </c>
      <c r="AZ7" s="117">
        <f t="shared" si="3"/>
        <v>0</v>
      </c>
      <c r="BA7" s="117">
        <f t="shared" si="4"/>
        <v>0</v>
      </c>
      <c r="BB7" s="117">
        <f t="shared" si="5"/>
        <v>0</v>
      </c>
      <c r="BC7" s="118">
        <f t="shared" si="6"/>
        <v>0</v>
      </c>
      <c r="BD7" s="64" t="e">
        <f>VLOOKUP(H7,GE!$A$21:$B$1115,2,FALSE)</f>
        <v>#N/A</v>
      </c>
    </row>
    <row r="8" spans="1:56" ht="24.95" customHeight="1" x14ac:dyDescent="0.2">
      <c r="A8" s="121">
        <f t="shared" si="7"/>
        <v>3</v>
      </c>
      <c r="B8" s="122"/>
      <c r="C8" s="121">
        <v>1</v>
      </c>
      <c r="D8" s="56"/>
      <c r="E8" s="57"/>
      <c r="F8" s="57"/>
      <c r="G8" s="58"/>
      <c r="H8" s="59"/>
      <c r="I8" s="104"/>
      <c r="J8" s="125"/>
      <c r="K8" s="125"/>
      <c r="L8" s="126"/>
      <c r="M8" s="125"/>
      <c r="N8" s="160"/>
      <c r="O8" s="66"/>
      <c r="P8" s="63"/>
      <c r="Q8" s="61" t="e">
        <f>IF($G8="OS","-",VLOOKUP($H8,GE!$I$21:$J$1115,2,FALSE))</f>
        <v>#N/A</v>
      </c>
      <c r="R8" s="64" t="e">
        <f>IF($G8="OS","-",VLOOKUP($H8,GE!$K$21:$L$1115,2,FALSE))</f>
        <v>#N/A</v>
      </c>
      <c r="S8" s="130"/>
      <c r="T8" s="131"/>
      <c r="U8" s="131"/>
      <c r="V8" s="131"/>
      <c r="W8" s="132"/>
      <c r="X8" s="130"/>
      <c r="Y8" s="131"/>
      <c r="Z8" s="131"/>
      <c r="AA8" s="131"/>
      <c r="AB8" s="132"/>
      <c r="AC8" s="130"/>
      <c r="AD8" s="131"/>
      <c r="AE8" s="131"/>
      <c r="AF8" s="131"/>
      <c r="AG8" s="132"/>
      <c r="AH8" s="130"/>
      <c r="AI8" s="131"/>
      <c r="AJ8" s="131"/>
      <c r="AK8" s="131"/>
      <c r="AL8" s="132"/>
      <c r="AM8" s="130"/>
      <c r="AN8" s="131"/>
      <c r="AO8" s="131"/>
      <c r="AP8" s="131"/>
      <c r="AQ8" s="132"/>
      <c r="AR8" s="130"/>
      <c r="AS8" s="131"/>
      <c r="AT8" s="131"/>
      <c r="AU8" s="131"/>
      <c r="AV8" s="132"/>
      <c r="AW8" s="117">
        <f t="shared" si="0"/>
        <v>0</v>
      </c>
      <c r="AX8" s="117">
        <f t="shared" si="1"/>
        <v>0</v>
      </c>
      <c r="AY8" s="117">
        <f t="shared" si="2"/>
        <v>0</v>
      </c>
      <c r="AZ8" s="117">
        <f t="shared" si="3"/>
        <v>0</v>
      </c>
      <c r="BA8" s="117">
        <f t="shared" si="4"/>
        <v>0</v>
      </c>
      <c r="BB8" s="117">
        <f t="shared" si="5"/>
        <v>0</v>
      </c>
      <c r="BC8" s="118">
        <f t="shared" si="6"/>
        <v>0</v>
      </c>
      <c r="BD8" s="64" t="e">
        <f>VLOOKUP(H8,GE!$A$21:$B$1115,2,FALSE)</f>
        <v>#N/A</v>
      </c>
    </row>
    <row r="9" spans="1:56" ht="24.95" customHeight="1" x14ac:dyDescent="0.2">
      <c r="A9" s="121">
        <f t="shared" si="7"/>
        <v>4</v>
      </c>
      <c r="B9" s="122"/>
      <c r="C9" s="121">
        <v>1</v>
      </c>
      <c r="D9" s="56"/>
      <c r="E9" s="57"/>
      <c r="F9" s="57"/>
      <c r="G9" s="68"/>
      <c r="H9" s="59"/>
      <c r="I9" s="104"/>
      <c r="J9" s="125"/>
      <c r="K9" s="125"/>
      <c r="L9" s="126"/>
      <c r="M9" s="125"/>
      <c r="N9" s="160"/>
      <c r="O9" s="66"/>
      <c r="P9" s="63"/>
      <c r="Q9" s="61" t="e">
        <f>IF($G9="OS","-",VLOOKUP($H9,GE!$I$21:$J$1115,2,FALSE))</f>
        <v>#N/A</v>
      </c>
      <c r="R9" s="64" t="e">
        <f>IF($G9="OS","-",VLOOKUP($H9,GE!$K$21:$L$1115,2,FALSE))</f>
        <v>#N/A</v>
      </c>
      <c r="S9" s="130"/>
      <c r="T9" s="131"/>
      <c r="U9" s="131"/>
      <c r="V9" s="131"/>
      <c r="W9" s="132"/>
      <c r="X9" s="130"/>
      <c r="Y9" s="131"/>
      <c r="Z9" s="131"/>
      <c r="AA9" s="131"/>
      <c r="AB9" s="132"/>
      <c r="AC9" s="130"/>
      <c r="AD9" s="131"/>
      <c r="AE9" s="131"/>
      <c r="AF9" s="131"/>
      <c r="AG9" s="132"/>
      <c r="AH9" s="130"/>
      <c r="AI9" s="131"/>
      <c r="AJ9" s="131"/>
      <c r="AK9" s="131"/>
      <c r="AL9" s="132"/>
      <c r="AM9" s="130"/>
      <c r="AN9" s="131"/>
      <c r="AO9" s="131"/>
      <c r="AP9" s="131"/>
      <c r="AQ9" s="132"/>
      <c r="AR9" s="130"/>
      <c r="AS9" s="131"/>
      <c r="AT9" s="131"/>
      <c r="AU9" s="131"/>
      <c r="AV9" s="132"/>
      <c r="AW9" s="117">
        <f t="shared" si="0"/>
        <v>0</v>
      </c>
      <c r="AX9" s="117">
        <f t="shared" si="1"/>
        <v>0</v>
      </c>
      <c r="AY9" s="117">
        <f t="shared" si="2"/>
        <v>0</v>
      </c>
      <c r="AZ9" s="117">
        <f t="shared" si="3"/>
        <v>0</v>
      </c>
      <c r="BA9" s="117">
        <f t="shared" si="4"/>
        <v>0</v>
      </c>
      <c r="BB9" s="117">
        <f t="shared" si="5"/>
        <v>0</v>
      </c>
      <c r="BC9" s="118">
        <f t="shared" si="6"/>
        <v>0</v>
      </c>
      <c r="BD9" s="64" t="e">
        <f>VLOOKUP(H9,GE!$A$21:$B$1115,2,FALSE)</f>
        <v>#N/A</v>
      </c>
    </row>
    <row r="10" spans="1:56" ht="24.95" customHeight="1" x14ac:dyDescent="0.2">
      <c r="A10" s="121">
        <f t="shared" si="7"/>
        <v>5</v>
      </c>
      <c r="B10" s="122"/>
      <c r="C10" s="121">
        <v>1</v>
      </c>
      <c r="D10" s="56"/>
      <c r="E10" s="57"/>
      <c r="F10" s="57"/>
      <c r="G10" s="68"/>
      <c r="H10" s="59"/>
      <c r="I10" s="104"/>
      <c r="J10" s="125"/>
      <c r="K10" s="125"/>
      <c r="L10" s="126"/>
      <c r="M10" s="125"/>
      <c r="N10" s="160"/>
      <c r="O10" s="66"/>
      <c r="P10" s="63"/>
      <c r="Q10" s="61" t="e">
        <f>IF($G10="OS","-",VLOOKUP($H10,GE!$I$21:$J$1115,2,FALSE))</f>
        <v>#N/A</v>
      </c>
      <c r="R10" s="64" t="e">
        <f>IF($G10="OS","-",VLOOKUP($H10,GE!$K$21:$L$1115,2,FALSE))</f>
        <v>#N/A</v>
      </c>
      <c r="S10" s="130"/>
      <c r="T10" s="131"/>
      <c r="U10" s="131"/>
      <c r="V10" s="131"/>
      <c r="W10" s="132"/>
      <c r="X10" s="130"/>
      <c r="Y10" s="131"/>
      <c r="Z10" s="131"/>
      <c r="AA10" s="131"/>
      <c r="AB10" s="132"/>
      <c r="AC10" s="130"/>
      <c r="AD10" s="131"/>
      <c r="AE10" s="131"/>
      <c r="AF10" s="131"/>
      <c r="AG10" s="132"/>
      <c r="AH10" s="130"/>
      <c r="AI10" s="131"/>
      <c r="AJ10" s="131"/>
      <c r="AK10" s="131"/>
      <c r="AL10" s="132"/>
      <c r="AM10" s="130"/>
      <c r="AN10" s="131"/>
      <c r="AO10" s="131"/>
      <c r="AP10" s="131"/>
      <c r="AQ10" s="132"/>
      <c r="AR10" s="130"/>
      <c r="AS10" s="131"/>
      <c r="AT10" s="131"/>
      <c r="AU10" s="131"/>
      <c r="AV10" s="132"/>
      <c r="AW10" s="117">
        <f t="shared" si="0"/>
        <v>0</v>
      </c>
      <c r="AX10" s="117">
        <f t="shared" si="1"/>
        <v>0</v>
      </c>
      <c r="AY10" s="117">
        <f t="shared" si="2"/>
        <v>0</v>
      </c>
      <c r="AZ10" s="117">
        <f t="shared" si="3"/>
        <v>0</v>
      </c>
      <c r="BA10" s="117">
        <f t="shared" si="4"/>
        <v>0</v>
      </c>
      <c r="BB10" s="117">
        <f t="shared" si="5"/>
        <v>0</v>
      </c>
      <c r="BC10" s="118">
        <f t="shared" si="6"/>
        <v>0</v>
      </c>
      <c r="BD10" s="64" t="e">
        <f>VLOOKUP(H10,GE!$A$21:$B$1115,2,FALSE)</f>
        <v>#N/A</v>
      </c>
    </row>
    <row r="11" spans="1:56" ht="24.95" customHeight="1" x14ac:dyDescent="0.2">
      <c r="A11" s="121">
        <f t="shared" si="7"/>
        <v>6</v>
      </c>
      <c r="B11" s="122"/>
      <c r="C11" s="121">
        <v>1</v>
      </c>
      <c r="D11" s="56"/>
      <c r="E11" s="57"/>
      <c r="F11" s="57"/>
      <c r="G11" s="67"/>
      <c r="H11" s="59"/>
      <c r="I11" s="60"/>
      <c r="J11" s="125"/>
      <c r="K11" s="125"/>
      <c r="L11" s="126"/>
      <c r="M11" s="125"/>
      <c r="N11" s="160"/>
      <c r="O11" s="62"/>
      <c r="P11" s="63"/>
      <c r="Q11" s="61"/>
      <c r="R11" s="64"/>
      <c r="S11" s="130"/>
      <c r="T11" s="131"/>
      <c r="U11" s="131"/>
      <c r="V11" s="131"/>
      <c r="W11" s="132"/>
      <c r="X11" s="130"/>
      <c r="Y11" s="131"/>
      <c r="Z11" s="131"/>
      <c r="AA11" s="131"/>
      <c r="AB11" s="132"/>
      <c r="AC11" s="130"/>
      <c r="AD11" s="131"/>
      <c r="AE11" s="131"/>
      <c r="AF11" s="131"/>
      <c r="AG11" s="132"/>
      <c r="AH11" s="130"/>
      <c r="AI11" s="131"/>
      <c r="AJ11" s="131"/>
      <c r="AK11" s="131"/>
      <c r="AL11" s="132"/>
      <c r="AM11" s="130"/>
      <c r="AN11" s="131"/>
      <c r="AO11" s="131"/>
      <c r="AP11" s="131"/>
      <c r="AQ11" s="132"/>
      <c r="AR11" s="130"/>
      <c r="AS11" s="131"/>
      <c r="AT11" s="131"/>
      <c r="AU11" s="131"/>
      <c r="AV11" s="132"/>
      <c r="AW11" s="117">
        <f t="shared" si="0"/>
        <v>0</v>
      </c>
      <c r="AX11" s="117">
        <f t="shared" si="1"/>
        <v>0</v>
      </c>
      <c r="AY11" s="117">
        <f t="shared" si="2"/>
        <v>0</v>
      </c>
      <c r="AZ11" s="117">
        <f t="shared" si="3"/>
        <v>0</v>
      </c>
      <c r="BA11" s="117">
        <f t="shared" si="4"/>
        <v>0</v>
      </c>
      <c r="BB11" s="117">
        <f t="shared" si="5"/>
        <v>0</v>
      </c>
      <c r="BC11" s="118">
        <f t="shared" si="6"/>
        <v>0</v>
      </c>
      <c r="BD11" s="64" t="e">
        <f>VLOOKUP(H11,GE!$A$21:$B$1115,2,FALSE)</f>
        <v>#N/A</v>
      </c>
    </row>
    <row r="12" spans="1:56" ht="24.95" customHeight="1" x14ac:dyDescent="0.2">
      <c r="A12" s="121">
        <f t="shared" si="7"/>
        <v>7</v>
      </c>
      <c r="B12" s="122"/>
      <c r="C12" s="121">
        <v>1</v>
      </c>
      <c r="D12" s="56"/>
      <c r="E12" s="57"/>
      <c r="F12" s="57"/>
      <c r="G12" s="58"/>
      <c r="H12" s="59"/>
      <c r="I12" s="60"/>
      <c r="J12" s="125"/>
      <c r="K12" s="125"/>
      <c r="L12" s="126"/>
      <c r="M12" s="125"/>
      <c r="N12" s="160"/>
      <c r="O12" s="62"/>
      <c r="P12" s="63"/>
      <c r="Q12" s="61"/>
      <c r="R12" s="64"/>
      <c r="S12" s="130"/>
      <c r="T12" s="131"/>
      <c r="U12" s="131"/>
      <c r="V12" s="131"/>
      <c r="W12" s="132"/>
      <c r="X12" s="130"/>
      <c r="Y12" s="131"/>
      <c r="Z12" s="131"/>
      <c r="AA12" s="131"/>
      <c r="AB12" s="132"/>
      <c r="AC12" s="130"/>
      <c r="AD12" s="131"/>
      <c r="AE12" s="131"/>
      <c r="AF12" s="131"/>
      <c r="AG12" s="132"/>
      <c r="AH12" s="130"/>
      <c r="AI12" s="131"/>
      <c r="AJ12" s="131"/>
      <c r="AK12" s="131"/>
      <c r="AL12" s="132"/>
      <c r="AM12" s="130"/>
      <c r="AN12" s="131"/>
      <c r="AO12" s="131"/>
      <c r="AP12" s="131"/>
      <c r="AQ12" s="132"/>
      <c r="AR12" s="130"/>
      <c r="AS12" s="131"/>
      <c r="AT12" s="131"/>
      <c r="AU12" s="131"/>
      <c r="AV12" s="132"/>
      <c r="AW12" s="117">
        <f t="shared" si="0"/>
        <v>0</v>
      </c>
      <c r="AX12" s="117">
        <f t="shared" si="1"/>
        <v>0</v>
      </c>
      <c r="AY12" s="117">
        <f t="shared" si="2"/>
        <v>0</v>
      </c>
      <c r="AZ12" s="117">
        <f t="shared" si="3"/>
        <v>0</v>
      </c>
      <c r="BA12" s="117">
        <f t="shared" si="4"/>
        <v>0</v>
      </c>
      <c r="BB12" s="117">
        <f t="shared" si="5"/>
        <v>0</v>
      </c>
      <c r="BC12" s="118">
        <f t="shared" si="6"/>
        <v>0</v>
      </c>
      <c r="BD12" s="64" t="e">
        <f>VLOOKUP(H12,GE!$A$21:$B$1115,2,FALSE)</f>
        <v>#N/A</v>
      </c>
    </row>
    <row r="13" spans="1:56" ht="24.95" customHeight="1" x14ac:dyDescent="0.2">
      <c r="A13" s="121">
        <f t="shared" si="7"/>
        <v>8</v>
      </c>
      <c r="B13" s="122"/>
      <c r="C13" s="121">
        <v>1</v>
      </c>
      <c r="D13" s="56"/>
      <c r="E13" s="57"/>
      <c r="F13" s="57"/>
      <c r="G13" s="58"/>
      <c r="H13" s="59"/>
      <c r="I13" s="104"/>
      <c r="J13" s="125"/>
      <c r="K13" s="125"/>
      <c r="L13" s="126"/>
      <c r="M13" s="125"/>
      <c r="N13" s="160"/>
      <c r="O13" s="62"/>
      <c r="P13" s="63"/>
      <c r="Q13" s="61" t="e">
        <f>IF($G13="OS","-",VLOOKUP($H13,GE!$I$21:$J$1115,2,FALSE))</f>
        <v>#N/A</v>
      </c>
      <c r="R13" s="64" t="e">
        <f>IF($G13="OS","-",VLOOKUP($H13,GE!$K$21:$L$1115,2,FALSE))</f>
        <v>#N/A</v>
      </c>
      <c r="S13" s="130"/>
      <c r="T13" s="131"/>
      <c r="U13" s="131"/>
      <c r="V13" s="131"/>
      <c r="W13" s="132"/>
      <c r="X13" s="130"/>
      <c r="Y13" s="131"/>
      <c r="Z13" s="131"/>
      <c r="AA13" s="131"/>
      <c r="AB13" s="132"/>
      <c r="AC13" s="130"/>
      <c r="AD13" s="131"/>
      <c r="AE13" s="131"/>
      <c r="AF13" s="131"/>
      <c r="AG13" s="132"/>
      <c r="AH13" s="130"/>
      <c r="AI13" s="131"/>
      <c r="AJ13" s="131"/>
      <c r="AK13" s="131"/>
      <c r="AL13" s="132"/>
      <c r="AM13" s="130"/>
      <c r="AN13" s="131"/>
      <c r="AO13" s="131"/>
      <c r="AP13" s="131"/>
      <c r="AQ13" s="132"/>
      <c r="AR13" s="130"/>
      <c r="AS13" s="131"/>
      <c r="AT13" s="131"/>
      <c r="AU13" s="131"/>
      <c r="AV13" s="132"/>
      <c r="AW13" s="117">
        <f t="shared" si="0"/>
        <v>0</v>
      </c>
      <c r="AX13" s="117">
        <f t="shared" si="1"/>
        <v>0</v>
      </c>
      <c r="AY13" s="117">
        <f t="shared" si="2"/>
        <v>0</v>
      </c>
      <c r="AZ13" s="117">
        <f t="shared" si="3"/>
        <v>0</v>
      </c>
      <c r="BA13" s="117">
        <f t="shared" si="4"/>
        <v>0</v>
      </c>
      <c r="BB13" s="117">
        <f t="shared" si="5"/>
        <v>0</v>
      </c>
      <c r="BC13" s="118">
        <f t="shared" si="6"/>
        <v>0</v>
      </c>
      <c r="BD13" s="64" t="e">
        <f>VLOOKUP(H13,GE!$A$21:$B$1115,2,FALSE)</f>
        <v>#N/A</v>
      </c>
    </row>
    <row r="14" spans="1:56" ht="24.95" customHeight="1" x14ac:dyDescent="0.2">
      <c r="A14" s="121">
        <f t="shared" si="7"/>
        <v>9</v>
      </c>
      <c r="B14" s="122"/>
      <c r="C14" s="121">
        <v>1</v>
      </c>
      <c r="D14" s="56"/>
      <c r="E14" s="57"/>
      <c r="F14" s="57"/>
      <c r="G14" s="58"/>
      <c r="H14" s="59"/>
      <c r="I14" s="60"/>
      <c r="J14" s="126"/>
      <c r="K14" s="125"/>
      <c r="L14" s="126"/>
      <c r="M14" s="125"/>
      <c r="N14" s="160"/>
      <c r="O14" s="62"/>
      <c r="P14" s="63"/>
      <c r="Q14" s="61" t="e">
        <f>IF($G14="OS","-",VLOOKUP($H14,GE!$I$21:$J$1115,2,FALSE))</f>
        <v>#N/A</v>
      </c>
      <c r="R14" s="64" t="e">
        <f>IF($G14="OS","-",VLOOKUP($H14,GE!$K$21:$L$1115,2,FALSE))</f>
        <v>#N/A</v>
      </c>
      <c r="S14" s="130"/>
      <c r="T14" s="131"/>
      <c r="U14" s="131"/>
      <c r="V14" s="131"/>
      <c r="W14" s="132"/>
      <c r="X14" s="130"/>
      <c r="Y14" s="131"/>
      <c r="Z14" s="131"/>
      <c r="AA14" s="131"/>
      <c r="AB14" s="132"/>
      <c r="AC14" s="130"/>
      <c r="AD14" s="131"/>
      <c r="AE14" s="131"/>
      <c r="AF14" s="131"/>
      <c r="AG14" s="132"/>
      <c r="AH14" s="130"/>
      <c r="AI14" s="131"/>
      <c r="AJ14" s="131"/>
      <c r="AK14" s="131"/>
      <c r="AL14" s="132"/>
      <c r="AM14" s="130"/>
      <c r="AN14" s="131"/>
      <c r="AO14" s="131"/>
      <c r="AP14" s="131"/>
      <c r="AQ14" s="132"/>
      <c r="AR14" s="130"/>
      <c r="AS14" s="131"/>
      <c r="AT14" s="131"/>
      <c r="AU14" s="131"/>
      <c r="AV14" s="132"/>
      <c r="AW14" s="117">
        <f t="shared" si="0"/>
        <v>0</v>
      </c>
      <c r="AX14" s="117">
        <f t="shared" si="1"/>
        <v>0</v>
      </c>
      <c r="AY14" s="117">
        <f t="shared" si="2"/>
        <v>0</v>
      </c>
      <c r="AZ14" s="117">
        <f t="shared" si="3"/>
        <v>0</v>
      </c>
      <c r="BA14" s="117">
        <f t="shared" si="4"/>
        <v>0</v>
      </c>
      <c r="BB14" s="117">
        <f t="shared" si="5"/>
        <v>0</v>
      </c>
      <c r="BC14" s="118">
        <f t="shared" si="6"/>
        <v>0</v>
      </c>
      <c r="BD14" s="64" t="e">
        <f>VLOOKUP(H14,GE!$A$21:$B$1115,2,FALSE)</f>
        <v>#N/A</v>
      </c>
    </row>
    <row r="15" spans="1:56" ht="24.95" customHeight="1" x14ac:dyDescent="0.2">
      <c r="A15" s="121">
        <f t="shared" si="7"/>
        <v>10</v>
      </c>
      <c r="B15" s="122">
        <v>27</v>
      </c>
      <c r="C15" s="121">
        <v>1</v>
      </c>
      <c r="D15" s="56"/>
      <c r="E15" s="57"/>
      <c r="F15" s="57"/>
      <c r="G15" s="67"/>
      <c r="H15" s="59"/>
      <c r="I15" s="60"/>
      <c r="J15" s="126"/>
      <c r="K15" s="125"/>
      <c r="L15" s="126"/>
      <c r="M15" s="125"/>
      <c r="N15" s="160"/>
      <c r="O15" s="62"/>
      <c r="P15" s="63"/>
      <c r="Q15" s="61" t="e">
        <f>IF($G15="OS","-",VLOOKUP($H15,GE!$I$21:$J$1115,2,FALSE))</f>
        <v>#N/A</v>
      </c>
      <c r="R15" s="64" t="e">
        <f>IF($G15="OS","-",VLOOKUP($H15,GE!$K$21:$L$1115,2,FALSE))</f>
        <v>#N/A</v>
      </c>
      <c r="S15" s="130"/>
      <c r="T15" s="131"/>
      <c r="U15" s="131"/>
      <c r="V15" s="131"/>
      <c r="W15" s="132"/>
      <c r="X15" s="130"/>
      <c r="Y15" s="131"/>
      <c r="Z15" s="131"/>
      <c r="AA15" s="131"/>
      <c r="AB15" s="132"/>
      <c r="AC15" s="130"/>
      <c r="AD15" s="131"/>
      <c r="AE15" s="131"/>
      <c r="AF15" s="131"/>
      <c r="AG15" s="132"/>
      <c r="AH15" s="130"/>
      <c r="AI15" s="157"/>
      <c r="AJ15" s="131"/>
      <c r="AK15" s="131"/>
      <c r="AL15" s="132"/>
      <c r="AM15" s="130"/>
      <c r="AN15" s="131"/>
      <c r="AO15" s="131"/>
      <c r="AP15" s="131"/>
      <c r="AQ15" s="132"/>
      <c r="AR15" s="130"/>
      <c r="AS15" s="131"/>
      <c r="AT15" s="131"/>
      <c r="AU15" s="131"/>
      <c r="AV15" s="132"/>
      <c r="AW15" s="117">
        <f t="shared" si="0"/>
        <v>0</v>
      </c>
      <c r="AX15" s="117">
        <f t="shared" si="1"/>
        <v>0</v>
      </c>
      <c r="AY15" s="117">
        <f t="shared" si="2"/>
        <v>0</v>
      </c>
      <c r="AZ15" s="117">
        <f t="shared" si="3"/>
        <v>0</v>
      </c>
      <c r="BA15" s="117">
        <f t="shared" si="4"/>
        <v>0</v>
      </c>
      <c r="BB15" s="117">
        <f t="shared" si="5"/>
        <v>0</v>
      </c>
      <c r="BC15" s="118">
        <f t="shared" si="6"/>
        <v>0</v>
      </c>
      <c r="BD15" s="64" t="e">
        <f>VLOOKUP(H15,GE!$A$21:$B$1115,2,FALSE)</f>
        <v>#N/A</v>
      </c>
    </row>
    <row r="16" spans="1:56" ht="24.95" customHeight="1" x14ac:dyDescent="0.2">
      <c r="A16" s="121">
        <f t="shared" si="7"/>
        <v>11</v>
      </c>
      <c r="B16" s="122"/>
      <c r="C16" s="121">
        <v>1</v>
      </c>
      <c r="D16" s="56"/>
      <c r="E16" s="57"/>
      <c r="F16" s="57"/>
      <c r="G16" s="58"/>
      <c r="H16" s="59"/>
      <c r="I16" s="104"/>
      <c r="J16" s="125"/>
      <c r="K16" s="125"/>
      <c r="L16" s="126"/>
      <c r="M16" s="125"/>
      <c r="N16" s="160"/>
      <c r="O16" s="62"/>
      <c r="P16" s="63"/>
      <c r="Q16" s="61" t="e">
        <f>IF($G16="OS","-",VLOOKUP($H16,GE!$I$21:$J$1115,2,FALSE))</f>
        <v>#N/A</v>
      </c>
      <c r="R16" s="64" t="e">
        <f>IF($G16="OS","-",VLOOKUP($H16,GE!$K$21:$L$1115,2,FALSE))</f>
        <v>#N/A</v>
      </c>
      <c r="S16" s="130"/>
      <c r="T16" s="131"/>
      <c r="U16" s="131"/>
      <c r="V16" s="131"/>
      <c r="W16" s="132"/>
      <c r="X16" s="130"/>
      <c r="Y16" s="131"/>
      <c r="Z16" s="131"/>
      <c r="AA16" s="131"/>
      <c r="AB16" s="132"/>
      <c r="AC16" s="130"/>
      <c r="AD16" s="131"/>
      <c r="AE16" s="131"/>
      <c r="AF16" s="131"/>
      <c r="AG16" s="132"/>
      <c r="AH16" s="130"/>
      <c r="AI16" s="131"/>
      <c r="AJ16" s="131"/>
      <c r="AK16" s="131"/>
      <c r="AL16" s="132"/>
      <c r="AM16" s="130"/>
      <c r="AN16" s="131"/>
      <c r="AO16" s="131"/>
      <c r="AP16" s="131"/>
      <c r="AQ16" s="132"/>
      <c r="AR16" s="130"/>
      <c r="AS16" s="131"/>
      <c r="AT16" s="131"/>
      <c r="AU16" s="131"/>
      <c r="AV16" s="132"/>
      <c r="AW16" s="117">
        <f t="shared" si="0"/>
        <v>0</v>
      </c>
      <c r="AX16" s="117">
        <f t="shared" si="1"/>
        <v>0</v>
      </c>
      <c r="AY16" s="117">
        <f t="shared" si="2"/>
        <v>0</v>
      </c>
      <c r="AZ16" s="117">
        <f t="shared" si="3"/>
        <v>0</v>
      </c>
      <c r="BA16" s="117">
        <f t="shared" si="4"/>
        <v>0</v>
      </c>
      <c r="BB16" s="117">
        <f t="shared" si="5"/>
        <v>0</v>
      </c>
      <c r="BC16" s="118">
        <f t="shared" si="6"/>
        <v>0</v>
      </c>
      <c r="BD16" s="64" t="e">
        <f>VLOOKUP(H16,GE!$A$21:$B$1115,2,FALSE)</f>
        <v>#N/A</v>
      </c>
    </row>
    <row r="17" spans="1:56" ht="24.95" customHeight="1" x14ac:dyDescent="0.2">
      <c r="A17" s="121">
        <f t="shared" si="7"/>
        <v>12</v>
      </c>
      <c r="B17" s="122"/>
      <c r="C17" s="121">
        <v>1</v>
      </c>
      <c r="D17" s="56"/>
      <c r="E17" s="57"/>
      <c r="F17" s="57"/>
      <c r="G17" s="58"/>
      <c r="H17" s="59"/>
      <c r="I17" s="104"/>
      <c r="J17" s="125"/>
      <c r="K17" s="125"/>
      <c r="L17" s="126"/>
      <c r="M17" s="125"/>
      <c r="N17" s="160"/>
      <c r="O17" s="62"/>
      <c r="P17" s="63"/>
      <c r="Q17" s="61" t="e">
        <f>IF($G17="OS","-",VLOOKUP($H17,GE!$I$21:$J$1115,2,FALSE))</f>
        <v>#N/A</v>
      </c>
      <c r="R17" s="64" t="e">
        <f>IF($G17="OS","-",VLOOKUP($H17,GE!$K$21:$L$1115,2,FALSE))</f>
        <v>#N/A</v>
      </c>
      <c r="S17" s="130"/>
      <c r="T17" s="131"/>
      <c r="U17" s="131"/>
      <c r="V17" s="131"/>
      <c r="W17" s="132"/>
      <c r="X17" s="130"/>
      <c r="Y17" s="131"/>
      <c r="Z17" s="131"/>
      <c r="AA17" s="131"/>
      <c r="AB17" s="132"/>
      <c r="AC17" s="130"/>
      <c r="AD17" s="131"/>
      <c r="AE17" s="131"/>
      <c r="AF17" s="131"/>
      <c r="AG17" s="132"/>
      <c r="AH17" s="130"/>
      <c r="AI17" s="131"/>
      <c r="AJ17" s="131"/>
      <c r="AK17" s="131"/>
      <c r="AL17" s="132"/>
      <c r="AM17" s="130"/>
      <c r="AN17" s="131"/>
      <c r="AO17" s="131"/>
      <c r="AP17" s="131"/>
      <c r="AQ17" s="132"/>
      <c r="AR17" s="130"/>
      <c r="AS17" s="131"/>
      <c r="AT17" s="131"/>
      <c r="AU17" s="131"/>
      <c r="AV17" s="132"/>
      <c r="AW17" s="117">
        <f t="shared" si="0"/>
        <v>0</v>
      </c>
      <c r="AX17" s="117">
        <f t="shared" si="1"/>
        <v>0</v>
      </c>
      <c r="AY17" s="117">
        <f t="shared" si="2"/>
        <v>0</v>
      </c>
      <c r="AZ17" s="117">
        <f t="shared" si="3"/>
        <v>0</v>
      </c>
      <c r="BA17" s="117">
        <f t="shared" si="4"/>
        <v>0</v>
      </c>
      <c r="BB17" s="117">
        <f t="shared" si="5"/>
        <v>0</v>
      </c>
      <c r="BC17" s="118">
        <f t="shared" si="6"/>
        <v>0</v>
      </c>
      <c r="BD17" s="64" t="e">
        <f>VLOOKUP(H17,GE!$A$21:$B$1115,2,FALSE)</f>
        <v>#N/A</v>
      </c>
    </row>
    <row r="18" spans="1:56" ht="24.95" customHeight="1" x14ac:dyDescent="0.2">
      <c r="A18" s="121">
        <f t="shared" si="7"/>
        <v>13</v>
      </c>
      <c r="B18" s="122"/>
      <c r="C18" s="121">
        <v>1</v>
      </c>
      <c r="D18" s="56"/>
      <c r="E18" s="57"/>
      <c r="F18" s="57"/>
      <c r="G18" s="68"/>
      <c r="H18" s="59"/>
      <c r="I18" s="104"/>
      <c r="J18" s="125"/>
      <c r="K18" s="125"/>
      <c r="L18" s="126"/>
      <c r="M18" s="125"/>
      <c r="N18" s="160"/>
      <c r="O18" s="62"/>
      <c r="P18" s="63"/>
      <c r="Q18" s="61" t="e">
        <f>IF($G18="OS","-",VLOOKUP($H18,GE!$I$21:$J$1115,2,FALSE))</f>
        <v>#N/A</v>
      </c>
      <c r="R18" s="64" t="e">
        <f>IF($G18="OS","-",VLOOKUP($H18,GE!$K$21:$L$1115,2,FALSE))</f>
        <v>#N/A</v>
      </c>
      <c r="S18" s="130"/>
      <c r="T18" s="131"/>
      <c r="U18" s="131"/>
      <c r="V18" s="131"/>
      <c r="W18" s="132"/>
      <c r="X18" s="130"/>
      <c r="Y18" s="131"/>
      <c r="Z18" s="131"/>
      <c r="AA18" s="131"/>
      <c r="AB18" s="132"/>
      <c r="AC18" s="130"/>
      <c r="AD18" s="131"/>
      <c r="AE18" s="131"/>
      <c r="AF18" s="131"/>
      <c r="AG18" s="132"/>
      <c r="AH18" s="130"/>
      <c r="AI18" s="131"/>
      <c r="AJ18" s="131"/>
      <c r="AK18" s="131"/>
      <c r="AL18" s="132"/>
      <c r="AM18" s="130"/>
      <c r="AN18" s="131"/>
      <c r="AO18" s="131"/>
      <c r="AP18" s="131"/>
      <c r="AQ18" s="132"/>
      <c r="AR18" s="130"/>
      <c r="AS18" s="131"/>
      <c r="AT18" s="131"/>
      <c r="AU18" s="131"/>
      <c r="AV18" s="132"/>
      <c r="AW18" s="117">
        <f t="shared" si="0"/>
        <v>0</v>
      </c>
      <c r="AX18" s="117">
        <f t="shared" si="1"/>
        <v>0</v>
      </c>
      <c r="AY18" s="117">
        <f t="shared" si="2"/>
        <v>0</v>
      </c>
      <c r="AZ18" s="117">
        <f t="shared" si="3"/>
        <v>0</v>
      </c>
      <c r="BA18" s="117">
        <f t="shared" si="4"/>
        <v>0</v>
      </c>
      <c r="BB18" s="117">
        <f t="shared" si="5"/>
        <v>0</v>
      </c>
      <c r="BC18" s="118">
        <f t="shared" si="6"/>
        <v>0</v>
      </c>
      <c r="BD18" s="64" t="e">
        <f>VLOOKUP(H18,GE!$A$21:$B$1115,2,FALSE)</f>
        <v>#N/A</v>
      </c>
    </row>
    <row r="19" spans="1:56" ht="24.95" customHeight="1" x14ac:dyDescent="0.2">
      <c r="A19" s="121">
        <f t="shared" si="7"/>
        <v>14</v>
      </c>
      <c r="B19" s="122"/>
      <c r="C19" s="121">
        <v>1</v>
      </c>
      <c r="D19" s="56"/>
      <c r="E19" s="57"/>
      <c r="F19" s="57"/>
      <c r="G19" s="67"/>
      <c r="H19" s="59"/>
      <c r="I19" s="104"/>
      <c r="J19" s="125"/>
      <c r="K19" s="125"/>
      <c r="L19" s="126"/>
      <c r="M19" s="125"/>
      <c r="N19" s="160"/>
      <c r="O19" s="62"/>
      <c r="P19" s="63"/>
      <c r="Q19" s="61" t="e">
        <f>IF($G19="OS","-",VLOOKUP($H19,GE!$I$21:$J$1115,2,FALSE))</f>
        <v>#N/A</v>
      </c>
      <c r="R19" s="64" t="e">
        <f>IF($G19="OS","-",VLOOKUP($H19,GE!$K$21:$L$1115,2,FALSE))</f>
        <v>#N/A</v>
      </c>
      <c r="S19" s="130"/>
      <c r="T19" s="131"/>
      <c r="U19" s="131"/>
      <c r="V19" s="131"/>
      <c r="W19" s="132"/>
      <c r="X19" s="130"/>
      <c r="Y19" s="131"/>
      <c r="Z19" s="131"/>
      <c r="AA19" s="131"/>
      <c r="AB19" s="132"/>
      <c r="AC19" s="130"/>
      <c r="AD19" s="131"/>
      <c r="AE19" s="131"/>
      <c r="AF19" s="131"/>
      <c r="AG19" s="132"/>
      <c r="AH19" s="130"/>
      <c r="AI19" s="131"/>
      <c r="AJ19" s="131"/>
      <c r="AK19" s="131"/>
      <c r="AL19" s="132"/>
      <c r="AM19" s="130"/>
      <c r="AN19" s="131"/>
      <c r="AO19" s="131"/>
      <c r="AP19" s="131"/>
      <c r="AQ19" s="132"/>
      <c r="AR19" s="130"/>
      <c r="AS19" s="131"/>
      <c r="AT19" s="131"/>
      <c r="AU19" s="131"/>
      <c r="AV19" s="132"/>
      <c r="AW19" s="117">
        <f t="shared" si="0"/>
        <v>0</v>
      </c>
      <c r="AX19" s="117">
        <f t="shared" si="1"/>
        <v>0</v>
      </c>
      <c r="AY19" s="117">
        <f t="shared" si="2"/>
        <v>0</v>
      </c>
      <c r="AZ19" s="117">
        <f t="shared" si="3"/>
        <v>0</v>
      </c>
      <c r="BA19" s="117">
        <f t="shared" si="4"/>
        <v>0</v>
      </c>
      <c r="BB19" s="117">
        <f t="shared" si="5"/>
        <v>0</v>
      </c>
      <c r="BC19" s="118">
        <f t="shared" si="6"/>
        <v>0</v>
      </c>
      <c r="BD19" s="64" t="e">
        <f>VLOOKUP(H19,GE!$A$21:$B$1115,2,FALSE)</f>
        <v>#N/A</v>
      </c>
    </row>
    <row r="20" spans="1:56" ht="24.95" customHeight="1" x14ac:dyDescent="0.2">
      <c r="A20" s="121">
        <f t="shared" si="7"/>
        <v>15</v>
      </c>
      <c r="B20" s="122"/>
      <c r="C20" s="121">
        <v>1</v>
      </c>
      <c r="D20" s="56"/>
      <c r="E20" s="57"/>
      <c r="F20" s="57"/>
      <c r="G20" s="67"/>
      <c r="H20" s="59"/>
      <c r="I20" s="104"/>
      <c r="J20" s="125"/>
      <c r="K20" s="125"/>
      <c r="L20" s="126"/>
      <c r="M20" s="125"/>
      <c r="N20" s="160"/>
      <c r="O20" s="62"/>
      <c r="P20" s="63"/>
      <c r="Q20" s="61" t="e">
        <f>IF($G20="OS","-",VLOOKUP($H20,GE!$I$21:$J$1115,2,FALSE))</f>
        <v>#N/A</v>
      </c>
      <c r="R20" s="64" t="e">
        <f>IF($G20="OS","-",VLOOKUP($H20,GE!$K$21:$L$1115,2,FALSE))</f>
        <v>#N/A</v>
      </c>
      <c r="S20" s="130"/>
      <c r="T20" s="131"/>
      <c r="U20" s="131"/>
      <c r="V20" s="131"/>
      <c r="W20" s="132"/>
      <c r="X20" s="130"/>
      <c r="Y20" s="131"/>
      <c r="Z20" s="131"/>
      <c r="AA20" s="131"/>
      <c r="AB20" s="132"/>
      <c r="AC20" s="130"/>
      <c r="AD20" s="131"/>
      <c r="AE20" s="131"/>
      <c r="AF20" s="131"/>
      <c r="AG20" s="132"/>
      <c r="AH20" s="130"/>
      <c r="AI20" s="131"/>
      <c r="AJ20" s="131"/>
      <c r="AK20" s="131"/>
      <c r="AL20" s="132"/>
      <c r="AM20" s="130"/>
      <c r="AN20" s="131"/>
      <c r="AO20" s="131"/>
      <c r="AP20" s="131"/>
      <c r="AQ20" s="132"/>
      <c r="AR20" s="130"/>
      <c r="AS20" s="131"/>
      <c r="AT20" s="131"/>
      <c r="AU20" s="131"/>
      <c r="AV20" s="132"/>
      <c r="AW20" s="117">
        <f t="shared" si="0"/>
        <v>0</v>
      </c>
      <c r="AX20" s="117">
        <f t="shared" si="1"/>
        <v>0</v>
      </c>
      <c r="AY20" s="117">
        <f t="shared" si="2"/>
        <v>0</v>
      </c>
      <c r="AZ20" s="117">
        <f t="shared" si="3"/>
        <v>0</v>
      </c>
      <c r="BA20" s="117">
        <f t="shared" si="4"/>
        <v>0</v>
      </c>
      <c r="BB20" s="117">
        <f t="shared" si="5"/>
        <v>0</v>
      </c>
      <c r="BC20" s="118">
        <f t="shared" si="6"/>
        <v>0</v>
      </c>
      <c r="BD20" s="64" t="e">
        <f>VLOOKUP(H20,GE!$A$21:$B$1115,2,FALSE)</f>
        <v>#N/A</v>
      </c>
    </row>
    <row r="21" spans="1:56" ht="24.95" customHeight="1" x14ac:dyDescent="0.2">
      <c r="A21" s="121">
        <f t="shared" si="7"/>
        <v>16</v>
      </c>
      <c r="B21" s="122"/>
      <c r="C21" s="121">
        <v>1</v>
      </c>
      <c r="D21" s="56"/>
      <c r="E21" s="57"/>
      <c r="F21" s="57"/>
      <c r="G21" s="67"/>
      <c r="H21" s="59"/>
      <c r="I21" s="104"/>
      <c r="J21" s="125"/>
      <c r="K21" s="125"/>
      <c r="L21" s="126"/>
      <c r="M21" s="125"/>
      <c r="N21" s="160"/>
      <c r="O21" s="62"/>
      <c r="P21" s="69"/>
      <c r="Q21" s="61" t="e">
        <f>IF($G21="OS","-",VLOOKUP($H21,GE!$I$21:$J$1115,2,FALSE))</f>
        <v>#N/A</v>
      </c>
      <c r="R21" s="64" t="e">
        <f>IF($G21="OS","-",VLOOKUP($H21,GE!$K$21:$L$1115,2,FALSE))</f>
        <v>#N/A</v>
      </c>
      <c r="S21" s="130"/>
      <c r="T21" s="131"/>
      <c r="U21" s="131"/>
      <c r="V21" s="131"/>
      <c r="W21" s="132"/>
      <c r="X21" s="130"/>
      <c r="Y21" s="131"/>
      <c r="Z21" s="131"/>
      <c r="AA21" s="131"/>
      <c r="AB21" s="132"/>
      <c r="AC21" s="130"/>
      <c r="AD21" s="131"/>
      <c r="AE21" s="131"/>
      <c r="AF21" s="131"/>
      <c r="AG21" s="132"/>
      <c r="AH21" s="130"/>
      <c r="AI21" s="131"/>
      <c r="AJ21" s="131"/>
      <c r="AK21" s="131"/>
      <c r="AL21" s="132"/>
      <c r="AM21" s="130"/>
      <c r="AN21" s="131"/>
      <c r="AO21" s="131"/>
      <c r="AP21" s="131"/>
      <c r="AQ21" s="132"/>
      <c r="AR21" s="130"/>
      <c r="AS21" s="131"/>
      <c r="AT21" s="131"/>
      <c r="AU21" s="131"/>
      <c r="AV21" s="132"/>
      <c r="AW21" s="117">
        <f t="shared" si="0"/>
        <v>0</v>
      </c>
      <c r="AX21" s="117">
        <f t="shared" si="1"/>
        <v>0</v>
      </c>
      <c r="AY21" s="117">
        <f t="shared" si="2"/>
        <v>0</v>
      </c>
      <c r="AZ21" s="117">
        <f t="shared" si="3"/>
        <v>0</v>
      </c>
      <c r="BA21" s="117">
        <f t="shared" si="4"/>
        <v>0</v>
      </c>
      <c r="BB21" s="117">
        <f t="shared" si="5"/>
        <v>0</v>
      </c>
      <c r="BC21" s="118">
        <f t="shared" si="6"/>
        <v>0</v>
      </c>
      <c r="BD21" s="64" t="e">
        <f>VLOOKUP(H21,GE!$A$21:$B$1115,2,FALSE)</f>
        <v>#N/A</v>
      </c>
    </row>
    <row r="22" spans="1:56" ht="24.95" customHeight="1" x14ac:dyDescent="0.2">
      <c r="A22" s="121">
        <f t="shared" si="7"/>
        <v>17</v>
      </c>
      <c r="B22" s="122"/>
      <c r="C22" s="121">
        <v>1</v>
      </c>
      <c r="D22" s="56"/>
      <c r="E22" s="57"/>
      <c r="F22" s="57"/>
      <c r="G22" s="58"/>
      <c r="H22" s="59"/>
      <c r="I22" s="104"/>
      <c r="J22" s="125"/>
      <c r="K22" s="125"/>
      <c r="L22" s="126"/>
      <c r="M22" s="125"/>
      <c r="N22" s="160"/>
      <c r="O22" s="62"/>
      <c r="P22" s="63"/>
      <c r="Q22" s="61" t="e">
        <f>IF($G22="OS","-",VLOOKUP($H22,GE!$I$21:$J$1115,2,FALSE))</f>
        <v>#N/A</v>
      </c>
      <c r="R22" s="64" t="e">
        <f>IF($G22="OS","-",VLOOKUP($H22,GE!$K$21:$L$1115,2,FALSE))</f>
        <v>#N/A</v>
      </c>
      <c r="S22" s="130"/>
      <c r="T22" s="131"/>
      <c r="U22" s="131"/>
      <c r="V22" s="131"/>
      <c r="W22" s="132"/>
      <c r="X22" s="130"/>
      <c r="Y22" s="131"/>
      <c r="Z22" s="131"/>
      <c r="AA22" s="131"/>
      <c r="AB22" s="132"/>
      <c r="AC22" s="130"/>
      <c r="AD22" s="131"/>
      <c r="AE22" s="131"/>
      <c r="AF22" s="131"/>
      <c r="AG22" s="132"/>
      <c r="AH22" s="130"/>
      <c r="AI22" s="131"/>
      <c r="AJ22" s="131"/>
      <c r="AK22" s="131"/>
      <c r="AL22" s="132"/>
      <c r="AM22" s="130"/>
      <c r="AN22" s="131"/>
      <c r="AO22" s="131"/>
      <c r="AP22" s="131"/>
      <c r="AQ22" s="132"/>
      <c r="AR22" s="130"/>
      <c r="AS22" s="131"/>
      <c r="AT22" s="131"/>
      <c r="AU22" s="131"/>
      <c r="AV22" s="132"/>
      <c r="AW22" s="117">
        <f t="shared" si="0"/>
        <v>0</v>
      </c>
      <c r="AX22" s="117">
        <f t="shared" si="1"/>
        <v>0</v>
      </c>
      <c r="AY22" s="117">
        <f t="shared" si="2"/>
        <v>0</v>
      </c>
      <c r="AZ22" s="117">
        <f t="shared" si="3"/>
        <v>0</v>
      </c>
      <c r="BA22" s="117">
        <f t="shared" si="4"/>
        <v>0</v>
      </c>
      <c r="BB22" s="117">
        <f t="shared" si="5"/>
        <v>0</v>
      </c>
      <c r="BC22" s="118">
        <f t="shared" si="6"/>
        <v>0</v>
      </c>
      <c r="BD22" s="64" t="e">
        <f>VLOOKUP(H22,GE!$A$21:$B$1115,2,FALSE)</f>
        <v>#N/A</v>
      </c>
    </row>
    <row r="23" spans="1:56" ht="24.95" customHeight="1" x14ac:dyDescent="0.2">
      <c r="A23" s="121">
        <f t="shared" si="7"/>
        <v>18</v>
      </c>
      <c r="B23" s="122"/>
      <c r="C23" s="121">
        <v>1</v>
      </c>
      <c r="D23" s="56"/>
      <c r="E23" s="57"/>
      <c r="F23" s="57"/>
      <c r="G23" s="58"/>
      <c r="H23" s="59"/>
      <c r="I23" s="104"/>
      <c r="J23" s="125"/>
      <c r="K23" s="125"/>
      <c r="L23" s="126"/>
      <c r="M23" s="125"/>
      <c r="N23" s="160"/>
      <c r="O23" s="62"/>
      <c r="P23" s="63"/>
      <c r="Q23" s="61" t="e">
        <f>IF($G23="OS","-",VLOOKUP($H23,GE!$I$21:$J$1115,2,FALSE))</f>
        <v>#N/A</v>
      </c>
      <c r="R23" s="64" t="e">
        <f>IF($G23="OS","-",VLOOKUP($H23,GE!$K$21:$L$1115,2,FALSE))</f>
        <v>#N/A</v>
      </c>
      <c r="S23" s="130"/>
      <c r="T23" s="131"/>
      <c r="U23" s="131"/>
      <c r="V23" s="131"/>
      <c r="W23" s="132"/>
      <c r="X23" s="130"/>
      <c r="Y23" s="131"/>
      <c r="Z23" s="131"/>
      <c r="AA23" s="131"/>
      <c r="AB23" s="132"/>
      <c r="AC23" s="130"/>
      <c r="AD23" s="131"/>
      <c r="AE23" s="131"/>
      <c r="AF23" s="131"/>
      <c r="AG23" s="132"/>
      <c r="AH23" s="130"/>
      <c r="AI23" s="131"/>
      <c r="AJ23" s="131"/>
      <c r="AK23" s="131"/>
      <c r="AL23" s="132"/>
      <c r="AM23" s="130"/>
      <c r="AN23" s="131"/>
      <c r="AO23" s="131"/>
      <c r="AP23" s="131"/>
      <c r="AQ23" s="132"/>
      <c r="AR23" s="130"/>
      <c r="AS23" s="131"/>
      <c r="AT23" s="131"/>
      <c r="AU23" s="131"/>
      <c r="AV23" s="132"/>
      <c r="AW23" s="117">
        <f t="shared" si="0"/>
        <v>0</v>
      </c>
      <c r="AX23" s="117">
        <f t="shared" si="1"/>
        <v>0</v>
      </c>
      <c r="AY23" s="117">
        <f t="shared" si="2"/>
        <v>0</v>
      </c>
      <c r="AZ23" s="117">
        <f t="shared" si="3"/>
        <v>0</v>
      </c>
      <c r="BA23" s="117">
        <f t="shared" si="4"/>
        <v>0</v>
      </c>
      <c r="BB23" s="117">
        <f t="shared" si="5"/>
        <v>0</v>
      </c>
      <c r="BC23" s="118">
        <f t="shared" si="6"/>
        <v>0</v>
      </c>
      <c r="BD23" s="64" t="e">
        <f>VLOOKUP(H23,GE!$A$21:$B$1115,2,FALSE)</f>
        <v>#N/A</v>
      </c>
    </row>
    <row r="24" spans="1:56" ht="24.95" customHeight="1" x14ac:dyDescent="0.2">
      <c r="A24" s="121">
        <f t="shared" si="7"/>
        <v>19</v>
      </c>
      <c r="B24" s="122"/>
      <c r="C24" s="121">
        <v>1</v>
      </c>
      <c r="D24" s="56"/>
      <c r="E24" s="57"/>
      <c r="F24" s="57"/>
      <c r="G24" s="58"/>
      <c r="H24" s="59"/>
      <c r="I24" s="104"/>
      <c r="J24" s="125"/>
      <c r="K24" s="125"/>
      <c r="L24" s="126"/>
      <c r="M24" s="125"/>
      <c r="N24" s="160"/>
      <c r="O24" s="62"/>
      <c r="P24" s="63"/>
      <c r="Q24" s="61" t="e">
        <f>IF($G24="OS","-",VLOOKUP($H24,GE!$I$21:$J$1115,2,FALSE))</f>
        <v>#N/A</v>
      </c>
      <c r="R24" s="64" t="e">
        <f>IF($G24="OS","-",VLOOKUP($H24,GE!$K$21:$L$1115,2,FALSE))</f>
        <v>#N/A</v>
      </c>
      <c r="S24" s="130"/>
      <c r="T24" s="131"/>
      <c r="U24" s="131"/>
      <c r="V24" s="131"/>
      <c r="W24" s="132"/>
      <c r="X24" s="130"/>
      <c r="Y24" s="131"/>
      <c r="Z24" s="131"/>
      <c r="AA24" s="131"/>
      <c r="AB24" s="132"/>
      <c r="AC24" s="130"/>
      <c r="AD24" s="131"/>
      <c r="AE24" s="131"/>
      <c r="AF24" s="131"/>
      <c r="AG24" s="132"/>
      <c r="AH24" s="130"/>
      <c r="AI24" s="131"/>
      <c r="AJ24" s="131"/>
      <c r="AK24" s="131"/>
      <c r="AL24" s="132"/>
      <c r="AM24" s="130"/>
      <c r="AN24" s="131"/>
      <c r="AO24" s="131"/>
      <c r="AP24" s="131"/>
      <c r="AQ24" s="132"/>
      <c r="AR24" s="130"/>
      <c r="AS24" s="131"/>
      <c r="AT24" s="131"/>
      <c r="AU24" s="131"/>
      <c r="AV24" s="132"/>
      <c r="AW24" s="117">
        <f t="shared" si="0"/>
        <v>0</v>
      </c>
      <c r="AX24" s="117">
        <f t="shared" si="1"/>
        <v>0</v>
      </c>
      <c r="AY24" s="117">
        <f t="shared" si="2"/>
        <v>0</v>
      </c>
      <c r="AZ24" s="117">
        <f t="shared" si="3"/>
        <v>0</v>
      </c>
      <c r="BA24" s="117">
        <f t="shared" si="4"/>
        <v>0</v>
      </c>
      <c r="BB24" s="117">
        <f t="shared" si="5"/>
        <v>0</v>
      </c>
      <c r="BC24" s="118">
        <f t="shared" si="6"/>
        <v>0</v>
      </c>
      <c r="BD24" s="64" t="e">
        <f>VLOOKUP(H24,GE!$A$21:$B$1115,2,FALSE)</f>
        <v>#N/A</v>
      </c>
    </row>
    <row r="25" spans="1:56" ht="24.95" customHeight="1" thickBot="1" x14ac:dyDescent="0.25">
      <c r="A25" s="123">
        <f t="shared" si="7"/>
        <v>20</v>
      </c>
      <c r="B25" s="124"/>
      <c r="C25" s="123">
        <v>1</v>
      </c>
      <c r="D25" s="70"/>
      <c r="E25" s="71"/>
      <c r="F25" s="71"/>
      <c r="G25" s="72"/>
      <c r="H25" s="73"/>
      <c r="I25" s="105"/>
      <c r="J25" s="133"/>
      <c r="K25" s="133"/>
      <c r="L25" s="134"/>
      <c r="M25" s="125"/>
      <c r="N25" s="160"/>
      <c r="O25" s="76"/>
      <c r="P25" s="77"/>
      <c r="Q25" s="61" t="e">
        <f>IF($G25="OS","-",VLOOKUP($H25,GE!$I$21:$J$1115,2,FALSE))</f>
        <v>#N/A</v>
      </c>
      <c r="R25" s="75" t="e">
        <f>IF($G25="OS","-",VLOOKUP($H25,GE!$K$21:$L$1115,2,FALSE))</f>
        <v>#N/A</v>
      </c>
      <c r="S25" s="135"/>
      <c r="T25" s="136"/>
      <c r="U25" s="136"/>
      <c r="V25" s="136"/>
      <c r="W25" s="137"/>
      <c r="X25" s="135"/>
      <c r="Y25" s="136"/>
      <c r="Z25" s="136"/>
      <c r="AA25" s="136"/>
      <c r="AB25" s="137"/>
      <c r="AC25" s="135"/>
      <c r="AD25" s="136"/>
      <c r="AE25" s="136"/>
      <c r="AF25" s="136"/>
      <c r="AG25" s="137"/>
      <c r="AH25" s="135"/>
      <c r="AI25" s="136"/>
      <c r="AJ25" s="136"/>
      <c r="AK25" s="136"/>
      <c r="AL25" s="137"/>
      <c r="AM25" s="135"/>
      <c r="AN25" s="136"/>
      <c r="AO25" s="136"/>
      <c r="AP25" s="136"/>
      <c r="AQ25" s="137"/>
      <c r="AR25" s="135"/>
      <c r="AS25" s="136"/>
      <c r="AT25" s="136"/>
      <c r="AU25" s="136"/>
      <c r="AV25" s="137"/>
      <c r="AW25" s="65">
        <f t="shared" si="0"/>
        <v>0</v>
      </c>
      <c r="AX25" s="65">
        <f t="shared" si="1"/>
        <v>0</v>
      </c>
      <c r="AY25" s="65">
        <f t="shared" si="2"/>
        <v>0</v>
      </c>
      <c r="AZ25" s="65">
        <f t="shared" si="3"/>
        <v>0</v>
      </c>
      <c r="BA25" s="65">
        <f t="shared" si="4"/>
        <v>0</v>
      </c>
      <c r="BB25" s="119">
        <f t="shared" si="5"/>
        <v>0</v>
      </c>
      <c r="BC25" s="120">
        <f t="shared" si="6"/>
        <v>0</v>
      </c>
      <c r="BD25" s="75" t="e">
        <f>VLOOKUP(H25,GE!$A$21:$B$1115,2,FALSE)</f>
        <v>#N/A</v>
      </c>
    </row>
    <row r="26" spans="1:56" s="89" customFormat="1" ht="24.95" customHeight="1" thickTop="1" thickBot="1" x14ac:dyDescent="0.25">
      <c r="A26" s="79"/>
      <c r="B26" s="234" t="s">
        <v>30</v>
      </c>
      <c r="C26" s="235"/>
      <c r="D26" s="79">
        <f>COUNTIF(D6:D25,"o")</f>
        <v>1</v>
      </c>
      <c r="E26" s="80"/>
      <c r="F26" s="80"/>
      <c r="G26" s="81"/>
      <c r="H26" s="82"/>
      <c r="I26" s="109"/>
      <c r="J26" s="138"/>
      <c r="K26" s="138"/>
      <c r="L26" s="139"/>
      <c r="M26" s="138"/>
      <c r="N26" s="161"/>
      <c r="O26" s="84"/>
      <c r="P26" s="86"/>
      <c r="Q26" s="84"/>
      <c r="R26" s="85" t="e">
        <f>IF($G26="OS","-",VLOOKUP($H26,GE!$K$21:$L$1115,2,FALSE))</f>
        <v>#N/A</v>
      </c>
      <c r="S26" s="140"/>
      <c r="T26" s="141"/>
      <c r="U26" s="141"/>
      <c r="V26" s="141"/>
      <c r="W26" s="142"/>
      <c r="X26" s="140"/>
      <c r="Y26" s="141"/>
      <c r="Z26" s="141"/>
      <c r="AA26" s="141"/>
      <c r="AB26" s="142"/>
      <c r="AC26" s="140"/>
      <c r="AD26" s="141"/>
      <c r="AE26" s="141"/>
      <c r="AF26" s="141"/>
      <c r="AG26" s="142"/>
      <c r="AH26" s="140"/>
      <c r="AI26" s="141"/>
      <c r="AJ26" s="141"/>
      <c r="AK26" s="141"/>
      <c r="AL26" s="142"/>
      <c r="AM26" s="140"/>
      <c r="AN26" s="141"/>
      <c r="AO26" s="141"/>
      <c r="AP26" s="141"/>
      <c r="AQ26" s="142"/>
      <c r="AR26" s="140"/>
      <c r="AS26" s="141"/>
      <c r="AT26" s="141"/>
      <c r="AU26" s="141"/>
      <c r="AV26" s="142"/>
      <c r="AW26" s="113">
        <f t="shared" ref="AW26:BC26" si="8">SUM(AW$6:AW$25)</f>
        <v>6</v>
      </c>
      <c r="AX26" s="113">
        <f t="shared" si="8"/>
        <v>0</v>
      </c>
      <c r="AY26" s="113">
        <f t="shared" si="8"/>
        <v>0</v>
      </c>
      <c r="AZ26" s="113">
        <f t="shared" si="8"/>
        <v>0</v>
      </c>
      <c r="BA26" s="113">
        <f t="shared" si="8"/>
        <v>0</v>
      </c>
      <c r="BB26" s="113">
        <f t="shared" si="8"/>
        <v>0</v>
      </c>
      <c r="BC26" s="113">
        <f t="shared" si="8"/>
        <v>1</v>
      </c>
      <c r="BD26" s="85"/>
    </row>
    <row r="27" spans="1:56" ht="24.95" customHeight="1" thickTop="1" x14ac:dyDescent="0.2">
      <c r="A27" s="121">
        <v>1</v>
      </c>
      <c r="B27" s="122"/>
      <c r="C27" s="121">
        <v>2</v>
      </c>
      <c r="D27" s="56" t="s">
        <v>29</v>
      </c>
      <c r="E27" s="57" t="s">
        <v>110</v>
      </c>
      <c r="F27" s="57" t="s">
        <v>111</v>
      </c>
      <c r="G27" s="67" t="s">
        <v>10</v>
      </c>
      <c r="H27" s="59">
        <v>43164</v>
      </c>
      <c r="I27" s="60">
        <v>43329</v>
      </c>
      <c r="J27" s="126"/>
      <c r="K27" s="125"/>
      <c r="L27" s="126"/>
      <c r="M27" s="125"/>
      <c r="N27" s="160" t="s">
        <v>182</v>
      </c>
      <c r="O27" s="62">
        <v>43206</v>
      </c>
      <c r="P27" s="63">
        <v>43228</v>
      </c>
      <c r="Q27" s="61">
        <f>IF($G27="OS","-",VLOOKUP($H27,GE!$I$21:$J$1115,2,FALSE))</f>
        <v>43277</v>
      </c>
      <c r="R27" s="64">
        <f>IF($G27="OS","-",VLOOKUP($H27,GE!$K$21:$L$1115,2,FALSE))</f>
        <v>43298</v>
      </c>
      <c r="S27" s="143"/>
      <c r="T27" s="144"/>
      <c r="U27" s="144"/>
      <c r="V27" s="144"/>
      <c r="W27" s="145"/>
      <c r="X27" s="143"/>
      <c r="Y27" s="144"/>
      <c r="Z27" s="144"/>
      <c r="AA27" s="144"/>
      <c r="AB27" s="145"/>
      <c r="AC27" s="143"/>
      <c r="AD27" s="144"/>
      <c r="AE27" s="144"/>
      <c r="AF27" s="144"/>
      <c r="AG27" s="145"/>
      <c r="AH27" s="143"/>
      <c r="AI27" s="144"/>
      <c r="AJ27" s="144"/>
      <c r="AK27" s="144"/>
      <c r="AL27" s="145"/>
      <c r="AM27" s="143"/>
      <c r="AN27" s="144"/>
      <c r="AO27" s="144"/>
      <c r="AP27" s="144"/>
      <c r="AQ27" s="145"/>
      <c r="AR27" s="143"/>
      <c r="AS27" s="144"/>
      <c r="AT27" s="144"/>
      <c r="AU27" s="144"/>
      <c r="AV27" s="145"/>
      <c r="AW27" s="115">
        <f t="shared" ref="AW27:AW46" si="9">SUM($S27:$AV27)</f>
        <v>0</v>
      </c>
      <c r="AX27" s="115">
        <f t="shared" ref="AX27:AX46" si="10">COUNTIF($S27:$AV27,"AJ")</f>
        <v>0</v>
      </c>
      <c r="AY27" s="115">
        <f t="shared" ref="AY27:AY46" si="11">COUNTIF($S27:$AV27,"ANJ")</f>
        <v>0</v>
      </c>
      <c r="AZ27" s="115">
        <f t="shared" ref="AZ27:AZ46" si="12">COUNTIF($S27:$AV27,"T")</f>
        <v>0</v>
      </c>
      <c r="BA27" s="115">
        <f t="shared" ref="BA27:BA46" si="13">COUNTIF($S27:$AV27,"E")</f>
        <v>0</v>
      </c>
      <c r="BB27" s="115">
        <f t="shared" ref="BB27:BB46" si="14">COUNTIF($S27:$AV27,"M")</f>
        <v>0</v>
      </c>
      <c r="BC27" s="116">
        <f t="shared" ref="BC27:BC46" si="15">COUNTIF($S27:$AV27,"S")</f>
        <v>0</v>
      </c>
      <c r="BD27" s="64">
        <f>VLOOKUP(H27,GE!$A$21:$B$1115,2,FALSE)</f>
        <v>43200</v>
      </c>
    </row>
    <row r="28" spans="1:56" ht="24.95" customHeight="1" x14ac:dyDescent="0.2">
      <c r="A28" s="121">
        <f t="shared" ref="A28:A44" si="16">A27+1</f>
        <v>2</v>
      </c>
      <c r="B28" s="122"/>
      <c r="C28" s="121">
        <v>2</v>
      </c>
      <c r="D28" s="56" t="s">
        <v>29</v>
      </c>
      <c r="E28" s="57" t="s">
        <v>204</v>
      </c>
      <c r="F28" s="57" t="s">
        <v>205</v>
      </c>
      <c r="G28" s="67" t="s">
        <v>10</v>
      </c>
      <c r="H28" s="59">
        <v>43262</v>
      </c>
      <c r="I28" s="60">
        <v>43413</v>
      </c>
      <c r="J28" s="126"/>
      <c r="K28" s="125"/>
      <c r="L28" s="126"/>
      <c r="M28" s="125"/>
      <c r="N28" s="160"/>
      <c r="O28" s="62"/>
      <c r="P28" s="63"/>
      <c r="Q28" s="61">
        <f>IF($G28="OS","-",VLOOKUP($H28,GE!$I$21:$J$1115,2,FALSE))</f>
        <v>43385</v>
      </c>
      <c r="R28" s="64">
        <f>IF($G28="OS","-",VLOOKUP($H28,GE!$K$21:$L$1115,2,FALSE))</f>
        <v>43406</v>
      </c>
      <c r="S28" s="130"/>
      <c r="T28" s="131"/>
      <c r="U28" s="131"/>
      <c r="V28" s="131"/>
      <c r="W28" s="132"/>
      <c r="X28" s="130"/>
      <c r="Y28" s="131"/>
      <c r="Z28" s="131"/>
      <c r="AA28" s="131"/>
      <c r="AB28" s="132"/>
      <c r="AC28" s="130"/>
      <c r="AD28" s="131"/>
      <c r="AE28" s="131"/>
      <c r="AF28" s="131"/>
      <c r="AG28" s="132"/>
      <c r="AH28" s="130"/>
      <c r="AI28" s="131"/>
      <c r="AJ28" s="131"/>
      <c r="AK28" s="131"/>
      <c r="AL28" s="132"/>
      <c r="AM28" s="130"/>
      <c r="AN28" s="131"/>
      <c r="AO28" s="131"/>
      <c r="AP28" s="131"/>
      <c r="AQ28" s="132"/>
      <c r="AR28" s="130"/>
      <c r="AS28" s="131"/>
      <c r="AT28" s="131"/>
      <c r="AU28" s="131"/>
      <c r="AV28" s="132"/>
      <c r="AW28" s="117">
        <f t="shared" si="9"/>
        <v>0</v>
      </c>
      <c r="AX28" s="117">
        <f t="shared" si="10"/>
        <v>0</v>
      </c>
      <c r="AY28" s="117">
        <f t="shared" si="11"/>
        <v>0</v>
      </c>
      <c r="AZ28" s="117">
        <f t="shared" si="12"/>
        <v>0</v>
      </c>
      <c r="BA28" s="117">
        <f t="shared" si="13"/>
        <v>0</v>
      </c>
      <c r="BB28" s="117">
        <f t="shared" si="14"/>
        <v>0</v>
      </c>
      <c r="BC28" s="118">
        <f t="shared" si="15"/>
        <v>0</v>
      </c>
      <c r="BD28" s="64">
        <f>VLOOKUP(H28,GE!$A$21:$B$1115,2,FALSE)</f>
        <v>43308</v>
      </c>
    </row>
    <row r="29" spans="1:56" ht="24.95" customHeight="1" x14ac:dyDescent="0.2">
      <c r="A29" s="121">
        <f t="shared" si="16"/>
        <v>3</v>
      </c>
      <c r="B29" s="122"/>
      <c r="C29" s="121">
        <v>2</v>
      </c>
      <c r="D29" s="56" t="s">
        <v>29</v>
      </c>
      <c r="E29" s="57" t="s">
        <v>112</v>
      </c>
      <c r="F29" s="57" t="s">
        <v>113</v>
      </c>
      <c r="G29" s="58" t="s">
        <v>10</v>
      </c>
      <c r="H29" s="59">
        <v>43164</v>
      </c>
      <c r="I29" s="60">
        <v>43329</v>
      </c>
      <c r="J29" s="126"/>
      <c r="K29" s="125"/>
      <c r="L29" s="126"/>
      <c r="M29" s="125"/>
      <c r="N29" s="160"/>
      <c r="O29" s="62">
        <v>43206</v>
      </c>
      <c r="P29" s="63">
        <v>43228</v>
      </c>
      <c r="Q29" s="61">
        <f>IF($G29="OS","-",VLOOKUP($H29,GE!$I$21:$J$1115,2,FALSE))</f>
        <v>43277</v>
      </c>
      <c r="R29" s="64">
        <f>IF($G29="OS","-",VLOOKUP($H29,GE!$K$21:$L$1115,2,FALSE))</f>
        <v>43298</v>
      </c>
      <c r="S29" s="130"/>
      <c r="T29" s="131"/>
      <c r="U29" s="131"/>
      <c r="V29" s="131"/>
      <c r="W29" s="132">
        <v>2</v>
      </c>
      <c r="X29" s="130">
        <v>2</v>
      </c>
      <c r="Y29" s="131">
        <v>2</v>
      </c>
      <c r="Z29" s="131" t="s">
        <v>216</v>
      </c>
      <c r="AA29" s="131">
        <v>2</v>
      </c>
      <c r="AB29" s="132"/>
      <c r="AC29" s="130"/>
      <c r="AD29" s="131"/>
      <c r="AE29" s="131"/>
      <c r="AF29" s="131"/>
      <c r="AG29" s="132"/>
      <c r="AH29" s="130"/>
      <c r="AI29" s="131"/>
      <c r="AJ29" s="131"/>
      <c r="AK29" s="131"/>
      <c r="AL29" s="132"/>
      <c r="AM29" s="130"/>
      <c r="AN29" s="131"/>
      <c r="AO29" s="131"/>
      <c r="AP29" s="131"/>
      <c r="AQ29" s="132"/>
      <c r="AR29" s="130"/>
      <c r="AS29" s="131"/>
      <c r="AT29" s="131"/>
      <c r="AU29" s="131"/>
      <c r="AV29" s="132"/>
      <c r="AW29" s="117">
        <f t="shared" si="9"/>
        <v>8</v>
      </c>
      <c r="AX29" s="117">
        <f t="shared" si="10"/>
        <v>0</v>
      </c>
      <c r="AY29" s="117">
        <f t="shared" si="11"/>
        <v>0</v>
      </c>
      <c r="AZ29" s="117">
        <f t="shared" si="12"/>
        <v>0</v>
      </c>
      <c r="BA29" s="117">
        <f t="shared" si="13"/>
        <v>0</v>
      </c>
      <c r="BB29" s="117">
        <f t="shared" si="14"/>
        <v>0</v>
      </c>
      <c r="BC29" s="118">
        <f t="shared" si="15"/>
        <v>0</v>
      </c>
      <c r="BD29" s="64">
        <f>VLOOKUP(H29,GE!$A$21:$B$1115,2,FALSE)</f>
        <v>43200</v>
      </c>
    </row>
    <row r="30" spans="1:56" ht="24.95" customHeight="1" x14ac:dyDescent="0.2">
      <c r="A30" s="121">
        <f t="shared" si="16"/>
        <v>4</v>
      </c>
      <c r="B30" s="122"/>
      <c r="C30" s="121">
        <v>2</v>
      </c>
      <c r="D30" s="56" t="s">
        <v>29</v>
      </c>
      <c r="E30" s="57" t="s">
        <v>104</v>
      </c>
      <c r="F30" s="57" t="s">
        <v>105</v>
      </c>
      <c r="G30" s="58" t="s">
        <v>10</v>
      </c>
      <c r="H30" s="59">
        <v>43164</v>
      </c>
      <c r="I30" s="60">
        <v>43329</v>
      </c>
      <c r="J30" s="126"/>
      <c r="K30" s="125"/>
      <c r="L30" s="126"/>
      <c r="M30" s="125"/>
      <c r="N30" s="160" t="s">
        <v>172</v>
      </c>
      <c r="O30" s="62"/>
      <c r="P30" s="63"/>
      <c r="Q30" s="61">
        <f>IF($G30="OS","-",VLOOKUP($H30,GE!$I$21:$J$1115,2,FALSE))</f>
        <v>43277</v>
      </c>
      <c r="R30" s="64">
        <f>IF($G30="OS","-",VLOOKUP($H30,GE!$K$21:$L$1115,2,FALSE))</f>
        <v>43298</v>
      </c>
      <c r="S30" s="130"/>
      <c r="T30" s="131"/>
      <c r="U30" s="131"/>
      <c r="V30" s="131"/>
      <c r="W30" s="132">
        <v>2</v>
      </c>
      <c r="X30" s="130">
        <v>2</v>
      </c>
      <c r="Y30" s="131">
        <v>2</v>
      </c>
      <c r="Z30" s="131" t="s">
        <v>184</v>
      </c>
      <c r="AA30" s="131"/>
      <c r="AB30" s="132"/>
      <c r="AC30" s="130"/>
      <c r="AD30" s="131"/>
      <c r="AE30" s="131"/>
      <c r="AF30" s="131"/>
      <c r="AG30" s="132"/>
      <c r="AH30" s="130"/>
      <c r="AI30" s="131"/>
      <c r="AJ30" s="131"/>
      <c r="AK30" s="131"/>
      <c r="AL30" s="132"/>
      <c r="AM30" s="130"/>
      <c r="AN30" s="131"/>
      <c r="AO30" s="131"/>
      <c r="AP30" s="131"/>
      <c r="AQ30" s="132"/>
      <c r="AR30" s="130"/>
      <c r="AS30" s="131"/>
      <c r="AT30" s="131"/>
      <c r="AU30" s="131"/>
      <c r="AV30" s="132"/>
      <c r="AW30" s="117">
        <f t="shared" si="9"/>
        <v>6</v>
      </c>
      <c r="AX30" s="117">
        <f t="shared" si="10"/>
        <v>0</v>
      </c>
      <c r="AY30" s="117">
        <f t="shared" si="11"/>
        <v>0</v>
      </c>
      <c r="AZ30" s="117">
        <f t="shared" si="12"/>
        <v>0</v>
      </c>
      <c r="BA30" s="117">
        <f t="shared" si="13"/>
        <v>0</v>
      </c>
      <c r="BB30" s="117">
        <f t="shared" si="14"/>
        <v>0</v>
      </c>
      <c r="BC30" s="118">
        <f t="shared" si="15"/>
        <v>0</v>
      </c>
      <c r="BD30" s="64">
        <f>VLOOKUP(H30,GE!$A$21:$B$1115,2,FALSE)</f>
        <v>43200</v>
      </c>
    </row>
    <row r="31" spans="1:56" ht="24.95" customHeight="1" x14ac:dyDescent="0.2">
      <c r="A31" s="121">
        <f t="shared" si="16"/>
        <v>5</v>
      </c>
      <c r="B31" s="122"/>
      <c r="C31" s="121">
        <v>2</v>
      </c>
      <c r="D31" s="56" t="s">
        <v>29</v>
      </c>
      <c r="E31" s="57" t="s">
        <v>176</v>
      </c>
      <c r="F31" s="57" t="s">
        <v>125</v>
      </c>
      <c r="G31" s="58" t="s">
        <v>124</v>
      </c>
      <c r="H31" s="59">
        <v>43164</v>
      </c>
      <c r="I31" s="60">
        <v>43329</v>
      </c>
      <c r="J31" s="126"/>
      <c r="K31" s="125"/>
      <c r="L31" s="126"/>
      <c r="M31" s="125"/>
      <c r="N31" s="160"/>
      <c r="O31" s="62"/>
      <c r="P31" s="63"/>
      <c r="Q31" s="61">
        <f>IF($G31="OS","-",VLOOKUP($H31,GE!$I$21:$J$1115,2,FALSE))</f>
        <v>43277</v>
      </c>
      <c r="R31" s="64">
        <f>IF($G31="OS","-",VLOOKUP($H31,GE!$K$21:$L$1115,2,FALSE))</f>
        <v>43298</v>
      </c>
      <c r="S31" s="130"/>
      <c r="T31" s="131"/>
      <c r="U31" s="131"/>
      <c r="V31" s="131"/>
      <c r="W31" s="132">
        <v>2</v>
      </c>
      <c r="X31" s="130" t="s">
        <v>92</v>
      </c>
      <c r="Y31" s="131">
        <v>2</v>
      </c>
      <c r="Z31" s="131" t="s">
        <v>216</v>
      </c>
      <c r="AA31" s="131">
        <v>2</v>
      </c>
      <c r="AB31" s="132"/>
      <c r="AC31" s="130"/>
      <c r="AD31" s="131"/>
      <c r="AE31" s="131"/>
      <c r="AF31" s="131"/>
      <c r="AG31" s="132"/>
      <c r="AH31" s="130"/>
      <c r="AI31" s="131"/>
      <c r="AJ31" s="131"/>
      <c r="AK31" s="131"/>
      <c r="AL31" s="132"/>
      <c r="AM31" s="130"/>
      <c r="AN31" s="131"/>
      <c r="AO31" s="131"/>
      <c r="AP31" s="131"/>
      <c r="AQ31" s="132"/>
      <c r="AR31" s="130"/>
      <c r="AS31" s="131"/>
      <c r="AT31" s="131"/>
      <c r="AU31" s="131"/>
      <c r="AV31" s="132"/>
      <c r="AW31" s="117">
        <f t="shared" si="9"/>
        <v>6</v>
      </c>
      <c r="AX31" s="117">
        <f t="shared" si="10"/>
        <v>1</v>
      </c>
      <c r="AY31" s="117">
        <f t="shared" si="11"/>
        <v>0</v>
      </c>
      <c r="AZ31" s="117">
        <f t="shared" si="12"/>
        <v>0</v>
      </c>
      <c r="BA31" s="117">
        <f t="shared" si="13"/>
        <v>0</v>
      </c>
      <c r="BB31" s="117">
        <f t="shared" si="14"/>
        <v>0</v>
      </c>
      <c r="BC31" s="118">
        <f t="shared" si="15"/>
        <v>0</v>
      </c>
      <c r="BD31" s="64">
        <f>VLOOKUP(H31,GE!$A$21:$B$1115,2,FALSE)</f>
        <v>43200</v>
      </c>
    </row>
    <row r="32" spans="1:56" ht="24.95" customHeight="1" x14ac:dyDescent="0.2">
      <c r="A32" s="121">
        <f t="shared" si="16"/>
        <v>6</v>
      </c>
      <c r="B32" s="122"/>
      <c r="C32" s="121">
        <v>2</v>
      </c>
      <c r="D32" s="56" t="s">
        <v>29</v>
      </c>
      <c r="E32" s="57" t="s">
        <v>97</v>
      </c>
      <c r="F32" s="57" t="s">
        <v>20</v>
      </c>
      <c r="G32" s="58" t="s">
        <v>47</v>
      </c>
      <c r="H32" s="59">
        <v>43164</v>
      </c>
      <c r="I32" s="60">
        <v>43266</v>
      </c>
      <c r="J32" s="126"/>
      <c r="K32" s="125"/>
      <c r="L32" s="126"/>
      <c r="M32" s="125"/>
      <c r="N32" s="160" t="s">
        <v>171</v>
      </c>
      <c r="O32" s="62"/>
      <c r="P32" s="63"/>
      <c r="Q32" s="61">
        <f>IF($G32="OS","-",VLOOKUP($H32,GE!$I$21:$J$1115,2,FALSE))</f>
        <v>43277</v>
      </c>
      <c r="R32" s="64">
        <f>IF($G32="OS","-",VLOOKUP($H32,GE!$K$21:$L$1115,2,FALSE))</f>
        <v>43298</v>
      </c>
      <c r="S32" s="130"/>
      <c r="T32" s="131"/>
      <c r="U32" s="131"/>
      <c r="V32" s="131"/>
      <c r="W32" s="132">
        <v>2</v>
      </c>
      <c r="X32" s="130">
        <v>2</v>
      </c>
      <c r="Y32" s="131">
        <v>2</v>
      </c>
      <c r="Z32" s="131" t="s">
        <v>90</v>
      </c>
      <c r="AA32" s="131" t="s">
        <v>90</v>
      </c>
      <c r="AB32" s="132"/>
      <c r="AC32" s="130"/>
      <c r="AD32" s="131"/>
      <c r="AE32" s="131"/>
      <c r="AF32" s="131"/>
      <c r="AG32" s="132"/>
      <c r="AH32" s="130"/>
      <c r="AI32" s="131"/>
      <c r="AJ32" s="131"/>
      <c r="AK32" s="131"/>
      <c r="AL32" s="132"/>
      <c r="AM32" s="130"/>
      <c r="AN32" s="131"/>
      <c r="AO32" s="131"/>
      <c r="AP32" s="131"/>
      <c r="AQ32" s="132"/>
      <c r="AR32" s="130"/>
      <c r="AS32" s="131"/>
      <c r="AT32" s="131"/>
      <c r="AU32" s="131"/>
      <c r="AV32" s="132"/>
      <c r="AW32" s="117">
        <f t="shared" si="9"/>
        <v>6</v>
      </c>
      <c r="AX32" s="117">
        <f t="shared" si="10"/>
        <v>0</v>
      </c>
      <c r="AY32" s="117">
        <f t="shared" si="11"/>
        <v>0</v>
      </c>
      <c r="AZ32" s="117">
        <f t="shared" si="12"/>
        <v>0</v>
      </c>
      <c r="BA32" s="117">
        <f t="shared" si="13"/>
        <v>0</v>
      </c>
      <c r="BB32" s="117">
        <f t="shared" si="14"/>
        <v>0</v>
      </c>
      <c r="BC32" s="118">
        <f t="shared" si="15"/>
        <v>2</v>
      </c>
      <c r="BD32" s="64">
        <f>VLOOKUP(H32,GE!$A$21:$B$1115,2,FALSE)</f>
        <v>43200</v>
      </c>
    </row>
    <row r="33" spans="1:56" ht="24.95" customHeight="1" x14ac:dyDescent="0.2">
      <c r="A33" s="121">
        <f t="shared" si="16"/>
        <v>7</v>
      </c>
      <c r="B33" s="122"/>
      <c r="C33" s="121">
        <v>2</v>
      </c>
      <c r="D33" s="56" t="s">
        <v>215</v>
      </c>
      <c r="E33" s="57" t="s">
        <v>206</v>
      </c>
      <c r="F33" s="57" t="s">
        <v>207</v>
      </c>
      <c r="G33" s="58" t="s">
        <v>10</v>
      </c>
      <c r="H33" s="59">
        <v>43262</v>
      </c>
      <c r="I33" s="60">
        <v>43413</v>
      </c>
      <c r="J33" s="126"/>
      <c r="K33" s="125"/>
      <c r="L33" s="126"/>
      <c r="M33" s="125"/>
      <c r="N33" s="160"/>
      <c r="O33" s="62"/>
      <c r="P33" s="63"/>
      <c r="Q33" s="61">
        <f>IF($G33="OS","-",VLOOKUP($H33,GE!$I$21:$J$1115,2,FALSE))</f>
        <v>43385</v>
      </c>
      <c r="R33" s="64">
        <f>IF($G33="OS","-",VLOOKUP($H33,GE!$K$21:$L$1115,2,FALSE))</f>
        <v>43406</v>
      </c>
      <c r="S33" s="130"/>
      <c r="T33" s="131"/>
      <c r="U33" s="131"/>
      <c r="V33" s="131"/>
      <c r="W33" s="132"/>
      <c r="X33" s="130"/>
      <c r="Y33" s="131"/>
      <c r="Z33" s="131"/>
      <c r="AA33" s="131"/>
      <c r="AB33" s="132"/>
      <c r="AC33" s="130"/>
      <c r="AD33" s="131"/>
      <c r="AE33" s="131"/>
      <c r="AF33" s="131"/>
      <c r="AG33" s="132"/>
      <c r="AH33" s="130"/>
      <c r="AI33" s="131"/>
      <c r="AJ33" s="131"/>
      <c r="AK33" s="131"/>
      <c r="AL33" s="132"/>
      <c r="AM33" s="130"/>
      <c r="AN33" s="131"/>
      <c r="AO33" s="131"/>
      <c r="AP33" s="131"/>
      <c r="AQ33" s="132"/>
      <c r="AR33" s="130"/>
      <c r="AS33" s="131"/>
      <c r="AT33" s="131"/>
      <c r="AU33" s="131"/>
      <c r="AV33" s="132"/>
      <c r="AW33" s="117">
        <f t="shared" si="9"/>
        <v>0</v>
      </c>
      <c r="AX33" s="117">
        <f t="shared" si="10"/>
        <v>0</v>
      </c>
      <c r="AY33" s="117">
        <f t="shared" si="11"/>
        <v>0</v>
      </c>
      <c r="AZ33" s="117">
        <f t="shared" si="12"/>
        <v>0</v>
      </c>
      <c r="BA33" s="117">
        <f t="shared" si="13"/>
        <v>0</v>
      </c>
      <c r="BB33" s="117">
        <f t="shared" si="14"/>
        <v>0</v>
      </c>
      <c r="BC33" s="118">
        <f t="shared" si="15"/>
        <v>0</v>
      </c>
      <c r="BD33" s="64">
        <f>VLOOKUP(H33,GE!$A$21:$B$1115,2,FALSE)</f>
        <v>43308</v>
      </c>
    </row>
    <row r="34" spans="1:56" ht="24.95" customHeight="1" x14ac:dyDescent="0.2">
      <c r="A34" s="121">
        <f t="shared" si="16"/>
        <v>8</v>
      </c>
      <c r="B34" s="122"/>
      <c r="C34" s="121">
        <v>2</v>
      </c>
      <c r="D34" s="56" t="s">
        <v>29</v>
      </c>
      <c r="E34" s="57" t="s">
        <v>201</v>
      </c>
      <c r="F34" s="57" t="s">
        <v>202</v>
      </c>
      <c r="G34" s="68" t="s">
        <v>10</v>
      </c>
      <c r="H34" s="59">
        <v>43262</v>
      </c>
      <c r="I34" s="60">
        <v>43413</v>
      </c>
      <c r="J34" s="126"/>
      <c r="K34" s="125"/>
      <c r="L34" s="126"/>
      <c r="M34" s="125"/>
      <c r="N34" s="160"/>
      <c r="O34" s="66"/>
      <c r="P34" s="63"/>
      <c r="Q34" s="61">
        <f>IF($G34="OS","-",VLOOKUP($H34,GE!$I$21:$J$1115,2,FALSE))</f>
        <v>43385</v>
      </c>
      <c r="R34" s="90">
        <f>IF($G34="OS","-",VLOOKUP($H34,GE!$K$21:$L$1115,2,FALSE))</f>
        <v>43406</v>
      </c>
      <c r="S34" s="130"/>
      <c r="T34" s="131"/>
      <c r="U34" s="131"/>
      <c r="V34" s="131"/>
      <c r="W34" s="132"/>
      <c r="X34" s="130"/>
      <c r="Y34" s="131"/>
      <c r="Z34" s="131"/>
      <c r="AA34" s="131"/>
      <c r="AB34" s="132"/>
      <c r="AC34" s="130"/>
      <c r="AD34" s="131"/>
      <c r="AE34" s="131"/>
      <c r="AF34" s="131"/>
      <c r="AG34" s="132"/>
      <c r="AH34" s="130"/>
      <c r="AI34" s="131"/>
      <c r="AJ34" s="131"/>
      <c r="AK34" s="131"/>
      <c r="AL34" s="132"/>
      <c r="AM34" s="130"/>
      <c r="AN34" s="131"/>
      <c r="AO34" s="131"/>
      <c r="AP34" s="131"/>
      <c r="AQ34" s="132"/>
      <c r="AR34" s="130"/>
      <c r="AS34" s="131"/>
      <c r="AT34" s="131"/>
      <c r="AU34" s="131"/>
      <c r="AV34" s="132"/>
      <c r="AW34" s="117">
        <f t="shared" si="9"/>
        <v>0</v>
      </c>
      <c r="AX34" s="117">
        <f t="shared" si="10"/>
        <v>0</v>
      </c>
      <c r="AY34" s="117">
        <f t="shared" si="11"/>
        <v>0</v>
      </c>
      <c r="AZ34" s="117">
        <f t="shared" si="12"/>
        <v>0</v>
      </c>
      <c r="BA34" s="117">
        <f t="shared" si="13"/>
        <v>0</v>
      </c>
      <c r="BB34" s="117">
        <f t="shared" si="14"/>
        <v>0</v>
      </c>
      <c r="BC34" s="118">
        <f t="shared" si="15"/>
        <v>0</v>
      </c>
      <c r="BD34" s="64">
        <f>VLOOKUP(H34,GE!$A$21:$B$1115,2,FALSE)</f>
        <v>43308</v>
      </c>
    </row>
    <row r="35" spans="1:56" ht="24.95" customHeight="1" x14ac:dyDescent="0.2">
      <c r="A35" s="121">
        <f t="shared" si="16"/>
        <v>9</v>
      </c>
      <c r="B35" s="122"/>
      <c r="C35" s="121">
        <v>2</v>
      </c>
      <c r="D35" s="56" t="s">
        <v>29</v>
      </c>
      <c r="E35" s="57" t="s">
        <v>137</v>
      </c>
      <c r="F35" s="57" t="s">
        <v>134</v>
      </c>
      <c r="G35" s="58" t="s">
        <v>11</v>
      </c>
      <c r="H35" s="59">
        <v>43202</v>
      </c>
      <c r="I35" s="60">
        <v>43280</v>
      </c>
      <c r="J35" s="125"/>
      <c r="K35" s="125"/>
      <c r="L35" s="126"/>
      <c r="M35" s="125"/>
      <c r="N35" s="160" t="s">
        <v>183</v>
      </c>
      <c r="O35" s="66"/>
      <c r="P35" s="63"/>
      <c r="Q35" s="61"/>
      <c r="R35" s="64"/>
      <c r="S35" s="130"/>
      <c r="T35" s="131"/>
      <c r="U35" s="131"/>
      <c r="V35" s="131"/>
      <c r="W35" s="132" t="s">
        <v>92</v>
      </c>
      <c r="X35" s="130"/>
      <c r="Y35" s="131"/>
      <c r="Z35" s="131"/>
      <c r="AA35" s="131"/>
      <c r="AB35" s="132"/>
      <c r="AC35" s="130"/>
      <c r="AD35" s="131"/>
      <c r="AE35" s="131"/>
      <c r="AF35" s="131"/>
      <c r="AG35" s="132"/>
      <c r="AH35" s="130"/>
      <c r="AI35" s="131"/>
      <c r="AJ35" s="131"/>
      <c r="AK35" s="131"/>
      <c r="AL35" s="132"/>
      <c r="AM35" s="130"/>
      <c r="AN35" s="131"/>
      <c r="AO35" s="131"/>
      <c r="AP35" s="131"/>
      <c r="AQ35" s="132"/>
      <c r="AR35" s="130"/>
      <c r="AS35" s="131"/>
      <c r="AT35" s="131"/>
      <c r="AU35" s="131"/>
      <c r="AV35" s="132"/>
      <c r="AW35" s="117">
        <f t="shared" si="9"/>
        <v>0</v>
      </c>
      <c r="AX35" s="117">
        <f t="shared" si="10"/>
        <v>1</v>
      </c>
      <c r="AY35" s="117">
        <f t="shared" si="11"/>
        <v>0</v>
      </c>
      <c r="AZ35" s="117">
        <f t="shared" si="12"/>
        <v>0</v>
      </c>
      <c r="BA35" s="117">
        <f t="shared" si="13"/>
        <v>0</v>
      </c>
      <c r="BB35" s="117">
        <f t="shared" si="14"/>
        <v>0</v>
      </c>
      <c r="BC35" s="118">
        <f t="shared" si="15"/>
        <v>0</v>
      </c>
      <c r="BD35" s="64">
        <f>VLOOKUP(H35,GE!$A$21:$B$1115,2,FALSE)</f>
        <v>43244</v>
      </c>
    </row>
    <row r="36" spans="1:56" ht="24.95" customHeight="1" x14ac:dyDescent="0.2">
      <c r="A36" s="121">
        <f t="shared" si="16"/>
        <v>10</v>
      </c>
      <c r="B36" s="122">
        <v>27</v>
      </c>
      <c r="C36" s="121">
        <v>2</v>
      </c>
      <c r="D36" s="56" t="s">
        <v>29</v>
      </c>
      <c r="E36" s="57" t="s">
        <v>106</v>
      </c>
      <c r="F36" s="57" t="s">
        <v>107</v>
      </c>
      <c r="G36" s="58" t="s">
        <v>10</v>
      </c>
      <c r="H36" s="59">
        <v>43164</v>
      </c>
      <c r="I36" s="104">
        <v>43329</v>
      </c>
      <c r="J36" s="125"/>
      <c r="K36" s="125"/>
      <c r="L36" s="126"/>
      <c r="M36" s="125"/>
      <c r="N36" s="160"/>
      <c r="O36" s="62"/>
      <c r="P36" s="63">
        <v>43259</v>
      </c>
      <c r="Q36" s="61">
        <f>IF($G36="OS","-",VLOOKUP($H36,GE!$I$21:$J$1115,2,FALSE))</f>
        <v>43277</v>
      </c>
      <c r="R36" s="64">
        <f>IF($G36="OS","-",VLOOKUP($H36,GE!$K$21:$L$1115,2,FALSE))</f>
        <v>43298</v>
      </c>
      <c r="S36" s="130"/>
      <c r="T36" s="131"/>
      <c r="U36" s="131"/>
      <c r="V36" s="131"/>
      <c r="W36" s="132">
        <v>2</v>
      </c>
      <c r="X36" s="130" t="s">
        <v>6</v>
      </c>
      <c r="Y36" s="131" t="s">
        <v>6</v>
      </c>
      <c r="Z36" s="131" t="s">
        <v>216</v>
      </c>
      <c r="AA36" s="131">
        <v>2</v>
      </c>
      <c r="AB36" s="132"/>
      <c r="AC36" s="130"/>
      <c r="AD36" s="131"/>
      <c r="AE36" s="131"/>
      <c r="AF36" s="131"/>
      <c r="AG36" s="132"/>
      <c r="AH36" s="130"/>
      <c r="AI36" s="131"/>
      <c r="AJ36" s="131"/>
      <c r="AK36" s="131"/>
      <c r="AL36" s="132"/>
      <c r="AM36" s="130"/>
      <c r="AN36" s="131"/>
      <c r="AO36" s="131"/>
      <c r="AP36" s="131"/>
      <c r="AQ36" s="132"/>
      <c r="AR36" s="130"/>
      <c r="AS36" s="131"/>
      <c r="AT36" s="131"/>
      <c r="AU36" s="131"/>
      <c r="AV36" s="132"/>
      <c r="AW36" s="117">
        <f t="shared" si="9"/>
        <v>4</v>
      </c>
      <c r="AX36" s="117">
        <f t="shared" si="10"/>
        <v>0</v>
      </c>
      <c r="AY36" s="117">
        <f t="shared" si="11"/>
        <v>0</v>
      </c>
      <c r="AZ36" s="117">
        <f t="shared" si="12"/>
        <v>0</v>
      </c>
      <c r="BA36" s="117">
        <f t="shared" si="13"/>
        <v>0</v>
      </c>
      <c r="BB36" s="117">
        <f t="shared" si="14"/>
        <v>2</v>
      </c>
      <c r="BC36" s="118">
        <f t="shared" si="15"/>
        <v>0</v>
      </c>
      <c r="BD36" s="64">
        <f>VLOOKUP(H36,GE!$A$21:$B$1115,2,FALSE)</f>
        <v>43200</v>
      </c>
    </row>
    <row r="37" spans="1:56" ht="24.95" customHeight="1" x14ac:dyDescent="0.2">
      <c r="A37" s="121">
        <f t="shared" si="16"/>
        <v>11</v>
      </c>
      <c r="B37" s="122"/>
      <c r="C37" s="121">
        <v>2</v>
      </c>
      <c r="D37" s="56" t="s">
        <v>29</v>
      </c>
      <c r="E37" s="57" t="s">
        <v>203</v>
      </c>
      <c r="F37" s="57" t="s">
        <v>188</v>
      </c>
      <c r="G37" s="68" t="s">
        <v>10</v>
      </c>
      <c r="H37" s="59">
        <v>43262</v>
      </c>
      <c r="I37" s="104">
        <v>43413</v>
      </c>
      <c r="J37" s="125"/>
      <c r="K37" s="125"/>
      <c r="L37" s="126"/>
      <c r="M37" s="125"/>
      <c r="N37" s="160"/>
      <c r="O37" s="62"/>
      <c r="P37" s="63"/>
      <c r="Q37" s="61"/>
      <c r="R37" s="64"/>
      <c r="S37" s="130"/>
      <c r="T37" s="131"/>
      <c r="U37" s="131"/>
      <c r="V37" s="131"/>
      <c r="W37" s="132"/>
      <c r="X37" s="130"/>
      <c r="Y37" s="131"/>
      <c r="Z37" s="131"/>
      <c r="AA37" s="131"/>
      <c r="AB37" s="132"/>
      <c r="AC37" s="130"/>
      <c r="AD37" s="131"/>
      <c r="AE37" s="131"/>
      <c r="AF37" s="131"/>
      <c r="AG37" s="132"/>
      <c r="AH37" s="130"/>
      <c r="AI37" s="131"/>
      <c r="AJ37" s="131"/>
      <c r="AK37" s="131"/>
      <c r="AL37" s="132"/>
      <c r="AM37" s="130"/>
      <c r="AN37" s="131"/>
      <c r="AO37" s="131"/>
      <c r="AP37" s="131"/>
      <c r="AQ37" s="132"/>
      <c r="AR37" s="130"/>
      <c r="AS37" s="131"/>
      <c r="AT37" s="131"/>
      <c r="AU37" s="131"/>
      <c r="AV37" s="132"/>
      <c r="AW37" s="117">
        <f t="shared" si="9"/>
        <v>0</v>
      </c>
      <c r="AX37" s="117">
        <f t="shared" si="10"/>
        <v>0</v>
      </c>
      <c r="AY37" s="117">
        <f t="shared" si="11"/>
        <v>0</v>
      </c>
      <c r="AZ37" s="117">
        <f t="shared" si="12"/>
        <v>0</v>
      </c>
      <c r="BA37" s="117">
        <f t="shared" si="13"/>
        <v>0</v>
      </c>
      <c r="BB37" s="117">
        <f t="shared" si="14"/>
        <v>0</v>
      </c>
      <c r="BC37" s="118">
        <f t="shared" si="15"/>
        <v>0</v>
      </c>
      <c r="BD37" s="64">
        <f>VLOOKUP(H37,GE!$A$21:$B$1115,2,FALSE)</f>
        <v>43308</v>
      </c>
    </row>
    <row r="38" spans="1:56" ht="24.95" customHeight="1" x14ac:dyDescent="0.2">
      <c r="A38" s="121">
        <f t="shared" si="16"/>
        <v>12</v>
      </c>
      <c r="B38" s="122"/>
      <c r="C38" s="121">
        <v>2</v>
      </c>
      <c r="D38" s="56" t="s">
        <v>29</v>
      </c>
      <c r="E38" s="57" t="s">
        <v>108</v>
      </c>
      <c r="F38" s="57" t="s">
        <v>109</v>
      </c>
      <c r="G38" s="58" t="s">
        <v>10</v>
      </c>
      <c r="H38" s="59">
        <v>43164</v>
      </c>
      <c r="I38" s="60">
        <v>43329</v>
      </c>
      <c r="J38" s="126"/>
      <c r="K38" s="125"/>
      <c r="L38" s="126"/>
      <c r="M38" s="125"/>
      <c r="N38" s="166" t="s">
        <v>181</v>
      </c>
      <c r="O38" s="62"/>
      <c r="P38" s="69"/>
      <c r="Q38" s="61">
        <f>IF($G38="OS","-",VLOOKUP($H38,GE!$I$21:$J$1115,2,FALSE))</f>
        <v>43277</v>
      </c>
      <c r="R38" s="64">
        <f>IF($G38="OS","-",VLOOKUP($H38,GE!$K$21:$L$1115,2,FALSE))</f>
        <v>43298</v>
      </c>
      <c r="S38" s="143"/>
      <c r="T38" s="144"/>
      <c r="U38" s="144"/>
      <c r="V38" s="144"/>
      <c r="W38" s="145" t="s">
        <v>91</v>
      </c>
      <c r="X38" s="143" t="s">
        <v>91</v>
      </c>
      <c r="Y38" s="144" t="s">
        <v>91</v>
      </c>
      <c r="Z38" s="144"/>
      <c r="AA38" s="144"/>
      <c r="AB38" s="145"/>
      <c r="AC38" s="143"/>
      <c r="AD38" s="144"/>
      <c r="AE38" s="144"/>
      <c r="AF38" s="144"/>
      <c r="AG38" s="145"/>
      <c r="AH38" s="143"/>
      <c r="AI38" s="144"/>
      <c r="AJ38" s="144"/>
      <c r="AK38" s="144"/>
      <c r="AL38" s="145"/>
      <c r="AM38" s="143"/>
      <c r="AN38" s="144"/>
      <c r="AO38" s="144"/>
      <c r="AP38" s="144"/>
      <c r="AQ38" s="145"/>
      <c r="AR38" s="143"/>
      <c r="AS38" s="144"/>
      <c r="AT38" s="144"/>
      <c r="AU38" s="144"/>
      <c r="AV38" s="145"/>
      <c r="AW38" s="155">
        <f t="shared" si="9"/>
        <v>0</v>
      </c>
      <c r="AX38" s="155">
        <f t="shared" si="10"/>
        <v>0</v>
      </c>
      <c r="AY38" s="155">
        <f t="shared" si="11"/>
        <v>0</v>
      </c>
      <c r="AZ38" s="155">
        <f t="shared" si="12"/>
        <v>0</v>
      </c>
      <c r="BA38" s="155">
        <f t="shared" si="13"/>
        <v>3</v>
      </c>
      <c r="BB38" s="155">
        <f t="shared" si="14"/>
        <v>0</v>
      </c>
      <c r="BC38" s="156">
        <f t="shared" si="15"/>
        <v>0</v>
      </c>
      <c r="BD38" s="64">
        <f>VLOOKUP(H38,GE!$A$21:$B$1115,2,FALSE)</f>
        <v>43200</v>
      </c>
    </row>
    <row r="39" spans="1:56" ht="24.95" customHeight="1" x14ac:dyDescent="0.2">
      <c r="A39" s="121">
        <f t="shared" si="16"/>
        <v>13</v>
      </c>
      <c r="B39" s="122"/>
      <c r="C39" s="121">
        <v>2</v>
      </c>
      <c r="D39" s="114" t="s">
        <v>29</v>
      </c>
      <c r="E39" s="57" t="s">
        <v>77</v>
      </c>
      <c r="F39" s="57" t="s">
        <v>69</v>
      </c>
      <c r="G39" s="58" t="s">
        <v>10</v>
      </c>
      <c r="H39" s="59">
        <v>42996</v>
      </c>
      <c r="I39" s="60">
        <v>43273</v>
      </c>
      <c r="J39" s="126">
        <v>43140</v>
      </c>
      <c r="K39" s="125">
        <v>43164</v>
      </c>
      <c r="L39" s="126">
        <v>43199</v>
      </c>
      <c r="M39" s="125">
        <v>43273</v>
      </c>
      <c r="N39" s="160"/>
      <c r="O39" s="66"/>
      <c r="P39" s="63"/>
      <c r="Q39" s="61">
        <f>IF($G39="OS","-",VLOOKUP($H39,GE!$I$21:$J$1115,2,FALSE))</f>
        <v>43137</v>
      </c>
      <c r="R39" s="64">
        <f>IF($G39="OS","-",VLOOKUP($H39,GE!$K$21:$L$1115,2,FALSE))</f>
        <v>43158</v>
      </c>
      <c r="S39" s="130"/>
      <c r="T39" s="131"/>
      <c r="U39" s="131"/>
      <c r="V39" s="131"/>
      <c r="W39" s="132">
        <v>2</v>
      </c>
      <c r="X39" s="130">
        <v>2</v>
      </c>
      <c r="Y39" s="131">
        <v>2</v>
      </c>
      <c r="Z39" s="131" t="s">
        <v>216</v>
      </c>
      <c r="AA39" s="131">
        <v>2</v>
      </c>
      <c r="AB39" s="132"/>
      <c r="AC39" s="130"/>
      <c r="AD39" s="131"/>
      <c r="AE39" s="131"/>
      <c r="AF39" s="131"/>
      <c r="AG39" s="132"/>
      <c r="AH39" s="130"/>
      <c r="AI39" s="131"/>
      <c r="AJ39" s="131"/>
      <c r="AK39" s="131"/>
      <c r="AL39" s="132"/>
      <c r="AM39" s="130"/>
      <c r="AN39" s="131"/>
      <c r="AO39" s="131"/>
      <c r="AP39" s="131"/>
      <c r="AQ39" s="132"/>
      <c r="AR39" s="130"/>
      <c r="AS39" s="131"/>
      <c r="AT39" s="131"/>
      <c r="AU39" s="131"/>
      <c r="AV39" s="132"/>
      <c r="AW39" s="117">
        <f t="shared" si="9"/>
        <v>8</v>
      </c>
      <c r="AX39" s="117">
        <f t="shared" si="10"/>
        <v>0</v>
      </c>
      <c r="AY39" s="117">
        <f t="shared" si="11"/>
        <v>0</v>
      </c>
      <c r="AZ39" s="117">
        <f t="shared" si="12"/>
        <v>0</v>
      </c>
      <c r="BA39" s="117">
        <f t="shared" si="13"/>
        <v>0</v>
      </c>
      <c r="BB39" s="117">
        <f t="shared" si="14"/>
        <v>0</v>
      </c>
      <c r="BC39" s="118">
        <f t="shared" si="15"/>
        <v>0</v>
      </c>
      <c r="BD39" s="64">
        <f>VLOOKUP(H39,GE!$A$21:$B$1115,2,FALSE)</f>
        <v>43060</v>
      </c>
    </row>
    <row r="40" spans="1:56" ht="24.95" customHeight="1" x14ac:dyDescent="0.2">
      <c r="A40" s="121">
        <f t="shared" si="16"/>
        <v>14</v>
      </c>
      <c r="B40" s="122"/>
      <c r="C40" s="121">
        <v>2</v>
      </c>
      <c r="D40" s="56"/>
      <c r="E40" s="57"/>
      <c r="F40" s="57"/>
      <c r="G40" s="67"/>
      <c r="H40" s="59"/>
      <c r="I40" s="60"/>
      <c r="J40" s="126"/>
      <c r="K40" s="125"/>
      <c r="L40" s="126"/>
      <c r="M40" s="125"/>
      <c r="N40" s="160"/>
      <c r="O40" s="62"/>
      <c r="P40" s="63"/>
      <c r="Q40" s="61" t="e">
        <f>IF($G40="OS","-",VLOOKUP($H40,GE!$I$21:$J$1115,2,FALSE))</f>
        <v>#N/A</v>
      </c>
      <c r="R40" s="64" t="e">
        <f>IF($G40="OS","-",VLOOKUP($H40,GE!$K$21:$L$1115,2,FALSE))</f>
        <v>#N/A</v>
      </c>
      <c r="S40" s="130"/>
      <c r="T40" s="131"/>
      <c r="U40" s="131"/>
      <c r="V40" s="131"/>
      <c r="W40" s="132"/>
      <c r="X40" s="130"/>
      <c r="Y40" s="131"/>
      <c r="Z40" s="131"/>
      <c r="AA40" s="131"/>
      <c r="AB40" s="132"/>
      <c r="AC40" s="130"/>
      <c r="AD40" s="131"/>
      <c r="AE40" s="131"/>
      <c r="AF40" s="131"/>
      <c r="AG40" s="132"/>
      <c r="AH40" s="130"/>
      <c r="AI40" s="131"/>
      <c r="AJ40" s="131"/>
      <c r="AK40" s="131"/>
      <c r="AL40" s="132"/>
      <c r="AM40" s="130"/>
      <c r="AN40" s="131"/>
      <c r="AO40" s="131"/>
      <c r="AP40" s="131"/>
      <c r="AQ40" s="132"/>
      <c r="AR40" s="130"/>
      <c r="AS40" s="131"/>
      <c r="AT40" s="131"/>
      <c r="AU40" s="131"/>
      <c r="AV40" s="132"/>
      <c r="AW40" s="117">
        <f t="shared" si="9"/>
        <v>0</v>
      </c>
      <c r="AX40" s="117">
        <f t="shared" si="10"/>
        <v>0</v>
      </c>
      <c r="AY40" s="117">
        <f t="shared" si="11"/>
        <v>0</v>
      </c>
      <c r="AZ40" s="117">
        <f t="shared" si="12"/>
        <v>0</v>
      </c>
      <c r="BA40" s="117">
        <f t="shared" si="13"/>
        <v>0</v>
      </c>
      <c r="BB40" s="117">
        <f t="shared" si="14"/>
        <v>0</v>
      </c>
      <c r="BC40" s="118">
        <f t="shared" si="15"/>
        <v>0</v>
      </c>
      <c r="BD40" s="64" t="e">
        <f>VLOOKUP(H40,GE!$A$21:$B$1115,2,FALSE)</f>
        <v>#N/A</v>
      </c>
    </row>
    <row r="41" spans="1:56" ht="24.95" customHeight="1" x14ac:dyDescent="0.2">
      <c r="A41" s="121">
        <f t="shared" si="16"/>
        <v>15</v>
      </c>
      <c r="B41" s="122"/>
      <c r="C41" s="121">
        <v>2</v>
      </c>
      <c r="D41" s="56"/>
      <c r="E41" s="57"/>
      <c r="F41" s="57"/>
      <c r="G41" s="58"/>
      <c r="H41" s="59"/>
      <c r="I41" s="60"/>
      <c r="J41" s="126"/>
      <c r="K41" s="125"/>
      <c r="L41" s="126"/>
      <c r="M41" s="125"/>
      <c r="N41" s="160"/>
      <c r="O41" s="62"/>
      <c r="P41" s="63"/>
      <c r="Q41" s="61" t="e">
        <f>IF($G41="OS","-",VLOOKUP($H41,GE!$I$21:$J$1115,2,FALSE))</f>
        <v>#N/A</v>
      </c>
      <c r="R41" s="64" t="e">
        <f>IF($G41="OS","-",VLOOKUP($H41,GE!$K$21:$L$1115,2,FALSE))</f>
        <v>#N/A</v>
      </c>
      <c r="S41" s="130"/>
      <c r="T41" s="131"/>
      <c r="U41" s="131"/>
      <c r="V41" s="131"/>
      <c r="W41" s="132"/>
      <c r="X41" s="130"/>
      <c r="Y41" s="131"/>
      <c r="Z41" s="131"/>
      <c r="AA41" s="131"/>
      <c r="AB41" s="132"/>
      <c r="AC41" s="130"/>
      <c r="AD41" s="131"/>
      <c r="AE41" s="131"/>
      <c r="AF41" s="131"/>
      <c r="AG41" s="132"/>
      <c r="AH41" s="130"/>
      <c r="AI41" s="131"/>
      <c r="AJ41" s="131"/>
      <c r="AK41" s="131"/>
      <c r="AL41" s="132"/>
      <c r="AM41" s="130"/>
      <c r="AN41" s="131"/>
      <c r="AO41" s="131"/>
      <c r="AP41" s="131"/>
      <c r="AQ41" s="132"/>
      <c r="AR41" s="130"/>
      <c r="AS41" s="131"/>
      <c r="AT41" s="131"/>
      <c r="AU41" s="131"/>
      <c r="AV41" s="132"/>
      <c r="AW41" s="117">
        <f t="shared" si="9"/>
        <v>0</v>
      </c>
      <c r="AX41" s="117">
        <f t="shared" si="10"/>
        <v>0</v>
      </c>
      <c r="AY41" s="117">
        <f t="shared" si="11"/>
        <v>0</v>
      </c>
      <c r="AZ41" s="117">
        <f t="shared" si="12"/>
        <v>0</v>
      </c>
      <c r="BA41" s="117">
        <f t="shared" si="13"/>
        <v>0</v>
      </c>
      <c r="BB41" s="117">
        <f t="shared" si="14"/>
        <v>0</v>
      </c>
      <c r="BC41" s="118">
        <f t="shared" si="15"/>
        <v>0</v>
      </c>
      <c r="BD41" s="64" t="e">
        <f>VLOOKUP(H41,GE!$A$21:$B$1115,2,FALSE)</f>
        <v>#N/A</v>
      </c>
    </row>
    <row r="42" spans="1:56" ht="24.95" customHeight="1" x14ac:dyDescent="0.2">
      <c r="A42" s="121">
        <f t="shared" si="16"/>
        <v>16</v>
      </c>
      <c r="B42" s="122"/>
      <c r="C42" s="121">
        <v>2</v>
      </c>
      <c r="D42" s="56"/>
      <c r="E42" s="57"/>
      <c r="F42" s="57"/>
      <c r="G42" s="58"/>
      <c r="H42" s="59"/>
      <c r="I42" s="60"/>
      <c r="J42" s="126"/>
      <c r="K42" s="125"/>
      <c r="L42" s="126"/>
      <c r="M42" s="125"/>
      <c r="N42" s="160"/>
      <c r="O42" s="62"/>
      <c r="P42" s="63"/>
      <c r="Q42" s="61" t="e">
        <f>IF($G42="OS","-",VLOOKUP($H42,GE!$I$21:$J$1115,2,FALSE))</f>
        <v>#N/A</v>
      </c>
      <c r="R42" s="64" t="e">
        <f>IF($G42="OS","-",VLOOKUP($H42,GE!$K$21:$L$1115,2,FALSE))</f>
        <v>#N/A</v>
      </c>
      <c r="S42" s="130"/>
      <c r="T42" s="131"/>
      <c r="U42" s="131"/>
      <c r="V42" s="131"/>
      <c r="W42" s="132"/>
      <c r="X42" s="130"/>
      <c r="Y42" s="131"/>
      <c r="Z42" s="131"/>
      <c r="AA42" s="131"/>
      <c r="AB42" s="132"/>
      <c r="AC42" s="130"/>
      <c r="AD42" s="131"/>
      <c r="AE42" s="131"/>
      <c r="AF42" s="131"/>
      <c r="AG42" s="132"/>
      <c r="AH42" s="130"/>
      <c r="AI42" s="131"/>
      <c r="AJ42" s="131"/>
      <c r="AK42" s="131"/>
      <c r="AL42" s="132"/>
      <c r="AM42" s="130"/>
      <c r="AN42" s="131"/>
      <c r="AO42" s="131"/>
      <c r="AP42" s="131"/>
      <c r="AQ42" s="132"/>
      <c r="AR42" s="130"/>
      <c r="AS42" s="131"/>
      <c r="AT42" s="131"/>
      <c r="AU42" s="131"/>
      <c r="AV42" s="132"/>
      <c r="AW42" s="117">
        <f t="shared" si="9"/>
        <v>0</v>
      </c>
      <c r="AX42" s="117">
        <f t="shared" si="10"/>
        <v>0</v>
      </c>
      <c r="AY42" s="117">
        <f t="shared" si="11"/>
        <v>0</v>
      </c>
      <c r="AZ42" s="117">
        <f t="shared" si="12"/>
        <v>0</v>
      </c>
      <c r="BA42" s="117">
        <f t="shared" si="13"/>
        <v>0</v>
      </c>
      <c r="BB42" s="117">
        <f t="shared" si="14"/>
        <v>0</v>
      </c>
      <c r="BC42" s="118">
        <f t="shared" si="15"/>
        <v>0</v>
      </c>
      <c r="BD42" s="64" t="e">
        <f>VLOOKUP(H42,GE!$A$21:$B$1115,2,FALSE)</f>
        <v>#N/A</v>
      </c>
    </row>
    <row r="43" spans="1:56" ht="24.95" customHeight="1" x14ac:dyDescent="0.2">
      <c r="A43" s="121">
        <f t="shared" si="16"/>
        <v>17</v>
      </c>
      <c r="B43" s="122"/>
      <c r="C43" s="121">
        <v>2</v>
      </c>
      <c r="D43" s="56"/>
      <c r="E43" s="57"/>
      <c r="F43" s="57"/>
      <c r="G43" s="58"/>
      <c r="H43" s="59"/>
      <c r="I43" s="60"/>
      <c r="J43" s="126"/>
      <c r="K43" s="125"/>
      <c r="L43" s="126"/>
      <c r="M43" s="125"/>
      <c r="N43" s="160"/>
      <c r="O43" s="62"/>
      <c r="P43" s="63"/>
      <c r="Q43" s="61" t="e">
        <f>IF($G43="OS","-",VLOOKUP($H43,GE!$I$21:$J$1115,2,FALSE))</f>
        <v>#N/A</v>
      </c>
      <c r="R43" s="64" t="e">
        <f>IF($G43="OS","-",VLOOKUP($H43,GE!$K$21:$L$1115,2,FALSE))</f>
        <v>#N/A</v>
      </c>
      <c r="S43" s="130"/>
      <c r="T43" s="131"/>
      <c r="U43" s="131"/>
      <c r="V43" s="131"/>
      <c r="W43" s="132"/>
      <c r="X43" s="130"/>
      <c r="Y43" s="131"/>
      <c r="Z43" s="131"/>
      <c r="AA43" s="131"/>
      <c r="AB43" s="132"/>
      <c r="AC43" s="130"/>
      <c r="AD43" s="131"/>
      <c r="AE43" s="131"/>
      <c r="AF43" s="131"/>
      <c r="AG43" s="132"/>
      <c r="AH43" s="130"/>
      <c r="AI43" s="131"/>
      <c r="AJ43" s="131"/>
      <c r="AK43" s="131"/>
      <c r="AL43" s="132"/>
      <c r="AM43" s="130"/>
      <c r="AN43" s="131"/>
      <c r="AO43" s="131"/>
      <c r="AP43" s="131"/>
      <c r="AQ43" s="132"/>
      <c r="AR43" s="130"/>
      <c r="AS43" s="131"/>
      <c r="AT43" s="131"/>
      <c r="AU43" s="131"/>
      <c r="AV43" s="132"/>
      <c r="AW43" s="117">
        <f t="shared" si="9"/>
        <v>0</v>
      </c>
      <c r="AX43" s="117">
        <f t="shared" si="10"/>
        <v>0</v>
      </c>
      <c r="AY43" s="117">
        <f t="shared" si="11"/>
        <v>0</v>
      </c>
      <c r="AZ43" s="117">
        <f t="shared" si="12"/>
        <v>0</v>
      </c>
      <c r="BA43" s="117">
        <f t="shared" si="13"/>
        <v>0</v>
      </c>
      <c r="BB43" s="117">
        <f t="shared" si="14"/>
        <v>0</v>
      </c>
      <c r="BC43" s="118">
        <f t="shared" si="15"/>
        <v>0</v>
      </c>
      <c r="BD43" s="64" t="e">
        <f>VLOOKUP(H43,GE!$A$21:$B$1115,2,FALSE)</f>
        <v>#N/A</v>
      </c>
    </row>
    <row r="44" spans="1:56" ht="24.95" customHeight="1" x14ac:dyDescent="0.2">
      <c r="A44" s="121">
        <f t="shared" si="16"/>
        <v>18</v>
      </c>
      <c r="B44" s="122"/>
      <c r="C44" s="121">
        <v>2</v>
      </c>
      <c r="D44" s="56"/>
      <c r="E44" s="57"/>
      <c r="F44" s="57"/>
      <c r="G44" s="58"/>
      <c r="H44" s="59"/>
      <c r="I44" s="60"/>
      <c r="J44" s="126"/>
      <c r="K44" s="125"/>
      <c r="L44" s="126"/>
      <c r="M44" s="125"/>
      <c r="N44" s="160"/>
      <c r="O44" s="62"/>
      <c r="P44" s="63"/>
      <c r="Q44" s="61" t="e">
        <f>IF($G44="OS","-",VLOOKUP($H44,GE!$I$21:$J$1115,2,FALSE))</f>
        <v>#N/A</v>
      </c>
      <c r="R44" s="64" t="e">
        <f>IF($G44="OS","-",VLOOKUP($H44,GE!$K$21:$L$1115,2,FALSE))</f>
        <v>#N/A</v>
      </c>
      <c r="S44" s="130"/>
      <c r="T44" s="131"/>
      <c r="U44" s="131"/>
      <c r="V44" s="131"/>
      <c r="W44" s="132"/>
      <c r="X44" s="130"/>
      <c r="Y44" s="131"/>
      <c r="Z44" s="131"/>
      <c r="AA44" s="131"/>
      <c r="AB44" s="132"/>
      <c r="AC44" s="130"/>
      <c r="AD44" s="131"/>
      <c r="AE44" s="131"/>
      <c r="AF44" s="131"/>
      <c r="AG44" s="132"/>
      <c r="AH44" s="130"/>
      <c r="AI44" s="131"/>
      <c r="AJ44" s="131"/>
      <c r="AK44" s="131"/>
      <c r="AL44" s="132"/>
      <c r="AM44" s="130"/>
      <c r="AN44" s="131"/>
      <c r="AO44" s="131"/>
      <c r="AP44" s="131"/>
      <c r="AQ44" s="132"/>
      <c r="AR44" s="130"/>
      <c r="AS44" s="131"/>
      <c r="AT44" s="131"/>
      <c r="AU44" s="131"/>
      <c r="AV44" s="132"/>
      <c r="AW44" s="117">
        <f t="shared" si="9"/>
        <v>0</v>
      </c>
      <c r="AX44" s="117">
        <f t="shared" si="10"/>
        <v>0</v>
      </c>
      <c r="AY44" s="117">
        <f t="shared" si="11"/>
        <v>0</v>
      </c>
      <c r="AZ44" s="117">
        <f t="shared" si="12"/>
        <v>0</v>
      </c>
      <c r="BA44" s="117">
        <f t="shared" si="13"/>
        <v>0</v>
      </c>
      <c r="BB44" s="117">
        <f t="shared" si="14"/>
        <v>0</v>
      </c>
      <c r="BC44" s="118">
        <f t="shared" si="15"/>
        <v>0</v>
      </c>
      <c r="BD44" s="64" t="e">
        <f>VLOOKUP(H44,GE!$A$21:$B$1115,2,FALSE)</f>
        <v>#N/A</v>
      </c>
    </row>
    <row r="45" spans="1:56" ht="24.95" customHeight="1" x14ac:dyDescent="0.2">
      <c r="A45" s="121">
        <v>19</v>
      </c>
      <c r="B45" s="122"/>
      <c r="C45" s="121">
        <v>2</v>
      </c>
      <c r="D45" s="56"/>
      <c r="E45" s="57"/>
      <c r="F45" s="57"/>
      <c r="G45" s="58"/>
      <c r="H45" s="59"/>
      <c r="I45" s="60"/>
      <c r="J45" s="126"/>
      <c r="K45" s="125"/>
      <c r="L45" s="126"/>
      <c r="M45" s="125"/>
      <c r="N45" s="160"/>
      <c r="O45" s="62"/>
      <c r="P45" s="63"/>
      <c r="Q45" s="61" t="e">
        <f>IF($G45="OS","-",VLOOKUP($H45,GE!$I$21:$J$1115,2,FALSE))</f>
        <v>#N/A</v>
      </c>
      <c r="R45" s="64" t="e">
        <f>IF($G45="OS","-",VLOOKUP($H45,GE!$K$21:$L$1115,2,FALSE))</f>
        <v>#N/A</v>
      </c>
      <c r="S45" s="130"/>
      <c r="T45" s="131"/>
      <c r="U45" s="131"/>
      <c r="V45" s="131"/>
      <c r="W45" s="132"/>
      <c r="X45" s="130"/>
      <c r="Y45" s="131"/>
      <c r="Z45" s="131"/>
      <c r="AA45" s="131"/>
      <c r="AB45" s="132"/>
      <c r="AC45" s="130"/>
      <c r="AD45" s="131"/>
      <c r="AE45" s="131"/>
      <c r="AF45" s="131"/>
      <c r="AG45" s="132"/>
      <c r="AH45" s="130"/>
      <c r="AI45" s="131"/>
      <c r="AJ45" s="131"/>
      <c r="AK45" s="131"/>
      <c r="AL45" s="132"/>
      <c r="AM45" s="130"/>
      <c r="AN45" s="131"/>
      <c r="AO45" s="131"/>
      <c r="AP45" s="131"/>
      <c r="AQ45" s="132"/>
      <c r="AR45" s="130"/>
      <c r="AS45" s="131"/>
      <c r="AT45" s="131"/>
      <c r="AU45" s="131"/>
      <c r="AV45" s="132"/>
      <c r="AW45" s="117">
        <f t="shared" si="9"/>
        <v>0</v>
      </c>
      <c r="AX45" s="117">
        <f t="shared" si="10"/>
        <v>0</v>
      </c>
      <c r="AY45" s="117">
        <f t="shared" si="11"/>
        <v>0</v>
      </c>
      <c r="AZ45" s="117">
        <f t="shared" si="12"/>
        <v>0</v>
      </c>
      <c r="BA45" s="117">
        <f t="shared" si="13"/>
        <v>0</v>
      </c>
      <c r="BB45" s="117">
        <f t="shared" si="14"/>
        <v>0</v>
      </c>
      <c r="BC45" s="118">
        <f t="shared" si="15"/>
        <v>0</v>
      </c>
      <c r="BD45" s="64" t="e">
        <f>VLOOKUP(H45,GE!$A$21:$B$1115,2,FALSE)</f>
        <v>#N/A</v>
      </c>
    </row>
    <row r="46" spans="1:56" ht="24.95" customHeight="1" thickBot="1" x14ac:dyDescent="0.25">
      <c r="A46" s="123">
        <v>20</v>
      </c>
      <c r="B46" s="124"/>
      <c r="C46" s="123">
        <v>2</v>
      </c>
      <c r="D46" s="70"/>
      <c r="E46" s="71"/>
      <c r="F46" s="71"/>
      <c r="G46" s="72"/>
      <c r="H46" s="73"/>
      <c r="I46" s="74"/>
      <c r="J46" s="134"/>
      <c r="K46" s="133"/>
      <c r="L46" s="134"/>
      <c r="M46" s="133"/>
      <c r="N46" s="162"/>
      <c r="O46" s="76"/>
      <c r="P46" s="77"/>
      <c r="Q46" s="78" t="e">
        <f>IF($G46="OS","-",VLOOKUP($H46,GE!$I$21:$J$1115,2,FALSE))</f>
        <v>#N/A</v>
      </c>
      <c r="R46" s="75" t="e">
        <f>IF($G46="OS","-",VLOOKUP($H46,GE!$K$21:$L$1115,2,FALSE))</f>
        <v>#N/A</v>
      </c>
      <c r="S46" s="148"/>
      <c r="T46" s="149"/>
      <c r="U46" s="149"/>
      <c r="V46" s="149"/>
      <c r="W46" s="150"/>
      <c r="X46" s="148"/>
      <c r="Y46" s="149"/>
      <c r="Z46" s="149"/>
      <c r="AA46" s="149"/>
      <c r="AB46" s="150"/>
      <c r="AC46" s="148"/>
      <c r="AD46" s="149"/>
      <c r="AE46" s="149"/>
      <c r="AF46" s="149"/>
      <c r="AG46" s="150"/>
      <c r="AH46" s="148"/>
      <c r="AI46" s="149"/>
      <c r="AJ46" s="149"/>
      <c r="AK46" s="149"/>
      <c r="AL46" s="150"/>
      <c r="AM46" s="148"/>
      <c r="AN46" s="149"/>
      <c r="AO46" s="149"/>
      <c r="AP46" s="149"/>
      <c r="AQ46" s="150"/>
      <c r="AR46" s="148"/>
      <c r="AS46" s="149"/>
      <c r="AT46" s="149"/>
      <c r="AU46" s="149"/>
      <c r="AV46" s="150"/>
      <c r="AW46" s="65">
        <f t="shared" si="9"/>
        <v>0</v>
      </c>
      <c r="AX46" s="65">
        <f t="shared" si="10"/>
        <v>0</v>
      </c>
      <c r="AY46" s="65">
        <f t="shared" si="11"/>
        <v>0</v>
      </c>
      <c r="AZ46" s="65">
        <f t="shared" si="12"/>
        <v>0</v>
      </c>
      <c r="BA46" s="65">
        <f t="shared" si="13"/>
        <v>0</v>
      </c>
      <c r="BB46" s="119">
        <f t="shared" si="14"/>
        <v>0</v>
      </c>
      <c r="BC46" s="120">
        <f t="shared" si="15"/>
        <v>0</v>
      </c>
      <c r="BD46" s="75" t="e">
        <f>VLOOKUP(H46,GE!$A$21:$B$1115,2,FALSE)</f>
        <v>#N/A</v>
      </c>
    </row>
    <row r="47" spans="1:56" s="89" customFormat="1" ht="24.95" customHeight="1" thickTop="1" thickBot="1" x14ac:dyDescent="0.25">
      <c r="A47" s="79"/>
      <c r="B47" s="234" t="s">
        <v>30</v>
      </c>
      <c r="C47" s="235"/>
      <c r="D47" s="79">
        <f>COUNTIF(D27:D46,"o")</f>
        <v>12</v>
      </c>
      <c r="E47" s="80"/>
      <c r="F47" s="80"/>
      <c r="G47" s="81"/>
      <c r="H47" s="82"/>
      <c r="I47" s="83"/>
      <c r="J47" s="139"/>
      <c r="K47" s="138"/>
      <c r="L47" s="139"/>
      <c r="M47" s="138"/>
      <c r="N47" s="161"/>
      <c r="O47" s="84"/>
      <c r="P47" s="86"/>
      <c r="Q47" s="84" t="e">
        <f>IF($G47="OS","-",VLOOKUP($H47,GE!$I$21:$J$1115,2,FALSE))</f>
        <v>#N/A</v>
      </c>
      <c r="R47" s="85"/>
      <c r="S47" s="140"/>
      <c r="T47" s="141"/>
      <c r="U47" s="141"/>
      <c r="V47" s="141"/>
      <c r="W47" s="142"/>
      <c r="X47" s="140"/>
      <c r="Y47" s="141"/>
      <c r="Z47" s="141"/>
      <c r="AA47" s="141"/>
      <c r="AB47" s="142"/>
      <c r="AC47" s="140"/>
      <c r="AD47" s="141"/>
      <c r="AE47" s="141"/>
      <c r="AF47" s="141"/>
      <c r="AG47" s="142"/>
      <c r="AH47" s="140"/>
      <c r="AI47" s="141"/>
      <c r="AJ47" s="141"/>
      <c r="AK47" s="141"/>
      <c r="AL47" s="142"/>
      <c r="AM47" s="140"/>
      <c r="AN47" s="141"/>
      <c r="AO47" s="141"/>
      <c r="AP47" s="141"/>
      <c r="AQ47" s="142"/>
      <c r="AR47" s="140"/>
      <c r="AS47" s="141"/>
      <c r="AT47" s="141"/>
      <c r="AU47" s="141"/>
      <c r="AV47" s="142"/>
      <c r="AW47" s="113">
        <f t="shared" ref="AW47:BC47" si="17">SUM(AW$27:AW$46)</f>
        <v>38</v>
      </c>
      <c r="AX47" s="113">
        <f t="shared" si="17"/>
        <v>2</v>
      </c>
      <c r="AY47" s="113">
        <f t="shared" si="17"/>
        <v>0</v>
      </c>
      <c r="AZ47" s="113">
        <f t="shared" si="17"/>
        <v>0</v>
      </c>
      <c r="BA47" s="113">
        <f t="shared" si="17"/>
        <v>3</v>
      </c>
      <c r="BB47" s="113">
        <f t="shared" si="17"/>
        <v>2</v>
      </c>
      <c r="BC47" s="113">
        <f t="shared" si="17"/>
        <v>2</v>
      </c>
      <c r="BD47" s="85"/>
    </row>
    <row r="48" spans="1:56" ht="24.95" customHeight="1" thickTop="1" x14ac:dyDescent="0.2">
      <c r="A48" s="121">
        <v>1</v>
      </c>
      <c r="B48" s="122"/>
      <c r="C48" s="121">
        <v>3</v>
      </c>
      <c r="D48" s="56" t="s">
        <v>29</v>
      </c>
      <c r="E48" s="57" t="s">
        <v>177</v>
      </c>
      <c r="F48" s="57" t="s">
        <v>178</v>
      </c>
      <c r="G48" s="58" t="s">
        <v>179</v>
      </c>
      <c r="H48" s="59">
        <v>43252</v>
      </c>
      <c r="I48" s="60"/>
      <c r="J48" s="126"/>
      <c r="K48" s="125"/>
      <c r="L48" s="126"/>
      <c r="M48" s="125"/>
      <c r="N48" s="160" t="s">
        <v>180</v>
      </c>
      <c r="O48" s="62"/>
      <c r="P48" s="63"/>
      <c r="Q48" s="61"/>
      <c r="R48" s="64"/>
      <c r="S48" s="127"/>
      <c r="T48" s="128"/>
      <c r="U48" s="128"/>
      <c r="V48" s="128"/>
      <c r="W48" s="129">
        <v>0.5</v>
      </c>
      <c r="X48" s="127">
        <v>0.5</v>
      </c>
      <c r="Y48" s="128">
        <v>0.5</v>
      </c>
      <c r="Z48" s="128" t="s">
        <v>216</v>
      </c>
      <c r="AA48" s="128"/>
      <c r="AB48" s="129"/>
      <c r="AC48" s="127"/>
      <c r="AD48" s="128"/>
      <c r="AE48" s="128"/>
      <c r="AF48" s="128"/>
      <c r="AG48" s="129"/>
      <c r="AH48" s="127"/>
      <c r="AI48" s="128"/>
      <c r="AJ48" s="128"/>
      <c r="AK48" s="128"/>
      <c r="AL48" s="129"/>
      <c r="AM48" s="127"/>
      <c r="AN48" s="128"/>
      <c r="AO48" s="128"/>
      <c r="AP48" s="128"/>
      <c r="AQ48" s="129"/>
      <c r="AR48" s="127"/>
      <c r="AS48" s="128"/>
      <c r="AT48" s="128"/>
      <c r="AU48" s="128"/>
      <c r="AV48" s="129"/>
      <c r="AW48" s="115">
        <f t="shared" ref="AW48:AW67" si="18">SUM($S48:$AV48)</f>
        <v>1.5</v>
      </c>
      <c r="AX48" s="115">
        <f t="shared" ref="AX48:AX67" si="19">COUNTIF($S48:$AV48,"AJ")</f>
        <v>0</v>
      </c>
      <c r="AY48" s="115">
        <f t="shared" ref="AY48:AY67" si="20">COUNTIF($S48:$AV48,"ANJ")</f>
        <v>0</v>
      </c>
      <c r="AZ48" s="115">
        <f t="shared" ref="AZ48:AZ67" si="21">COUNTIF($S48:$AV48,"T")</f>
        <v>0</v>
      </c>
      <c r="BA48" s="115">
        <f t="shared" ref="BA48:BA67" si="22">COUNTIF($S48:$AV48,"E")</f>
        <v>0</v>
      </c>
      <c r="BB48" s="115">
        <f t="shared" ref="BB48:BB67" si="23">COUNTIF($S48:$AV48,"M")</f>
        <v>0</v>
      </c>
      <c r="BC48" s="116">
        <f t="shared" ref="BC48:BC67" si="24">COUNTIF($S48:$AV48,"S")</f>
        <v>0</v>
      </c>
      <c r="BD48" s="64">
        <f>VLOOKUP(H48,GE!$A$21:$B$1115,2,FALSE)</f>
        <v>43298</v>
      </c>
    </row>
    <row r="49" spans="1:56" ht="24.95" customHeight="1" x14ac:dyDescent="0.2">
      <c r="A49" s="121">
        <f t="shared" ref="A49:A61" si="25">A48+1</f>
        <v>2</v>
      </c>
      <c r="B49" s="122"/>
      <c r="C49" s="121">
        <v>3</v>
      </c>
      <c r="D49" s="56" t="s">
        <v>29</v>
      </c>
      <c r="E49" s="57" t="s">
        <v>126</v>
      </c>
      <c r="F49" s="57" t="s">
        <v>127</v>
      </c>
      <c r="G49" s="58" t="s">
        <v>47</v>
      </c>
      <c r="H49" s="59">
        <v>43164</v>
      </c>
      <c r="I49" s="60">
        <v>43329</v>
      </c>
      <c r="J49" s="126"/>
      <c r="K49" s="125"/>
      <c r="L49" s="126"/>
      <c r="M49" s="125"/>
      <c r="N49" s="160" t="s">
        <v>172</v>
      </c>
      <c r="O49" s="62"/>
      <c r="P49" s="63"/>
      <c r="Q49" s="61">
        <f>IF($G49="OS","-",VLOOKUP($H49,GE!$I$21:$J$1115,2,FALSE))</f>
        <v>43277</v>
      </c>
      <c r="R49" s="64">
        <f>IF($G49="OS","-",VLOOKUP($H49,GE!$K$21:$L$1115,2,FALSE))</f>
        <v>43298</v>
      </c>
      <c r="S49" s="130"/>
      <c r="T49" s="131"/>
      <c r="U49" s="131"/>
      <c r="V49" s="131"/>
      <c r="W49" s="132">
        <v>2</v>
      </c>
      <c r="X49" s="130">
        <v>2</v>
      </c>
      <c r="Y49" s="131">
        <v>2</v>
      </c>
      <c r="Z49" s="131" t="s">
        <v>216</v>
      </c>
      <c r="AA49" s="131">
        <v>2</v>
      </c>
      <c r="AB49" s="132"/>
      <c r="AC49" s="130"/>
      <c r="AD49" s="131"/>
      <c r="AE49" s="131"/>
      <c r="AF49" s="131"/>
      <c r="AG49" s="132"/>
      <c r="AH49" s="130"/>
      <c r="AI49" s="131"/>
      <c r="AJ49" s="131"/>
      <c r="AK49" s="131"/>
      <c r="AL49" s="132"/>
      <c r="AM49" s="130"/>
      <c r="AN49" s="131"/>
      <c r="AO49" s="131"/>
      <c r="AP49" s="131"/>
      <c r="AQ49" s="132"/>
      <c r="AR49" s="130"/>
      <c r="AS49" s="131"/>
      <c r="AT49" s="131"/>
      <c r="AU49" s="131"/>
      <c r="AV49" s="132"/>
      <c r="AW49" s="117">
        <f t="shared" si="18"/>
        <v>8</v>
      </c>
      <c r="AX49" s="117">
        <f t="shared" si="19"/>
        <v>0</v>
      </c>
      <c r="AY49" s="117">
        <f t="shared" si="20"/>
        <v>0</v>
      </c>
      <c r="AZ49" s="117">
        <f t="shared" si="21"/>
        <v>0</v>
      </c>
      <c r="BA49" s="117">
        <f t="shared" si="22"/>
        <v>0</v>
      </c>
      <c r="BB49" s="117">
        <f t="shared" si="23"/>
        <v>0</v>
      </c>
      <c r="BC49" s="118">
        <f t="shared" si="24"/>
        <v>0</v>
      </c>
      <c r="BD49" s="64">
        <f>VLOOKUP(H49,GE!$A$21:$B$1115,2,FALSE)</f>
        <v>43200</v>
      </c>
    </row>
    <row r="50" spans="1:56" ht="27.75" customHeight="1" x14ac:dyDescent="0.2">
      <c r="A50" s="121">
        <f t="shared" si="25"/>
        <v>3</v>
      </c>
      <c r="B50" s="122"/>
      <c r="C50" s="121">
        <v>3</v>
      </c>
      <c r="D50" s="56" t="s">
        <v>215</v>
      </c>
      <c r="E50" s="57" t="s">
        <v>102</v>
      </c>
      <c r="F50" s="57" t="s">
        <v>103</v>
      </c>
      <c r="G50" s="58" t="s">
        <v>10</v>
      </c>
      <c r="H50" s="59">
        <v>43164</v>
      </c>
      <c r="I50" s="60">
        <v>43329</v>
      </c>
      <c r="J50" s="126"/>
      <c r="K50" s="125"/>
      <c r="L50" s="126"/>
      <c r="M50" s="125"/>
      <c r="N50" s="160"/>
      <c r="O50" s="62"/>
      <c r="P50" s="63"/>
      <c r="Q50" s="61">
        <f>IF($G50="OS","-",VLOOKUP($H50,GE!$I$21:$J$1115,2,FALSE))</f>
        <v>43277</v>
      </c>
      <c r="R50" s="64">
        <f>IF($G50="OS","-",VLOOKUP($H50,GE!$K$21:$L$1115,2,FALSE))</f>
        <v>43298</v>
      </c>
      <c r="S50" s="130"/>
      <c r="T50" s="131"/>
      <c r="U50" s="131"/>
      <c r="V50" s="131"/>
      <c r="W50" s="132">
        <v>2</v>
      </c>
      <c r="X50" s="130">
        <v>2</v>
      </c>
      <c r="Y50" s="131">
        <v>2</v>
      </c>
      <c r="Z50" s="131" t="s">
        <v>216</v>
      </c>
      <c r="AA50" s="131">
        <v>2</v>
      </c>
      <c r="AB50" s="132"/>
      <c r="AC50" s="130"/>
      <c r="AD50" s="131"/>
      <c r="AE50" s="131"/>
      <c r="AF50" s="131"/>
      <c r="AG50" s="132"/>
      <c r="AH50" s="130"/>
      <c r="AI50" s="131"/>
      <c r="AJ50" s="131"/>
      <c r="AK50" s="131"/>
      <c r="AL50" s="132"/>
      <c r="AM50" s="130"/>
      <c r="AN50" s="131"/>
      <c r="AO50" s="131"/>
      <c r="AP50" s="131"/>
      <c r="AQ50" s="132"/>
      <c r="AR50" s="130"/>
      <c r="AS50" s="131"/>
      <c r="AT50" s="131"/>
      <c r="AU50" s="131"/>
      <c r="AV50" s="132"/>
      <c r="AW50" s="117">
        <f t="shared" si="18"/>
        <v>8</v>
      </c>
      <c r="AX50" s="117">
        <f t="shared" si="19"/>
        <v>0</v>
      </c>
      <c r="AY50" s="117">
        <f t="shared" si="20"/>
        <v>0</v>
      </c>
      <c r="AZ50" s="117">
        <f t="shared" si="21"/>
        <v>0</v>
      </c>
      <c r="BA50" s="117">
        <f t="shared" si="22"/>
        <v>0</v>
      </c>
      <c r="BB50" s="117">
        <f t="shared" si="23"/>
        <v>0</v>
      </c>
      <c r="BC50" s="118">
        <f t="shared" si="24"/>
        <v>0</v>
      </c>
      <c r="BD50" s="64">
        <f>VLOOKUP(H50,GE!$A$21:$B$1115,2,FALSE)</f>
        <v>43200</v>
      </c>
    </row>
    <row r="51" spans="1:56" ht="24.95" customHeight="1" x14ac:dyDescent="0.2">
      <c r="A51" s="121">
        <f t="shared" si="25"/>
        <v>4</v>
      </c>
      <c r="B51" s="122"/>
      <c r="C51" s="121">
        <v>3</v>
      </c>
      <c r="D51" s="56" t="s">
        <v>29</v>
      </c>
      <c r="E51" s="57" t="s">
        <v>133</v>
      </c>
      <c r="F51" s="57" t="s">
        <v>134</v>
      </c>
      <c r="G51" s="58" t="s">
        <v>10</v>
      </c>
      <c r="H51" s="59">
        <v>43164</v>
      </c>
      <c r="I51" s="60">
        <v>43329</v>
      </c>
      <c r="J51" s="126"/>
      <c r="K51" s="125"/>
      <c r="L51" s="126"/>
      <c r="M51" s="125"/>
      <c r="N51" s="160" t="s">
        <v>172</v>
      </c>
      <c r="O51" s="66">
        <v>43235</v>
      </c>
      <c r="P51" s="63">
        <v>43259</v>
      </c>
      <c r="Q51" s="61">
        <f>IF($G51="OS","-",VLOOKUP($H51,GE!$I$21:$J$1115,2,FALSE))</f>
        <v>43277</v>
      </c>
      <c r="R51" s="64">
        <f>IF($G51="OS","-",VLOOKUP($H51,GE!$K$21:$L$1115,2,FALSE))</f>
        <v>43298</v>
      </c>
      <c r="S51" s="130"/>
      <c r="T51" s="131"/>
      <c r="U51" s="131"/>
      <c r="V51" s="131"/>
      <c r="W51" s="132" t="s">
        <v>92</v>
      </c>
      <c r="X51" s="130" t="s">
        <v>92</v>
      </c>
      <c r="Y51" s="131">
        <v>2</v>
      </c>
      <c r="Z51" s="131" t="s">
        <v>216</v>
      </c>
      <c r="AA51" s="131">
        <v>2</v>
      </c>
      <c r="AB51" s="132"/>
      <c r="AC51" s="130"/>
      <c r="AD51" s="131"/>
      <c r="AE51" s="131"/>
      <c r="AF51" s="131"/>
      <c r="AG51" s="132"/>
      <c r="AH51" s="130"/>
      <c r="AI51" s="131"/>
      <c r="AJ51" s="131"/>
      <c r="AK51" s="131"/>
      <c r="AL51" s="132"/>
      <c r="AM51" s="130"/>
      <c r="AN51" s="131"/>
      <c r="AO51" s="131"/>
      <c r="AP51" s="131"/>
      <c r="AQ51" s="132"/>
      <c r="AR51" s="130"/>
      <c r="AS51" s="131"/>
      <c r="AT51" s="131"/>
      <c r="AU51" s="131"/>
      <c r="AV51" s="132"/>
      <c r="AW51" s="117">
        <f t="shared" si="18"/>
        <v>4</v>
      </c>
      <c r="AX51" s="117">
        <f t="shared" si="19"/>
        <v>2</v>
      </c>
      <c r="AY51" s="117">
        <f t="shared" si="20"/>
        <v>0</v>
      </c>
      <c r="AZ51" s="117">
        <f t="shared" si="21"/>
        <v>0</v>
      </c>
      <c r="BA51" s="117">
        <f t="shared" si="22"/>
        <v>0</v>
      </c>
      <c r="BB51" s="117">
        <f t="shared" si="23"/>
        <v>0</v>
      </c>
      <c r="BC51" s="118">
        <f t="shared" si="24"/>
        <v>0</v>
      </c>
      <c r="BD51" s="64">
        <f>VLOOKUP(H51,GE!$A$21:$B$1115,2,FALSE)</f>
        <v>43200</v>
      </c>
    </row>
    <row r="52" spans="1:56" ht="24.95" customHeight="1" x14ac:dyDescent="0.2">
      <c r="A52" s="121">
        <f t="shared" si="25"/>
        <v>5</v>
      </c>
      <c r="B52" s="122"/>
      <c r="C52" s="121">
        <v>3</v>
      </c>
      <c r="D52" s="56"/>
      <c r="E52" s="57"/>
      <c r="F52" s="57"/>
      <c r="G52" s="58"/>
      <c r="H52" s="59"/>
      <c r="I52" s="60"/>
      <c r="J52" s="126"/>
      <c r="K52" s="125"/>
      <c r="L52" s="126"/>
      <c r="M52" s="125"/>
      <c r="N52" s="160"/>
      <c r="O52" s="62"/>
      <c r="P52" s="63"/>
      <c r="Q52" s="61" t="e">
        <f>IF($G52="OS","-",VLOOKUP($H52,GE!$I$21:$J$1115,2,FALSE))</f>
        <v>#N/A</v>
      </c>
      <c r="R52" s="64" t="e">
        <f>IF($G52="OS","-",VLOOKUP($H52,GE!$K$21:$L$1115,2,FALSE))</f>
        <v>#N/A</v>
      </c>
      <c r="S52" s="130"/>
      <c r="T52" s="131"/>
      <c r="U52" s="131"/>
      <c r="V52" s="131"/>
      <c r="W52" s="132"/>
      <c r="X52" s="130"/>
      <c r="Y52" s="131"/>
      <c r="Z52" s="131"/>
      <c r="AA52" s="131"/>
      <c r="AB52" s="132"/>
      <c r="AC52" s="130"/>
      <c r="AD52" s="131"/>
      <c r="AE52" s="131"/>
      <c r="AF52" s="131"/>
      <c r="AG52" s="132"/>
      <c r="AH52" s="130"/>
      <c r="AI52" s="131"/>
      <c r="AJ52" s="131"/>
      <c r="AK52" s="131"/>
      <c r="AL52" s="132"/>
      <c r="AM52" s="130"/>
      <c r="AN52" s="131"/>
      <c r="AO52" s="131"/>
      <c r="AP52" s="131"/>
      <c r="AQ52" s="132"/>
      <c r="AR52" s="130"/>
      <c r="AS52" s="131"/>
      <c r="AT52" s="131"/>
      <c r="AU52" s="131"/>
      <c r="AV52" s="132"/>
      <c r="AW52" s="117">
        <f t="shared" si="18"/>
        <v>0</v>
      </c>
      <c r="AX52" s="117">
        <f t="shared" si="19"/>
        <v>0</v>
      </c>
      <c r="AY52" s="117">
        <f t="shared" si="20"/>
        <v>0</v>
      </c>
      <c r="AZ52" s="117">
        <f t="shared" si="21"/>
        <v>0</v>
      </c>
      <c r="BA52" s="117">
        <f t="shared" si="22"/>
        <v>0</v>
      </c>
      <c r="BB52" s="117">
        <f t="shared" si="23"/>
        <v>0</v>
      </c>
      <c r="BC52" s="118">
        <f t="shared" si="24"/>
        <v>0</v>
      </c>
      <c r="BD52" s="64" t="e">
        <f>VLOOKUP(H52,GE!$A$21:$B$1115,2,FALSE)</f>
        <v>#N/A</v>
      </c>
    </row>
    <row r="53" spans="1:56" ht="24.95" customHeight="1" x14ac:dyDescent="0.2">
      <c r="A53" s="121">
        <f t="shared" si="25"/>
        <v>6</v>
      </c>
      <c r="B53" s="122"/>
      <c r="C53" s="121">
        <v>3</v>
      </c>
      <c r="D53" s="56"/>
      <c r="E53" s="57"/>
      <c r="F53" s="57"/>
      <c r="G53" s="67"/>
      <c r="H53" s="59"/>
      <c r="I53" s="60"/>
      <c r="J53" s="126"/>
      <c r="K53" s="125"/>
      <c r="L53" s="126"/>
      <c r="M53" s="125"/>
      <c r="N53" s="160"/>
      <c r="O53" s="66"/>
      <c r="P53" s="63"/>
      <c r="Q53" s="61" t="e">
        <f>IF($G53="OS","-",VLOOKUP($H53,GE!$I$21:$J$1115,2,FALSE))</f>
        <v>#N/A</v>
      </c>
      <c r="R53" s="64" t="e">
        <f>IF($G53="OS","-",VLOOKUP($H53,GE!$K$21:$L$1115,2,FALSE))</f>
        <v>#N/A</v>
      </c>
      <c r="S53" s="130"/>
      <c r="T53" s="131"/>
      <c r="U53" s="131"/>
      <c r="V53" s="131"/>
      <c r="W53" s="132"/>
      <c r="X53" s="130"/>
      <c r="Y53" s="131"/>
      <c r="Z53" s="131"/>
      <c r="AA53" s="131"/>
      <c r="AB53" s="132"/>
      <c r="AC53" s="130"/>
      <c r="AD53" s="131"/>
      <c r="AE53" s="131"/>
      <c r="AF53" s="131"/>
      <c r="AG53" s="132"/>
      <c r="AH53" s="130"/>
      <c r="AI53" s="131"/>
      <c r="AJ53" s="131"/>
      <c r="AK53" s="131"/>
      <c r="AL53" s="132"/>
      <c r="AM53" s="130"/>
      <c r="AN53" s="131"/>
      <c r="AO53" s="131"/>
      <c r="AP53" s="131"/>
      <c r="AQ53" s="132"/>
      <c r="AR53" s="130"/>
      <c r="AS53" s="131"/>
      <c r="AT53" s="131"/>
      <c r="AU53" s="131"/>
      <c r="AV53" s="132"/>
      <c r="AW53" s="117">
        <f t="shared" si="18"/>
        <v>0</v>
      </c>
      <c r="AX53" s="117">
        <f t="shared" si="19"/>
        <v>0</v>
      </c>
      <c r="AY53" s="117">
        <f t="shared" si="20"/>
        <v>0</v>
      </c>
      <c r="AZ53" s="117">
        <f t="shared" si="21"/>
        <v>0</v>
      </c>
      <c r="BA53" s="117">
        <f t="shared" si="22"/>
        <v>0</v>
      </c>
      <c r="BB53" s="117">
        <f t="shared" si="23"/>
        <v>0</v>
      </c>
      <c r="BC53" s="118">
        <f t="shared" si="24"/>
        <v>0</v>
      </c>
      <c r="BD53" s="64" t="e">
        <f>VLOOKUP(H53,GE!$A$21:$B$1115,2,FALSE)</f>
        <v>#N/A</v>
      </c>
    </row>
    <row r="54" spans="1:56" ht="24.95" customHeight="1" x14ac:dyDescent="0.2">
      <c r="A54" s="121">
        <f t="shared" si="25"/>
        <v>7</v>
      </c>
      <c r="B54" s="122"/>
      <c r="C54" s="121">
        <v>3</v>
      </c>
      <c r="D54" s="56"/>
      <c r="E54" s="57"/>
      <c r="F54" s="57"/>
      <c r="G54" s="58"/>
      <c r="H54" s="59"/>
      <c r="I54" s="60"/>
      <c r="J54" s="126"/>
      <c r="K54" s="125"/>
      <c r="L54" s="126"/>
      <c r="M54" s="125"/>
      <c r="N54" s="165"/>
      <c r="O54" s="62"/>
      <c r="P54" s="63"/>
      <c r="Q54" s="61" t="e">
        <f>IF($G54="OS","-",VLOOKUP($H54,GE!$I$21:$J$1115,2,FALSE))</f>
        <v>#N/A</v>
      </c>
      <c r="R54" s="64" t="e">
        <f>IF($G54="OS","-",VLOOKUP($H54,GE!$K$21:$L$1115,2,FALSE))</f>
        <v>#N/A</v>
      </c>
      <c r="S54" s="130"/>
      <c r="T54" s="131"/>
      <c r="U54" s="131"/>
      <c r="V54" s="131"/>
      <c r="W54" s="132"/>
      <c r="X54" s="130"/>
      <c r="Y54" s="131"/>
      <c r="Z54" s="131"/>
      <c r="AA54" s="131"/>
      <c r="AB54" s="132"/>
      <c r="AC54" s="130"/>
      <c r="AD54" s="131"/>
      <c r="AE54" s="131"/>
      <c r="AF54" s="131"/>
      <c r="AG54" s="132"/>
      <c r="AH54" s="130"/>
      <c r="AI54" s="131"/>
      <c r="AJ54" s="131"/>
      <c r="AK54" s="131"/>
      <c r="AL54" s="132"/>
      <c r="AM54" s="130"/>
      <c r="AN54" s="131"/>
      <c r="AO54" s="131"/>
      <c r="AP54" s="131"/>
      <c r="AQ54" s="132"/>
      <c r="AR54" s="130"/>
      <c r="AS54" s="131"/>
      <c r="AT54" s="131"/>
      <c r="AU54" s="131"/>
      <c r="AV54" s="132"/>
      <c r="AW54" s="117">
        <f t="shared" si="18"/>
        <v>0</v>
      </c>
      <c r="AX54" s="117">
        <f t="shared" si="19"/>
        <v>0</v>
      </c>
      <c r="AY54" s="117">
        <f t="shared" si="20"/>
        <v>0</v>
      </c>
      <c r="AZ54" s="117">
        <f t="shared" si="21"/>
        <v>0</v>
      </c>
      <c r="BA54" s="117">
        <f t="shared" si="22"/>
        <v>0</v>
      </c>
      <c r="BB54" s="117">
        <f t="shared" si="23"/>
        <v>0</v>
      </c>
      <c r="BC54" s="118">
        <f t="shared" si="24"/>
        <v>0</v>
      </c>
      <c r="BD54" s="64" t="e">
        <f>VLOOKUP(H54,GE!$A$21:$B$1115,2,FALSE)</f>
        <v>#N/A</v>
      </c>
    </row>
    <row r="55" spans="1:56" ht="24.95" customHeight="1" x14ac:dyDescent="0.2">
      <c r="A55" s="121">
        <f t="shared" si="25"/>
        <v>8</v>
      </c>
      <c r="B55" s="122"/>
      <c r="C55" s="121">
        <v>3</v>
      </c>
      <c r="D55" s="56"/>
      <c r="E55" s="57"/>
      <c r="F55" s="57"/>
      <c r="G55" s="58"/>
      <c r="H55" s="59"/>
      <c r="I55" s="60"/>
      <c r="J55" s="126"/>
      <c r="K55" s="125"/>
      <c r="L55" s="126"/>
      <c r="M55" s="125"/>
      <c r="N55" s="160"/>
      <c r="O55" s="62"/>
      <c r="P55" s="63"/>
      <c r="Q55" s="61"/>
      <c r="R55" s="64"/>
      <c r="S55" s="130"/>
      <c r="T55" s="131"/>
      <c r="U55" s="131"/>
      <c r="V55" s="131"/>
      <c r="W55" s="132"/>
      <c r="X55" s="130"/>
      <c r="Y55" s="131"/>
      <c r="Z55" s="131"/>
      <c r="AA55" s="131"/>
      <c r="AB55" s="132"/>
      <c r="AC55" s="130"/>
      <c r="AD55" s="131"/>
      <c r="AE55" s="131"/>
      <c r="AF55" s="131"/>
      <c r="AG55" s="132"/>
      <c r="AH55" s="130"/>
      <c r="AI55" s="131"/>
      <c r="AJ55" s="131"/>
      <c r="AK55" s="131"/>
      <c r="AL55" s="132"/>
      <c r="AM55" s="130"/>
      <c r="AN55" s="131"/>
      <c r="AO55" s="131"/>
      <c r="AP55" s="131"/>
      <c r="AQ55" s="132"/>
      <c r="AR55" s="130"/>
      <c r="AS55" s="131"/>
      <c r="AT55" s="131"/>
      <c r="AU55" s="131"/>
      <c r="AV55" s="132"/>
      <c r="AW55" s="117">
        <f t="shared" si="18"/>
        <v>0</v>
      </c>
      <c r="AX55" s="117">
        <f t="shared" si="19"/>
        <v>0</v>
      </c>
      <c r="AY55" s="117">
        <f t="shared" si="20"/>
        <v>0</v>
      </c>
      <c r="AZ55" s="117">
        <f t="shared" si="21"/>
        <v>0</v>
      </c>
      <c r="BA55" s="117">
        <f t="shared" si="22"/>
        <v>0</v>
      </c>
      <c r="BB55" s="117">
        <f t="shared" si="23"/>
        <v>0</v>
      </c>
      <c r="BC55" s="118">
        <f t="shared" si="24"/>
        <v>0</v>
      </c>
      <c r="BD55" s="64" t="e">
        <f>VLOOKUP(H55,GE!$A$21:$B$1115,2,FALSE)</f>
        <v>#N/A</v>
      </c>
    </row>
    <row r="56" spans="1:56" ht="24.95" customHeight="1" x14ac:dyDescent="0.2">
      <c r="A56" s="121">
        <f t="shared" si="25"/>
        <v>9</v>
      </c>
      <c r="B56" s="122"/>
      <c r="C56" s="121">
        <v>3</v>
      </c>
      <c r="D56" s="56"/>
      <c r="E56" s="57"/>
      <c r="F56" s="57"/>
      <c r="G56" s="67"/>
      <c r="H56" s="59"/>
      <c r="I56" s="60"/>
      <c r="J56" s="126"/>
      <c r="K56" s="125"/>
      <c r="L56" s="126"/>
      <c r="M56" s="125"/>
      <c r="N56" s="160"/>
      <c r="O56" s="62"/>
      <c r="P56" s="63"/>
      <c r="Q56" s="61" t="e">
        <f>IF($G56="OS","-",VLOOKUP($H56,GE!$I$21:$J$1115,2,FALSE))</f>
        <v>#N/A</v>
      </c>
      <c r="R56" s="64" t="e">
        <f>IF($G56="OS","-",VLOOKUP($H56,GE!$K$21:$L$1115,2,FALSE))</f>
        <v>#N/A</v>
      </c>
      <c r="S56" s="130"/>
      <c r="T56" s="131"/>
      <c r="U56" s="131"/>
      <c r="V56" s="131"/>
      <c r="W56" s="132"/>
      <c r="X56" s="130"/>
      <c r="Y56" s="131"/>
      <c r="Z56" s="131"/>
      <c r="AA56" s="131"/>
      <c r="AB56" s="132"/>
      <c r="AC56" s="130"/>
      <c r="AD56" s="131"/>
      <c r="AE56" s="131"/>
      <c r="AF56" s="131"/>
      <c r="AG56" s="132"/>
      <c r="AH56" s="130"/>
      <c r="AI56" s="131"/>
      <c r="AJ56" s="131"/>
      <c r="AK56" s="131"/>
      <c r="AL56" s="132"/>
      <c r="AM56" s="130"/>
      <c r="AN56" s="131"/>
      <c r="AO56" s="131"/>
      <c r="AP56" s="131"/>
      <c r="AQ56" s="132"/>
      <c r="AR56" s="130"/>
      <c r="AS56" s="131"/>
      <c r="AT56" s="131"/>
      <c r="AU56" s="131"/>
      <c r="AV56" s="132"/>
      <c r="AW56" s="117">
        <f t="shared" si="18"/>
        <v>0</v>
      </c>
      <c r="AX56" s="117">
        <f t="shared" si="19"/>
        <v>0</v>
      </c>
      <c r="AY56" s="117">
        <f t="shared" si="20"/>
        <v>0</v>
      </c>
      <c r="AZ56" s="117">
        <f t="shared" si="21"/>
        <v>0</v>
      </c>
      <c r="BA56" s="117">
        <f t="shared" si="22"/>
        <v>0</v>
      </c>
      <c r="BB56" s="117">
        <f t="shared" si="23"/>
        <v>0</v>
      </c>
      <c r="BC56" s="118">
        <f t="shared" si="24"/>
        <v>0</v>
      </c>
      <c r="BD56" s="64" t="e">
        <f>VLOOKUP(H56,GE!$A$21:$B$1115,2,FALSE)</f>
        <v>#N/A</v>
      </c>
    </row>
    <row r="57" spans="1:56" ht="24.95" customHeight="1" x14ac:dyDescent="0.2">
      <c r="A57" s="121">
        <f t="shared" si="25"/>
        <v>10</v>
      </c>
      <c r="B57" s="122">
        <v>27</v>
      </c>
      <c r="C57" s="121">
        <v>3</v>
      </c>
      <c r="D57" s="56"/>
      <c r="E57" s="57"/>
      <c r="F57" s="57"/>
      <c r="G57" s="58"/>
      <c r="H57" s="59"/>
      <c r="I57" s="60"/>
      <c r="J57" s="126"/>
      <c r="K57" s="125"/>
      <c r="L57" s="126"/>
      <c r="M57" s="125"/>
      <c r="N57" s="160"/>
      <c r="O57" s="62"/>
      <c r="P57" s="63"/>
      <c r="Q57" s="61" t="e">
        <f>IF($G57="OS","-",VLOOKUP($H57,GE!$I$21:$J$1115,2,FALSE))</f>
        <v>#N/A</v>
      </c>
      <c r="R57" s="64" t="e">
        <f>IF($G57="OS","-",VLOOKUP($H57,GE!$K$21:$L$1115,2,FALSE))</f>
        <v>#N/A</v>
      </c>
      <c r="S57" s="130"/>
      <c r="T57" s="131"/>
      <c r="U57" s="131"/>
      <c r="V57" s="131"/>
      <c r="W57" s="132"/>
      <c r="X57" s="130"/>
      <c r="Y57" s="131"/>
      <c r="Z57" s="131"/>
      <c r="AA57" s="131"/>
      <c r="AB57" s="132"/>
      <c r="AC57" s="130"/>
      <c r="AD57" s="131"/>
      <c r="AE57" s="131"/>
      <c r="AF57" s="131"/>
      <c r="AG57" s="132"/>
      <c r="AH57" s="130"/>
      <c r="AI57" s="131"/>
      <c r="AJ57" s="131"/>
      <c r="AK57" s="131"/>
      <c r="AL57" s="132"/>
      <c r="AM57" s="130"/>
      <c r="AN57" s="131"/>
      <c r="AO57" s="131"/>
      <c r="AP57" s="131"/>
      <c r="AQ57" s="132"/>
      <c r="AR57" s="130"/>
      <c r="AS57" s="131"/>
      <c r="AT57" s="131"/>
      <c r="AU57" s="131"/>
      <c r="AV57" s="132"/>
      <c r="AW57" s="117">
        <f t="shared" si="18"/>
        <v>0</v>
      </c>
      <c r="AX57" s="117">
        <f t="shared" si="19"/>
        <v>0</v>
      </c>
      <c r="AY57" s="117">
        <f t="shared" si="20"/>
        <v>0</v>
      </c>
      <c r="AZ57" s="117">
        <f t="shared" si="21"/>
        <v>0</v>
      </c>
      <c r="BA57" s="117">
        <f t="shared" si="22"/>
        <v>0</v>
      </c>
      <c r="BB57" s="117">
        <f t="shared" si="23"/>
        <v>0</v>
      </c>
      <c r="BC57" s="118">
        <f t="shared" si="24"/>
        <v>0</v>
      </c>
      <c r="BD57" s="64" t="e">
        <f>VLOOKUP(H57,GE!$A$21:$B$1115,2,FALSE)</f>
        <v>#N/A</v>
      </c>
    </row>
    <row r="58" spans="1:56" ht="24.95" customHeight="1" x14ac:dyDescent="0.2">
      <c r="A58" s="121">
        <f t="shared" si="25"/>
        <v>11</v>
      </c>
      <c r="B58" s="122"/>
      <c r="C58" s="121">
        <v>3</v>
      </c>
      <c r="D58" s="56"/>
      <c r="E58" s="57"/>
      <c r="F58" s="57"/>
      <c r="G58" s="58"/>
      <c r="H58" s="59"/>
      <c r="I58" s="60"/>
      <c r="J58" s="126"/>
      <c r="K58" s="125"/>
      <c r="L58" s="126"/>
      <c r="M58" s="125"/>
      <c r="N58" s="160"/>
      <c r="O58" s="62"/>
      <c r="P58" s="69"/>
      <c r="Q58" s="61" t="e">
        <f>IF($G58="OS","-",VLOOKUP($H58,GE!$I$21:$J$1115,2,FALSE))</f>
        <v>#N/A</v>
      </c>
      <c r="R58" s="64" t="e">
        <f>IF($G58="OS","-",VLOOKUP($H58,GE!$K$21:$L$1115,2,FALSE))</f>
        <v>#N/A</v>
      </c>
      <c r="S58" s="130"/>
      <c r="T58" s="131"/>
      <c r="U58" s="131"/>
      <c r="V58" s="131"/>
      <c r="W58" s="132"/>
      <c r="X58" s="130"/>
      <c r="Y58" s="131"/>
      <c r="Z58" s="131"/>
      <c r="AA58" s="131"/>
      <c r="AB58" s="132"/>
      <c r="AC58" s="130"/>
      <c r="AD58" s="131"/>
      <c r="AE58" s="131"/>
      <c r="AF58" s="131"/>
      <c r="AG58" s="132"/>
      <c r="AH58" s="130"/>
      <c r="AI58" s="131"/>
      <c r="AJ58" s="131"/>
      <c r="AK58" s="131"/>
      <c r="AL58" s="132"/>
      <c r="AM58" s="130"/>
      <c r="AN58" s="131"/>
      <c r="AO58" s="131"/>
      <c r="AP58" s="131"/>
      <c r="AQ58" s="132"/>
      <c r="AR58" s="130"/>
      <c r="AS58" s="131"/>
      <c r="AT58" s="131"/>
      <c r="AU58" s="131"/>
      <c r="AV58" s="132"/>
      <c r="AW58" s="117">
        <f t="shared" si="18"/>
        <v>0</v>
      </c>
      <c r="AX58" s="117">
        <f t="shared" si="19"/>
        <v>0</v>
      </c>
      <c r="AY58" s="117">
        <f t="shared" si="20"/>
        <v>0</v>
      </c>
      <c r="AZ58" s="117">
        <f t="shared" si="21"/>
        <v>0</v>
      </c>
      <c r="BA58" s="117">
        <f t="shared" si="22"/>
        <v>0</v>
      </c>
      <c r="BB58" s="117">
        <f t="shared" si="23"/>
        <v>0</v>
      </c>
      <c r="BC58" s="118">
        <f t="shared" si="24"/>
        <v>0</v>
      </c>
      <c r="BD58" s="64" t="e">
        <f>VLOOKUP(H58,GE!$A$21:$B$1115,2,FALSE)</f>
        <v>#N/A</v>
      </c>
    </row>
    <row r="59" spans="1:56" ht="24.95" customHeight="1" x14ac:dyDescent="0.2">
      <c r="A59" s="121">
        <f t="shared" si="25"/>
        <v>12</v>
      </c>
      <c r="B59" s="122"/>
      <c r="C59" s="121">
        <v>3</v>
      </c>
      <c r="D59" s="56"/>
      <c r="E59" s="57"/>
      <c r="F59" s="57"/>
      <c r="G59" s="58"/>
      <c r="H59" s="59"/>
      <c r="I59" s="60"/>
      <c r="J59" s="126"/>
      <c r="K59" s="125"/>
      <c r="L59" s="126"/>
      <c r="M59" s="125"/>
      <c r="N59" s="160"/>
      <c r="O59" s="62"/>
      <c r="P59" s="63"/>
      <c r="Q59" s="61" t="e">
        <f>IF($G59="OS","-",VLOOKUP($H59,GE!$I$21:$J$1115,2,FALSE))</f>
        <v>#N/A</v>
      </c>
      <c r="R59" s="64" t="e">
        <f>IF($G59="OS","-",VLOOKUP($H59,GE!$K$21:$L$1115,2,FALSE))</f>
        <v>#N/A</v>
      </c>
      <c r="S59" s="130"/>
      <c r="T59" s="131"/>
      <c r="U59" s="131"/>
      <c r="V59" s="131"/>
      <c r="W59" s="132"/>
      <c r="X59" s="130"/>
      <c r="Y59" s="131"/>
      <c r="Z59" s="131"/>
      <c r="AA59" s="131"/>
      <c r="AB59" s="132"/>
      <c r="AC59" s="130"/>
      <c r="AD59" s="131"/>
      <c r="AE59" s="131"/>
      <c r="AF59" s="131"/>
      <c r="AG59" s="132"/>
      <c r="AH59" s="130"/>
      <c r="AI59" s="131"/>
      <c r="AJ59" s="131"/>
      <c r="AK59" s="131"/>
      <c r="AL59" s="132"/>
      <c r="AM59" s="130"/>
      <c r="AN59" s="131"/>
      <c r="AO59" s="131"/>
      <c r="AP59" s="131"/>
      <c r="AQ59" s="132"/>
      <c r="AR59" s="130"/>
      <c r="AS59" s="131"/>
      <c r="AT59" s="131"/>
      <c r="AU59" s="131"/>
      <c r="AV59" s="132"/>
      <c r="AW59" s="117">
        <f t="shared" si="18"/>
        <v>0</v>
      </c>
      <c r="AX59" s="117">
        <f t="shared" si="19"/>
        <v>0</v>
      </c>
      <c r="AY59" s="117">
        <f t="shared" si="20"/>
        <v>0</v>
      </c>
      <c r="AZ59" s="117">
        <f t="shared" si="21"/>
        <v>0</v>
      </c>
      <c r="BA59" s="117">
        <f t="shared" si="22"/>
        <v>0</v>
      </c>
      <c r="BB59" s="117">
        <f t="shared" si="23"/>
        <v>0</v>
      </c>
      <c r="BC59" s="118">
        <f t="shared" si="24"/>
        <v>0</v>
      </c>
      <c r="BD59" s="64" t="e">
        <f>VLOOKUP(H59,GE!$A$21:$B$1115,2,FALSE)</f>
        <v>#N/A</v>
      </c>
    </row>
    <row r="60" spans="1:56" ht="24.95" customHeight="1" x14ac:dyDescent="0.2">
      <c r="A60" s="121">
        <f t="shared" si="25"/>
        <v>13</v>
      </c>
      <c r="B60" s="122"/>
      <c r="C60" s="121">
        <v>3</v>
      </c>
      <c r="D60" s="56"/>
      <c r="E60" s="57"/>
      <c r="F60" s="57"/>
      <c r="G60" s="67"/>
      <c r="H60" s="59"/>
      <c r="I60" s="60"/>
      <c r="J60" s="126"/>
      <c r="K60" s="125"/>
      <c r="L60" s="126"/>
      <c r="M60" s="125"/>
      <c r="N60" s="160"/>
      <c r="O60" s="66"/>
      <c r="P60" s="63"/>
      <c r="Q60" s="61" t="e">
        <f>IF($G60="OS","-",VLOOKUP($H60,GE!$I$21:$J$1115,2,FALSE))</f>
        <v>#N/A</v>
      </c>
      <c r="R60" s="64" t="e">
        <f>IF($G60="OS","-",VLOOKUP($H60,GE!$K$21:$L$1115,2,FALSE))</f>
        <v>#N/A</v>
      </c>
      <c r="S60" s="130"/>
      <c r="T60" s="131"/>
      <c r="U60" s="131"/>
      <c r="V60" s="131"/>
      <c r="W60" s="132"/>
      <c r="X60" s="130"/>
      <c r="Y60" s="131"/>
      <c r="Z60" s="131"/>
      <c r="AA60" s="131"/>
      <c r="AB60" s="132"/>
      <c r="AC60" s="130"/>
      <c r="AD60" s="131"/>
      <c r="AE60" s="131"/>
      <c r="AF60" s="131"/>
      <c r="AG60" s="132"/>
      <c r="AH60" s="130"/>
      <c r="AI60" s="131"/>
      <c r="AJ60" s="131"/>
      <c r="AK60" s="131"/>
      <c r="AL60" s="132"/>
      <c r="AM60" s="130"/>
      <c r="AN60" s="131"/>
      <c r="AO60" s="131"/>
      <c r="AP60" s="131"/>
      <c r="AQ60" s="132"/>
      <c r="AR60" s="130"/>
      <c r="AS60" s="131"/>
      <c r="AT60" s="131"/>
      <c r="AU60" s="131"/>
      <c r="AV60" s="132"/>
      <c r="AW60" s="117">
        <f t="shared" si="18"/>
        <v>0</v>
      </c>
      <c r="AX60" s="117">
        <f t="shared" si="19"/>
        <v>0</v>
      </c>
      <c r="AY60" s="117">
        <f t="shared" si="20"/>
        <v>0</v>
      </c>
      <c r="AZ60" s="117">
        <f t="shared" si="21"/>
        <v>0</v>
      </c>
      <c r="BA60" s="117">
        <f t="shared" si="22"/>
        <v>0</v>
      </c>
      <c r="BB60" s="117">
        <f t="shared" si="23"/>
        <v>0</v>
      </c>
      <c r="BC60" s="118">
        <f t="shared" si="24"/>
        <v>0</v>
      </c>
      <c r="BD60" s="64" t="e">
        <f>VLOOKUP(H60,GE!$A$21:$B$1115,2,FALSE)</f>
        <v>#N/A</v>
      </c>
    </row>
    <row r="61" spans="1:56" ht="24.95" customHeight="1" x14ac:dyDescent="0.2">
      <c r="A61" s="121">
        <f t="shared" si="25"/>
        <v>14</v>
      </c>
      <c r="B61" s="122"/>
      <c r="C61" s="121">
        <v>3</v>
      </c>
      <c r="D61" s="56"/>
      <c r="E61" s="57"/>
      <c r="F61" s="57"/>
      <c r="G61" s="67"/>
      <c r="H61" s="59"/>
      <c r="I61" s="60"/>
      <c r="J61" s="126"/>
      <c r="K61" s="125"/>
      <c r="L61" s="126"/>
      <c r="M61" s="125"/>
      <c r="N61" s="160"/>
      <c r="O61" s="62"/>
      <c r="P61" s="63"/>
      <c r="Q61" s="61" t="e">
        <f>IF($G61="OS","-",VLOOKUP($H61,GE!$I$21:$J$1115,2,FALSE))</f>
        <v>#N/A</v>
      </c>
      <c r="R61" s="64" t="e">
        <f>IF($G61="OS","-",VLOOKUP($H61,GE!$K$21:$L$1115,2,FALSE))</f>
        <v>#N/A</v>
      </c>
      <c r="S61" s="130"/>
      <c r="T61" s="131"/>
      <c r="U61" s="131"/>
      <c r="V61" s="131"/>
      <c r="W61" s="132"/>
      <c r="X61" s="130"/>
      <c r="Y61" s="131"/>
      <c r="Z61" s="131"/>
      <c r="AA61" s="131"/>
      <c r="AB61" s="132"/>
      <c r="AC61" s="130"/>
      <c r="AD61" s="131"/>
      <c r="AE61" s="131"/>
      <c r="AF61" s="131"/>
      <c r="AG61" s="132"/>
      <c r="AH61" s="130"/>
      <c r="AI61" s="131"/>
      <c r="AJ61" s="131"/>
      <c r="AK61" s="131"/>
      <c r="AL61" s="132"/>
      <c r="AM61" s="130"/>
      <c r="AN61" s="131"/>
      <c r="AO61" s="131"/>
      <c r="AP61" s="131"/>
      <c r="AQ61" s="132"/>
      <c r="AR61" s="130"/>
      <c r="AS61" s="131"/>
      <c r="AT61" s="131"/>
      <c r="AU61" s="131"/>
      <c r="AV61" s="132"/>
      <c r="AW61" s="117">
        <f t="shared" si="18"/>
        <v>0</v>
      </c>
      <c r="AX61" s="117">
        <f t="shared" si="19"/>
        <v>0</v>
      </c>
      <c r="AY61" s="117">
        <f t="shared" si="20"/>
        <v>0</v>
      </c>
      <c r="AZ61" s="117">
        <f t="shared" si="21"/>
        <v>0</v>
      </c>
      <c r="BA61" s="117">
        <f t="shared" si="22"/>
        <v>0</v>
      </c>
      <c r="BB61" s="117">
        <f t="shared" si="23"/>
        <v>0</v>
      </c>
      <c r="BC61" s="118">
        <f t="shared" si="24"/>
        <v>0</v>
      </c>
      <c r="BD61" s="64" t="e">
        <f>VLOOKUP(H61,GE!$A$21:$B$1115,2,FALSE)</f>
        <v>#N/A</v>
      </c>
    </row>
    <row r="62" spans="1:56" ht="24.95" customHeight="1" x14ac:dyDescent="0.2">
      <c r="A62" s="121">
        <v>15</v>
      </c>
      <c r="B62" s="122"/>
      <c r="C62" s="121">
        <v>3</v>
      </c>
      <c r="D62" s="56"/>
      <c r="E62" s="57"/>
      <c r="F62" s="57"/>
      <c r="G62" s="58"/>
      <c r="H62" s="59"/>
      <c r="I62" s="104"/>
      <c r="J62" s="125"/>
      <c r="K62" s="125"/>
      <c r="L62" s="126"/>
      <c r="M62" s="125"/>
      <c r="N62" s="160"/>
      <c r="O62" s="62"/>
      <c r="P62" s="63"/>
      <c r="Q62" s="61" t="e">
        <f>IF($G62="OS","-",VLOOKUP($H62,GE!$I$21:$J$1115,2,FALSE))</f>
        <v>#N/A</v>
      </c>
      <c r="R62" s="64" t="e">
        <f>IF($G62="OS","-",VLOOKUP($H62,GE!$K$21:$L$1115,2,FALSE))</f>
        <v>#N/A</v>
      </c>
      <c r="S62" s="130"/>
      <c r="T62" s="131"/>
      <c r="U62" s="131"/>
      <c r="V62" s="131"/>
      <c r="W62" s="132"/>
      <c r="X62" s="130"/>
      <c r="Y62" s="131"/>
      <c r="Z62" s="131"/>
      <c r="AA62" s="131"/>
      <c r="AB62" s="132"/>
      <c r="AC62" s="130"/>
      <c r="AD62" s="131"/>
      <c r="AE62" s="131"/>
      <c r="AF62" s="131"/>
      <c r="AG62" s="132"/>
      <c r="AH62" s="130"/>
      <c r="AI62" s="131"/>
      <c r="AJ62" s="131"/>
      <c r="AK62" s="131"/>
      <c r="AL62" s="132"/>
      <c r="AM62" s="130"/>
      <c r="AN62" s="131"/>
      <c r="AO62" s="131"/>
      <c r="AP62" s="131"/>
      <c r="AQ62" s="132"/>
      <c r="AR62" s="130"/>
      <c r="AS62" s="131"/>
      <c r="AT62" s="131"/>
      <c r="AU62" s="131"/>
      <c r="AV62" s="132"/>
      <c r="AW62" s="117">
        <f t="shared" si="18"/>
        <v>0</v>
      </c>
      <c r="AX62" s="117">
        <f t="shared" si="19"/>
        <v>0</v>
      </c>
      <c r="AY62" s="117">
        <f t="shared" si="20"/>
        <v>0</v>
      </c>
      <c r="AZ62" s="117">
        <f t="shared" si="21"/>
        <v>0</v>
      </c>
      <c r="BA62" s="117">
        <f t="shared" si="22"/>
        <v>0</v>
      </c>
      <c r="BB62" s="117">
        <f t="shared" si="23"/>
        <v>0</v>
      </c>
      <c r="BC62" s="118">
        <f t="shared" si="24"/>
        <v>0</v>
      </c>
      <c r="BD62" s="64" t="e">
        <f>VLOOKUP(H62,GE!$A$21:$B$1115,2,FALSE)</f>
        <v>#N/A</v>
      </c>
    </row>
    <row r="63" spans="1:56" ht="24.95" customHeight="1" x14ac:dyDescent="0.2">
      <c r="A63" s="121">
        <v>16</v>
      </c>
      <c r="B63" s="122"/>
      <c r="C63" s="121">
        <v>3</v>
      </c>
      <c r="D63" s="56"/>
      <c r="E63" s="57"/>
      <c r="F63" s="57"/>
      <c r="G63" s="58"/>
      <c r="H63" s="59"/>
      <c r="I63" s="104"/>
      <c r="J63" s="125"/>
      <c r="K63" s="125"/>
      <c r="L63" s="126"/>
      <c r="M63" s="125"/>
      <c r="N63" s="160"/>
      <c r="O63" s="62"/>
      <c r="P63" s="63"/>
      <c r="Q63" s="61" t="e">
        <f>IF($G63="OS","-",VLOOKUP($H63,GE!$I$21:$J$1115,2,FALSE))</f>
        <v>#N/A</v>
      </c>
      <c r="R63" s="61" t="e">
        <f>IF($G63="OS","-",VLOOKUP($H63,GE!$K$21:$L$1115,2,FALSE))</f>
        <v>#N/A</v>
      </c>
      <c r="S63" s="143"/>
      <c r="T63" s="144"/>
      <c r="U63" s="144"/>
      <c r="V63" s="144"/>
      <c r="W63" s="145"/>
      <c r="X63" s="143"/>
      <c r="Y63" s="144"/>
      <c r="Z63" s="144"/>
      <c r="AA63" s="144"/>
      <c r="AB63" s="145"/>
      <c r="AC63" s="143"/>
      <c r="AD63" s="144"/>
      <c r="AE63" s="144"/>
      <c r="AF63" s="144"/>
      <c r="AG63" s="145"/>
      <c r="AH63" s="143"/>
      <c r="AI63" s="144"/>
      <c r="AJ63" s="144"/>
      <c r="AK63" s="144"/>
      <c r="AL63" s="145"/>
      <c r="AM63" s="143"/>
      <c r="AN63" s="144"/>
      <c r="AO63" s="144"/>
      <c r="AP63" s="144"/>
      <c r="AQ63" s="145"/>
      <c r="AR63" s="143"/>
      <c r="AS63" s="144"/>
      <c r="AT63" s="144"/>
      <c r="AU63" s="144"/>
      <c r="AV63" s="145"/>
      <c r="AW63" s="155">
        <f t="shared" si="18"/>
        <v>0</v>
      </c>
      <c r="AX63" s="155">
        <f t="shared" si="19"/>
        <v>0</v>
      </c>
      <c r="AY63" s="155">
        <f t="shared" si="20"/>
        <v>0</v>
      </c>
      <c r="AZ63" s="155">
        <f t="shared" si="21"/>
        <v>0</v>
      </c>
      <c r="BA63" s="155">
        <f t="shared" si="22"/>
        <v>0</v>
      </c>
      <c r="BB63" s="155">
        <f t="shared" si="23"/>
        <v>0</v>
      </c>
      <c r="BC63" s="156">
        <f t="shared" si="24"/>
        <v>0</v>
      </c>
      <c r="BD63" s="64" t="e">
        <f>VLOOKUP(H63,GE!$A$21:$B$1115,2,FALSE)</f>
        <v>#N/A</v>
      </c>
    </row>
    <row r="64" spans="1:56" ht="24.95" customHeight="1" x14ac:dyDescent="0.2">
      <c r="A64" s="121">
        <v>17</v>
      </c>
      <c r="B64" s="122"/>
      <c r="C64" s="121">
        <v>3</v>
      </c>
      <c r="D64" s="56"/>
      <c r="E64" s="57"/>
      <c r="F64" s="57"/>
      <c r="G64" s="58"/>
      <c r="H64" s="59"/>
      <c r="I64" s="60"/>
      <c r="J64" s="126"/>
      <c r="K64" s="125"/>
      <c r="L64" s="126"/>
      <c r="M64" s="125"/>
      <c r="N64" s="160"/>
      <c r="O64" s="62"/>
      <c r="P64" s="63"/>
      <c r="Q64" s="61" t="e">
        <f>IF($G64="OS","-",VLOOKUP($H64,GE!$I$21:$J$1115,2,FALSE))</f>
        <v>#N/A</v>
      </c>
      <c r="R64" s="64" t="e">
        <f>IF($G64="OS","-",VLOOKUP($H64,GE!$K$21:$L$1115,2,FALSE))</f>
        <v>#N/A</v>
      </c>
      <c r="S64" s="130"/>
      <c r="T64" s="131"/>
      <c r="U64" s="131"/>
      <c r="V64" s="131"/>
      <c r="W64" s="132"/>
      <c r="X64" s="130"/>
      <c r="Y64" s="131"/>
      <c r="Z64" s="131"/>
      <c r="AA64" s="131"/>
      <c r="AB64" s="132"/>
      <c r="AC64" s="130"/>
      <c r="AD64" s="131"/>
      <c r="AE64" s="131"/>
      <c r="AF64" s="131"/>
      <c r="AG64" s="132"/>
      <c r="AH64" s="130"/>
      <c r="AI64" s="131"/>
      <c r="AJ64" s="131"/>
      <c r="AK64" s="131"/>
      <c r="AL64" s="132"/>
      <c r="AM64" s="130"/>
      <c r="AN64" s="131"/>
      <c r="AO64" s="131"/>
      <c r="AP64" s="131"/>
      <c r="AQ64" s="132"/>
      <c r="AR64" s="130"/>
      <c r="AS64" s="131"/>
      <c r="AT64" s="131"/>
      <c r="AU64" s="131"/>
      <c r="AV64" s="132"/>
      <c r="AW64" s="117">
        <f t="shared" si="18"/>
        <v>0</v>
      </c>
      <c r="AX64" s="117">
        <f t="shared" si="19"/>
        <v>0</v>
      </c>
      <c r="AY64" s="117">
        <f t="shared" si="20"/>
        <v>0</v>
      </c>
      <c r="AZ64" s="117">
        <f t="shared" si="21"/>
        <v>0</v>
      </c>
      <c r="BA64" s="117">
        <f t="shared" si="22"/>
        <v>0</v>
      </c>
      <c r="BB64" s="117">
        <f t="shared" si="23"/>
        <v>0</v>
      </c>
      <c r="BC64" s="118">
        <f t="shared" si="24"/>
        <v>0</v>
      </c>
      <c r="BD64" s="64" t="e">
        <f>VLOOKUP(H64,GE!$A$21:$B$1115,2,FALSE)</f>
        <v>#N/A</v>
      </c>
    </row>
    <row r="65" spans="1:56" ht="24.95" customHeight="1" x14ac:dyDescent="0.2">
      <c r="A65" s="121">
        <v>18</v>
      </c>
      <c r="B65" s="122"/>
      <c r="C65" s="121">
        <v>3</v>
      </c>
      <c r="D65" s="56"/>
      <c r="E65" s="57"/>
      <c r="F65" s="57"/>
      <c r="G65" s="58"/>
      <c r="H65" s="59"/>
      <c r="I65" s="60"/>
      <c r="J65" s="126"/>
      <c r="K65" s="125"/>
      <c r="L65" s="126"/>
      <c r="M65" s="125"/>
      <c r="N65" s="160"/>
      <c r="O65" s="62"/>
      <c r="P65" s="63"/>
      <c r="Q65" s="61" t="e">
        <f>IF($G65="OS","-",VLOOKUP($H65,GE!$I$21:$J$1115,2,FALSE))</f>
        <v>#N/A</v>
      </c>
      <c r="R65" s="64" t="e">
        <f>IF($G65="OS","-",VLOOKUP($H65,GE!$K$21:$L$1115,2,FALSE))</f>
        <v>#N/A</v>
      </c>
      <c r="S65" s="130"/>
      <c r="T65" s="131"/>
      <c r="U65" s="131"/>
      <c r="V65" s="131"/>
      <c r="W65" s="132"/>
      <c r="X65" s="130"/>
      <c r="Y65" s="131"/>
      <c r="Z65" s="131"/>
      <c r="AA65" s="131"/>
      <c r="AB65" s="132"/>
      <c r="AC65" s="130"/>
      <c r="AD65" s="131"/>
      <c r="AE65" s="131"/>
      <c r="AF65" s="131"/>
      <c r="AG65" s="132"/>
      <c r="AH65" s="130"/>
      <c r="AI65" s="131"/>
      <c r="AJ65" s="131"/>
      <c r="AK65" s="131"/>
      <c r="AL65" s="132"/>
      <c r="AM65" s="130"/>
      <c r="AN65" s="131"/>
      <c r="AO65" s="131"/>
      <c r="AP65" s="131"/>
      <c r="AQ65" s="132"/>
      <c r="AR65" s="130"/>
      <c r="AS65" s="131"/>
      <c r="AT65" s="131"/>
      <c r="AU65" s="131"/>
      <c r="AV65" s="132"/>
      <c r="AW65" s="117">
        <f t="shared" si="18"/>
        <v>0</v>
      </c>
      <c r="AX65" s="117">
        <f t="shared" si="19"/>
        <v>0</v>
      </c>
      <c r="AY65" s="117">
        <f t="shared" si="20"/>
        <v>0</v>
      </c>
      <c r="AZ65" s="117">
        <f t="shared" si="21"/>
        <v>0</v>
      </c>
      <c r="BA65" s="117">
        <f t="shared" si="22"/>
        <v>0</v>
      </c>
      <c r="BB65" s="117">
        <f t="shared" si="23"/>
        <v>0</v>
      </c>
      <c r="BC65" s="118">
        <f t="shared" si="24"/>
        <v>0</v>
      </c>
      <c r="BD65" s="64" t="e">
        <f>VLOOKUP(H65,GE!$A$21:$B$1115,2,FALSE)</f>
        <v>#N/A</v>
      </c>
    </row>
    <row r="66" spans="1:56" ht="24.95" customHeight="1" x14ac:dyDescent="0.2">
      <c r="A66" s="121">
        <v>19</v>
      </c>
      <c r="B66" s="122"/>
      <c r="C66" s="121">
        <v>3</v>
      </c>
      <c r="D66" s="56"/>
      <c r="E66" s="57"/>
      <c r="F66" s="57"/>
      <c r="G66" s="58"/>
      <c r="H66" s="59"/>
      <c r="I66" s="60"/>
      <c r="J66" s="126"/>
      <c r="K66" s="125"/>
      <c r="L66" s="126"/>
      <c r="M66" s="125"/>
      <c r="N66" s="160"/>
      <c r="O66" s="62"/>
      <c r="P66" s="63"/>
      <c r="Q66" s="61" t="e">
        <f>IF($G66="OS","-",VLOOKUP($H66,GE!$I$21:$J$1115,2,FALSE))</f>
        <v>#N/A</v>
      </c>
      <c r="R66" s="64" t="e">
        <f>IF($G66="OS","-",VLOOKUP($H66,GE!$K$21:$L$1115,2,FALSE))</f>
        <v>#N/A</v>
      </c>
      <c r="S66" s="130"/>
      <c r="T66" s="131"/>
      <c r="U66" s="131"/>
      <c r="V66" s="131"/>
      <c r="W66" s="132"/>
      <c r="X66" s="130"/>
      <c r="Y66" s="131"/>
      <c r="Z66" s="131"/>
      <c r="AA66" s="131"/>
      <c r="AB66" s="132"/>
      <c r="AC66" s="130"/>
      <c r="AD66" s="131"/>
      <c r="AE66" s="131"/>
      <c r="AF66" s="131"/>
      <c r="AG66" s="132"/>
      <c r="AH66" s="130"/>
      <c r="AI66" s="131"/>
      <c r="AJ66" s="131"/>
      <c r="AK66" s="131"/>
      <c r="AL66" s="132"/>
      <c r="AM66" s="130"/>
      <c r="AN66" s="131"/>
      <c r="AO66" s="131"/>
      <c r="AP66" s="131"/>
      <c r="AQ66" s="132"/>
      <c r="AR66" s="130"/>
      <c r="AS66" s="131"/>
      <c r="AT66" s="131"/>
      <c r="AU66" s="131"/>
      <c r="AV66" s="132"/>
      <c r="AW66" s="117">
        <f t="shared" si="18"/>
        <v>0</v>
      </c>
      <c r="AX66" s="117">
        <f t="shared" si="19"/>
        <v>0</v>
      </c>
      <c r="AY66" s="117">
        <f t="shared" si="20"/>
        <v>0</v>
      </c>
      <c r="AZ66" s="117">
        <f t="shared" si="21"/>
        <v>0</v>
      </c>
      <c r="BA66" s="117">
        <f t="shared" si="22"/>
        <v>0</v>
      </c>
      <c r="BB66" s="117">
        <f t="shared" si="23"/>
        <v>0</v>
      </c>
      <c r="BC66" s="118">
        <f t="shared" si="24"/>
        <v>0</v>
      </c>
      <c r="BD66" s="64" t="e">
        <f>VLOOKUP(H66,GE!$A$21:$B$1115,2,FALSE)</f>
        <v>#N/A</v>
      </c>
    </row>
    <row r="67" spans="1:56" ht="24.95" customHeight="1" thickBot="1" x14ac:dyDescent="0.25">
      <c r="A67" s="123">
        <v>20</v>
      </c>
      <c r="B67" s="124"/>
      <c r="C67" s="123">
        <v>3</v>
      </c>
      <c r="D67" s="70"/>
      <c r="E67" s="71"/>
      <c r="F67" s="71"/>
      <c r="G67" s="91"/>
      <c r="H67" s="73"/>
      <c r="I67" s="74"/>
      <c r="J67" s="134"/>
      <c r="K67" s="133"/>
      <c r="L67" s="134"/>
      <c r="M67" s="133"/>
      <c r="N67" s="162"/>
      <c r="O67" s="76"/>
      <c r="P67" s="77"/>
      <c r="Q67" s="78" t="e">
        <f>IF($G67="OS","-",VLOOKUP($H67,GE!$I$21:$J$1115,2,FALSE))</f>
        <v>#N/A</v>
      </c>
      <c r="R67" s="75" t="e">
        <f>IF($G67="OS","-",VLOOKUP($H67,GE!$K$21:$L$1115,2,FALSE))</f>
        <v>#N/A</v>
      </c>
      <c r="S67" s="148"/>
      <c r="T67" s="149"/>
      <c r="U67" s="149"/>
      <c r="V67" s="149"/>
      <c r="W67" s="150"/>
      <c r="X67" s="148"/>
      <c r="Y67" s="149"/>
      <c r="Z67" s="149"/>
      <c r="AA67" s="149"/>
      <c r="AB67" s="150"/>
      <c r="AC67" s="148"/>
      <c r="AD67" s="149"/>
      <c r="AE67" s="149"/>
      <c r="AF67" s="149"/>
      <c r="AG67" s="150"/>
      <c r="AH67" s="148"/>
      <c r="AI67" s="149"/>
      <c r="AJ67" s="149"/>
      <c r="AK67" s="149"/>
      <c r="AL67" s="150"/>
      <c r="AM67" s="148"/>
      <c r="AN67" s="149"/>
      <c r="AO67" s="149"/>
      <c r="AP67" s="149"/>
      <c r="AQ67" s="150"/>
      <c r="AR67" s="148"/>
      <c r="AS67" s="149"/>
      <c r="AT67" s="149"/>
      <c r="AU67" s="149"/>
      <c r="AV67" s="150"/>
      <c r="AW67" s="65">
        <f t="shared" si="18"/>
        <v>0</v>
      </c>
      <c r="AX67" s="65">
        <f t="shared" si="19"/>
        <v>0</v>
      </c>
      <c r="AY67" s="65">
        <f t="shared" si="20"/>
        <v>0</v>
      </c>
      <c r="AZ67" s="65">
        <f t="shared" si="21"/>
        <v>0</v>
      </c>
      <c r="BA67" s="65">
        <f t="shared" si="22"/>
        <v>0</v>
      </c>
      <c r="BB67" s="119">
        <f t="shared" si="23"/>
        <v>0</v>
      </c>
      <c r="BC67" s="120">
        <f t="shared" si="24"/>
        <v>0</v>
      </c>
      <c r="BD67" s="75" t="e">
        <f>VLOOKUP(H67,GE!$A$21:$B$1115,2,FALSE)</f>
        <v>#N/A</v>
      </c>
    </row>
    <row r="68" spans="1:56" s="89" customFormat="1" ht="24.95" customHeight="1" thickTop="1" thickBot="1" x14ac:dyDescent="0.25">
      <c r="A68" s="79"/>
      <c r="B68" s="234" t="s">
        <v>30</v>
      </c>
      <c r="C68" s="235"/>
      <c r="D68" s="79">
        <f>COUNTIF(D48:D67,"o")</f>
        <v>3</v>
      </c>
      <c r="E68" s="92"/>
      <c r="F68" s="92"/>
      <c r="G68" s="79"/>
      <c r="H68" s="93"/>
      <c r="I68" s="94"/>
      <c r="J68" s="152"/>
      <c r="K68" s="151"/>
      <c r="L68" s="152"/>
      <c r="M68" s="151"/>
      <c r="N68" s="163"/>
      <c r="O68" s="87"/>
      <c r="P68" s="96"/>
      <c r="Q68" s="87"/>
      <c r="R68" s="95"/>
      <c r="S68" s="140"/>
      <c r="T68" s="141"/>
      <c r="U68" s="141"/>
      <c r="V68" s="141"/>
      <c r="W68" s="142"/>
      <c r="X68" s="140"/>
      <c r="Y68" s="141"/>
      <c r="Z68" s="141"/>
      <c r="AA68" s="141"/>
      <c r="AB68" s="142"/>
      <c r="AC68" s="140"/>
      <c r="AD68" s="141"/>
      <c r="AE68" s="141"/>
      <c r="AF68" s="141"/>
      <c r="AG68" s="142"/>
      <c r="AH68" s="140"/>
      <c r="AI68" s="141"/>
      <c r="AJ68" s="141"/>
      <c r="AK68" s="141"/>
      <c r="AL68" s="142"/>
      <c r="AM68" s="140"/>
      <c r="AN68" s="141"/>
      <c r="AO68" s="141"/>
      <c r="AP68" s="141"/>
      <c r="AQ68" s="142"/>
      <c r="AR68" s="140"/>
      <c r="AS68" s="141"/>
      <c r="AT68" s="141"/>
      <c r="AU68" s="141"/>
      <c r="AV68" s="142"/>
      <c r="AW68" s="113">
        <f t="shared" ref="AW68:BC68" si="26">SUM(AW$48:AW$67)</f>
        <v>21.5</v>
      </c>
      <c r="AX68" s="113">
        <f t="shared" si="26"/>
        <v>2</v>
      </c>
      <c r="AY68" s="113">
        <f t="shared" si="26"/>
        <v>0</v>
      </c>
      <c r="AZ68" s="113">
        <f t="shared" si="26"/>
        <v>0</v>
      </c>
      <c r="BA68" s="113">
        <f t="shared" si="26"/>
        <v>0</v>
      </c>
      <c r="BB68" s="113">
        <f t="shared" si="26"/>
        <v>0</v>
      </c>
      <c r="BC68" s="113">
        <f t="shared" si="26"/>
        <v>0</v>
      </c>
      <c r="BD68" s="95"/>
    </row>
    <row r="69" spans="1:56" ht="24.95" customHeight="1" thickTop="1" x14ac:dyDescent="0.2">
      <c r="A69" s="121">
        <v>1</v>
      </c>
      <c r="B69" s="122"/>
      <c r="C69" s="121">
        <v>4</v>
      </c>
      <c r="D69" s="56"/>
      <c r="E69" s="57"/>
      <c r="F69" s="57"/>
      <c r="G69" s="68"/>
      <c r="H69" s="59"/>
      <c r="I69" s="60"/>
      <c r="J69" s="126"/>
      <c r="K69" s="125"/>
      <c r="L69" s="126"/>
      <c r="M69" s="125"/>
      <c r="N69" s="160"/>
      <c r="O69" s="62"/>
      <c r="P69" s="63"/>
      <c r="Q69" s="61" t="e">
        <f>IF($G69="OS","-",VLOOKUP($H69,GE!$I$21:$J$1115,2,FALSE))</f>
        <v>#N/A</v>
      </c>
      <c r="R69" s="64" t="e">
        <f>IF($G69="OS","-",VLOOKUP($H69,GE!$K$21:$L$1115,2,FALSE))</f>
        <v>#N/A</v>
      </c>
      <c r="S69" s="127"/>
      <c r="T69" s="128"/>
      <c r="U69" s="128"/>
      <c r="V69" s="128"/>
      <c r="W69" s="129"/>
      <c r="X69" s="127"/>
      <c r="Y69" s="128"/>
      <c r="Z69" s="128"/>
      <c r="AA69" s="128"/>
      <c r="AB69" s="129"/>
      <c r="AC69" s="127"/>
      <c r="AD69" s="128"/>
      <c r="AE69" s="128"/>
      <c r="AF69" s="128"/>
      <c r="AG69" s="129"/>
      <c r="AH69" s="127"/>
      <c r="AI69" s="128"/>
      <c r="AJ69" s="128"/>
      <c r="AK69" s="128"/>
      <c r="AL69" s="129"/>
      <c r="AM69" s="127"/>
      <c r="AN69" s="128"/>
      <c r="AO69" s="128"/>
      <c r="AP69" s="128"/>
      <c r="AQ69" s="129"/>
      <c r="AR69" s="127"/>
      <c r="AS69" s="128"/>
      <c r="AT69" s="128"/>
      <c r="AU69" s="128"/>
      <c r="AV69" s="129"/>
      <c r="AW69" s="115">
        <f t="shared" ref="AW69:AW88" si="27">SUM($S69:$AV69)</f>
        <v>0</v>
      </c>
      <c r="AX69" s="115">
        <f t="shared" ref="AX69:AX88" si="28">COUNTIF($S69:$AV69,"AJ")</f>
        <v>0</v>
      </c>
      <c r="AY69" s="115">
        <f t="shared" ref="AY69:AY88" si="29">COUNTIF($S69:$AV69,"ANJ")</f>
        <v>0</v>
      </c>
      <c r="AZ69" s="115">
        <f t="shared" ref="AZ69:AZ88" si="30">COUNTIF($S69:$AV69,"T")</f>
        <v>0</v>
      </c>
      <c r="BA69" s="115">
        <f t="shared" ref="BA69:BA88" si="31">COUNTIF($S69:$AV69,"E")</f>
        <v>0</v>
      </c>
      <c r="BB69" s="115">
        <f t="shared" ref="BB69:BB88" si="32">COUNTIF($S69:$AV69,"M")</f>
        <v>0</v>
      </c>
      <c r="BC69" s="116">
        <f t="shared" ref="BC69:BC88" si="33">COUNTIF($S69:$AV69,"S")</f>
        <v>0</v>
      </c>
      <c r="BD69" s="64" t="e">
        <f>VLOOKUP(H69,GE!$A$21:$B$1115,2,FALSE)</f>
        <v>#N/A</v>
      </c>
    </row>
    <row r="70" spans="1:56" ht="24.95" customHeight="1" x14ac:dyDescent="0.2">
      <c r="A70" s="121">
        <v>2</v>
      </c>
      <c r="B70" s="122"/>
      <c r="C70" s="121">
        <v>4</v>
      </c>
      <c r="D70" s="56"/>
      <c r="E70" s="57"/>
      <c r="F70" s="57"/>
      <c r="G70" s="67"/>
      <c r="H70" s="59"/>
      <c r="I70" s="60"/>
      <c r="J70" s="126"/>
      <c r="K70" s="125"/>
      <c r="L70" s="126"/>
      <c r="M70" s="125"/>
      <c r="N70" s="160"/>
      <c r="O70" s="62"/>
      <c r="P70" s="63"/>
      <c r="Q70" s="61" t="e">
        <f>IF($G70="OS","-",VLOOKUP($H70,GE!$I$21:$J$1115,2,FALSE))</f>
        <v>#N/A</v>
      </c>
      <c r="R70" s="64" t="e">
        <f>IF($G70="OS","-",VLOOKUP($H70,GE!$K$21:$L$1115,2,FALSE))</f>
        <v>#N/A</v>
      </c>
      <c r="S70" s="130"/>
      <c r="T70" s="131"/>
      <c r="U70" s="131"/>
      <c r="V70" s="131"/>
      <c r="W70" s="132"/>
      <c r="X70" s="130"/>
      <c r="Y70" s="131"/>
      <c r="Z70" s="131"/>
      <c r="AA70" s="131"/>
      <c r="AB70" s="132"/>
      <c r="AC70" s="130"/>
      <c r="AD70" s="131"/>
      <c r="AE70" s="131"/>
      <c r="AF70" s="131"/>
      <c r="AG70" s="132"/>
      <c r="AH70" s="130"/>
      <c r="AI70" s="131"/>
      <c r="AJ70" s="131"/>
      <c r="AK70" s="131"/>
      <c r="AL70" s="132"/>
      <c r="AM70" s="130"/>
      <c r="AN70" s="131"/>
      <c r="AO70" s="131"/>
      <c r="AP70" s="131"/>
      <c r="AQ70" s="132"/>
      <c r="AR70" s="130"/>
      <c r="AS70" s="131"/>
      <c r="AT70" s="131"/>
      <c r="AU70" s="131"/>
      <c r="AV70" s="132"/>
      <c r="AW70" s="117">
        <f t="shared" si="27"/>
        <v>0</v>
      </c>
      <c r="AX70" s="117">
        <f t="shared" si="28"/>
        <v>0</v>
      </c>
      <c r="AY70" s="117">
        <f t="shared" si="29"/>
        <v>0</v>
      </c>
      <c r="AZ70" s="117">
        <f t="shared" si="30"/>
        <v>0</v>
      </c>
      <c r="BA70" s="117">
        <f t="shared" si="31"/>
        <v>0</v>
      </c>
      <c r="BB70" s="117">
        <f t="shared" si="32"/>
        <v>0</v>
      </c>
      <c r="BC70" s="118">
        <f t="shared" si="33"/>
        <v>0</v>
      </c>
      <c r="BD70" s="64" t="e">
        <f>VLOOKUP(H70,GE!$A$21:$B$1115,2,FALSE)</f>
        <v>#N/A</v>
      </c>
    </row>
    <row r="71" spans="1:56" ht="24.95" customHeight="1" x14ac:dyDescent="0.2">
      <c r="A71" s="121">
        <v>3</v>
      </c>
      <c r="B71" s="122"/>
      <c r="C71" s="121">
        <v>4</v>
      </c>
      <c r="D71" s="56"/>
      <c r="E71" s="57"/>
      <c r="F71" s="57"/>
      <c r="G71" s="58"/>
      <c r="H71" s="59"/>
      <c r="I71" s="60"/>
      <c r="J71" s="126"/>
      <c r="K71" s="125"/>
      <c r="L71" s="126"/>
      <c r="M71" s="125"/>
      <c r="N71" s="160"/>
      <c r="O71" s="62"/>
      <c r="P71" s="63"/>
      <c r="Q71" s="61" t="e">
        <f>IF($G71="OS","-",VLOOKUP($H71,GE!$I$21:$J$1115,2,FALSE))</f>
        <v>#N/A</v>
      </c>
      <c r="R71" s="64" t="e">
        <f>IF($G71="OS","-",VLOOKUP($H71,GE!$K$21:$L$1115,2,FALSE))</f>
        <v>#N/A</v>
      </c>
      <c r="S71" s="130"/>
      <c r="T71" s="131"/>
      <c r="U71" s="131"/>
      <c r="V71" s="131"/>
      <c r="W71" s="132"/>
      <c r="X71" s="130"/>
      <c r="Y71" s="131"/>
      <c r="Z71" s="131"/>
      <c r="AA71" s="131"/>
      <c r="AB71" s="132"/>
      <c r="AC71" s="130"/>
      <c r="AD71" s="131"/>
      <c r="AE71" s="131"/>
      <c r="AF71" s="131"/>
      <c r="AG71" s="132"/>
      <c r="AH71" s="130"/>
      <c r="AI71" s="131"/>
      <c r="AJ71" s="131"/>
      <c r="AK71" s="131"/>
      <c r="AL71" s="132"/>
      <c r="AM71" s="130"/>
      <c r="AN71" s="131"/>
      <c r="AO71" s="131"/>
      <c r="AP71" s="131"/>
      <c r="AQ71" s="132"/>
      <c r="AR71" s="130"/>
      <c r="AS71" s="131"/>
      <c r="AT71" s="131"/>
      <c r="AU71" s="131"/>
      <c r="AV71" s="132"/>
      <c r="AW71" s="117">
        <f t="shared" si="27"/>
        <v>0</v>
      </c>
      <c r="AX71" s="117">
        <f t="shared" si="28"/>
        <v>0</v>
      </c>
      <c r="AY71" s="117">
        <f t="shared" si="29"/>
        <v>0</v>
      </c>
      <c r="AZ71" s="117">
        <f t="shared" si="30"/>
        <v>0</v>
      </c>
      <c r="BA71" s="117">
        <f t="shared" si="31"/>
        <v>0</v>
      </c>
      <c r="BB71" s="117">
        <f t="shared" si="32"/>
        <v>0</v>
      </c>
      <c r="BC71" s="118">
        <f t="shared" si="33"/>
        <v>0</v>
      </c>
      <c r="BD71" s="64" t="e">
        <f>VLOOKUP(H71,GE!$A$21:$B$1115,2,FALSE)</f>
        <v>#N/A</v>
      </c>
    </row>
    <row r="72" spans="1:56" ht="24.95" customHeight="1" x14ac:dyDescent="0.2">
      <c r="A72" s="121">
        <v>4</v>
      </c>
      <c r="B72" s="122"/>
      <c r="C72" s="121">
        <v>4</v>
      </c>
      <c r="D72" s="56"/>
      <c r="E72" s="57"/>
      <c r="F72" s="57"/>
      <c r="G72" s="67"/>
      <c r="H72" s="59"/>
      <c r="I72" s="60"/>
      <c r="J72" s="126"/>
      <c r="K72" s="125"/>
      <c r="L72" s="126"/>
      <c r="M72" s="125"/>
      <c r="N72" s="160"/>
      <c r="O72" s="62"/>
      <c r="P72" s="63"/>
      <c r="Q72" s="61" t="e">
        <f>IF($G72="OS","-",VLOOKUP($H72,GE!$I$21:$J$1115,2,FALSE))</f>
        <v>#N/A</v>
      </c>
      <c r="R72" s="64" t="e">
        <f>IF($G72="OS","-",VLOOKUP($H72,GE!$K$21:$L$1115,2,FALSE))</f>
        <v>#N/A</v>
      </c>
      <c r="S72" s="130"/>
      <c r="T72" s="131"/>
      <c r="U72" s="131"/>
      <c r="V72" s="131"/>
      <c r="W72" s="132"/>
      <c r="X72" s="130"/>
      <c r="Y72" s="131"/>
      <c r="Z72" s="131"/>
      <c r="AA72" s="131"/>
      <c r="AB72" s="132"/>
      <c r="AC72" s="130"/>
      <c r="AD72" s="131"/>
      <c r="AE72" s="131"/>
      <c r="AF72" s="131"/>
      <c r="AG72" s="132"/>
      <c r="AH72" s="130"/>
      <c r="AI72" s="131"/>
      <c r="AJ72" s="131"/>
      <c r="AK72" s="131"/>
      <c r="AL72" s="132"/>
      <c r="AM72" s="130"/>
      <c r="AN72" s="131"/>
      <c r="AO72" s="131"/>
      <c r="AP72" s="131"/>
      <c r="AQ72" s="132"/>
      <c r="AR72" s="130"/>
      <c r="AS72" s="131"/>
      <c r="AT72" s="131"/>
      <c r="AU72" s="131"/>
      <c r="AV72" s="132"/>
      <c r="AW72" s="117">
        <f t="shared" si="27"/>
        <v>0</v>
      </c>
      <c r="AX72" s="117">
        <f t="shared" si="28"/>
        <v>0</v>
      </c>
      <c r="AY72" s="117">
        <f t="shared" si="29"/>
        <v>0</v>
      </c>
      <c r="AZ72" s="117">
        <f t="shared" si="30"/>
        <v>0</v>
      </c>
      <c r="BA72" s="117">
        <f t="shared" si="31"/>
        <v>0</v>
      </c>
      <c r="BB72" s="117">
        <f t="shared" si="32"/>
        <v>0</v>
      </c>
      <c r="BC72" s="118">
        <f t="shared" si="33"/>
        <v>0</v>
      </c>
      <c r="BD72" s="64" t="e">
        <f>VLOOKUP(H72,GE!$A$21:$B$1115,2,FALSE)</f>
        <v>#N/A</v>
      </c>
    </row>
    <row r="73" spans="1:56" ht="24.95" customHeight="1" x14ac:dyDescent="0.2">
      <c r="A73" s="121">
        <v>5</v>
      </c>
      <c r="B73" s="122"/>
      <c r="C73" s="121">
        <v>4</v>
      </c>
      <c r="D73" s="56"/>
      <c r="E73" s="57"/>
      <c r="F73" s="57"/>
      <c r="G73" s="58"/>
      <c r="H73" s="59"/>
      <c r="I73" s="60"/>
      <c r="J73" s="126"/>
      <c r="K73" s="125"/>
      <c r="L73" s="126"/>
      <c r="M73" s="125"/>
      <c r="N73" s="160"/>
      <c r="O73" s="62"/>
      <c r="P73" s="63"/>
      <c r="Q73" s="61" t="e">
        <f>IF($G73="OS","-",VLOOKUP($H73,GE!$I$21:$J$1115,2,FALSE))</f>
        <v>#N/A</v>
      </c>
      <c r="R73" s="64" t="e">
        <f>IF($G73="OS","-",VLOOKUP($H73,GE!$K$21:$L$1115,2,FALSE))</f>
        <v>#N/A</v>
      </c>
      <c r="S73" s="130"/>
      <c r="T73" s="131"/>
      <c r="U73" s="131"/>
      <c r="V73" s="131"/>
      <c r="W73" s="132"/>
      <c r="X73" s="130"/>
      <c r="Y73" s="131"/>
      <c r="Z73" s="131"/>
      <c r="AA73" s="131"/>
      <c r="AB73" s="132"/>
      <c r="AC73" s="130"/>
      <c r="AD73" s="131"/>
      <c r="AE73" s="131"/>
      <c r="AF73" s="131"/>
      <c r="AG73" s="132"/>
      <c r="AH73" s="130"/>
      <c r="AI73" s="131"/>
      <c r="AJ73" s="131"/>
      <c r="AK73" s="131"/>
      <c r="AL73" s="132"/>
      <c r="AM73" s="130"/>
      <c r="AN73" s="131"/>
      <c r="AO73" s="131"/>
      <c r="AP73" s="131"/>
      <c r="AQ73" s="132"/>
      <c r="AR73" s="130"/>
      <c r="AS73" s="131"/>
      <c r="AT73" s="131"/>
      <c r="AU73" s="131"/>
      <c r="AV73" s="132"/>
      <c r="AW73" s="117">
        <f t="shared" si="27"/>
        <v>0</v>
      </c>
      <c r="AX73" s="117">
        <f t="shared" si="28"/>
        <v>0</v>
      </c>
      <c r="AY73" s="117">
        <f t="shared" si="29"/>
        <v>0</v>
      </c>
      <c r="AZ73" s="117">
        <f t="shared" si="30"/>
        <v>0</v>
      </c>
      <c r="BA73" s="117">
        <f t="shared" si="31"/>
        <v>0</v>
      </c>
      <c r="BB73" s="117">
        <f t="shared" si="32"/>
        <v>0</v>
      </c>
      <c r="BC73" s="118">
        <f t="shared" si="33"/>
        <v>0</v>
      </c>
      <c r="BD73" s="64" t="e">
        <f>VLOOKUP(H73,GE!$A$21:$B$1115,2,FALSE)</f>
        <v>#N/A</v>
      </c>
    </row>
    <row r="74" spans="1:56" ht="24.95" customHeight="1" x14ac:dyDescent="0.2">
      <c r="A74" s="121">
        <v>6</v>
      </c>
      <c r="B74" s="122"/>
      <c r="C74" s="121">
        <v>4</v>
      </c>
      <c r="D74" s="56"/>
      <c r="E74" s="57"/>
      <c r="F74" s="57"/>
      <c r="G74" s="58"/>
      <c r="H74" s="59"/>
      <c r="I74" s="60"/>
      <c r="J74" s="126"/>
      <c r="K74" s="125"/>
      <c r="L74" s="126"/>
      <c r="M74" s="125"/>
      <c r="N74" s="160"/>
      <c r="O74" s="62"/>
      <c r="P74" s="63"/>
      <c r="Q74" s="61" t="e">
        <f>IF($G74="OS","-",VLOOKUP($H74,GE!$I$21:$J$1115,2,FALSE))</f>
        <v>#N/A</v>
      </c>
      <c r="R74" s="64" t="e">
        <f>IF($G74="OS","-",VLOOKUP($H74,GE!$K$21:$L$1115,2,FALSE))</f>
        <v>#N/A</v>
      </c>
      <c r="S74" s="130"/>
      <c r="T74" s="131"/>
      <c r="U74" s="131"/>
      <c r="V74" s="131"/>
      <c r="W74" s="132"/>
      <c r="X74" s="130"/>
      <c r="Y74" s="131"/>
      <c r="Z74" s="131"/>
      <c r="AA74" s="131"/>
      <c r="AB74" s="132"/>
      <c r="AC74" s="130"/>
      <c r="AD74" s="131"/>
      <c r="AE74" s="131"/>
      <c r="AF74" s="131"/>
      <c r="AG74" s="132"/>
      <c r="AH74" s="130"/>
      <c r="AI74" s="131"/>
      <c r="AJ74" s="131"/>
      <c r="AK74" s="131"/>
      <c r="AL74" s="132"/>
      <c r="AM74" s="130"/>
      <c r="AN74" s="131"/>
      <c r="AO74" s="131"/>
      <c r="AP74" s="131"/>
      <c r="AQ74" s="132"/>
      <c r="AR74" s="130"/>
      <c r="AS74" s="131"/>
      <c r="AT74" s="131"/>
      <c r="AU74" s="131"/>
      <c r="AV74" s="132"/>
      <c r="AW74" s="117">
        <f t="shared" si="27"/>
        <v>0</v>
      </c>
      <c r="AX74" s="117">
        <f t="shared" si="28"/>
        <v>0</v>
      </c>
      <c r="AY74" s="117">
        <f t="shared" si="29"/>
        <v>0</v>
      </c>
      <c r="AZ74" s="117">
        <f t="shared" si="30"/>
        <v>0</v>
      </c>
      <c r="BA74" s="117">
        <f t="shared" si="31"/>
        <v>0</v>
      </c>
      <c r="BB74" s="117">
        <f t="shared" si="32"/>
        <v>0</v>
      </c>
      <c r="BC74" s="118">
        <f t="shared" si="33"/>
        <v>0</v>
      </c>
      <c r="BD74" s="64" t="e">
        <f>VLOOKUP(H74,GE!$A$21:$B$1115,2,FALSE)</f>
        <v>#N/A</v>
      </c>
    </row>
    <row r="75" spans="1:56" ht="24.95" customHeight="1" x14ac:dyDescent="0.2">
      <c r="A75" s="121">
        <v>7</v>
      </c>
      <c r="B75" s="122"/>
      <c r="C75" s="121">
        <v>4</v>
      </c>
      <c r="D75" s="56"/>
      <c r="E75" s="57"/>
      <c r="F75" s="57"/>
      <c r="G75" s="67"/>
      <c r="H75" s="59"/>
      <c r="I75" s="60"/>
      <c r="J75" s="126"/>
      <c r="K75" s="125"/>
      <c r="L75" s="126"/>
      <c r="M75" s="125"/>
      <c r="N75" s="160"/>
      <c r="O75" s="62"/>
      <c r="P75" s="63"/>
      <c r="Q75" s="61" t="e">
        <f>IF($G75="OS","-",VLOOKUP($H75,GE!$I$21:$J$1115,2,FALSE))</f>
        <v>#N/A</v>
      </c>
      <c r="R75" s="64" t="e">
        <f>IF($G75="OS","-",VLOOKUP($H75,GE!$K$21:$L$1115,2,FALSE))</f>
        <v>#N/A</v>
      </c>
      <c r="S75" s="130"/>
      <c r="T75" s="131"/>
      <c r="U75" s="131"/>
      <c r="V75" s="131"/>
      <c r="W75" s="132"/>
      <c r="X75" s="130"/>
      <c r="Y75" s="131"/>
      <c r="Z75" s="131"/>
      <c r="AA75" s="131"/>
      <c r="AB75" s="132"/>
      <c r="AC75" s="130"/>
      <c r="AD75" s="131"/>
      <c r="AE75" s="131"/>
      <c r="AF75" s="131"/>
      <c r="AG75" s="132"/>
      <c r="AH75" s="130"/>
      <c r="AI75" s="131"/>
      <c r="AJ75" s="131"/>
      <c r="AK75" s="131"/>
      <c r="AL75" s="132"/>
      <c r="AM75" s="130"/>
      <c r="AN75" s="131"/>
      <c r="AO75" s="131"/>
      <c r="AP75" s="131"/>
      <c r="AQ75" s="132"/>
      <c r="AR75" s="130"/>
      <c r="AS75" s="131"/>
      <c r="AT75" s="131"/>
      <c r="AU75" s="131"/>
      <c r="AV75" s="132"/>
      <c r="AW75" s="117">
        <f t="shared" si="27"/>
        <v>0</v>
      </c>
      <c r="AX75" s="117">
        <f t="shared" si="28"/>
        <v>0</v>
      </c>
      <c r="AY75" s="117">
        <f t="shared" si="29"/>
        <v>0</v>
      </c>
      <c r="AZ75" s="117">
        <f t="shared" si="30"/>
        <v>0</v>
      </c>
      <c r="BA75" s="117">
        <f t="shared" si="31"/>
        <v>0</v>
      </c>
      <c r="BB75" s="117">
        <f t="shared" si="32"/>
        <v>0</v>
      </c>
      <c r="BC75" s="118">
        <f t="shared" si="33"/>
        <v>0</v>
      </c>
      <c r="BD75" s="64" t="e">
        <f>VLOOKUP(H75,GE!$A$21:$B$1115,2,FALSE)</f>
        <v>#N/A</v>
      </c>
    </row>
    <row r="76" spans="1:56" ht="24.95" customHeight="1" x14ac:dyDescent="0.2">
      <c r="A76" s="121">
        <v>8</v>
      </c>
      <c r="B76" s="122"/>
      <c r="C76" s="121">
        <v>4</v>
      </c>
      <c r="D76" s="56"/>
      <c r="E76" s="57"/>
      <c r="F76" s="57"/>
      <c r="G76" s="58"/>
      <c r="H76" s="59"/>
      <c r="I76" s="60"/>
      <c r="J76" s="126"/>
      <c r="K76" s="125"/>
      <c r="L76" s="126"/>
      <c r="M76" s="125"/>
      <c r="N76" s="160"/>
      <c r="O76" s="66"/>
      <c r="P76" s="63"/>
      <c r="Q76" s="61" t="e">
        <f>IF($G76="OS","-",VLOOKUP($H76,GE!$I$21:$J$1115,2,FALSE))</f>
        <v>#N/A</v>
      </c>
      <c r="R76" s="64" t="e">
        <f>IF($G76="OS","-",VLOOKUP($H76,GE!$K$21:$L$1115,2,FALSE))</f>
        <v>#N/A</v>
      </c>
      <c r="S76" s="130"/>
      <c r="T76" s="131"/>
      <c r="U76" s="131"/>
      <c r="V76" s="131"/>
      <c r="W76" s="132"/>
      <c r="X76" s="130"/>
      <c r="Y76" s="131"/>
      <c r="Z76" s="131"/>
      <c r="AA76" s="131"/>
      <c r="AB76" s="132"/>
      <c r="AC76" s="130"/>
      <c r="AD76" s="131"/>
      <c r="AE76" s="131"/>
      <c r="AF76" s="131"/>
      <c r="AG76" s="132"/>
      <c r="AH76" s="130"/>
      <c r="AI76" s="131"/>
      <c r="AJ76" s="131"/>
      <c r="AK76" s="131"/>
      <c r="AL76" s="132"/>
      <c r="AM76" s="130"/>
      <c r="AN76" s="131"/>
      <c r="AO76" s="131"/>
      <c r="AP76" s="131"/>
      <c r="AQ76" s="132"/>
      <c r="AR76" s="130"/>
      <c r="AS76" s="131"/>
      <c r="AT76" s="131"/>
      <c r="AU76" s="131"/>
      <c r="AV76" s="132"/>
      <c r="AW76" s="117">
        <f t="shared" si="27"/>
        <v>0</v>
      </c>
      <c r="AX76" s="117">
        <f t="shared" si="28"/>
        <v>0</v>
      </c>
      <c r="AY76" s="117">
        <f t="shared" si="29"/>
        <v>0</v>
      </c>
      <c r="AZ76" s="117">
        <f t="shared" si="30"/>
        <v>0</v>
      </c>
      <c r="BA76" s="117">
        <f t="shared" si="31"/>
        <v>0</v>
      </c>
      <c r="BB76" s="117">
        <f t="shared" si="32"/>
        <v>0</v>
      </c>
      <c r="BC76" s="118">
        <f t="shared" si="33"/>
        <v>0</v>
      </c>
      <c r="BD76" s="64" t="e">
        <f>VLOOKUP(H76,GE!$A$21:$B$1115,2,FALSE)</f>
        <v>#N/A</v>
      </c>
    </row>
    <row r="77" spans="1:56" ht="24.95" customHeight="1" x14ac:dyDescent="0.2">
      <c r="A77" s="121">
        <v>9</v>
      </c>
      <c r="B77" s="122"/>
      <c r="C77" s="121">
        <v>4</v>
      </c>
      <c r="D77" s="56"/>
      <c r="E77" s="57"/>
      <c r="F77" s="57"/>
      <c r="G77" s="58"/>
      <c r="H77" s="59"/>
      <c r="I77" s="60"/>
      <c r="J77" s="126"/>
      <c r="K77" s="125"/>
      <c r="L77" s="126"/>
      <c r="M77" s="125"/>
      <c r="N77" s="160"/>
      <c r="O77" s="62"/>
      <c r="P77" s="63"/>
      <c r="Q77" s="61" t="e">
        <f>IF($G77="OS","-",VLOOKUP($H77,GE!$I$21:$J$1115,2,FALSE))</f>
        <v>#N/A</v>
      </c>
      <c r="R77" s="64" t="e">
        <f>IF($G77="OS","-",VLOOKUP($H77,GE!$K$21:$L$1115,2,FALSE))</f>
        <v>#N/A</v>
      </c>
      <c r="S77" s="130"/>
      <c r="T77" s="131"/>
      <c r="U77" s="131"/>
      <c r="V77" s="131"/>
      <c r="W77" s="132"/>
      <c r="X77" s="130"/>
      <c r="Y77" s="131"/>
      <c r="Z77" s="131"/>
      <c r="AA77" s="131"/>
      <c r="AB77" s="132"/>
      <c r="AC77" s="130"/>
      <c r="AD77" s="131"/>
      <c r="AE77" s="131"/>
      <c r="AF77" s="131"/>
      <c r="AG77" s="132"/>
      <c r="AH77" s="130"/>
      <c r="AI77" s="131"/>
      <c r="AJ77" s="131"/>
      <c r="AK77" s="131"/>
      <c r="AL77" s="132"/>
      <c r="AM77" s="130"/>
      <c r="AN77" s="131"/>
      <c r="AO77" s="131"/>
      <c r="AP77" s="131"/>
      <c r="AQ77" s="132"/>
      <c r="AR77" s="130"/>
      <c r="AS77" s="131"/>
      <c r="AT77" s="131"/>
      <c r="AU77" s="131"/>
      <c r="AV77" s="132"/>
      <c r="AW77" s="117">
        <f t="shared" si="27"/>
        <v>0</v>
      </c>
      <c r="AX77" s="117">
        <f t="shared" si="28"/>
        <v>0</v>
      </c>
      <c r="AY77" s="117">
        <f t="shared" si="29"/>
        <v>0</v>
      </c>
      <c r="AZ77" s="117">
        <f t="shared" si="30"/>
        <v>0</v>
      </c>
      <c r="BA77" s="117">
        <f t="shared" si="31"/>
        <v>0</v>
      </c>
      <c r="BB77" s="117">
        <f t="shared" si="32"/>
        <v>0</v>
      </c>
      <c r="BC77" s="118">
        <f t="shared" si="33"/>
        <v>0</v>
      </c>
      <c r="BD77" s="64" t="e">
        <f>VLOOKUP(H77,GE!$A$21:$B$1115,2,FALSE)</f>
        <v>#N/A</v>
      </c>
    </row>
    <row r="78" spans="1:56" ht="24.95" customHeight="1" x14ac:dyDescent="0.2">
      <c r="A78" s="121">
        <v>10</v>
      </c>
      <c r="B78" s="122">
        <v>27</v>
      </c>
      <c r="C78" s="121">
        <v>4</v>
      </c>
      <c r="D78" s="56"/>
      <c r="E78" s="57"/>
      <c r="F78" s="57"/>
      <c r="G78" s="67"/>
      <c r="H78" s="59"/>
      <c r="I78" s="60"/>
      <c r="J78" s="126"/>
      <c r="K78" s="125"/>
      <c r="L78" s="126"/>
      <c r="M78" s="125"/>
      <c r="N78" s="160"/>
      <c r="O78" s="62"/>
      <c r="P78" s="63"/>
      <c r="Q78" s="61" t="e">
        <f>IF($G78="OS","-",VLOOKUP($H78,GE!$I$21:$J$1115,2,FALSE))</f>
        <v>#N/A</v>
      </c>
      <c r="R78" s="64" t="e">
        <f>IF($G78="OS","-",VLOOKUP($H78,GE!$K$21:$L$1115,2,FALSE))</f>
        <v>#N/A</v>
      </c>
      <c r="S78" s="130"/>
      <c r="T78" s="131"/>
      <c r="U78" s="131"/>
      <c r="V78" s="131"/>
      <c r="W78" s="132"/>
      <c r="X78" s="130"/>
      <c r="Y78" s="131"/>
      <c r="Z78" s="131"/>
      <c r="AA78" s="131"/>
      <c r="AB78" s="132"/>
      <c r="AC78" s="130"/>
      <c r="AD78" s="131"/>
      <c r="AE78" s="131"/>
      <c r="AF78" s="131"/>
      <c r="AG78" s="132"/>
      <c r="AH78" s="130"/>
      <c r="AI78" s="131"/>
      <c r="AJ78" s="131"/>
      <c r="AK78" s="131"/>
      <c r="AL78" s="132"/>
      <c r="AM78" s="130"/>
      <c r="AN78" s="131"/>
      <c r="AO78" s="131"/>
      <c r="AP78" s="131"/>
      <c r="AQ78" s="132"/>
      <c r="AR78" s="130"/>
      <c r="AS78" s="131"/>
      <c r="AT78" s="131"/>
      <c r="AU78" s="131"/>
      <c r="AV78" s="132"/>
      <c r="AW78" s="117">
        <f t="shared" si="27"/>
        <v>0</v>
      </c>
      <c r="AX78" s="117">
        <f t="shared" si="28"/>
        <v>0</v>
      </c>
      <c r="AY78" s="117">
        <f t="shared" si="29"/>
        <v>0</v>
      </c>
      <c r="AZ78" s="117">
        <f t="shared" si="30"/>
        <v>0</v>
      </c>
      <c r="BA78" s="117">
        <f t="shared" si="31"/>
        <v>0</v>
      </c>
      <c r="BB78" s="117">
        <f t="shared" si="32"/>
        <v>0</v>
      </c>
      <c r="BC78" s="118">
        <f t="shared" si="33"/>
        <v>0</v>
      </c>
      <c r="BD78" s="64" t="e">
        <f>VLOOKUP(H78,GE!$A$21:$B$1115,2,FALSE)</f>
        <v>#N/A</v>
      </c>
    </row>
    <row r="79" spans="1:56" ht="24.95" customHeight="1" x14ac:dyDescent="0.2">
      <c r="A79" s="121">
        <v>11</v>
      </c>
      <c r="B79" s="122"/>
      <c r="C79" s="121">
        <v>4</v>
      </c>
      <c r="D79" s="56"/>
      <c r="E79" s="57"/>
      <c r="F79" s="57"/>
      <c r="G79" s="67"/>
      <c r="H79" s="59"/>
      <c r="I79" s="60"/>
      <c r="J79" s="126"/>
      <c r="K79" s="125"/>
      <c r="L79" s="126"/>
      <c r="M79" s="125"/>
      <c r="N79" s="160"/>
      <c r="O79" s="62"/>
      <c r="P79" s="63"/>
      <c r="Q79" s="61" t="e">
        <f>IF($G79="OS","-",VLOOKUP($H79,GE!$I$21:$J$1115,2,FALSE))</f>
        <v>#N/A</v>
      </c>
      <c r="R79" s="64" t="e">
        <f>IF($G79="OS","-",VLOOKUP($H79,GE!$K$21:$L$1115,2,FALSE))</f>
        <v>#N/A</v>
      </c>
      <c r="S79" s="130"/>
      <c r="T79" s="131"/>
      <c r="U79" s="131"/>
      <c r="V79" s="131"/>
      <c r="W79" s="132"/>
      <c r="X79" s="130"/>
      <c r="Y79" s="131"/>
      <c r="Z79" s="131"/>
      <c r="AA79" s="131"/>
      <c r="AB79" s="132"/>
      <c r="AC79" s="130"/>
      <c r="AD79" s="131"/>
      <c r="AE79" s="131"/>
      <c r="AF79" s="131"/>
      <c r="AG79" s="132"/>
      <c r="AH79" s="130"/>
      <c r="AI79" s="131"/>
      <c r="AJ79" s="131"/>
      <c r="AK79" s="131"/>
      <c r="AL79" s="132"/>
      <c r="AM79" s="130"/>
      <c r="AN79" s="131"/>
      <c r="AO79" s="131"/>
      <c r="AP79" s="131"/>
      <c r="AQ79" s="132"/>
      <c r="AR79" s="130"/>
      <c r="AS79" s="131"/>
      <c r="AT79" s="131"/>
      <c r="AU79" s="131"/>
      <c r="AV79" s="132"/>
      <c r="AW79" s="117">
        <f t="shared" si="27"/>
        <v>0</v>
      </c>
      <c r="AX79" s="117">
        <f t="shared" si="28"/>
        <v>0</v>
      </c>
      <c r="AY79" s="117">
        <f t="shared" si="29"/>
        <v>0</v>
      </c>
      <c r="AZ79" s="117">
        <f t="shared" si="30"/>
        <v>0</v>
      </c>
      <c r="BA79" s="117">
        <f t="shared" si="31"/>
        <v>0</v>
      </c>
      <c r="BB79" s="117">
        <f t="shared" si="32"/>
        <v>0</v>
      </c>
      <c r="BC79" s="118">
        <f t="shared" si="33"/>
        <v>0</v>
      </c>
      <c r="BD79" s="64" t="e">
        <f>VLOOKUP(H79,GE!$A$21:$B$1115,2,FALSE)</f>
        <v>#N/A</v>
      </c>
    </row>
    <row r="80" spans="1:56" ht="24.95" customHeight="1" x14ac:dyDescent="0.2">
      <c r="A80" s="121">
        <v>12</v>
      </c>
      <c r="B80" s="122"/>
      <c r="C80" s="121">
        <v>4</v>
      </c>
      <c r="D80" s="56"/>
      <c r="E80" s="57"/>
      <c r="F80" s="57"/>
      <c r="G80" s="58"/>
      <c r="H80" s="59"/>
      <c r="I80" s="60"/>
      <c r="J80" s="126"/>
      <c r="K80" s="125"/>
      <c r="L80" s="126"/>
      <c r="M80" s="125"/>
      <c r="N80" s="160"/>
      <c r="O80" s="62"/>
      <c r="P80" s="63"/>
      <c r="Q80" s="61" t="e">
        <f>IF($G80="OS","-",VLOOKUP($H80,GE!$I$21:$J$1115,2,FALSE))</f>
        <v>#N/A</v>
      </c>
      <c r="R80" s="64" t="e">
        <f>IF($G80="OS","-",VLOOKUP($H80,GE!$K$21:$L$1115,2,FALSE))</f>
        <v>#N/A</v>
      </c>
      <c r="S80" s="130"/>
      <c r="T80" s="131"/>
      <c r="U80" s="131"/>
      <c r="V80" s="131"/>
      <c r="W80" s="132"/>
      <c r="X80" s="130"/>
      <c r="Y80" s="131"/>
      <c r="Z80" s="131"/>
      <c r="AA80" s="131"/>
      <c r="AB80" s="132"/>
      <c r="AC80" s="130"/>
      <c r="AD80" s="131"/>
      <c r="AE80" s="131"/>
      <c r="AF80" s="131"/>
      <c r="AG80" s="132"/>
      <c r="AH80" s="130"/>
      <c r="AI80" s="131"/>
      <c r="AJ80" s="131"/>
      <c r="AK80" s="131"/>
      <c r="AL80" s="132"/>
      <c r="AM80" s="130"/>
      <c r="AN80" s="131"/>
      <c r="AO80" s="131"/>
      <c r="AP80" s="131"/>
      <c r="AQ80" s="132"/>
      <c r="AR80" s="130"/>
      <c r="AS80" s="131"/>
      <c r="AT80" s="131"/>
      <c r="AU80" s="131"/>
      <c r="AV80" s="132"/>
      <c r="AW80" s="117">
        <f t="shared" si="27"/>
        <v>0</v>
      </c>
      <c r="AX80" s="117">
        <f t="shared" si="28"/>
        <v>0</v>
      </c>
      <c r="AY80" s="117">
        <f t="shared" si="29"/>
        <v>0</v>
      </c>
      <c r="AZ80" s="117">
        <f t="shared" si="30"/>
        <v>0</v>
      </c>
      <c r="BA80" s="117">
        <f t="shared" si="31"/>
        <v>0</v>
      </c>
      <c r="BB80" s="117">
        <f t="shared" si="32"/>
        <v>0</v>
      </c>
      <c r="BC80" s="118">
        <f t="shared" si="33"/>
        <v>0</v>
      </c>
      <c r="BD80" s="64" t="e">
        <f>VLOOKUP(H80,GE!$A$21:$B$1115,2,FALSE)</f>
        <v>#N/A</v>
      </c>
    </row>
    <row r="81" spans="1:56" ht="24.95" customHeight="1" x14ac:dyDescent="0.2">
      <c r="A81" s="121">
        <v>13</v>
      </c>
      <c r="B81" s="122"/>
      <c r="C81" s="121">
        <v>4</v>
      </c>
      <c r="D81" s="56"/>
      <c r="E81" s="57"/>
      <c r="F81" s="57"/>
      <c r="G81" s="58"/>
      <c r="H81" s="59"/>
      <c r="I81" s="60"/>
      <c r="J81" s="126"/>
      <c r="K81" s="125"/>
      <c r="L81" s="126"/>
      <c r="M81" s="125"/>
      <c r="N81" s="160"/>
      <c r="O81" s="62"/>
      <c r="P81" s="63"/>
      <c r="Q81" s="61" t="e">
        <f>IF($G81="OS","-",VLOOKUP($H81,GE!$I$21:$J$1115,2,FALSE))</f>
        <v>#N/A</v>
      </c>
      <c r="R81" s="64" t="e">
        <f>IF($G81="OS","-",VLOOKUP($H81,GE!$K$21:$L$1115,2,FALSE))</f>
        <v>#N/A</v>
      </c>
      <c r="S81" s="130"/>
      <c r="T81" s="131"/>
      <c r="U81" s="131"/>
      <c r="V81" s="131"/>
      <c r="W81" s="132"/>
      <c r="X81" s="130"/>
      <c r="Y81" s="131"/>
      <c r="Z81" s="131"/>
      <c r="AA81" s="131"/>
      <c r="AB81" s="132"/>
      <c r="AC81" s="130"/>
      <c r="AD81" s="131"/>
      <c r="AE81" s="131"/>
      <c r="AF81" s="131"/>
      <c r="AG81" s="132"/>
      <c r="AH81" s="130"/>
      <c r="AI81" s="131"/>
      <c r="AJ81" s="131"/>
      <c r="AK81" s="131"/>
      <c r="AL81" s="132"/>
      <c r="AM81" s="130"/>
      <c r="AN81" s="131"/>
      <c r="AO81" s="131"/>
      <c r="AP81" s="131"/>
      <c r="AQ81" s="132"/>
      <c r="AR81" s="130"/>
      <c r="AS81" s="131"/>
      <c r="AT81" s="131"/>
      <c r="AU81" s="131"/>
      <c r="AV81" s="132"/>
      <c r="AW81" s="117">
        <f t="shared" si="27"/>
        <v>0</v>
      </c>
      <c r="AX81" s="117">
        <f t="shared" si="28"/>
        <v>0</v>
      </c>
      <c r="AY81" s="117">
        <f t="shared" si="29"/>
        <v>0</v>
      </c>
      <c r="AZ81" s="117">
        <f t="shared" si="30"/>
        <v>0</v>
      </c>
      <c r="BA81" s="117">
        <f t="shared" si="31"/>
        <v>0</v>
      </c>
      <c r="BB81" s="117">
        <f t="shared" si="32"/>
        <v>0</v>
      </c>
      <c r="BC81" s="118">
        <f t="shared" si="33"/>
        <v>0</v>
      </c>
      <c r="BD81" s="64" t="e">
        <f>VLOOKUP(H81,GE!$A$21:$B$1115,2,FALSE)</f>
        <v>#N/A</v>
      </c>
    </row>
    <row r="82" spans="1:56" ht="24.95" customHeight="1" x14ac:dyDescent="0.2">
      <c r="A82" s="121">
        <v>14</v>
      </c>
      <c r="B82" s="122"/>
      <c r="C82" s="121">
        <v>4</v>
      </c>
      <c r="D82" s="56"/>
      <c r="E82" s="57"/>
      <c r="F82" s="57"/>
      <c r="G82" s="67"/>
      <c r="H82" s="59"/>
      <c r="I82" s="60"/>
      <c r="J82" s="126"/>
      <c r="K82" s="125"/>
      <c r="L82" s="126"/>
      <c r="M82" s="125"/>
      <c r="N82" s="160"/>
      <c r="O82" s="62"/>
      <c r="P82" s="63"/>
      <c r="Q82" s="61" t="e">
        <f>IF($G82="OS","-",VLOOKUP($H82,GE!$I$21:$J$1115,2,FALSE))</f>
        <v>#N/A</v>
      </c>
      <c r="R82" s="64" t="e">
        <f>IF($G82="OS","-",VLOOKUP($H82,GE!$K$21:$L$1115,2,FALSE))</f>
        <v>#N/A</v>
      </c>
      <c r="S82" s="130"/>
      <c r="T82" s="131"/>
      <c r="U82" s="131"/>
      <c r="V82" s="131"/>
      <c r="W82" s="132"/>
      <c r="X82" s="130"/>
      <c r="Y82" s="131"/>
      <c r="Z82" s="131"/>
      <c r="AA82" s="131"/>
      <c r="AB82" s="132"/>
      <c r="AC82" s="130"/>
      <c r="AD82" s="131"/>
      <c r="AE82" s="131"/>
      <c r="AF82" s="131"/>
      <c r="AG82" s="132"/>
      <c r="AH82" s="130"/>
      <c r="AI82" s="131"/>
      <c r="AJ82" s="131"/>
      <c r="AK82" s="131"/>
      <c r="AL82" s="132"/>
      <c r="AM82" s="130"/>
      <c r="AN82" s="131"/>
      <c r="AO82" s="131"/>
      <c r="AP82" s="131"/>
      <c r="AQ82" s="132"/>
      <c r="AR82" s="130"/>
      <c r="AS82" s="131"/>
      <c r="AT82" s="131"/>
      <c r="AU82" s="131"/>
      <c r="AV82" s="132"/>
      <c r="AW82" s="117">
        <f t="shared" si="27"/>
        <v>0</v>
      </c>
      <c r="AX82" s="117">
        <f t="shared" si="28"/>
        <v>0</v>
      </c>
      <c r="AY82" s="117">
        <f t="shared" si="29"/>
        <v>0</v>
      </c>
      <c r="AZ82" s="117">
        <f t="shared" si="30"/>
        <v>0</v>
      </c>
      <c r="BA82" s="117">
        <f t="shared" si="31"/>
        <v>0</v>
      </c>
      <c r="BB82" s="117">
        <f t="shared" si="32"/>
        <v>0</v>
      </c>
      <c r="BC82" s="118">
        <f t="shared" si="33"/>
        <v>0</v>
      </c>
      <c r="BD82" s="64" t="e">
        <f>VLOOKUP(H82,GE!$A$21:$B$1115,2,FALSE)</f>
        <v>#N/A</v>
      </c>
    </row>
    <row r="83" spans="1:56" ht="24.95" customHeight="1" x14ac:dyDescent="0.2">
      <c r="A83" s="121">
        <v>15</v>
      </c>
      <c r="B83" s="122"/>
      <c r="C83" s="121">
        <v>4</v>
      </c>
      <c r="D83" s="56"/>
      <c r="E83" s="57"/>
      <c r="F83" s="57"/>
      <c r="G83" s="58"/>
      <c r="H83" s="59"/>
      <c r="I83" s="60"/>
      <c r="J83" s="126"/>
      <c r="K83" s="125"/>
      <c r="L83" s="126"/>
      <c r="M83" s="125"/>
      <c r="N83" s="160"/>
      <c r="O83" s="62"/>
      <c r="P83" s="63"/>
      <c r="Q83" s="61" t="e">
        <f>IF($G83="OS","-",VLOOKUP($H83,GE!$I$21:$J$1115,2,FALSE))</f>
        <v>#N/A</v>
      </c>
      <c r="R83" s="64" t="e">
        <f>IF($G83="OS","-",VLOOKUP($H83,GE!$K$21:$L$1115,2,FALSE))</f>
        <v>#N/A</v>
      </c>
      <c r="S83" s="130"/>
      <c r="T83" s="131"/>
      <c r="U83" s="131"/>
      <c r="V83" s="131"/>
      <c r="W83" s="132"/>
      <c r="X83" s="130"/>
      <c r="Y83" s="131"/>
      <c r="Z83" s="131"/>
      <c r="AA83" s="131"/>
      <c r="AB83" s="132"/>
      <c r="AC83" s="130"/>
      <c r="AD83" s="131"/>
      <c r="AE83" s="131"/>
      <c r="AF83" s="131"/>
      <c r="AG83" s="132"/>
      <c r="AH83" s="130"/>
      <c r="AI83" s="131"/>
      <c r="AJ83" s="131"/>
      <c r="AK83" s="131"/>
      <c r="AL83" s="132"/>
      <c r="AM83" s="130"/>
      <c r="AN83" s="131"/>
      <c r="AO83" s="131"/>
      <c r="AP83" s="131"/>
      <c r="AQ83" s="132"/>
      <c r="AR83" s="130"/>
      <c r="AS83" s="131"/>
      <c r="AT83" s="131"/>
      <c r="AU83" s="131"/>
      <c r="AV83" s="132"/>
      <c r="AW83" s="117">
        <f t="shared" si="27"/>
        <v>0</v>
      </c>
      <c r="AX83" s="117">
        <f t="shared" si="28"/>
        <v>0</v>
      </c>
      <c r="AY83" s="117">
        <f t="shared" si="29"/>
        <v>0</v>
      </c>
      <c r="AZ83" s="117">
        <f t="shared" si="30"/>
        <v>0</v>
      </c>
      <c r="BA83" s="117">
        <f t="shared" si="31"/>
        <v>0</v>
      </c>
      <c r="BB83" s="117">
        <f t="shared" si="32"/>
        <v>0</v>
      </c>
      <c r="BC83" s="118">
        <f t="shared" si="33"/>
        <v>0</v>
      </c>
      <c r="BD83" s="64" t="e">
        <f>VLOOKUP(H83,GE!$A$21:$B$1115,2,FALSE)</f>
        <v>#N/A</v>
      </c>
    </row>
    <row r="84" spans="1:56" ht="24.95" customHeight="1" x14ac:dyDescent="0.2">
      <c r="A84" s="121">
        <v>16</v>
      </c>
      <c r="B84" s="122"/>
      <c r="C84" s="121">
        <v>4</v>
      </c>
      <c r="D84" s="56"/>
      <c r="E84" s="57"/>
      <c r="F84" s="57"/>
      <c r="G84" s="58"/>
      <c r="H84" s="59"/>
      <c r="I84" s="60"/>
      <c r="J84" s="126"/>
      <c r="K84" s="125"/>
      <c r="L84" s="126"/>
      <c r="M84" s="125"/>
      <c r="N84" s="160"/>
      <c r="O84" s="62"/>
      <c r="P84" s="63"/>
      <c r="Q84" s="61" t="e">
        <f>IF($G84="OS","-",VLOOKUP($H84,GE!$I$21:$J$1115,2,FALSE))</f>
        <v>#N/A</v>
      </c>
      <c r="R84" s="64" t="e">
        <f>IF($G84="OS","-",VLOOKUP($H84,GE!$K$21:$L$1115,2,FALSE))</f>
        <v>#N/A</v>
      </c>
      <c r="S84" s="130"/>
      <c r="T84" s="131"/>
      <c r="U84" s="131"/>
      <c r="V84" s="131"/>
      <c r="W84" s="132"/>
      <c r="X84" s="130"/>
      <c r="Y84" s="131"/>
      <c r="Z84" s="131"/>
      <c r="AA84" s="131"/>
      <c r="AB84" s="132"/>
      <c r="AC84" s="130"/>
      <c r="AD84" s="131"/>
      <c r="AE84" s="131"/>
      <c r="AF84" s="131"/>
      <c r="AG84" s="132"/>
      <c r="AH84" s="130"/>
      <c r="AI84" s="131"/>
      <c r="AJ84" s="131"/>
      <c r="AK84" s="131"/>
      <c r="AL84" s="132"/>
      <c r="AM84" s="130"/>
      <c r="AN84" s="131"/>
      <c r="AO84" s="131"/>
      <c r="AP84" s="131"/>
      <c r="AQ84" s="132"/>
      <c r="AR84" s="130"/>
      <c r="AS84" s="131"/>
      <c r="AT84" s="131"/>
      <c r="AU84" s="131"/>
      <c r="AV84" s="132"/>
      <c r="AW84" s="117">
        <f t="shared" si="27"/>
        <v>0</v>
      </c>
      <c r="AX84" s="117">
        <f t="shared" si="28"/>
        <v>0</v>
      </c>
      <c r="AY84" s="117">
        <f t="shared" si="29"/>
        <v>0</v>
      </c>
      <c r="AZ84" s="117">
        <f t="shared" si="30"/>
        <v>0</v>
      </c>
      <c r="BA84" s="117">
        <f t="shared" si="31"/>
        <v>0</v>
      </c>
      <c r="BB84" s="117">
        <f t="shared" si="32"/>
        <v>0</v>
      </c>
      <c r="BC84" s="118">
        <f t="shared" si="33"/>
        <v>0</v>
      </c>
      <c r="BD84" s="64" t="e">
        <f>VLOOKUP(H84,GE!$A$21:$B$1115,2,FALSE)</f>
        <v>#N/A</v>
      </c>
    </row>
    <row r="85" spans="1:56" ht="24.95" customHeight="1" x14ac:dyDescent="0.2">
      <c r="A85" s="121">
        <v>17</v>
      </c>
      <c r="B85" s="122"/>
      <c r="C85" s="121">
        <v>4</v>
      </c>
      <c r="D85" s="56"/>
      <c r="E85" s="57"/>
      <c r="F85" s="57"/>
      <c r="G85" s="58"/>
      <c r="H85" s="59"/>
      <c r="I85" s="60"/>
      <c r="J85" s="126"/>
      <c r="K85" s="125"/>
      <c r="L85" s="126"/>
      <c r="M85" s="125"/>
      <c r="N85" s="160"/>
      <c r="O85" s="62"/>
      <c r="P85" s="63"/>
      <c r="Q85" s="61" t="e">
        <f>IF($G85="OS","-",VLOOKUP($H85,GE!$I$21:$J$1115,2,FALSE))</f>
        <v>#N/A</v>
      </c>
      <c r="R85" s="64" t="e">
        <f>IF($G85="OS","-",VLOOKUP($H85,GE!$K$21:$L$1115,2,FALSE))</f>
        <v>#N/A</v>
      </c>
      <c r="S85" s="130"/>
      <c r="T85" s="131"/>
      <c r="U85" s="131"/>
      <c r="V85" s="131"/>
      <c r="W85" s="132"/>
      <c r="X85" s="130"/>
      <c r="Y85" s="131"/>
      <c r="Z85" s="131"/>
      <c r="AA85" s="131"/>
      <c r="AB85" s="132"/>
      <c r="AC85" s="130"/>
      <c r="AD85" s="131"/>
      <c r="AE85" s="131"/>
      <c r="AF85" s="131"/>
      <c r="AG85" s="132"/>
      <c r="AH85" s="130"/>
      <c r="AI85" s="131"/>
      <c r="AJ85" s="131"/>
      <c r="AK85" s="131"/>
      <c r="AL85" s="132"/>
      <c r="AM85" s="130"/>
      <c r="AN85" s="131"/>
      <c r="AO85" s="131"/>
      <c r="AP85" s="131"/>
      <c r="AQ85" s="132"/>
      <c r="AR85" s="130"/>
      <c r="AS85" s="131"/>
      <c r="AT85" s="131"/>
      <c r="AU85" s="131"/>
      <c r="AV85" s="132"/>
      <c r="AW85" s="117">
        <f t="shared" si="27"/>
        <v>0</v>
      </c>
      <c r="AX85" s="117">
        <f t="shared" si="28"/>
        <v>0</v>
      </c>
      <c r="AY85" s="117">
        <f t="shared" si="29"/>
        <v>0</v>
      </c>
      <c r="AZ85" s="117">
        <f t="shared" si="30"/>
        <v>0</v>
      </c>
      <c r="BA85" s="117">
        <f t="shared" si="31"/>
        <v>0</v>
      </c>
      <c r="BB85" s="117">
        <f t="shared" si="32"/>
        <v>0</v>
      </c>
      <c r="BC85" s="118">
        <f t="shared" si="33"/>
        <v>0</v>
      </c>
      <c r="BD85" s="64" t="e">
        <f>VLOOKUP(H85,GE!$A$21:$B$1115,2,FALSE)</f>
        <v>#N/A</v>
      </c>
    </row>
    <row r="86" spans="1:56" ht="24.95" customHeight="1" x14ac:dyDescent="0.2">
      <c r="A86" s="121">
        <v>18</v>
      </c>
      <c r="B86" s="122"/>
      <c r="C86" s="121">
        <v>4</v>
      </c>
      <c r="D86" s="56"/>
      <c r="E86" s="57"/>
      <c r="F86" s="57"/>
      <c r="G86" s="58"/>
      <c r="H86" s="59"/>
      <c r="I86" s="60"/>
      <c r="J86" s="126"/>
      <c r="K86" s="125"/>
      <c r="L86" s="126"/>
      <c r="M86" s="125"/>
      <c r="N86" s="160"/>
      <c r="O86" s="62"/>
      <c r="P86" s="63"/>
      <c r="Q86" s="61" t="e">
        <f>IF($G86="OS","-",VLOOKUP($H86,GE!$I$21:$J$1115,2,FALSE))</f>
        <v>#N/A</v>
      </c>
      <c r="R86" s="64" t="e">
        <f>IF($G86="OS","-",VLOOKUP($H86,GE!$K$21:$L$1115,2,FALSE))</f>
        <v>#N/A</v>
      </c>
      <c r="S86" s="130"/>
      <c r="T86" s="131"/>
      <c r="U86" s="131"/>
      <c r="V86" s="131"/>
      <c r="W86" s="132"/>
      <c r="X86" s="130"/>
      <c r="Y86" s="131"/>
      <c r="Z86" s="131"/>
      <c r="AA86" s="131"/>
      <c r="AB86" s="132"/>
      <c r="AC86" s="130"/>
      <c r="AD86" s="131"/>
      <c r="AE86" s="131"/>
      <c r="AF86" s="131"/>
      <c r="AG86" s="132"/>
      <c r="AH86" s="130"/>
      <c r="AI86" s="131"/>
      <c r="AJ86" s="131"/>
      <c r="AK86" s="131"/>
      <c r="AL86" s="132"/>
      <c r="AM86" s="130"/>
      <c r="AN86" s="131"/>
      <c r="AO86" s="131"/>
      <c r="AP86" s="131"/>
      <c r="AQ86" s="132"/>
      <c r="AR86" s="130"/>
      <c r="AS86" s="131"/>
      <c r="AT86" s="131"/>
      <c r="AU86" s="131"/>
      <c r="AV86" s="132"/>
      <c r="AW86" s="117">
        <f t="shared" si="27"/>
        <v>0</v>
      </c>
      <c r="AX86" s="117">
        <f t="shared" si="28"/>
        <v>0</v>
      </c>
      <c r="AY86" s="117">
        <f t="shared" si="29"/>
        <v>0</v>
      </c>
      <c r="AZ86" s="117">
        <f t="shared" si="30"/>
        <v>0</v>
      </c>
      <c r="BA86" s="117">
        <f t="shared" si="31"/>
        <v>0</v>
      </c>
      <c r="BB86" s="117">
        <f t="shared" si="32"/>
        <v>0</v>
      </c>
      <c r="BC86" s="118">
        <f t="shared" si="33"/>
        <v>0</v>
      </c>
      <c r="BD86" s="64" t="e">
        <f>VLOOKUP(H86,GE!$A$21:$B$1115,2,FALSE)</f>
        <v>#N/A</v>
      </c>
    </row>
    <row r="87" spans="1:56" ht="24.95" customHeight="1" x14ac:dyDescent="0.2">
      <c r="A87" s="121">
        <v>19</v>
      </c>
      <c r="B87" s="122"/>
      <c r="C87" s="121">
        <v>4</v>
      </c>
      <c r="D87" s="56"/>
      <c r="E87" s="57"/>
      <c r="F87" s="57"/>
      <c r="G87" s="58"/>
      <c r="H87" s="59"/>
      <c r="I87" s="60"/>
      <c r="J87" s="126"/>
      <c r="K87" s="125"/>
      <c r="L87" s="126"/>
      <c r="M87" s="125"/>
      <c r="N87" s="160"/>
      <c r="O87" s="62"/>
      <c r="P87" s="63"/>
      <c r="Q87" s="61" t="e">
        <f>IF($G87="OS","-",VLOOKUP($H87,GE!$I$21:$J$1115,2,FALSE))</f>
        <v>#N/A</v>
      </c>
      <c r="R87" s="64" t="e">
        <f>IF($G87="OS","-",VLOOKUP($H87,GE!$K$21:$L$1115,2,FALSE))</f>
        <v>#N/A</v>
      </c>
      <c r="S87" s="130"/>
      <c r="T87" s="131"/>
      <c r="U87" s="131"/>
      <c r="V87" s="131"/>
      <c r="W87" s="132"/>
      <c r="X87" s="130"/>
      <c r="Y87" s="131"/>
      <c r="Z87" s="131"/>
      <c r="AA87" s="131"/>
      <c r="AB87" s="132"/>
      <c r="AC87" s="130"/>
      <c r="AD87" s="131"/>
      <c r="AE87" s="131"/>
      <c r="AF87" s="131"/>
      <c r="AG87" s="132"/>
      <c r="AH87" s="130"/>
      <c r="AI87" s="131"/>
      <c r="AJ87" s="131"/>
      <c r="AK87" s="131"/>
      <c r="AL87" s="132"/>
      <c r="AM87" s="130"/>
      <c r="AN87" s="131"/>
      <c r="AO87" s="131"/>
      <c r="AP87" s="131"/>
      <c r="AQ87" s="132"/>
      <c r="AR87" s="130"/>
      <c r="AS87" s="131"/>
      <c r="AT87" s="131"/>
      <c r="AU87" s="131"/>
      <c r="AV87" s="132"/>
      <c r="AW87" s="117">
        <f t="shared" si="27"/>
        <v>0</v>
      </c>
      <c r="AX87" s="117">
        <f t="shared" si="28"/>
        <v>0</v>
      </c>
      <c r="AY87" s="117">
        <f t="shared" si="29"/>
        <v>0</v>
      </c>
      <c r="AZ87" s="117">
        <f t="shared" si="30"/>
        <v>0</v>
      </c>
      <c r="BA87" s="117">
        <f t="shared" si="31"/>
        <v>0</v>
      </c>
      <c r="BB87" s="117">
        <f t="shared" si="32"/>
        <v>0</v>
      </c>
      <c r="BC87" s="118">
        <f t="shared" si="33"/>
        <v>0</v>
      </c>
      <c r="BD87" s="64" t="e">
        <f>VLOOKUP(H87,GE!$A$21:$B$1115,2,FALSE)</f>
        <v>#N/A</v>
      </c>
    </row>
    <row r="88" spans="1:56" ht="24.95" customHeight="1" thickBot="1" x14ac:dyDescent="0.25">
      <c r="A88" s="123">
        <v>20</v>
      </c>
      <c r="B88" s="124"/>
      <c r="C88" s="123">
        <v>4</v>
      </c>
      <c r="D88" s="70"/>
      <c r="E88" s="71"/>
      <c r="F88" s="71"/>
      <c r="G88" s="72"/>
      <c r="H88" s="73"/>
      <c r="I88" s="74"/>
      <c r="J88" s="134"/>
      <c r="K88" s="133"/>
      <c r="L88" s="134"/>
      <c r="M88" s="133"/>
      <c r="N88" s="162"/>
      <c r="O88" s="76"/>
      <c r="P88" s="77"/>
      <c r="Q88" s="78" t="e">
        <f>IF($G88="OS","-",VLOOKUP($H88,GE!$I$21:$J$1115,2,FALSE))</f>
        <v>#N/A</v>
      </c>
      <c r="R88" s="75" t="e">
        <f>IF($G88="OS","-",VLOOKUP($H88,GE!$K$21:$L$1115,2,FALSE))</f>
        <v>#N/A</v>
      </c>
      <c r="S88" s="148"/>
      <c r="T88" s="149"/>
      <c r="U88" s="149"/>
      <c r="V88" s="149"/>
      <c r="W88" s="150"/>
      <c r="X88" s="148"/>
      <c r="Y88" s="149"/>
      <c r="Z88" s="149"/>
      <c r="AA88" s="149"/>
      <c r="AB88" s="150"/>
      <c r="AC88" s="148"/>
      <c r="AD88" s="149"/>
      <c r="AE88" s="149"/>
      <c r="AF88" s="149"/>
      <c r="AG88" s="150"/>
      <c r="AH88" s="148"/>
      <c r="AI88" s="149"/>
      <c r="AJ88" s="149"/>
      <c r="AK88" s="149"/>
      <c r="AL88" s="150"/>
      <c r="AM88" s="148"/>
      <c r="AN88" s="149"/>
      <c r="AO88" s="149"/>
      <c r="AP88" s="149"/>
      <c r="AQ88" s="150"/>
      <c r="AR88" s="148"/>
      <c r="AS88" s="149"/>
      <c r="AT88" s="149"/>
      <c r="AU88" s="149"/>
      <c r="AV88" s="150"/>
      <c r="AW88" s="65">
        <f t="shared" si="27"/>
        <v>0</v>
      </c>
      <c r="AX88" s="65">
        <f t="shared" si="28"/>
        <v>0</v>
      </c>
      <c r="AY88" s="65">
        <f t="shared" si="29"/>
        <v>0</v>
      </c>
      <c r="AZ88" s="65">
        <f t="shared" si="30"/>
        <v>0</v>
      </c>
      <c r="BA88" s="65">
        <f t="shared" si="31"/>
        <v>0</v>
      </c>
      <c r="BB88" s="119">
        <f t="shared" si="32"/>
        <v>0</v>
      </c>
      <c r="BC88" s="120">
        <f t="shared" si="33"/>
        <v>0</v>
      </c>
      <c r="BD88" s="75" t="e">
        <f>VLOOKUP(H88,GE!$A$21:$B$1115,2,FALSE)</f>
        <v>#N/A</v>
      </c>
    </row>
    <row r="89" spans="1:56" s="89" customFormat="1" ht="24.95" customHeight="1" thickTop="1" thickBot="1" x14ac:dyDescent="0.25">
      <c r="A89" s="79"/>
      <c r="B89" s="234" t="s">
        <v>30</v>
      </c>
      <c r="C89" s="235"/>
      <c r="D89" s="79">
        <f>COUNTIF(D69:D88,"o")</f>
        <v>0</v>
      </c>
      <c r="E89" s="80"/>
      <c r="F89" s="80"/>
      <c r="G89" s="81"/>
      <c r="H89" s="82"/>
      <c r="I89" s="83"/>
      <c r="J89" s="139"/>
      <c r="K89" s="138"/>
      <c r="L89" s="139"/>
      <c r="M89" s="138"/>
      <c r="N89" s="161"/>
      <c r="O89" s="84"/>
      <c r="P89" s="86"/>
      <c r="Q89" s="84"/>
      <c r="R89" s="85"/>
      <c r="S89" s="140"/>
      <c r="T89" s="141"/>
      <c r="U89" s="141"/>
      <c r="V89" s="141"/>
      <c r="W89" s="142"/>
      <c r="X89" s="140"/>
      <c r="Y89" s="141"/>
      <c r="Z89" s="141"/>
      <c r="AA89" s="141"/>
      <c r="AB89" s="142"/>
      <c r="AC89" s="140"/>
      <c r="AD89" s="141"/>
      <c r="AE89" s="141"/>
      <c r="AF89" s="141"/>
      <c r="AG89" s="142"/>
      <c r="AH89" s="140"/>
      <c r="AI89" s="141"/>
      <c r="AJ89" s="141"/>
      <c r="AK89" s="141"/>
      <c r="AL89" s="142"/>
      <c r="AM89" s="140"/>
      <c r="AN89" s="141"/>
      <c r="AO89" s="141"/>
      <c r="AP89" s="141"/>
      <c r="AQ89" s="142"/>
      <c r="AR89" s="140"/>
      <c r="AS89" s="141"/>
      <c r="AT89" s="141"/>
      <c r="AU89" s="141"/>
      <c r="AV89" s="142"/>
      <c r="AW89" s="113">
        <f t="shared" ref="AW89:BC89" si="34">SUM(AW$69:AW$88)</f>
        <v>0</v>
      </c>
      <c r="AX89" s="113">
        <f t="shared" si="34"/>
        <v>0</v>
      </c>
      <c r="AY89" s="113">
        <f t="shared" si="34"/>
        <v>0</v>
      </c>
      <c r="AZ89" s="113">
        <f t="shared" si="34"/>
        <v>0</v>
      </c>
      <c r="BA89" s="113">
        <f t="shared" si="34"/>
        <v>0</v>
      </c>
      <c r="BB89" s="113">
        <f t="shared" si="34"/>
        <v>0</v>
      </c>
      <c r="BC89" s="113">
        <f t="shared" si="34"/>
        <v>0</v>
      </c>
      <c r="BD89" s="85"/>
    </row>
    <row r="90" spans="1:56" ht="24.95" customHeight="1" thickTop="1" x14ac:dyDescent="0.2">
      <c r="A90" s="121">
        <v>1</v>
      </c>
      <c r="B90" s="122"/>
      <c r="C90" s="121">
        <v>1</v>
      </c>
      <c r="D90" s="56" t="s">
        <v>29</v>
      </c>
      <c r="E90" s="57" t="s">
        <v>128</v>
      </c>
      <c r="F90" s="57" t="s">
        <v>129</v>
      </c>
      <c r="G90" s="58" t="s">
        <v>11</v>
      </c>
      <c r="H90" s="59">
        <v>43164</v>
      </c>
      <c r="I90" s="60">
        <v>43259</v>
      </c>
      <c r="J90" s="126"/>
      <c r="K90" s="125"/>
      <c r="L90" s="126"/>
      <c r="M90" s="125"/>
      <c r="N90" s="160"/>
      <c r="O90" s="62"/>
      <c r="P90" s="63"/>
      <c r="Q90" s="61" t="str">
        <f>IF($G90="OS","-",VLOOKUP($H90,GE!$I$21:$J$1115,2,FALSE))</f>
        <v>-</v>
      </c>
      <c r="R90" s="64" t="str">
        <f>IF($G90="OS","-",VLOOKUP($H90,GE!$K$21:$L$1115,2,FALSE))</f>
        <v>-</v>
      </c>
      <c r="S90" s="127"/>
      <c r="T90" s="128"/>
      <c r="U90" s="128"/>
      <c r="V90" s="128"/>
      <c r="W90" s="129"/>
      <c r="X90" s="127">
        <v>2</v>
      </c>
      <c r="Y90" s="128">
        <v>2</v>
      </c>
      <c r="Z90" s="128"/>
      <c r="AA90" s="128">
        <v>2</v>
      </c>
      <c r="AB90" s="129"/>
      <c r="AC90" s="127"/>
      <c r="AD90" s="128"/>
      <c r="AE90" s="128"/>
      <c r="AF90" s="128"/>
      <c r="AG90" s="129"/>
      <c r="AH90" s="127"/>
      <c r="AI90" s="128"/>
      <c r="AJ90" s="128"/>
      <c r="AK90" s="128"/>
      <c r="AL90" s="129"/>
      <c r="AM90" s="127"/>
      <c r="AN90" s="128"/>
      <c r="AO90" s="128"/>
      <c r="AP90" s="128"/>
      <c r="AQ90" s="129"/>
      <c r="AR90" s="127"/>
      <c r="AS90" s="128"/>
      <c r="AT90" s="128"/>
      <c r="AU90" s="128"/>
      <c r="AV90" s="129"/>
      <c r="AW90" s="115">
        <f t="shared" ref="AW90:AW109" si="35">SUM($S90:$AV90)</f>
        <v>6</v>
      </c>
      <c r="AX90" s="115">
        <f t="shared" ref="AX90:AX109" si="36">COUNTIF($S90:$AV90,"AJ")</f>
        <v>0</v>
      </c>
      <c r="AY90" s="115">
        <f t="shared" ref="AY90:AY109" si="37">COUNTIF($S90:$AV90,"ANJ")</f>
        <v>0</v>
      </c>
      <c r="AZ90" s="115">
        <f t="shared" ref="AZ90:AZ109" si="38">COUNTIF($S90:$AV90,"T")</f>
        <v>0</v>
      </c>
      <c r="BA90" s="115">
        <f t="shared" ref="BA90:BA109" si="39">COUNTIF($S90:$AV90,"E")</f>
        <v>0</v>
      </c>
      <c r="BB90" s="115">
        <f t="shared" ref="BB90:BB109" si="40">COUNTIF($S90:$AV90,"M")</f>
        <v>0</v>
      </c>
      <c r="BC90" s="116">
        <f t="shared" ref="BC90:BC109" si="41">COUNTIF($S90:$AV90,"S")</f>
        <v>0</v>
      </c>
      <c r="BD90" s="64">
        <f>VLOOKUP(H90,GE!$A$21:$B$1115,2,FALSE)</f>
        <v>43200</v>
      </c>
    </row>
    <row r="91" spans="1:56" ht="24.95" customHeight="1" x14ac:dyDescent="0.2">
      <c r="A91" s="121">
        <v>2</v>
      </c>
      <c r="B91" s="122"/>
      <c r="C91" s="121">
        <v>1</v>
      </c>
      <c r="D91" s="56" t="s">
        <v>29</v>
      </c>
      <c r="E91" s="57" t="s">
        <v>154</v>
      </c>
      <c r="F91" s="57" t="s">
        <v>130</v>
      </c>
      <c r="G91" s="58" t="s">
        <v>11</v>
      </c>
      <c r="H91" s="59">
        <v>43164</v>
      </c>
      <c r="I91" s="60">
        <v>43273</v>
      </c>
      <c r="J91" s="126"/>
      <c r="K91" s="125"/>
      <c r="L91" s="126"/>
      <c r="M91" s="125"/>
      <c r="N91" s="160"/>
      <c r="O91" s="62"/>
      <c r="P91" s="63"/>
      <c r="Q91" s="61" t="str">
        <f>IF($G91="OS","-",VLOOKUP($H91,GE!$I$21:$J$1115,2,FALSE))</f>
        <v>-</v>
      </c>
      <c r="R91" s="64" t="str">
        <f>IF($G91="OS","-",VLOOKUP($H91,GE!$K$21:$L$1115,2,FALSE))</f>
        <v>-</v>
      </c>
      <c r="S91" s="130"/>
      <c r="T91" s="131"/>
      <c r="U91" s="131"/>
      <c r="V91" s="131"/>
      <c r="W91" s="132"/>
      <c r="X91" s="130" t="s">
        <v>92</v>
      </c>
      <c r="Y91" s="131">
        <v>2</v>
      </c>
      <c r="Z91" s="131"/>
      <c r="AA91" s="131">
        <v>2</v>
      </c>
      <c r="AB91" s="132"/>
      <c r="AC91" s="130"/>
      <c r="AD91" s="131"/>
      <c r="AE91" s="131"/>
      <c r="AF91" s="131"/>
      <c r="AG91" s="132"/>
      <c r="AH91" s="130"/>
      <c r="AI91" s="131"/>
      <c r="AJ91" s="131"/>
      <c r="AK91" s="131"/>
      <c r="AL91" s="132"/>
      <c r="AM91" s="130"/>
      <c r="AN91" s="131"/>
      <c r="AO91" s="131"/>
      <c r="AP91" s="131"/>
      <c r="AQ91" s="132"/>
      <c r="AR91" s="130"/>
      <c r="AS91" s="131"/>
      <c r="AT91" s="131"/>
      <c r="AU91" s="131"/>
      <c r="AV91" s="132"/>
      <c r="AW91" s="117">
        <f t="shared" si="35"/>
        <v>4</v>
      </c>
      <c r="AX91" s="117">
        <f t="shared" si="36"/>
        <v>1</v>
      </c>
      <c r="AY91" s="117">
        <f t="shared" si="37"/>
        <v>0</v>
      </c>
      <c r="AZ91" s="117">
        <f t="shared" si="38"/>
        <v>0</v>
      </c>
      <c r="BA91" s="117">
        <f t="shared" si="39"/>
        <v>0</v>
      </c>
      <c r="BB91" s="117">
        <f t="shared" si="40"/>
        <v>0</v>
      </c>
      <c r="BC91" s="118">
        <f t="shared" si="41"/>
        <v>0</v>
      </c>
      <c r="BD91" s="64">
        <f>VLOOKUP(H91,GE!$A$21:$B$1115,2,FALSE)</f>
        <v>43200</v>
      </c>
    </row>
    <row r="92" spans="1:56" ht="24.95" customHeight="1" x14ac:dyDescent="0.2">
      <c r="A92" s="121">
        <v>3</v>
      </c>
      <c r="B92" s="122"/>
      <c r="C92" s="121">
        <v>1</v>
      </c>
      <c r="D92" s="56" t="s">
        <v>29</v>
      </c>
      <c r="E92" s="57" t="s">
        <v>79</v>
      </c>
      <c r="F92" s="57" t="s">
        <v>71</v>
      </c>
      <c r="G92" s="58" t="s">
        <v>10</v>
      </c>
      <c r="H92" s="59">
        <v>43108</v>
      </c>
      <c r="I92" s="60">
        <v>43259</v>
      </c>
      <c r="J92" s="126"/>
      <c r="K92" s="125">
        <v>43188</v>
      </c>
      <c r="L92" s="126">
        <v>43220</v>
      </c>
      <c r="M92" s="125">
        <v>43259</v>
      </c>
      <c r="N92" s="160"/>
      <c r="O92" s="62"/>
      <c r="P92" s="63">
        <v>43203</v>
      </c>
      <c r="Q92" s="61">
        <f>IF($G92="OS","-",VLOOKUP($H92,GE!$I$21:$J$1115,2,FALSE))</f>
        <v>43221</v>
      </c>
      <c r="R92" s="64">
        <f>IF($G92="OS","-",VLOOKUP($H92,GE!$K$21:$L$1115,2,FALSE))</f>
        <v>43242</v>
      </c>
      <c r="S92" s="130"/>
      <c r="T92" s="131"/>
      <c r="U92" s="131"/>
      <c r="V92" s="131"/>
      <c r="W92" s="132"/>
      <c r="X92" s="130">
        <v>2</v>
      </c>
      <c r="Y92" s="131">
        <v>2</v>
      </c>
      <c r="Z92" s="131"/>
      <c r="AA92" s="131">
        <v>2</v>
      </c>
      <c r="AB92" s="132"/>
      <c r="AC92" s="130"/>
      <c r="AD92" s="131"/>
      <c r="AE92" s="131"/>
      <c r="AF92" s="131"/>
      <c r="AG92" s="132"/>
      <c r="AH92" s="130"/>
      <c r="AI92" s="131"/>
      <c r="AJ92" s="131"/>
      <c r="AK92" s="131"/>
      <c r="AL92" s="132"/>
      <c r="AM92" s="130"/>
      <c r="AN92" s="131"/>
      <c r="AO92" s="131"/>
      <c r="AP92" s="131"/>
      <c r="AQ92" s="132"/>
      <c r="AR92" s="130"/>
      <c r="AS92" s="131"/>
      <c r="AT92" s="131"/>
      <c r="AU92" s="131"/>
      <c r="AV92" s="132"/>
      <c r="AW92" s="117">
        <f t="shared" si="35"/>
        <v>6</v>
      </c>
      <c r="AX92" s="117">
        <f t="shared" si="36"/>
        <v>0</v>
      </c>
      <c r="AY92" s="117">
        <f t="shared" si="37"/>
        <v>0</v>
      </c>
      <c r="AZ92" s="117">
        <f t="shared" si="38"/>
        <v>0</v>
      </c>
      <c r="BA92" s="117">
        <f t="shared" si="39"/>
        <v>0</v>
      </c>
      <c r="BB92" s="117">
        <f t="shared" si="40"/>
        <v>0</v>
      </c>
      <c r="BC92" s="118">
        <f t="shared" si="41"/>
        <v>0</v>
      </c>
      <c r="BD92" s="64">
        <f>VLOOKUP(H92,GE!$A$21:$B$1115,2,FALSE)</f>
        <v>43144</v>
      </c>
    </row>
    <row r="93" spans="1:56" ht="24.95" customHeight="1" x14ac:dyDescent="0.2">
      <c r="A93" s="121">
        <v>4</v>
      </c>
      <c r="B93" s="122"/>
      <c r="C93" s="121">
        <v>1</v>
      </c>
      <c r="D93" s="56" t="s">
        <v>29</v>
      </c>
      <c r="E93" s="57" t="s">
        <v>185</v>
      </c>
      <c r="F93" s="57" t="s">
        <v>186</v>
      </c>
      <c r="G93" s="67" t="s">
        <v>11</v>
      </c>
      <c r="H93" s="59">
        <v>43262</v>
      </c>
      <c r="I93" s="60">
        <v>43329</v>
      </c>
      <c r="J93" s="126"/>
      <c r="K93" s="125"/>
      <c r="L93" s="126"/>
      <c r="M93" s="125"/>
      <c r="N93" s="160"/>
      <c r="O93" s="62"/>
      <c r="P93" s="63"/>
      <c r="Q93" s="61" t="str">
        <f>IF($G93="OS","-",VLOOKUP($H93,GE!$I$21:$J$1115,2,FALSE))</f>
        <v>-</v>
      </c>
      <c r="R93" s="64" t="str">
        <f>IF($G93="OS","-",VLOOKUP($H93,GE!$K$21:$L$1115,2,FALSE))</f>
        <v>-</v>
      </c>
      <c r="S93" s="130"/>
      <c r="T93" s="131"/>
      <c r="U93" s="131"/>
      <c r="V93" s="131"/>
      <c r="W93" s="132"/>
      <c r="X93" s="130"/>
      <c r="Y93" s="131"/>
      <c r="Z93" s="131"/>
      <c r="AA93" s="131"/>
      <c r="AB93" s="132"/>
      <c r="AC93" s="130"/>
      <c r="AD93" s="131"/>
      <c r="AE93" s="131"/>
      <c r="AF93" s="131"/>
      <c r="AG93" s="132"/>
      <c r="AH93" s="130"/>
      <c r="AI93" s="131"/>
      <c r="AJ93" s="131"/>
      <c r="AK93" s="131"/>
      <c r="AL93" s="132"/>
      <c r="AM93" s="130"/>
      <c r="AN93" s="131"/>
      <c r="AO93" s="131"/>
      <c r="AP93" s="131"/>
      <c r="AQ93" s="132"/>
      <c r="AR93" s="130"/>
      <c r="AS93" s="131"/>
      <c r="AT93" s="131"/>
      <c r="AU93" s="131"/>
      <c r="AV93" s="132"/>
      <c r="AW93" s="117">
        <f t="shared" si="35"/>
        <v>0</v>
      </c>
      <c r="AX93" s="117">
        <f t="shared" si="36"/>
        <v>0</v>
      </c>
      <c r="AY93" s="117">
        <f t="shared" si="37"/>
        <v>0</v>
      </c>
      <c r="AZ93" s="117">
        <f t="shared" si="38"/>
        <v>0</v>
      </c>
      <c r="BA93" s="117">
        <f t="shared" si="39"/>
        <v>0</v>
      </c>
      <c r="BB93" s="117">
        <f t="shared" si="40"/>
        <v>0</v>
      </c>
      <c r="BC93" s="118">
        <f t="shared" si="41"/>
        <v>0</v>
      </c>
      <c r="BD93" s="64">
        <f>VLOOKUP(H93,GE!$A$21:$B$1115,2,FALSE)</f>
        <v>43308</v>
      </c>
    </row>
    <row r="94" spans="1:56" ht="24.95" customHeight="1" x14ac:dyDescent="0.2">
      <c r="A94" s="121">
        <v>5</v>
      </c>
      <c r="B94" s="122"/>
      <c r="C94" s="121">
        <v>1</v>
      </c>
      <c r="D94" s="56" t="s">
        <v>215</v>
      </c>
      <c r="E94" s="57" t="s">
        <v>82</v>
      </c>
      <c r="F94" s="57" t="s">
        <v>74</v>
      </c>
      <c r="G94" s="58" t="s">
        <v>10</v>
      </c>
      <c r="H94" s="59">
        <v>43081</v>
      </c>
      <c r="I94" s="60">
        <v>43336</v>
      </c>
      <c r="J94" s="126"/>
      <c r="K94" s="125">
        <v>43242</v>
      </c>
      <c r="L94" s="126">
        <v>43259</v>
      </c>
      <c r="M94" s="125">
        <v>43336</v>
      </c>
      <c r="N94" s="160"/>
      <c r="O94" s="62"/>
      <c r="P94" s="63"/>
      <c r="Q94" s="61">
        <f>IF($G94="OS","-",VLOOKUP($H94,GE!$I$21:$J$1115,2,FALSE))</f>
        <v>43233</v>
      </c>
      <c r="R94" s="64">
        <f>IF($G94="OS","-",VLOOKUP($H94,GE!$K$21:$L$1115,2,FALSE))</f>
        <v>43254</v>
      </c>
      <c r="S94" s="130"/>
      <c r="T94" s="131"/>
      <c r="U94" s="131"/>
      <c r="V94" s="131"/>
      <c r="W94" s="132"/>
      <c r="X94" s="130"/>
      <c r="Y94" s="131"/>
      <c r="Z94" s="131"/>
      <c r="AA94" s="131"/>
      <c r="AB94" s="132"/>
      <c r="AC94" s="130"/>
      <c r="AD94" s="131"/>
      <c r="AE94" s="131"/>
      <c r="AF94" s="131"/>
      <c r="AG94" s="132"/>
      <c r="AH94" s="130"/>
      <c r="AI94" s="131"/>
      <c r="AJ94" s="131"/>
      <c r="AK94" s="131"/>
      <c r="AL94" s="132"/>
      <c r="AM94" s="130"/>
      <c r="AN94" s="131"/>
      <c r="AO94" s="131"/>
      <c r="AP94" s="131"/>
      <c r="AQ94" s="132"/>
      <c r="AR94" s="130"/>
      <c r="AS94" s="131"/>
      <c r="AT94" s="131"/>
      <c r="AU94" s="131"/>
      <c r="AV94" s="132"/>
      <c r="AW94" s="117">
        <f t="shared" si="35"/>
        <v>0</v>
      </c>
      <c r="AX94" s="117">
        <f t="shared" si="36"/>
        <v>0</v>
      </c>
      <c r="AY94" s="117">
        <f t="shared" si="37"/>
        <v>0</v>
      </c>
      <c r="AZ94" s="117">
        <f t="shared" si="38"/>
        <v>0</v>
      </c>
      <c r="BA94" s="117">
        <f t="shared" si="39"/>
        <v>0</v>
      </c>
      <c r="BB94" s="117">
        <f t="shared" si="40"/>
        <v>0</v>
      </c>
      <c r="BC94" s="118">
        <f t="shared" si="41"/>
        <v>0</v>
      </c>
      <c r="BD94" s="64">
        <f>VLOOKUP(H94,GE!$A$21:$B$1115,2,FALSE)</f>
        <v>43156</v>
      </c>
    </row>
    <row r="95" spans="1:56" ht="24.95" customHeight="1" x14ac:dyDescent="0.2">
      <c r="A95" s="121">
        <v>6</v>
      </c>
      <c r="B95" s="122"/>
      <c r="C95" s="121">
        <v>1</v>
      </c>
      <c r="D95" s="56" t="s">
        <v>29</v>
      </c>
      <c r="E95" s="57" t="s">
        <v>135</v>
      </c>
      <c r="F95" s="57" t="s">
        <v>136</v>
      </c>
      <c r="G95" s="58" t="s">
        <v>11</v>
      </c>
      <c r="H95" s="59">
        <v>43164</v>
      </c>
      <c r="I95" s="60">
        <v>43294</v>
      </c>
      <c r="J95" s="126"/>
      <c r="K95" s="125"/>
      <c r="L95" s="126"/>
      <c r="M95" s="125"/>
      <c r="N95" s="160"/>
      <c r="O95" s="62"/>
      <c r="P95" s="63"/>
      <c r="Q95" s="61" t="str">
        <f>IF($G95="OS","-",VLOOKUP($H95,GE!$I$21:$J$1115,2,FALSE))</f>
        <v>-</v>
      </c>
      <c r="R95" s="64" t="str">
        <f>IF($G95="OS","-",VLOOKUP($H95,GE!$K$21:$L$1115,2,FALSE))</f>
        <v>-</v>
      </c>
      <c r="S95" s="130"/>
      <c r="T95" s="131"/>
      <c r="U95" s="131"/>
      <c r="V95" s="131"/>
      <c r="W95" s="132"/>
      <c r="X95" s="130" t="s">
        <v>92</v>
      </c>
      <c r="Y95" s="131">
        <v>2</v>
      </c>
      <c r="Z95" s="131"/>
      <c r="AA95" s="131">
        <v>2</v>
      </c>
      <c r="AB95" s="132"/>
      <c r="AC95" s="130"/>
      <c r="AD95" s="131"/>
      <c r="AE95" s="131"/>
      <c r="AF95" s="131"/>
      <c r="AG95" s="132"/>
      <c r="AH95" s="130"/>
      <c r="AI95" s="131"/>
      <c r="AJ95" s="131"/>
      <c r="AK95" s="131"/>
      <c r="AL95" s="132"/>
      <c r="AM95" s="130"/>
      <c r="AN95" s="131"/>
      <c r="AO95" s="131"/>
      <c r="AP95" s="131"/>
      <c r="AQ95" s="132"/>
      <c r="AR95" s="130"/>
      <c r="AS95" s="131"/>
      <c r="AT95" s="131"/>
      <c r="AU95" s="131"/>
      <c r="AV95" s="132"/>
      <c r="AW95" s="117">
        <f t="shared" si="35"/>
        <v>4</v>
      </c>
      <c r="AX95" s="117">
        <f t="shared" si="36"/>
        <v>1</v>
      </c>
      <c r="AY95" s="117">
        <f t="shared" si="37"/>
        <v>0</v>
      </c>
      <c r="AZ95" s="117">
        <f t="shared" si="38"/>
        <v>0</v>
      </c>
      <c r="BA95" s="117">
        <f t="shared" si="39"/>
        <v>0</v>
      </c>
      <c r="BB95" s="117">
        <f t="shared" si="40"/>
        <v>0</v>
      </c>
      <c r="BC95" s="118">
        <f t="shared" si="41"/>
        <v>0</v>
      </c>
      <c r="BD95" s="64">
        <f>VLOOKUP(H95,GE!$A$21:$B$1115,2,FALSE)</f>
        <v>43200</v>
      </c>
    </row>
    <row r="96" spans="1:56" ht="24.95" customHeight="1" x14ac:dyDescent="0.2">
      <c r="A96" s="121">
        <v>7</v>
      </c>
      <c r="B96" s="122"/>
      <c r="C96" s="121">
        <v>1</v>
      </c>
      <c r="D96" s="56" t="s">
        <v>29</v>
      </c>
      <c r="E96" s="57" t="s">
        <v>76</v>
      </c>
      <c r="F96" s="57" t="s">
        <v>75</v>
      </c>
      <c r="G96" s="58" t="s">
        <v>47</v>
      </c>
      <c r="H96" s="59">
        <v>43081</v>
      </c>
      <c r="I96" s="60">
        <v>43259</v>
      </c>
      <c r="J96" s="126"/>
      <c r="K96" s="125">
        <v>43206</v>
      </c>
      <c r="L96" s="126">
        <v>43269</v>
      </c>
      <c r="M96" s="125">
        <v>43259</v>
      </c>
      <c r="N96" s="160"/>
      <c r="O96" s="62"/>
      <c r="P96" s="63"/>
      <c r="Q96" s="61">
        <f>IF($G96="OS","-",VLOOKUP($H96,GE!$I$21:$J$1115,2,FALSE))</f>
        <v>43233</v>
      </c>
      <c r="R96" s="64">
        <f>IF($G96="OS","-",VLOOKUP($H96,GE!$K$21:$L$1115,2,FALSE))</f>
        <v>43254</v>
      </c>
      <c r="S96" s="130"/>
      <c r="T96" s="131"/>
      <c r="U96" s="131"/>
      <c r="V96" s="131"/>
      <c r="W96" s="132"/>
      <c r="X96" s="130">
        <v>2</v>
      </c>
      <c r="Y96" s="131">
        <v>2</v>
      </c>
      <c r="Z96" s="131"/>
      <c r="AA96" s="131">
        <v>2</v>
      </c>
      <c r="AB96" s="132"/>
      <c r="AC96" s="130"/>
      <c r="AD96" s="131"/>
      <c r="AE96" s="131"/>
      <c r="AF96" s="131"/>
      <c r="AG96" s="132"/>
      <c r="AH96" s="130"/>
      <c r="AI96" s="131"/>
      <c r="AJ96" s="131"/>
      <c r="AK96" s="131"/>
      <c r="AL96" s="132"/>
      <c r="AM96" s="130"/>
      <c r="AN96" s="131"/>
      <c r="AO96" s="131"/>
      <c r="AP96" s="131"/>
      <c r="AQ96" s="132"/>
      <c r="AR96" s="130"/>
      <c r="AS96" s="131"/>
      <c r="AT96" s="131"/>
      <c r="AU96" s="131"/>
      <c r="AV96" s="132"/>
      <c r="AW96" s="117">
        <f t="shared" si="35"/>
        <v>6</v>
      </c>
      <c r="AX96" s="117">
        <f t="shared" si="36"/>
        <v>0</v>
      </c>
      <c r="AY96" s="117">
        <f t="shared" si="37"/>
        <v>0</v>
      </c>
      <c r="AZ96" s="117">
        <f t="shared" si="38"/>
        <v>0</v>
      </c>
      <c r="BA96" s="117">
        <f t="shared" si="39"/>
        <v>0</v>
      </c>
      <c r="BB96" s="117">
        <f t="shared" si="40"/>
        <v>0</v>
      </c>
      <c r="BC96" s="118">
        <f t="shared" si="41"/>
        <v>0</v>
      </c>
      <c r="BD96" s="64">
        <f>VLOOKUP(H96,GE!$A$21:$B$1115,2,FALSE)</f>
        <v>43156</v>
      </c>
    </row>
    <row r="97" spans="1:56" ht="24.95" customHeight="1" x14ac:dyDescent="0.2">
      <c r="A97" s="121">
        <v>8</v>
      </c>
      <c r="B97" s="122"/>
      <c r="C97" s="121">
        <v>1</v>
      </c>
      <c r="D97" s="56" t="s">
        <v>29</v>
      </c>
      <c r="E97" s="57" t="s">
        <v>131</v>
      </c>
      <c r="F97" s="57" t="s">
        <v>132</v>
      </c>
      <c r="G97" s="58" t="s">
        <v>11</v>
      </c>
      <c r="H97" s="59">
        <v>43164</v>
      </c>
      <c r="I97" s="60">
        <v>43280</v>
      </c>
      <c r="J97" s="126"/>
      <c r="K97" s="125"/>
      <c r="L97" s="126"/>
      <c r="M97" s="125"/>
      <c r="N97" s="160"/>
      <c r="O97" s="62"/>
      <c r="P97" s="63"/>
      <c r="Q97" s="61" t="str">
        <f>IF($G97="OS","-",VLOOKUP($H97,GE!$I$21:$J$1115,2,FALSE))</f>
        <v>-</v>
      </c>
      <c r="R97" s="64" t="str">
        <f>IF($G97="OS","-",VLOOKUP($H97,GE!$K$21:$L$1115,2,FALSE))</f>
        <v>-</v>
      </c>
      <c r="S97" s="130"/>
      <c r="T97" s="131"/>
      <c r="U97" s="131"/>
      <c r="V97" s="131"/>
      <c r="W97" s="132"/>
      <c r="X97" s="130"/>
      <c r="Y97" s="131"/>
      <c r="Z97" s="131"/>
      <c r="AA97" s="131"/>
      <c r="AB97" s="132"/>
      <c r="AC97" s="130"/>
      <c r="AD97" s="131"/>
      <c r="AE97" s="131"/>
      <c r="AF97" s="131"/>
      <c r="AG97" s="132"/>
      <c r="AH97" s="130"/>
      <c r="AI97" s="131"/>
      <c r="AJ97" s="131"/>
      <c r="AK97" s="131"/>
      <c r="AL97" s="132"/>
      <c r="AM97" s="130"/>
      <c r="AN97" s="131"/>
      <c r="AO97" s="131"/>
      <c r="AP97" s="131"/>
      <c r="AQ97" s="132"/>
      <c r="AR97" s="130"/>
      <c r="AS97" s="131"/>
      <c r="AT97" s="131"/>
      <c r="AU97" s="131"/>
      <c r="AV97" s="132"/>
      <c r="AW97" s="117">
        <f t="shared" si="35"/>
        <v>0</v>
      </c>
      <c r="AX97" s="117">
        <f t="shared" si="36"/>
        <v>0</v>
      </c>
      <c r="AY97" s="117">
        <f t="shared" si="37"/>
        <v>0</v>
      </c>
      <c r="AZ97" s="117">
        <f t="shared" si="38"/>
        <v>0</v>
      </c>
      <c r="BA97" s="117">
        <f t="shared" si="39"/>
        <v>0</v>
      </c>
      <c r="BB97" s="117">
        <f t="shared" si="40"/>
        <v>0</v>
      </c>
      <c r="BC97" s="118">
        <f t="shared" si="41"/>
        <v>0</v>
      </c>
      <c r="BD97" s="64">
        <f>VLOOKUP(H97,GE!$A$21:$B$1115,2,FALSE)</f>
        <v>43200</v>
      </c>
    </row>
    <row r="98" spans="1:56" ht="24.95" customHeight="1" x14ac:dyDescent="0.2">
      <c r="A98" s="121">
        <v>9</v>
      </c>
      <c r="B98" s="122"/>
      <c r="C98" s="121">
        <v>1</v>
      </c>
      <c r="D98" s="56" t="s">
        <v>29</v>
      </c>
      <c r="E98" s="57" t="s">
        <v>214</v>
      </c>
      <c r="F98" s="57" t="s">
        <v>28</v>
      </c>
      <c r="G98" s="68" t="s">
        <v>47</v>
      </c>
      <c r="H98" s="59">
        <v>43262</v>
      </c>
      <c r="I98" s="60">
        <v>43413</v>
      </c>
      <c r="J98" s="126"/>
      <c r="K98" s="125"/>
      <c r="L98" s="126"/>
      <c r="M98" s="125"/>
      <c r="N98" s="160"/>
      <c r="O98" s="66"/>
      <c r="P98" s="63"/>
      <c r="Q98" s="61"/>
      <c r="R98" s="64">
        <f>IF($G98="OS","-",VLOOKUP($H98,GE!$K$21:$L$1115,2,FALSE))</f>
        <v>43406</v>
      </c>
      <c r="S98" s="130"/>
      <c r="T98" s="131"/>
      <c r="U98" s="131"/>
      <c r="V98" s="131"/>
      <c r="W98" s="132"/>
      <c r="X98" s="130"/>
      <c r="Y98" s="131"/>
      <c r="Z98" s="131"/>
      <c r="AA98" s="131"/>
      <c r="AB98" s="132"/>
      <c r="AC98" s="130"/>
      <c r="AD98" s="131"/>
      <c r="AE98" s="131"/>
      <c r="AF98" s="131"/>
      <c r="AG98" s="132"/>
      <c r="AH98" s="130"/>
      <c r="AI98" s="131"/>
      <c r="AJ98" s="131"/>
      <c r="AK98" s="131"/>
      <c r="AL98" s="132"/>
      <c r="AM98" s="130"/>
      <c r="AN98" s="131"/>
      <c r="AO98" s="131"/>
      <c r="AP98" s="131"/>
      <c r="AQ98" s="132"/>
      <c r="AR98" s="130"/>
      <c r="AS98" s="131"/>
      <c r="AT98" s="131"/>
      <c r="AU98" s="131"/>
      <c r="AV98" s="132"/>
      <c r="AW98" s="117">
        <f t="shared" si="35"/>
        <v>0</v>
      </c>
      <c r="AX98" s="117">
        <f t="shared" si="36"/>
        <v>0</v>
      </c>
      <c r="AY98" s="117">
        <f t="shared" si="37"/>
        <v>0</v>
      </c>
      <c r="AZ98" s="117">
        <f t="shared" si="38"/>
        <v>0</v>
      </c>
      <c r="BA98" s="117">
        <f t="shared" si="39"/>
        <v>0</v>
      </c>
      <c r="BB98" s="117">
        <f t="shared" si="40"/>
        <v>0</v>
      </c>
      <c r="BC98" s="118">
        <f t="shared" si="41"/>
        <v>0</v>
      </c>
      <c r="BD98" s="64">
        <f>VLOOKUP(H98,GE!$A$21:$B$1115,2,FALSE)</f>
        <v>43308</v>
      </c>
    </row>
    <row r="99" spans="1:56" ht="24.95" customHeight="1" x14ac:dyDescent="0.2">
      <c r="A99" s="121">
        <v>10</v>
      </c>
      <c r="B99" s="122">
        <v>26</v>
      </c>
      <c r="C99" s="121">
        <v>1</v>
      </c>
      <c r="D99" s="56" t="s">
        <v>29</v>
      </c>
      <c r="E99" s="57" t="s">
        <v>212</v>
      </c>
      <c r="F99" s="57" t="s">
        <v>213</v>
      </c>
      <c r="G99" s="58" t="s">
        <v>11</v>
      </c>
      <c r="H99" s="59">
        <v>43262</v>
      </c>
      <c r="I99" s="60">
        <v>43329</v>
      </c>
      <c r="J99" s="126"/>
      <c r="K99" s="125"/>
      <c r="L99" s="126"/>
      <c r="M99" s="125"/>
      <c r="N99" s="160"/>
      <c r="O99" s="62"/>
      <c r="P99" s="63"/>
      <c r="Q99" s="61" t="str">
        <f>IF($G99="OS","-",VLOOKUP($H99,GE!$I$21:$J$1115,2,FALSE))</f>
        <v>-</v>
      </c>
      <c r="R99" s="64" t="str">
        <f>IF($G99="OS","-",VLOOKUP($H99,GE!$K$21:$L$1115,2,FALSE))</f>
        <v>-</v>
      </c>
      <c r="S99" s="130"/>
      <c r="T99" s="131"/>
      <c r="U99" s="131"/>
      <c r="V99" s="131"/>
      <c r="W99" s="132"/>
      <c r="X99" s="130"/>
      <c r="Y99" s="131"/>
      <c r="Z99" s="131"/>
      <c r="AA99" s="131"/>
      <c r="AB99" s="132"/>
      <c r="AC99" s="130"/>
      <c r="AD99" s="131"/>
      <c r="AE99" s="131"/>
      <c r="AF99" s="131"/>
      <c r="AG99" s="132"/>
      <c r="AH99" s="130"/>
      <c r="AI99" s="131"/>
      <c r="AJ99" s="131"/>
      <c r="AK99" s="131"/>
      <c r="AL99" s="132"/>
      <c r="AM99" s="130"/>
      <c r="AN99" s="131"/>
      <c r="AO99" s="131"/>
      <c r="AP99" s="131"/>
      <c r="AQ99" s="132"/>
      <c r="AR99" s="130"/>
      <c r="AS99" s="131"/>
      <c r="AT99" s="131"/>
      <c r="AU99" s="131"/>
      <c r="AV99" s="132"/>
      <c r="AW99" s="117">
        <f t="shared" si="35"/>
        <v>0</v>
      </c>
      <c r="AX99" s="117">
        <f t="shared" si="36"/>
        <v>0</v>
      </c>
      <c r="AY99" s="117">
        <f t="shared" si="37"/>
        <v>0</v>
      </c>
      <c r="AZ99" s="117">
        <f t="shared" si="38"/>
        <v>0</v>
      </c>
      <c r="BA99" s="117">
        <f t="shared" si="39"/>
        <v>0</v>
      </c>
      <c r="BB99" s="117">
        <f t="shared" si="40"/>
        <v>0</v>
      </c>
      <c r="BC99" s="118">
        <f t="shared" si="41"/>
        <v>0</v>
      </c>
      <c r="BD99" s="64">
        <f>VLOOKUP(H99,GE!$A$21:$B$1115,2,FALSE)</f>
        <v>43308</v>
      </c>
    </row>
    <row r="100" spans="1:56" ht="24.95" customHeight="1" x14ac:dyDescent="0.2">
      <c r="A100" s="121">
        <v>11</v>
      </c>
      <c r="B100" s="122"/>
      <c r="C100" s="121">
        <v>1</v>
      </c>
      <c r="D100" s="56"/>
      <c r="E100" s="57"/>
      <c r="F100" s="57"/>
      <c r="G100" s="58"/>
      <c r="H100" s="59"/>
      <c r="I100" s="60"/>
      <c r="J100" s="126"/>
      <c r="K100" s="125"/>
      <c r="L100" s="126"/>
      <c r="M100" s="125"/>
      <c r="N100" s="160"/>
      <c r="O100" s="62"/>
      <c r="P100" s="63"/>
      <c r="Q100" s="61" t="e">
        <f>IF($G100="OS","-",VLOOKUP($H100,GE!$I$21:$J$1115,2,FALSE))</f>
        <v>#N/A</v>
      </c>
      <c r="R100" s="64" t="e">
        <f>IF($G100="OS","-",VLOOKUP($H100,GE!$K$21:$L$1115,2,FALSE))</f>
        <v>#N/A</v>
      </c>
      <c r="S100" s="130"/>
      <c r="T100" s="131"/>
      <c r="U100" s="131"/>
      <c r="V100" s="131"/>
      <c r="W100" s="132"/>
      <c r="X100" s="130"/>
      <c r="Y100" s="131"/>
      <c r="Z100" s="131"/>
      <c r="AA100" s="131"/>
      <c r="AB100" s="132"/>
      <c r="AC100" s="130"/>
      <c r="AD100" s="131"/>
      <c r="AE100" s="131"/>
      <c r="AF100" s="131"/>
      <c r="AG100" s="132"/>
      <c r="AH100" s="130"/>
      <c r="AI100" s="131"/>
      <c r="AJ100" s="131"/>
      <c r="AK100" s="131"/>
      <c r="AL100" s="132"/>
      <c r="AM100" s="130"/>
      <c r="AN100" s="131"/>
      <c r="AO100" s="131"/>
      <c r="AP100" s="131"/>
      <c r="AQ100" s="132"/>
      <c r="AR100" s="130"/>
      <c r="AS100" s="131"/>
      <c r="AT100" s="131"/>
      <c r="AU100" s="131"/>
      <c r="AV100" s="132"/>
      <c r="AW100" s="117">
        <f t="shared" si="35"/>
        <v>0</v>
      </c>
      <c r="AX100" s="117">
        <f t="shared" si="36"/>
        <v>0</v>
      </c>
      <c r="AY100" s="117">
        <f t="shared" si="37"/>
        <v>0</v>
      </c>
      <c r="AZ100" s="117">
        <f t="shared" si="38"/>
        <v>0</v>
      </c>
      <c r="BA100" s="117">
        <f t="shared" si="39"/>
        <v>0</v>
      </c>
      <c r="BB100" s="117">
        <f t="shared" si="40"/>
        <v>0</v>
      </c>
      <c r="BC100" s="118">
        <f t="shared" si="41"/>
        <v>0</v>
      </c>
      <c r="BD100" s="64" t="e">
        <f>VLOOKUP(H100,GE!$A$21:$B$1115,2,FALSE)</f>
        <v>#N/A</v>
      </c>
    </row>
    <row r="101" spans="1:56" ht="24.95" customHeight="1" x14ac:dyDescent="0.2">
      <c r="A101" s="121">
        <v>12</v>
      </c>
      <c r="B101" s="122"/>
      <c r="C101" s="121">
        <v>1</v>
      </c>
      <c r="D101" s="56"/>
      <c r="E101" s="57"/>
      <c r="F101" s="57"/>
      <c r="G101" s="58"/>
      <c r="H101" s="59"/>
      <c r="I101" s="60"/>
      <c r="J101" s="126"/>
      <c r="K101" s="125"/>
      <c r="L101" s="126"/>
      <c r="M101" s="125"/>
      <c r="N101" s="160"/>
      <c r="O101" s="66"/>
      <c r="P101" s="69"/>
      <c r="Q101" s="61" t="e">
        <f>IF($G101="OS","-",VLOOKUP($H101,GE!$I$21:$J$1115,2,FALSE))</f>
        <v>#N/A</v>
      </c>
      <c r="R101" s="64" t="e">
        <f>IF($G101="OS","-",VLOOKUP($H101,GE!$K$21:$L$1115,2,FALSE))</f>
        <v>#N/A</v>
      </c>
      <c r="S101" s="130"/>
      <c r="T101" s="131"/>
      <c r="U101" s="131"/>
      <c r="V101" s="131"/>
      <c r="W101" s="132"/>
      <c r="X101" s="130"/>
      <c r="Y101" s="131"/>
      <c r="Z101" s="131"/>
      <c r="AA101" s="131"/>
      <c r="AB101" s="132"/>
      <c r="AC101" s="130"/>
      <c r="AD101" s="131"/>
      <c r="AE101" s="131"/>
      <c r="AF101" s="131"/>
      <c r="AG101" s="132"/>
      <c r="AH101" s="130"/>
      <c r="AI101" s="131"/>
      <c r="AJ101" s="131"/>
      <c r="AK101" s="131"/>
      <c r="AL101" s="132"/>
      <c r="AM101" s="130"/>
      <c r="AN101" s="131"/>
      <c r="AO101" s="131"/>
      <c r="AP101" s="131"/>
      <c r="AQ101" s="132"/>
      <c r="AR101" s="130"/>
      <c r="AS101" s="131"/>
      <c r="AT101" s="131"/>
      <c r="AU101" s="131"/>
      <c r="AV101" s="132"/>
      <c r="AW101" s="117">
        <f t="shared" si="35"/>
        <v>0</v>
      </c>
      <c r="AX101" s="117">
        <f t="shared" si="36"/>
        <v>0</v>
      </c>
      <c r="AY101" s="117">
        <f t="shared" si="37"/>
        <v>0</v>
      </c>
      <c r="AZ101" s="117">
        <f t="shared" si="38"/>
        <v>0</v>
      </c>
      <c r="BA101" s="117">
        <f t="shared" si="39"/>
        <v>0</v>
      </c>
      <c r="BB101" s="117">
        <f t="shared" si="40"/>
        <v>0</v>
      </c>
      <c r="BC101" s="118">
        <f t="shared" si="41"/>
        <v>0</v>
      </c>
      <c r="BD101" s="64" t="e">
        <f>VLOOKUP(H101,GE!$A$21:$B$1115,2,FALSE)</f>
        <v>#N/A</v>
      </c>
    </row>
    <row r="102" spans="1:56" ht="24.95" customHeight="1" x14ac:dyDescent="0.2">
      <c r="A102" s="121">
        <v>13</v>
      </c>
      <c r="B102" s="122"/>
      <c r="C102" s="121">
        <v>1</v>
      </c>
      <c r="D102" s="56"/>
      <c r="E102" s="57"/>
      <c r="F102" s="57"/>
      <c r="G102" s="67"/>
      <c r="H102" s="59"/>
      <c r="I102" s="60"/>
      <c r="J102" s="126"/>
      <c r="K102" s="125"/>
      <c r="L102" s="126"/>
      <c r="M102" s="125"/>
      <c r="N102" s="160"/>
      <c r="O102" s="62"/>
      <c r="P102" s="63"/>
      <c r="Q102" s="61" t="e">
        <f>IF($G102="OS","-",VLOOKUP($H102,GE!$I$21:$J$1115,2,FALSE))</f>
        <v>#N/A</v>
      </c>
      <c r="R102" s="64" t="e">
        <f>IF($G102="OS","-",VLOOKUP($H102,GE!$K$21:$L$1115,2,FALSE))</f>
        <v>#N/A</v>
      </c>
      <c r="S102" s="130"/>
      <c r="T102" s="131"/>
      <c r="U102" s="131"/>
      <c r="V102" s="131"/>
      <c r="W102" s="132"/>
      <c r="X102" s="130"/>
      <c r="Y102" s="131"/>
      <c r="Z102" s="131"/>
      <c r="AA102" s="131"/>
      <c r="AB102" s="132"/>
      <c r="AC102" s="130"/>
      <c r="AD102" s="131"/>
      <c r="AE102" s="131"/>
      <c r="AF102" s="131"/>
      <c r="AG102" s="132"/>
      <c r="AH102" s="130"/>
      <c r="AI102" s="131"/>
      <c r="AJ102" s="131"/>
      <c r="AK102" s="131"/>
      <c r="AL102" s="132"/>
      <c r="AM102" s="130"/>
      <c r="AN102" s="131"/>
      <c r="AO102" s="131"/>
      <c r="AP102" s="131"/>
      <c r="AQ102" s="132"/>
      <c r="AR102" s="130"/>
      <c r="AS102" s="131"/>
      <c r="AT102" s="131"/>
      <c r="AU102" s="131"/>
      <c r="AV102" s="132"/>
      <c r="AW102" s="117">
        <f t="shared" si="35"/>
        <v>0</v>
      </c>
      <c r="AX102" s="117">
        <f t="shared" si="36"/>
        <v>0</v>
      </c>
      <c r="AY102" s="117">
        <f t="shared" si="37"/>
        <v>0</v>
      </c>
      <c r="AZ102" s="117">
        <f t="shared" si="38"/>
        <v>0</v>
      </c>
      <c r="BA102" s="117">
        <f t="shared" si="39"/>
        <v>0</v>
      </c>
      <c r="BB102" s="117">
        <f t="shared" si="40"/>
        <v>0</v>
      </c>
      <c r="BC102" s="118">
        <f t="shared" si="41"/>
        <v>0</v>
      </c>
      <c r="BD102" s="64" t="e">
        <f>VLOOKUP(H102,GE!$A$21:$B$1115,2,FALSE)</f>
        <v>#N/A</v>
      </c>
    </row>
    <row r="103" spans="1:56" ht="24.95" customHeight="1" x14ac:dyDescent="0.2">
      <c r="A103" s="121">
        <v>14</v>
      </c>
      <c r="B103" s="122"/>
      <c r="C103" s="121">
        <v>1</v>
      </c>
      <c r="D103" s="56"/>
      <c r="E103" s="57"/>
      <c r="F103" s="57"/>
      <c r="G103" s="67"/>
      <c r="H103" s="59"/>
      <c r="I103" s="60"/>
      <c r="J103" s="126"/>
      <c r="K103" s="125"/>
      <c r="L103" s="126"/>
      <c r="M103" s="125"/>
      <c r="N103" s="160"/>
      <c r="O103" s="66"/>
      <c r="P103" s="63"/>
      <c r="Q103" s="61" t="e">
        <f>IF($G103="OS","-",VLOOKUP($H103,GE!$I$21:$J$1115,2,FALSE))</f>
        <v>#N/A</v>
      </c>
      <c r="R103" s="64" t="e">
        <f>IF($G103="OS","-",VLOOKUP($H103,GE!$K$21:$L$1115,2,FALSE))</f>
        <v>#N/A</v>
      </c>
      <c r="S103" s="130"/>
      <c r="T103" s="131"/>
      <c r="U103" s="131"/>
      <c r="V103" s="131"/>
      <c r="W103" s="132"/>
      <c r="X103" s="130"/>
      <c r="Y103" s="131"/>
      <c r="Z103" s="131"/>
      <c r="AA103" s="131"/>
      <c r="AB103" s="132"/>
      <c r="AC103" s="130"/>
      <c r="AD103" s="131"/>
      <c r="AE103" s="131"/>
      <c r="AF103" s="131"/>
      <c r="AG103" s="132"/>
      <c r="AH103" s="130"/>
      <c r="AI103" s="131"/>
      <c r="AJ103" s="131"/>
      <c r="AK103" s="131"/>
      <c r="AL103" s="132"/>
      <c r="AM103" s="130"/>
      <c r="AN103" s="131"/>
      <c r="AO103" s="131"/>
      <c r="AP103" s="131"/>
      <c r="AQ103" s="132"/>
      <c r="AR103" s="130"/>
      <c r="AS103" s="131"/>
      <c r="AT103" s="131"/>
      <c r="AU103" s="131"/>
      <c r="AV103" s="132"/>
      <c r="AW103" s="117">
        <f t="shared" si="35"/>
        <v>0</v>
      </c>
      <c r="AX103" s="117">
        <f t="shared" si="36"/>
        <v>0</v>
      </c>
      <c r="AY103" s="117">
        <f t="shared" si="37"/>
        <v>0</v>
      </c>
      <c r="AZ103" s="117">
        <f t="shared" si="38"/>
        <v>0</v>
      </c>
      <c r="BA103" s="117">
        <f t="shared" si="39"/>
        <v>0</v>
      </c>
      <c r="BB103" s="117">
        <f t="shared" si="40"/>
        <v>0</v>
      </c>
      <c r="BC103" s="118">
        <f t="shared" si="41"/>
        <v>0</v>
      </c>
      <c r="BD103" s="64" t="e">
        <f>VLOOKUP(H103,GE!$A$21:$B$1115,2,FALSE)</f>
        <v>#N/A</v>
      </c>
    </row>
    <row r="104" spans="1:56" ht="24.95" customHeight="1" x14ac:dyDescent="0.2">
      <c r="A104" s="121">
        <v>15</v>
      </c>
      <c r="B104" s="122"/>
      <c r="C104" s="121">
        <v>1</v>
      </c>
      <c r="D104" s="56"/>
      <c r="E104" s="57"/>
      <c r="F104" s="57"/>
      <c r="G104" s="58"/>
      <c r="H104" s="59"/>
      <c r="I104" s="60"/>
      <c r="J104" s="126"/>
      <c r="K104" s="125"/>
      <c r="L104" s="126"/>
      <c r="M104" s="125"/>
      <c r="N104" s="160"/>
      <c r="O104" s="62"/>
      <c r="P104" s="63"/>
      <c r="Q104" s="61" t="e">
        <f>IF($G104="OS","-",VLOOKUP($H104,GE!$I$21:$J$1115,2,FALSE))</f>
        <v>#N/A</v>
      </c>
      <c r="R104" s="64" t="e">
        <f>IF($G104="OS","-",VLOOKUP($H104,GE!$K$21:$L$1115,2,FALSE))</f>
        <v>#N/A</v>
      </c>
      <c r="S104" s="130"/>
      <c r="T104" s="131"/>
      <c r="U104" s="131"/>
      <c r="V104" s="131"/>
      <c r="W104" s="132"/>
      <c r="X104" s="130"/>
      <c r="Y104" s="131"/>
      <c r="Z104" s="131"/>
      <c r="AA104" s="131"/>
      <c r="AB104" s="132"/>
      <c r="AC104" s="130"/>
      <c r="AD104" s="131"/>
      <c r="AE104" s="131"/>
      <c r="AF104" s="131"/>
      <c r="AG104" s="132"/>
      <c r="AH104" s="130"/>
      <c r="AI104" s="131"/>
      <c r="AJ104" s="131"/>
      <c r="AK104" s="131"/>
      <c r="AL104" s="132"/>
      <c r="AM104" s="130"/>
      <c r="AN104" s="131"/>
      <c r="AO104" s="131"/>
      <c r="AP104" s="131"/>
      <c r="AQ104" s="132"/>
      <c r="AR104" s="130"/>
      <c r="AS104" s="131"/>
      <c r="AT104" s="131"/>
      <c r="AU104" s="131"/>
      <c r="AV104" s="132"/>
      <c r="AW104" s="117">
        <f t="shared" si="35"/>
        <v>0</v>
      </c>
      <c r="AX104" s="117">
        <f t="shared" si="36"/>
        <v>0</v>
      </c>
      <c r="AY104" s="117">
        <f t="shared" si="37"/>
        <v>0</v>
      </c>
      <c r="AZ104" s="117">
        <f t="shared" si="38"/>
        <v>0</v>
      </c>
      <c r="BA104" s="117">
        <f t="shared" si="39"/>
        <v>0</v>
      </c>
      <c r="BB104" s="117">
        <f t="shared" si="40"/>
        <v>0</v>
      </c>
      <c r="BC104" s="118">
        <f t="shared" si="41"/>
        <v>0</v>
      </c>
      <c r="BD104" s="64" t="e">
        <f>VLOOKUP(H104,GE!$A$21:$B$1115,2,FALSE)</f>
        <v>#N/A</v>
      </c>
    </row>
    <row r="105" spans="1:56" ht="24.95" customHeight="1" x14ac:dyDescent="0.2">
      <c r="A105" s="121">
        <v>16</v>
      </c>
      <c r="B105" s="122"/>
      <c r="C105" s="121">
        <v>1</v>
      </c>
      <c r="D105" s="56"/>
      <c r="E105" s="57"/>
      <c r="F105" s="57"/>
      <c r="G105" s="58"/>
      <c r="H105" s="59"/>
      <c r="I105" s="60"/>
      <c r="J105" s="126"/>
      <c r="K105" s="125"/>
      <c r="L105" s="126"/>
      <c r="M105" s="125"/>
      <c r="N105" s="160"/>
      <c r="O105" s="62"/>
      <c r="P105" s="63"/>
      <c r="Q105" s="61" t="e">
        <f>IF($G105="OS","-",VLOOKUP($H105,GE!$I$21:$J$1115,2,FALSE))</f>
        <v>#N/A</v>
      </c>
      <c r="R105" s="64" t="e">
        <f>IF($G105="OS","-",VLOOKUP($H105,GE!$K$21:$L$1115,2,FALSE))</f>
        <v>#N/A</v>
      </c>
      <c r="S105" s="130"/>
      <c r="T105" s="131"/>
      <c r="U105" s="131"/>
      <c r="V105" s="131"/>
      <c r="W105" s="132"/>
      <c r="X105" s="130"/>
      <c r="Y105" s="131"/>
      <c r="Z105" s="131"/>
      <c r="AA105" s="131"/>
      <c r="AB105" s="132"/>
      <c r="AC105" s="130"/>
      <c r="AD105" s="131"/>
      <c r="AE105" s="131"/>
      <c r="AF105" s="131"/>
      <c r="AG105" s="132"/>
      <c r="AH105" s="130"/>
      <c r="AI105" s="131"/>
      <c r="AJ105" s="131"/>
      <c r="AK105" s="131"/>
      <c r="AL105" s="132"/>
      <c r="AM105" s="130"/>
      <c r="AN105" s="131"/>
      <c r="AO105" s="131"/>
      <c r="AP105" s="131"/>
      <c r="AQ105" s="132"/>
      <c r="AR105" s="130"/>
      <c r="AS105" s="131"/>
      <c r="AT105" s="131"/>
      <c r="AU105" s="131"/>
      <c r="AV105" s="132"/>
      <c r="AW105" s="117">
        <f t="shared" si="35"/>
        <v>0</v>
      </c>
      <c r="AX105" s="117">
        <f t="shared" si="36"/>
        <v>0</v>
      </c>
      <c r="AY105" s="117">
        <f t="shared" si="37"/>
        <v>0</v>
      </c>
      <c r="AZ105" s="117">
        <f t="shared" si="38"/>
        <v>0</v>
      </c>
      <c r="BA105" s="117">
        <f t="shared" si="39"/>
        <v>0</v>
      </c>
      <c r="BB105" s="117">
        <f t="shared" si="40"/>
        <v>0</v>
      </c>
      <c r="BC105" s="118">
        <f t="shared" si="41"/>
        <v>0</v>
      </c>
      <c r="BD105" s="64" t="e">
        <f>VLOOKUP(H105,GE!$A$21:$B$1115,2,FALSE)</f>
        <v>#N/A</v>
      </c>
    </row>
    <row r="106" spans="1:56" ht="24.95" customHeight="1" x14ac:dyDescent="0.2">
      <c r="A106" s="121">
        <v>17</v>
      </c>
      <c r="B106" s="122"/>
      <c r="C106" s="121">
        <v>1</v>
      </c>
      <c r="D106" s="56"/>
      <c r="E106" s="57"/>
      <c r="F106" s="57"/>
      <c r="G106" s="58"/>
      <c r="H106" s="59"/>
      <c r="I106" s="60"/>
      <c r="J106" s="126"/>
      <c r="K106" s="125"/>
      <c r="L106" s="126"/>
      <c r="M106" s="125"/>
      <c r="N106" s="160"/>
      <c r="O106" s="66"/>
      <c r="P106" s="69"/>
      <c r="Q106" s="61" t="e">
        <f>IF($G106="OS","-",VLOOKUP($H106,GE!$I$21:$J$1115,2,FALSE))</f>
        <v>#N/A</v>
      </c>
      <c r="R106" s="64" t="e">
        <f>IF($G106="OS","-",VLOOKUP($H106,GE!$K$21:$L$1115,2,FALSE))</f>
        <v>#N/A</v>
      </c>
      <c r="S106" s="130"/>
      <c r="T106" s="131"/>
      <c r="U106" s="131"/>
      <c r="V106" s="131"/>
      <c r="W106" s="132"/>
      <c r="X106" s="130"/>
      <c r="Y106" s="131"/>
      <c r="Z106" s="131"/>
      <c r="AA106" s="131"/>
      <c r="AB106" s="132"/>
      <c r="AC106" s="130"/>
      <c r="AD106" s="131"/>
      <c r="AE106" s="131"/>
      <c r="AF106" s="131"/>
      <c r="AG106" s="132"/>
      <c r="AH106" s="130"/>
      <c r="AI106" s="131"/>
      <c r="AJ106" s="131"/>
      <c r="AK106" s="131"/>
      <c r="AL106" s="132"/>
      <c r="AM106" s="130"/>
      <c r="AN106" s="131"/>
      <c r="AO106" s="131"/>
      <c r="AP106" s="131"/>
      <c r="AQ106" s="132"/>
      <c r="AR106" s="130"/>
      <c r="AS106" s="131"/>
      <c r="AT106" s="131"/>
      <c r="AU106" s="131"/>
      <c r="AV106" s="132"/>
      <c r="AW106" s="117">
        <f t="shared" si="35"/>
        <v>0</v>
      </c>
      <c r="AX106" s="117">
        <f t="shared" si="36"/>
        <v>0</v>
      </c>
      <c r="AY106" s="117">
        <f t="shared" si="37"/>
        <v>0</v>
      </c>
      <c r="AZ106" s="117">
        <f t="shared" si="38"/>
        <v>0</v>
      </c>
      <c r="BA106" s="117">
        <f t="shared" si="39"/>
        <v>0</v>
      </c>
      <c r="BB106" s="117">
        <f t="shared" si="40"/>
        <v>0</v>
      </c>
      <c r="BC106" s="118">
        <f t="shared" si="41"/>
        <v>0</v>
      </c>
      <c r="BD106" s="64" t="e">
        <f>VLOOKUP(H106,GE!$A$21:$B$1115,2,FALSE)</f>
        <v>#N/A</v>
      </c>
    </row>
    <row r="107" spans="1:56" ht="24.95" customHeight="1" x14ac:dyDescent="0.2">
      <c r="A107" s="121">
        <v>18</v>
      </c>
      <c r="B107" s="122"/>
      <c r="C107" s="121">
        <v>1</v>
      </c>
      <c r="D107" s="56"/>
      <c r="E107" s="57"/>
      <c r="F107" s="57"/>
      <c r="G107" s="58"/>
      <c r="H107" s="59"/>
      <c r="I107" s="60"/>
      <c r="J107" s="126"/>
      <c r="K107" s="125"/>
      <c r="L107" s="126"/>
      <c r="M107" s="125"/>
      <c r="N107" s="160"/>
      <c r="O107" s="62"/>
      <c r="P107" s="63"/>
      <c r="Q107" s="61" t="e">
        <f>IF($G107="OS","-",VLOOKUP($H107,GE!$I$21:$J$1115,2,FALSE))</f>
        <v>#N/A</v>
      </c>
      <c r="R107" s="64" t="e">
        <f>IF($G107="OS","-",VLOOKUP($H107,GE!$K$21:$L$1115,2,FALSE))</f>
        <v>#N/A</v>
      </c>
      <c r="S107" s="130"/>
      <c r="T107" s="131"/>
      <c r="U107" s="131"/>
      <c r="V107" s="131"/>
      <c r="W107" s="132"/>
      <c r="X107" s="130"/>
      <c r="Y107" s="131"/>
      <c r="Z107" s="131"/>
      <c r="AA107" s="131"/>
      <c r="AB107" s="132"/>
      <c r="AC107" s="130"/>
      <c r="AD107" s="131"/>
      <c r="AE107" s="131"/>
      <c r="AF107" s="131"/>
      <c r="AG107" s="132"/>
      <c r="AH107" s="130"/>
      <c r="AI107" s="131"/>
      <c r="AJ107" s="131"/>
      <c r="AK107" s="131"/>
      <c r="AL107" s="132"/>
      <c r="AM107" s="130"/>
      <c r="AN107" s="131"/>
      <c r="AO107" s="131"/>
      <c r="AP107" s="131"/>
      <c r="AQ107" s="132"/>
      <c r="AR107" s="130"/>
      <c r="AS107" s="131"/>
      <c r="AT107" s="131"/>
      <c r="AU107" s="131"/>
      <c r="AV107" s="132"/>
      <c r="AW107" s="117">
        <f t="shared" si="35"/>
        <v>0</v>
      </c>
      <c r="AX107" s="117">
        <f t="shared" si="36"/>
        <v>0</v>
      </c>
      <c r="AY107" s="117">
        <f t="shared" si="37"/>
        <v>0</v>
      </c>
      <c r="AZ107" s="117">
        <f t="shared" si="38"/>
        <v>0</v>
      </c>
      <c r="BA107" s="117">
        <f t="shared" si="39"/>
        <v>0</v>
      </c>
      <c r="BB107" s="117">
        <f t="shared" si="40"/>
        <v>0</v>
      </c>
      <c r="BC107" s="118">
        <f t="shared" si="41"/>
        <v>0</v>
      </c>
      <c r="BD107" s="64" t="e">
        <f>VLOOKUP(H107,GE!$A$21:$B$1115,2,FALSE)</f>
        <v>#N/A</v>
      </c>
    </row>
    <row r="108" spans="1:56" ht="24.95" customHeight="1" x14ac:dyDescent="0.2">
      <c r="A108" s="121">
        <v>19</v>
      </c>
      <c r="B108" s="122"/>
      <c r="C108" s="121">
        <v>1</v>
      </c>
      <c r="D108" s="56"/>
      <c r="E108" s="57"/>
      <c r="F108" s="57"/>
      <c r="G108" s="58"/>
      <c r="H108" s="59"/>
      <c r="I108" s="60"/>
      <c r="J108" s="126"/>
      <c r="K108" s="125"/>
      <c r="L108" s="126"/>
      <c r="M108" s="125"/>
      <c r="N108" s="160"/>
      <c r="O108" s="62"/>
      <c r="P108" s="63"/>
      <c r="Q108" s="61" t="e">
        <f>IF($G108="OS","-",VLOOKUP($H108,GE!$I$21:$J$1115,2,FALSE))</f>
        <v>#N/A</v>
      </c>
      <c r="R108" s="64" t="e">
        <f>IF($G108="OS","-",VLOOKUP($H108,GE!$K$21:$L$1115,2,FALSE))</f>
        <v>#N/A</v>
      </c>
      <c r="S108" s="130"/>
      <c r="T108" s="131"/>
      <c r="U108" s="131"/>
      <c r="V108" s="131"/>
      <c r="W108" s="132"/>
      <c r="X108" s="130"/>
      <c r="Y108" s="131"/>
      <c r="Z108" s="131"/>
      <c r="AA108" s="131"/>
      <c r="AB108" s="132"/>
      <c r="AC108" s="130"/>
      <c r="AD108" s="131"/>
      <c r="AE108" s="131"/>
      <c r="AF108" s="131"/>
      <c r="AG108" s="132"/>
      <c r="AH108" s="130"/>
      <c r="AI108" s="131"/>
      <c r="AJ108" s="131"/>
      <c r="AK108" s="131"/>
      <c r="AL108" s="132"/>
      <c r="AM108" s="130"/>
      <c r="AN108" s="131"/>
      <c r="AO108" s="131"/>
      <c r="AP108" s="131"/>
      <c r="AQ108" s="132"/>
      <c r="AR108" s="130"/>
      <c r="AS108" s="131"/>
      <c r="AT108" s="131"/>
      <c r="AU108" s="131"/>
      <c r="AV108" s="132"/>
      <c r="AW108" s="117">
        <f t="shared" si="35"/>
        <v>0</v>
      </c>
      <c r="AX108" s="117">
        <f t="shared" si="36"/>
        <v>0</v>
      </c>
      <c r="AY108" s="117">
        <f t="shared" si="37"/>
        <v>0</v>
      </c>
      <c r="AZ108" s="117">
        <f t="shared" si="38"/>
        <v>0</v>
      </c>
      <c r="BA108" s="117">
        <f t="shared" si="39"/>
        <v>0</v>
      </c>
      <c r="BB108" s="117">
        <f t="shared" si="40"/>
        <v>0</v>
      </c>
      <c r="BC108" s="118">
        <f t="shared" si="41"/>
        <v>0</v>
      </c>
      <c r="BD108" s="64" t="e">
        <f>VLOOKUP(H108,GE!$A$21:$B$1115,2,FALSE)</f>
        <v>#N/A</v>
      </c>
    </row>
    <row r="109" spans="1:56" ht="24.95" customHeight="1" thickBot="1" x14ac:dyDescent="0.25">
      <c r="A109" s="123">
        <v>20</v>
      </c>
      <c r="B109" s="124"/>
      <c r="C109" s="123">
        <v>1</v>
      </c>
      <c r="D109" s="70"/>
      <c r="E109" s="97"/>
      <c r="F109" s="97"/>
      <c r="G109" s="98"/>
      <c r="H109" s="73"/>
      <c r="I109" s="99"/>
      <c r="J109" s="154"/>
      <c r="K109" s="153"/>
      <c r="L109" s="154"/>
      <c r="M109" s="153"/>
      <c r="N109" s="164"/>
      <c r="O109" s="100"/>
      <c r="P109" s="101"/>
      <c r="Q109" s="78" t="e">
        <f>IF($G109="OS","-",VLOOKUP($H109,GE!$I$21:$J$1115,2,FALSE))</f>
        <v>#N/A</v>
      </c>
      <c r="R109" s="75" t="e">
        <f>IF($G109="OS","-",VLOOKUP($H109,GE!$K$21:$L$1115,2,FALSE))</f>
        <v>#N/A</v>
      </c>
      <c r="S109" s="148"/>
      <c r="T109" s="149"/>
      <c r="U109" s="149"/>
      <c r="V109" s="149"/>
      <c r="W109" s="150"/>
      <c r="X109" s="148"/>
      <c r="Y109" s="149"/>
      <c r="Z109" s="149"/>
      <c r="AA109" s="149"/>
      <c r="AB109" s="150"/>
      <c r="AC109" s="148"/>
      <c r="AD109" s="149"/>
      <c r="AE109" s="149"/>
      <c r="AF109" s="149"/>
      <c r="AG109" s="150"/>
      <c r="AH109" s="148"/>
      <c r="AI109" s="149"/>
      <c r="AJ109" s="149"/>
      <c r="AK109" s="149"/>
      <c r="AL109" s="150"/>
      <c r="AM109" s="148"/>
      <c r="AN109" s="149"/>
      <c r="AO109" s="149"/>
      <c r="AP109" s="149"/>
      <c r="AQ109" s="150"/>
      <c r="AR109" s="148"/>
      <c r="AS109" s="149"/>
      <c r="AT109" s="149"/>
      <c r="AU109" s="149"/>
      <c r="AV109" s="150"/>
      <c r="AW109" s="65">
        <f t="shared" si="35"/>
        <v>0</v>
      </c>
      <c r="AX109" s="65">
        <f t="shared" si="36"/>
        <v>0</v>
      </c>
      <c r="AY109" s="65">
        <f t="shared" si="37"/>
        <v>0</v>
      </c>
      <c r="AZ109" s="65">
        <f t="shared" si="38"/>
        <v>0</v>
      </c>
      <c r="BA109" s="65">
        <f t="shared" si="39"/>
        <v>0</v>
      </c>
      <c r="BB109" s="119">
        <f t="shared" si="40"/>
        <v>0</v>
      </c>
      <c r="BC109" s="120">
        <f t="shared" si="41"/>
        <v>0</v>
      </c>
      <c r="BD109" s="75" t="e">
        <f>VLOOKUP(H109,GE!$A$21:$B$1115,2,FALSE)</f>
        <v>#N/A</v>
      </c>
    </row>
    <row r="110" spans="1:56" s="89" customFormat="1" ht="24.95" customHeight="1" thickTop="1" thickBot="1" x14ac:dyDescent="0.25">
      <c r="A110" s="79"/>
      <c r="B110" s="234" t="s">
        <v>30</v>
      </c>
      <c r="C110" s="235"/>
      <c r="D110" s="79">
        <f>COUNTIF(D90:D109,"o")</f>
        <v>9</v>
      </c>
      <c r="E110" s="80"/>
      <c r="F110" s="80"/>
      <c r="G110" s="102"/>
      <c r="H110" s="82"/>
      <c r="I110" s="83"/>
      <c r="J110" s="139"/>
      <c r="K110" s="138"/>
      <c r="L110" s="139"/>
      <c r="M110" s="138"/>
      <c r="N110" s="161"/>
      <c r="O110" s="84"/>
      <c r="P110" s="86"/>
      <c r="Q110" s="84"/>
      <c r="R110" s="85"/>
      <c r="S110" s="140"/>
      <c r="T110" s="141"/>
      <c r="U110" s="141"/>
      <c r="V110" s="141"/>
      <c r="W110" s="142"/>
      <c r="X110" s="140"/>
      <c r="Y110" s="141"/>
      <c r="Z110" s="141"/>
      <c r="AA110" s="141"/>
      <c r="AB110" s="142"/>
      <c r="AC110" s="140"/>
      <c r="AD110" s="141"/>
      <c r="AE110" s="141"/>
      <c r="AF110" s="141"/>
      <c r="AG110" s="142"/>
      <c r="AH110" s="140"/>
      <c r="AI110" s="141"/>
      <c r="AJ110" s="141"/>
      <c r="AK110" s="141"/>
      <c r="AL110" s="142"/>
      <c r="AM110" s="140"/>
      <c r="AN110" s="141"/>
      <c r="AO110" s="141"/>
      <c r="AP110" s="141"/>
      <c r="AQ110" s="142"/>
      <c r="AR110" s="140"/>
      <c r="AS110" s="141"/>
      <c r="AT110" s="141"/>
      <c r="AU110" s="141"/>
      <c r="AV110" s="142"/>
      <c r="AW110" s="113">
        <f t="shared" ref="AW110:BC110" si="42">SUM(AW$90:AW$109)</f>
        <v>26</v>
      </c>
      <c r="AX110" s="113">
        <f t="shared" si="42"/>
        <v>2</v>
      </c>
      <c r="AY110" s="113">
        <f t="shared" si="42"/>
        <v>0</v>
      </c>
      <c r="AZ110" s="113">
        <f t="shared" si="42"/>
        <v>0</v>
      </c>
      <c r="BA110" s="113">
        <f t="shared" si="42"/>
        <v>0</v>
      </c>
      <c r="BB110" s="113">
        <f t="shared" si="42"/>
        <v>0</v>
      </c>
      <c r="BC110" s="113">
        <f t="shared" si="42"/>
        <v>0</v>
      </c>
      <c r="BD110" s="85"/>
    </row>
    <row r="111" spans="1:56" ht="24.95" customHeight="1" thickTop="1" x14ac:dyDescent="0.2">
      <c r="A111" s="121">
        <v>1</v>
      </c>
      <c r="B111" s="122"/>
      <c r="C111" s="121">
        <v>2</v>
      </c>
      <c r="D111" s="56" t="s">
        <v>29</v>
      </c>
      <c r="E111" s="57" t="s">
        <v>191</v>
      </c>
      <c r="F111" s="57" t="s">
        <v>192</v>
      </c>
      <c r="G111" s="58" t="s">
        <v>10</v>
      </c>
      <c r="H111" s="59">
        <v>43262</v>
      </c>
      <c r="I111" s="60">
        <v>43413</v>
      </c>
      <c r="J111" s="126"/>
      <c r="K111" s="125"/>
      <c r="L111" s="126"/>
      <c r="M111" s="125"/>
      <c r="N111" s="160"/>
      <c r="O111" s="62"/>
      <c r="P111" s="63"/>
      <c r="Q111" s="61">
        <f>IF($G111="OS","-",VLOOKUP($H111,GE!$I$21:$J$1115,2,FALSE))</f>
        <v>43385</v>
      </c>
      <c r="R111" s="64">
        <f>IF($G111="OS","-",VLOOKUP($H111,GE!$K$21:$L$1115,2,FALSE))</f>
        <v>43406</v>
      </c>
      <c r="S111" s="127"/>
      <c r="T111" s="128"/>
      <c r="U111" s="128"/>
      <c r="V111" s="128"/>
      <c r="W111" s="129"/>
      <c r="X111" s="127"/>
      <c r="Y111" s="128"/>
      <c r="Z111" s="128"/>
      <c r="AA111" s="128"/>
      <c r="AB111" s="129"/>
      <c r="AC111" s="127"/>
      <c r="AD111" s="128"/>
      <c r="AE111" s="128"/>
      <c r="AF111" s="128"/>
      <c r="AG111" s="129"/>
      <c r="AH111" s="127"/>
      <c r="AI111" s="128"/>
      <c r="AJ111" s="128"/>
      <c r="AK111" s="128"/>
      <c r="AL111" s="129"/>
      <c r="AM111" s="127"/>
      <c r="AN111" s="128"/>
      <c r="AO111" s="128"/>
      <c r="AP111" s="128"/>
      <c r="AQ111" s="129"/>
      <c r="AR111" s="127"/>
      <c r="AS111" s="128"/>
      <c r="AT111" s="128"/>
      <c r="AU111" s="128"/>
      <c r="AV111" s="129"/>
      <c r="AW111" s="115">
        <f t="shared" ref="AW111:AW130" si="43">SUM($S111:$AV111)</f>
        <v>0</v>
      </c>
      <c r="AX111" s="115">
        <f t="shared" ref="AX111:AX130" si="44">COUNTIF($S111:$AV111,"AJ")</f>
        <v>0</v>
      </c>
      <c r="AY111" s="115">
        <f t="shared" ref="AY111:AY130" si="45">COUNTIF($S111:$AV111,"ANJ")</f>
        <v>0</v>
      </c>
      <c r="AZ111" s="115">
        <f t="shared" ref="AZ111:AZ130" si="46">COUNTIF($S111:$AV111,"T")</f>
        <v>0</v>
      </c>
      <c r="BA111" s="115">
        <f t="shared" ref="BA111:BA130" si="47">COUNTIF($S111:$AV111,"E")</f>
        <v>0</v>
      </c>
      <c r="BB111" s="115">
        <f t="shared" ref="BB111:BB130" si="48">COUNTIF($S111:$AV111,"M")</f>
        <v>0</v>
      </c>
      <c r="BC111" s="116">
        <f t="shared" ref="BC111:BC130" si="49">COUNTIF($S111:$AV111,"S")</f>
        <v>0</v>
      </c>
      <c r="BD111" s="64">
        <f>VLOOKUP(H111,GE!$A$21:$B$1115,2,FALSE)</f>
        <v>43308</v>
      </c>
    </row>
    <row r="112" spans="1:56" ht="24.95" customHeight="1" x14ac:dyDescent="0.2">
      <c r="A112" s="121">
        <v>2</v>
      </c>
      <c r="B112" s="122"/>
      <c r="C112" s="121">
        <v>2</v>
      </c>
      <c r="D112" s="56" t="s">
        <v>29</v>
      </c>
      <c r="E112" s="57" t="s">
        <v>187</v>
      </c>
      <c r="F112" s="57" t="s">
        <v>188</v>
      </c>
      <c r="G112" s="58" t="s">
        <v>10</v>
      </c>
      <c r="H112" s="59">
        <v>43262</v>
      </c>
      <c r="I112" s="60">
        <v>43413</v>
      </c>
      <c r="J112" s="126"/>
      <c r="K112" s="125"/>
      <c r="L112" s="126"/>
      <c r="M112" s="125"/>
      <c r="N112" s="160"/>
      <c r="O112" s="62"/>
      <c r="P112" s="63"/>
      <c r="Q112" s="61">
        <f>IF($G112="OS","-",VLOOKUP($H112,GE!$I$21:$J$1115,2,FALSE))</f>
        <v>43385</v>
      </c>
      <c r="R112" s="64">
        <f>IF($G112="OS","-",VLOOKUP($H112,GE!$K$21:$L$1115,2,FALSE))</f>
        <v>43406</v>
      </c>
      <c r="S112" s="130"/>
      <c r="T112" s="131"/>
      <c r="U112" s="131"/>
      <c r="V112" s="131"/>
      <c r="W112" s="132"/>
      <c r="X112" s="130"/>
      <c r="Y112" s="131"/>
      <c r="Z112" s="131"/>
      <c r="AA112" s="131"/>
      <c r="AB112" s="132"/>
      <c r="AC112" s="130"/>
      <c r="AD112" s="131"/>
      <c r="AE112" s="131"/>
      <c r="AF112" s="131"/>
      <c r="AG112" s="132"/>
      <c r="AH112" s="130"/>
      <c r="AI112" s="131"/>
      <c r="AJ112" s="131"/>
      <c r="AK112" s="131"/>
      <c r="AL112" s="132"/>
      <c r="AM112" s="130"/>
      <c r="AN112" s="131"/>
      <c r="AO112" s="131"/>
      <c r="AP112" s="131"/>
      <c r="AQ112" s="132"/>
      <c r="AR112" s="130"/>
      <c r="AS112" s="131"/>
      <c r="AT112" s="131"/>
      <c r="AU112" s="131"/>
      <c r="AV112" s="132"/>
      <c r="AW112" s="117">
        <f t="shared" si="43"/>
        <v>0</v>
      </c>
      <c r="AX112" s="117">
        <f t="shared" si="44"/>
        <v>0</v>
      </c>
      <c r="AY112" s="117">
        <f t="shared" si="45"/>
        <v>0</v>
      </c>
      <c r="AZ112" s="117">
        <f t="shared" si="46"/>
        <v>0</v>
      </c>
      <c r="BA112" s="117">
        <f t="shared" si="47"/>
        <v>0</v>
      </c>
      <c r="BB112" s="117">
        <f t="shared" si="48"/>
        <v>0</v>
      </c>
      <c r="BC112" s="118">
        <f t="shared" si="49"/>
        <v>0</v>
      </c>
      <c r="BD112" s="64">
        <f>VLOOKUP(H112,GE!$A$21:$B$1115,2,FALSE)</f>
        <v>43308</v>
      </c>
    </row>
    <row r="113" spans="1:56" ht="24.95" customHeight="1" x14ac:dyDescent="0.2">
      <c r="A113" s="121">
        <v>3</v>
      </c>
      <c r="B113" s="122"/>
      <c r="C113" s="121">
        <v>2</v>
      </c>
      <c r="D113" s="56" t="s">
        <v>29</v>
      </c>
      <c r="E113" s="57" t="s">
        <v>79</v>
      </c>
      <c r="F113" s="57" t="s">
        <v>71</v>
      </c>
      <c r="G113" s="58" t="s">
        <v>10</v>
      </c>
      <c r="H113" s="59">
        <v>43108</v>
      </c>
      <c r="I113" s="60">
        <v>43259</v>
      </c>
      <c r="J113" s="126"/>
      <c r="K113" s="125">
        <v>43188</v>
      </c>
      <c r="L113" s="126">
        <v>43220</v>
      </c>
      <c r="M113" s="125"/>
      <c r="N113" s="160"/>
      <c r="O113" s="62"/>
      <c r="P113" s="63">
        <v>43203</v>
      </c>
      <c r="Q113" s="61">
        <f>IF($G113="OS","-",VLOOKUP($H113,GE!$I$21:$J$1115,2,FALSE))</f>
        <v>43221</v>
      </c>
      <c r="R113" s="64">
        <f>IF($G113="OS","-",VLOOKUP($H113,GE!$K$21:$L$1115,2,FALSE))</f>
        <v>43242</v>
      </c>
      <c r="S113" s="130"/>
      <c r="T113" s="131"/>
      <c r="U113" s="131"/>
      <c r="V113" s="131"/>
      <c r="W113" s="132"/>
      <c r="X113" s="130">
        <v>2</v>
      </c>
      <c r="Y113" s="131">
        <v>2</v>
      </c>
      <c r="Z113" s="131"/>
      <c r="AA113" s="131">
        <v>2</v>
      </c>
      <c r="AB113" s="132"/>
      <c r="AC113" s="130"/>
      <c r="AD113" s="131"/>
      <c r="AE113" s="131"/>
      <c r="AF113" s="131"/>
      <c r="AG113" s="132"/>
      <c r="AH113" s="130"/>
      <c r="AI113" s="131"/>
      <c r="AJ113" s="131"/>
      <c r="AK113" s="131"/>
      <c r="AL113" s="132"/>
      <c r="AM113" s="130"/>
      <c r="AN113" s="131"/>
      <c r="AO113" s="131"/>
      <c r="AP113" s="131"/>
      <c r="AQ113" s="132"/>
      <c r="AR113" s="130"/>
      <c r="AS113" s="131"/>
      <c r="AT113" s="131"/>
      <c r="AU113" s="131"/>
      <c r="AV113" s="132"/>
      <c r="AW113" s="117">
        <f t="shared" si="43"/>
        <v>6</v>
      </c>
      <c r="AX113" s="117">
        <f t="shared" si="44"/>
        <v>0</v>
      </c>
      <c r="AY113" s="117">
        <f t="shared" si="45"/>
        <v>0</v>
      </c>
      <c r="AZ113" s="117">
        <f t="shared" si="46"/>
        <v>0</v>
      </c>
      <c r="BA113" s="117">
        <f t="shared" si="47"/>
        <v>0</v>
      </c>
      <c r="BB113" s="117">
        <f t="shared" si="48"/>
        <v>0</v>
      </c>
      <c r="BC113" s="118">
        <f t="shared" si="49"/>
        <v>0</v>
      </c>
      <c r="BD113" s="64">
        <f>VLOOKUP(H113,GE!$A$21:$B$1115,2,FALSE)</f>
        <v>43144</v>
      </c>
    </row>
    <row r="114" spans="1:56" ht="24.95" customHeight="1" x14ac:dyDescent="0.2">
      <c r="A114" s="121">
        <v>4</v>
      </c>
      <c r="B114" s="122"/>
      <c r="C114" s="121">
        <v>2</v>
      </c>
      <c r="D114" s="56" t="s">
        <v>29</v>
      </c>
      <c r="E114" s="57" t="s">
        <v>114</v>
      </c>
      <c r="F114" s="57" t="s">
        <v>115</v>
      </c>
      <c r="G114" s="58" t="s">
        <v>10</v>
      </c>
      <c r="H114" s="59">
        <v>43164</v>
      </c>
      <c r="I114" s="60">
        <v>43329</v>
      </c>
      <c r="J114" s="126"/>
      <c r="K114" s="125"/>
      <c r="L114" s="126"/>
      <c r="M114" s="125"/>
      <c r="N114" s="160"/>
      <c r="O114" s="62"/>
      <c r="P114" s="63"/>
      <c r="Q114" s="61">
        <f>IF($G114="OS","-",VLOOKUP($H114,GE!$I$21:$J$1115,2,FALSE))</f>
        <v>43277</v>
      </c>
      <c r="R114" s="64">
        <f>IF($G114="OS","-",VLOOKUP($H114,GE!$K$21:$L$1115,2,FALSE))</f>
        <v>43298</v>
      </c>
      <c r="S114" s="130"/>
      <c r="T114" s="131"/>
      <c r="U114" s="131"/>
      <c r="V114" s="131"/>
      <c r="W114" s="132"/>
      <c r="X114" s="130">
        <v>2</v>
      </c>
      <c r="Y114" s="131">
        <v>2</v>
      </c>
      <c r="Z114" s="131"/>
      <c r="AA114" s="131">
        <v>2</v>
      </c>
      <c r="AB114" s="132"/>
      <c r="AC114" s="130"/>
      <c r="AD114" s="131"/>
      <c r="AE114" s="131"/>
      <c r="AF114" s="131"/>
      <c r="AG114" s="132"/>
      <c r="AH114" s="130"/>
      <c r="AI114" s="131"/>
      <c r="AJ114" s="131"/>
      <c r="AK114" s="131"/>
      <c r="AL114" s="132"/>
      <c r="AM114" s="130"/>
      <c r="AN114" s="131"/>
      <c r="AO114" s="131"/>
      <c r="AP114" s="131"/>
      <c r="AQ114" s="132"/>
      <c r="AR114" s="130"/>
      <c r="AS114" s="131"/>
      <c r="AT114" s="131"/>
      <c r="AU114" s="131"/>
      <c r="AV114" s="132"/>
      <c r="AW114" s="117">
        <f t="shared" si="43"/>
        <v>6</v>
      </c>
      <c r="AX114" s="117">
        <f t="shared" si="44"/>
        <v>0</v>
      </c>
      <c r="AY114" s="117">
        <f t="shared" si="45"/>
        <v>0</v>
      </c>
      <c r="AZ114" s="117">
        <f t="shared" si="46"/>
        <v>0</v>
      </c>
      <c r="BA114" s="117">
        <f t="shared" si="47"/>
        <v>0</v>
      </c>
      <c r="BB114" s="117">
        <f t="shared" si="48"/>
        <v>0</v>
      </c>
      <c r="BC114" s="118">
        <f t="shared" si="49"/>
        <v>0</v>
      </c>
      <c r="BD114" s="64">
        <f>VLOOKUP(H114,GE!$A$21:$B$1115,2,FALSE)</f>
        <v>43200</v>
      </c>
    </row>
    <row r="115" spans="1:56" ht="24.95" customHeight="1" x14ac:dyDescent="0.2">
      <c r="A115" s="121">
        <v>5</v>
      </c>
      <c r="B115" s="122"/>
      <c r="C115" s="121">
        <v>2</v>
      </c>
      <c r="D115" s="56" t="s">
        <v>29</v>
      </c>
      <c r="E115" s="57" t="s">
        <v>208</v>
      </c>
      <c r="F115" s="57" t="s">
        <v>209</v>
      </c>
      <c r="G115" s="58" t="s">
        <v>47</v>
      </c>
      <c r="H115" s="59">
        <v>43262</v>
      </c>
      <c r="I115" s="60">
        <v>43413</v>
      </c>
      <c r="J115" s="126"/>
      <c r="K115" s="125"/>
      <c r="L115" s="126"/>
      <c r="M115" s="125"/>
      <c r="N115" s="160"/>
      <c r="O115" s="62"/>
      <c r="P115" s="63"/>
      <c r="Q115" s="61">
        <f>IF($G115="OS","-",VLOOKUP($H115,GE!$I$21:$J$1115,2,FALSE))</f>
        <v>43385</v>
      </c>
      <c r="R115" s="64">
        <f>IF($G115="OS","-",VLOOKUP($H115,GE!$K$21:$L$1115,2,FALSE))</f>
        <v>43406</v>
      </c>
      <c r="S115" s="130"/>
      <c r="T115" s="131"/>
      <c r="U115" s="131"/>
      <c r="V115" s="131"/>
      <c r="W115" s="132"/>
      <c r="X115" s="130"/>
      <c r="Y115" s="131"/>
      <c r="Z115" s="131"/>
      <c r="AA115" s="131"/>
      <c r="AB115" s="132"/>
      <c r="AC115" s="130"/>
      <c r="AD115" s="131"/>
      <c r="AE115" s="131"/>
      <c r="AF115" s="131"/>
      <c r="AG115" s="132"/>
      <c r="AH115" s="130"/>
      <c r="AI115" s="131"/>
      <c r="AJ115" s="131"/>
      <c r="AK115" s="131"/>
      <c r="AL115" s="132"/>
      <c r="AM115" s="130"/>
      <c r="AN115" s="131"/>
      <c r="AO115" s="131"/>
      <c r="AP115" s="131"/>
      <c r="AQ115" s="132"/>
      <c r="AR115" s="130"/>
      <c r="AS115" s="131"/>
      <c r="AT115" s="131"/>
      <c r="AU115" s="131"/>
      <c r="AV115" s="132"/>
      <c r="AW115" s="117">
        <f t="shared" si="43"/>
        <v>0</v>
      </c>
      <c r="AX115" s="117">
        <f t="shared" si="44"/>
        <v>0</v>
      </c>
      <c r="AY115" s="117">
        <f t="shared" si="45"/>
        <v>0</v>
      </c>
      <c r="AZ115" s="117">
        <f t="shared" si="46"/>
        <v>0</v>
      </c>
      <c r="BA115" s="117">
        <f t="shared" si="47"/>
        <v>0</v>
      </c>
      <c r="BB115" s="117">
        <f t="shared" si="48"/>
        <v>0</v>
      </c>
      <c r="BC115" s="118">
        <f t="shared" si="49"/>
        <v>0</v>
      </c>
      <c r="BD115" s="64">
        <f>VLOOKUP(H115,GE!$A$21:$B$1115,2,FALSE)</f>
        <v>43308</v>
      </c>
    </row>
    <row r="116" spans="1:56" ht="24.95" customHeight="1" x14ac:dyDescent="0.2">
      <c r="A116" s="121">
        <v>6</v>
      </c>
      <c r="B116" s="122"/>
      <c r="C116" s="121">
        <v>2</v>
      </c>
      <c r="D116" s="56" t="s">
        <v>29</v>
      </c>
      <c r="E116" s="57" t="s">
        <v>116</v>
      </c>
      <c r="F116" s="57" t="s">
        <v>117</v>
      </c>
      <c r="G116" s="58" t="s">
        <v>10</v>
      </c>
      <c r="H116" s="59">
        <v>43164</v>
      </c>
      <c r="I116" s="60">
        <v>43329</v>
      </c>
      <c r="J116" s="126"/>
      <c r="K116" s="125"/>
      <c r="L116" s="126"/>
      <c r="M116" s="125"/>
      <c r="N116" s="160"/>
      <c r="O116" s="62">
        <v>43235</v>
      </c>
      <c r="P116" s="63">
        <v>43259</v>
      </c>
      <c r="Q116" s="61">
        <f>IF($G116="OS","-",VLOOKUP($H116,GE!$I$21:$J$1115,2,FALSE))</f>
        <v>43277</v>
      </c>
      <c r="R116" s="64">
        <f>IF($G116="OS","-",VLOOKUP($H116,GE!$K$21:$L$1115,2,FALSE))</f>
        <v>43298</v>
      </c>
      <c r="S116" s="130"/>
      <c r="T116" s="131"/>
      <c r="U116" s="131"/>
      <c r="V116" s="131"/>
      <c r="W116" s="132"/>
      <c r="X116" s="130">
        <v>2</v>
      </c>
      <c r="Y116" s="131">
        <v>2</v>
      </c>
      <c r="Z116" s="131"/>
      <c r="AA116" s="131" t="s">
        <v>91</v>
      </c>
      <c r="AB116" s="132"/>
      <c r="AC116" s="130"/>
      <c r="AD116" s="131"/>
      <c r="AE116" s="131"/>
      <c r="AF116" s="131"/>
      <c r="AG116" s="132"/>
      <c r="AH116" s="130"/>
      <c r="AI116" s="131"/>
      <c r="AJ116" s="131"/>
      <c r="AK116" s="131"/>
      <c r="AL116" s="132"/>
      <c r="AM116" s="130"/>
      <c r="AN116" s="131"/>
      <c r="AO116" s="131"/>
      <c r="AP116" s="131"/>
      <c r="AQ116" s="132"/>
      <c r="AR116" s="130"/>
      <c r="AS116" s="131"/>
      <c r="AT116" s="131"/>
      <c r="AU116" s="131"/>
      <c r="AV116" s="132"/>
      <c r="AW116" s="117">
        <f t="shared" si="43"/>
        <v>4</v>
      </c>
      <c r="AX116" s="117">
        <f t="shared" si="44"/>
        <v>0</v>
      </c>
      <c r="AY116" s="117">
        <f t="shared" si="45"/>
        <v>0</v>
      </c>
      <c r="AZ116" s="117">
        <f t="shared" si="46"/>
        <v>0</v>
      </c>
      <c r="BA116" s="117">
        <f t="shared" si="47"/>
        <v>1</v>
      </c>
      <c r="BB116" s="117">
        <f t="shared" si="48"/>
        <v>0</v>
      </c>
      <c r="BC116" s="118">
        <f t="shared" si="49"/>
        <v>0</v>
      </c>
      <c r="BD116" s="64">
        <f>VLOOKUP(H116,GE!$A$21:$B$1115,2,FALSE)</f>
        <v>43200</v>
      </c>
    </row>
    <row r="117" spans="1:56" ht="24.95" customHeight="1" x14ac:dyDescent="0.2">
      <c r="A117" s="121">
        <v>7</v>
      </c>
      <c r="B117" s="122"/>
      <c r="C117" s="121">
        <v>2</v>
      </c>
      <c r="D117" s="56" t="s">
        <v>29</v>
      </c>
      <c r="E117" s="57" t="s">
        <v>193</v>
      </c>
      <c r="F117" s="57" t="s">
        <v>194</v>
      </c>
      <c r="G117" s="58" t="s">
        <v>10</v>
      </c>
      <c r="H117" s="59">
        <v>43262</v>
      </c>
      <c r="I117" s="60">
        <v>43413</v>
      </c>
      <c r="J117" s="126"/>
      <c r="K117" s="125"/>
      <c r="L117" s="126"/>
      <c r="M117" s="125"/>
      <c r="N117" s="160"/>
      <c r="O117" s="62"/>
      <c r="P117" s="63"/>
      <c r="Q117" s="61">
        <f>IF($G117="OS","-",VLOOKUP($H117,GE!$I$21:$J$1115,2,FALSE))</f>
        <v>43385</v>
      </c>
      <c r="R117" s="64">
        <f>IF($G117="OS","-",VLOOKUP($H117,GE!$K$21:$L$1115,2,FALSE))</f>
        <v>43406</v>
      </c>
      <c r="S117" s="130"/>
      <c r="T117" s="131"/>
      <c r="U117" s="131"/>
      <c r="V117" s="131"/>
      <c r="W117" s="132"/>
      <c r="X117" s="130"/>
      <c r="Y117" s="131"/>
      <c r="Z117" s="131"/>
      <c r="AA117" s="131"/>
      <c r="AB117" s="132"/>
      <c r="AC117" s="130"/>
      <c r="AD117" s="131"/>
      <c r="AE117" s="131"/>
      <c r="AF117" s="131"/>
      <c r="AG117" s="132"/>
      <c r="AH117" s="130"/>
      <c r="AI117" s="131"/>
      <c r="AJ117" s="131"/>
      <c r="AK117" s="131"/>
      <c r="AL117" s="132"/>
      <c r="AM117" s="130"/>
      <c r="AN117" s="131"/>
      <c r="AO117" s="131"/>
      <c r="AP117" s="131"/>
      <c r="AQ117" s="132"/>
      <c r="AR117" s="130"/>
      <c r="AS117" s="131"/>
      <c r="AT117" s="131"/>
      <c r="AU117" s="131"/>
      <c r="AV117" s="132"/>
      <c r="AW117" s="117">
        <f t="shared" si="43"/>
        <v>0</v>
      </c>
      <c r="AX117" s="117">
        <f t="shared" si="44"/>
        <v>0</v>
      </c>
      <c r="AY117" s="117">
        <f t="shared" si="45"/>
        <v>0</v>
      </c>
      <c r="AZ117" s="117">
        <f t="shared" si="46"/>
        <v>0</v>
      </c>
      <c r="BA117" s="117">
        <f t="shared" si="47"/>
        <v>0</v>
      </c>
      <c r="BB117" s="117">
        <f t="shared" si="48"/>
        <v>0</v>
      </c>
      <c r="BC117" s="118">
        <f t="shared" si="49"/>
        <v>0</v>
      </c>
      <c r="BD117" s="64">
        <f>VLOOKUP(H117,GE!$A$21:$B$1115,2,FALSE)</f>
        <v>43308</v>
      </c>
    </row>
    <row r="118" spans="1:56" ht="24.95" customHeight="1" x14ac:dyDescent="0.2">
      <c r="A118" s="121">
        <v>8</v>
      </c>
      <c r="B118" s="122"/>
      <c r="C118" s="121">
        <v>2</v>
      </c>
      <c r="D118" s="56" t="s">
        <v>215</v>
      </c>
      <c r="E118" s="57" t="s">
        <v>118</v>
      </c>
      <c r="F118" s="57" t="s">
        <v>119</v>
      </c>
      <c r="G118" s="58" t="s">
        <v>10</v>
      </c>
      <c r="H118" s="59">
        <v>43164</v>
      </c>
      <c r="I118" s="60">
        <v>43329</v>
      </c>
      <c r="J118" s="126"/>
      <c r="K118" s="125">
        <v>43262</v>
      </c>
      <c r="L118" s="126">
        <v>43287</v>
      </c>
      <c r="M118" s="125"/>
      <c r="N118" s="160"/>
      <c r="O118" s="62"/>
      <c r="P118" s="63"/>
      <c r="Q118" s="61">
        <f>IF($G118="OS","-",VLOOKUP($H118,GE!$I$21:$J$1115,2,FALSE))</f>
        <v>43277</v>
      </c>
      <c r="R118" s="64">
        <f>IF($G118="OS","-",VLOOKUP($H118,GE!$K$21:$L$1115,2,FALSE))</f>
        <v>43298</v>
      </c>
      <c r="S118" s="130"/>
      <c r="T118" s="131"/>
      <c r="U118" s="131"/>
      <c r="V118" s="131"/>
      <c r="W118" s="132"/>
      <c r="X118" s="130">
        <v>2</v>
      </c>
      <c r="Y118" s="131">
        <v>2</v>
      </c>
      <c r="Z118" s="131"/>
      <c r="AA118" s="131">
        <v>2</v>
      </c>
      <c r="AB118" s="132"/>
      <c r="AC118" s="130"/>
      <c r="AD118" s="131"/>
      <c r="AE118" s="131"/>
      <c r="AF118" s="131"/>
      <c r="AG118" s="132"/>
      <c r="AH118" s="130"/>
      <c r="AI118" s="131"/>
      <c r="AJ118" s="131"/>
      <c r="AK118" s="131"/>
      <c r="AL118" s="132"/>
      <c r="AM118" s="130"/>
      <c r="AN118" s="131"/>
      <c r="AO118" s="131"/>
      <c r="AP118" s="131"/>
      <c r="AQ118" s="132"/>
      <c r="AR118" s="130"/>
      <c r="AS118" s="131"/>
      <c r="AT118" s="131"/>
      <c r="AU118" s="131"/>
      <c r="AV118" s="132"/>
      <c r="AW118" s="117">
        <f t="shared" si="43"/>
        <v>6</v>
      </c>
      <c r="AX118" s="117">
        <f t="shared" si="44"/>
        <v>0</v>
      </c>
      <c r="AY118" s="117">
        <f t="shared" si="45"/>
        <v>0</v>
      </c>
      <c r="AZ118" s="117">
        <f t="shared" si="46"/>
        <v>0</v>
      </c>
      <c r="BA118" s="117">
        <f t="shared" si="47"/>
        <v>0</v>
      </c>
      <c r="BB118" s="117">
        <f t="shared" si="48"/>
        <v>0</v>
      </c>
      <c r="BC118" s="118">
        <f t="shared" si="49"/>
        <v>0</v>
      </c>
      <c r="BD118" s="64" t="e">
        <f>VLOOKUP(#REF!,GE!$A$21:$B$1115,2,FALSE)</f>
        <v>#REF!</v>
      </c>
    </row>
    <row r="119" spans="1:56" ht="24.95" customHeight="1" x14ac:dyDescent="0.2">
      <c r="A119" s="121">
        <v>9</v>
      </c>
      <c r="B119" s="122"/>
      <c r="C119" s="121">
        <v>2</v>
      </c>
      <c r="D119" s="56" t="s">
        <v>29</v>
      </c>
      <c r="E119" s="57" t="s">
        <v>120</v>
      </c>
      <c r="F119" s="57" t="s">
        <v>121</v>
      </c>
      <c r="G119" s="58" t="s">
        <v>10</v>
      </c>
      <c r="H119" s="59">
        <v>43164</v>
      </c>
      <c r="I119" s="60">
        <v>43329</v>
      </c>
      <c r="J119" s="126"/>
      <c r="K119" s="125"/>
      <c r="L119" s="126"/>
      <c r="M119" s="125"/>
      <c r="N119" s="160"/>
      <c r="O119" s="62"/>
      <c r="P119" s="63"/>
      <c r="Q119" s="61">
        <f>IF($G119="OS","-",VLOOKUP($H119,GE!$I$21:$J$1115,2,FALSE))</f>
        <v>43277</v>
      </c>
      <c r="R119" s="64">
        <f>IF($G119="OS","-",VLOOKUP($H119,GE!$K$21:$L$1115,2,FALSE))</f>
        <v>43298</v>
      </c>
      <c r="S119" s="130"/>
      <c r="T119" s="131"/>
      <c r="U119" s="131"/>
      <c r="V119" s="131"/>
      <c r="W119" s="132"/>
      <c r="X119" s="130">
        <v>2</v>
      </c>
      <c r="Y119" s="131">
        <v>2</v>
      </c>
      <c r="Z119" s="131"/>
      <c r="AA119" s="131">
        <v>2</v>
      </c>
      <c r="AB119" s="132"/>
      <c r="AC119" s="130"/>
      <c r="AD119" s="131"/>
      <c r="AE119" s="131"/>
      <c r="AF119" s="131"/>
      <c r="AG119" s="132"/>
      <c r="AH119" s="130"/>
      <c r="AI119" s="131"/>
      <c r="AJ119" s="131"/>
      <c r="AK119" s="131"/>
      <c r="AL119" s="132"/>
      <c r="AM119" s="130"/>
      <c r="AN119" s="131"/>
      <c r="AO119" s="131"/>
      <c r="AP119" s="131"/>
      <c r="AQ119" s="132"/>
      <c r="AR119" s="130"/>
      <c r="AS119" s="131"/>
      <c r="AT119" s="131"/>
      <c r="AU119" s="131"/>
      <c r="AV119" s="132"/>
      <c r="AW119" s="117">
        <f t="shared" si="43"/>
        <v>6</v>
      </c>
      <c r="AX119" s="117">
        <f t="shared" si="44"/>
        <v>0</v>
      </c>
      <c r="AY119" s="117">
        <f t="shared" si="45"/>
        <v>0</v>
      </c>
      <c r="AZ119" s="117">
        <f t="shared" si="46"/>
        <v>0</v>
      </c>
      <c r="BA119" s="117">
        <f t="shared" si="47"/>
        <v>0</v>
      </c>
      <c r="BB119" s="117">
        <f t="shared" si="48"/>
        <v>0</v>
      </c>
      <c r="BC119" s="118">
        <f t="shared" si="49"/>
        <v>0</v>
      </c>
      <c r="BD119" s="64">
        <f>VLOOKUP(H119,GE!$A$21:$B$1115,2,FALSE)</f>
        <v>43200</v>
      </c>
    </row>
    <row r="120" spans="1:56" ht="24.95" customHeight="1" x14ac:dyDescent="0.2">
      <c r="A120" s="121">
        <v>10</v>
      </c>
      <c r="B120" s="122">
        <v>26</v>
      </c>
      <c r="C120" s="121">
        <v>2</v>
      </c>
      <c r="D120" s="56" t="s">
        <v>29</v>
      </c>
      <c r="E120" s="57" t="s">
        <v>189</v>
      </c>
      <c r="F120" s="57" t="s">
        <v>190</v>
      </c>
      <c r="G120" s="58" t="s">
        <v>10</v>
      </c>
      <c r="H120" s="59">
        <v>43262</v>
      </c>
      <c r="I120" s="60">
        <v>43413</v>
      </c>
      <c r="J120" s="126"/>
      <c r="K120" s="125"/>
      <c r="L120" s="126"/>
      <c r="M120" s="125"/>
      <c r="N120" s="160"/>
      <c r="O120" s="62"/>
      <c r="P120" s="63"/>
      <c r="Q120" s="61">
        <f>IF($G120="OS","-",VLOOKUP($H120,GE!$I$21:$J$1115,2,FALSE))</f>
        <v>43385</v>
      </c>
      <c r="R120" s="64">
        <f>IF($G120="OS","-",VLOOKUP($H120,GE!$K$21:$L$1115,2,FALSE))</f>
        <v>43406</v>
      </c>
      <c r="S120" s="130"/>
      <c r="T120" s="131"/>
      <c r="U120" s="131"/>
      <c r="V120" s="131"/>
      <c r="W120" s="132"/>
      <c r="X120" s="130"/>
      <c r="Y120" s="131"/>
      <c r="Z120" s="131"/>
      <c r="AA120" s="131"/>
      <c r="AB120" s="132"/>
      <c r="AC120" s="130"/>
      <c r="AD120" s="131"/>
      <c r="AE120" s="131"/>
      <c r="AF120" s="131"/>
      <c r="AG120" s="132"/>
      <c r="AH120" s="130"/>
      <c r="AI120" s="131"/>
      <c r="AJ120" s="131"/>
      <c r="AK120" s="131"/>
      <c r="AL120" s="132"/>
      <c r="AM120" s="130"/>
      <c r="AN120" s="131"/>
      <c r="AO120" s="131"/>
      <c r="AP120" s="131"/>
      <c r="AQ120" s="132"/>
      <c r="AR120" s="130"/>
      <c r="AS120" s="131"/>
      <c r="AT120" s="131"/>
      <c r="AU120" s="131"/>
      <c r="AV120" s="132"/>
      <c r="AW120" s="117">
        <f t="shared" si="43"/>
        <v>0</v>
      </c>
      <c r="AX120" s="117">
        <f t="shared" si="44"/>
        <v>0</v>
      </c>
      <c r="AY120" s="117">
        <f t="shared" si="45"/>
        <v>0</v>
      </c>
      <c r="AZ120" s="117">
        <f t="shared" si="46"/>
        <v>0</v>
      </c>
      <c r="BA120" s="117">
        <f t="shared" si="47"/>
        <v>0</v>
      </c>
      <c r="BB120" s="117">
        <f t="shared" si="48"/>
        <v>0</v>
      </c>
      <c r="BC120" s="118">
        <f t="shared" si="49"/>
        <v>0</v>
      </c>
      <c r="BD120" s="64">
        <f>VLOOKUP(H120,GE!$A$21:$B$1115,2,FALSE)</f>
        <v>43308</v>
      </c>
    </row>
    <row r="121" spans="1:56" ht="24.95" customHeight="1" x14ac:dyDescent="0.2">
      <c r="A121" s="121">
        <v>11</v>
      </c>
      <c r="B121" s="122"/>
      <c r="C121" s="121">
        <v>2</v>
      </c>
      <c r="D121" s="56" t="s">
        <v>29</v>
      </c>
      <c r="E121" s="57" t="s">
        <v>122</v>
      </c>
      <c r="F121" s="57" t="s">
        <v>123</v>
      </c>
      <c r="G121" s="58" t="s">
        <v>10</v>
      </c>
      <c r="H121" s="59">
        <v>43164</v>
      </c>
      <c r="I121" s="60">
        <v>43329</v>
      </c>
      <c r="J121" s="126"/>
      <c r="K121" s="125"/>
      <c r="L121" s="126"/>
      <c r="M121" s="125"/>
      <c r="N121" s="160"/>
      <c r="O121" s="62">
        <v>43235</v>
      </c>
      <c r="P121" s="63">
        <v>43259</v>
      </c>
      <c r="Q121" s="61">
        <f>IF($G121="OS","-",VLOOKUP($H121,GE!$I$21:$J$1115,2,FALSE))</f>
        <v>43277</v>
      </c>
      <c r="R121" s="64">
        <f>IF($G121="OS","-",VLOOKUP($H121,GE!$K$21:$L$1115,2,FALSE))</f>
        <v>43298</v>
      </c>
      <c r="S121" s="130"/>
      <c r="T121" s="131"/>
      <c r="U121" s="131"/>
      <c r="V121" s="131"/>
      <c r="W121" s="132"/>
      <c r="X121" s="130" t="s">
        <v>92</v>
      </c>
      <c r="Y121" s="131" t="s">
        <v>92</v>
      </c>
      <c r="Z121" s="131"/>
      <c r="AA121" s="131" t="s">
        <v>91</v>
      </c>
      <c r="AB121" s="132"/>
      <c r="AC121" s="130"/>
      <c r="AD121" s="131"/>
      <c r="AE121" s="131"/>
      <c r="AF121" s="131"/>
      <c r="AG121" s="132"/>
      <c r="AH121" s="130"/>
      <c r="AI121" s="131"/>
      <c r="AJ121" s="131"/>
      <c r="AK121" s="131"/>
      <c r="AL121" s="132"/>
      <c r="AM121" s="130"/>
      <c r="AN121" s="131"/>
      <c r="AO121" s="131"/>
      <c r="AP121" s="131"/>
      <c r="AQ121" s="132"/>
      <c r="AR121" s="130"/>
      <c r="AS121" s="131"/>
      <c r="AT121" s="131"/>
      <c r="AU121" s="131"/>
      <c r="AV121" s="132"/>
      <c r="AW121" s="117">
        <f t="shared" si="43"/>
        <v>0</v>
      </c>
      <c r="AX121" s="117">
        <f t="shared" si="44"/>
        <v>2</v>
      </c>
      <c r="AY121" s="117">
        <f t="shared" si="45"/>
        <v>0</v>
      </c>
      <c r="AZ121" s="117">
        <f t="shared" si="46"/>
        <v>0</v>
      </c>
      <c r="BA121" s="117">
        <f t="shared" si="47"/>
        <v>1</v>
      </c>
      <c r="BB121" s="117">
        <f t="shared" si="48"/>
        <v>0</v>
      </c>
      <c r="BC121" s="118">
        <f t="shared" si="49"/>
        <v>0</v>
      </c>
      <c r="BD121" s="64">
        <f>VLOOKUP(H121,GE!$A$21:$B$1115,2,FALSE)</f>
        <v>43200</v>
      </c>
    </row>
    <row r="122" spans="1:56" ht="24.95" customHeight="1" x14ac:dyDescent="0.2">
      <c r="A122" s="121">
        <v>12</v>
      </c>
      <c r="B122" s="122"/>
      <c r="C122" s="121">
        <v>2</v>
      </c>
      <c r="D122" s="56" t="s">
        <v>29</v>
      </c>
      <c r="E122" s="57" t="s">
        <v>195</v>
      </c>
      <c r="F122" s="57" t="s">
        <v>196</v>
      </c>
      <c r="G122" s="58" t="s">
        <v>10</v>
      </c>
      <c r="H122" s="59">
        <v>43262</v>
      </c>
      <c r="I122" s="60">
        <v>43413</v>
      </c>
      <c r="J122" s="126"/>
      <c r="K122" s="125"/>
      <c r="L122" s="126"/>
      <c r="M122" s="125"/>
      <c r="N122" s="160"/>
      <c r="O122" s="62"/>
      <c r="P122" s="63"/>
      <c r="Q122" s="61">
        <f>IF($G122="OS","-",VLOOKUP($H122,GE!$I$21:$J$1115,2,FALSE))</f>
        <v>43385</v>
      </c>
      <c r="R122" s="64">
        <f>IF($G122="OS","-",VLOOKUP($H122,GE!$K$21:$L$1115,2,FALSE))</f>
        <v>43406</v>
      </c>
      <c r="S122" s="130"/>
      <c r="T122" s="131"/>
      <c r="U122" s="131"/>
      <c r="V122" s="131"/>
      <c r="W122" s="132"/>
      <c r="X122" s="130"/>
      <c r="Y122" s="131"/>
      <c r="Z122" s="131"/>
      <c r="AA122" s="131"/>
      <c r="AB122" s="132"/>
      <c r="AC122" s="130"/>
      <c r="AD122" s="131"/>
      <c r="AE122" s="131"/>
      <c r="AF122" s="131"/>
      <c r="AG122" s="132"/>
      <c r="AH122" s="130"/>
      <c r="AI122" s="131"/>
      <c r="AJ122" s="131"/>
      <c r="AK122" s="131"/>
      <c r="AL122" s="132"/>
      <c r="AM122" s="130"/>
      <c r="AN122" s="131"/>
      <c r="AO122" s="131"/>
      <c r="AP122" s="131"/>
      <c r="AQ122" s="132"/>
      <c r="AR122" s="130"/>
      <c r="AS122" s="131"/>
      <c r="AT122" s="131"/>
      <c r="AU122" s="131"/>
      <c r="AV122" s="132"/>
      <c r="AW122" s="117">
        <f t="shared" si="43"/>
        <v>0</v>
      </c>
      <c r="AX122" s="117">
        <f t="shared" si="44"/>
        <v>0</v>
      </c>
      <c r="AY122" s="117">
        <f t="shared" si="45"/>
        <v>0</v>
      </c>
      <c r="AZ122" s="117">
        <f t="shared" si="46"/>
        <v>0</v>
      </c>
      <c r="BA122" s="117">
        <f t="shared" si="47"/>
        <v>0</v>
      </c>
      <c r="BB122" s="117">
        <f t="shared" si="48"/>
        <v>0</v>
      </c>
      <c r="BC122" s="118">
        <f t="shared" si="49"/>
        <v>0</v>
      </c>
      <c r="BD122" s="64">
        <f>VLOOKUP(H122,GE!$A$21:$B$1115,2,FALSE)</f>
        <v>43308</v>
      </c>
    </row>
    <row r="123" spans="1:56" ht="24.95" customHeight="1" x14ac:dyDescent="0.2">
      <c r="A123" s="121">
        <v>13</v>
      </c>
      <c r="B123" s="122"/>
      <c r="C123" s="121">
        <v>2</v>
      </c>
      <c r="D123" s="56" t="s">
        <v>29</v>
      </c>
      <c r="E123" s="57" t="s">
        <v>135</v>
      </c>
      <c r="F123" s="57" t="s">
        <v>136</v>
      </c>
      <c r="G123" s="58" t="s">
        <v>11</v>
      </c>
      <c r="H123" s="59">
        <v>43164</v>
      </c>
      <c r="I123" s="60">
        <v>43294</v>
      </c>
      <c r="J123" s="126"/>
      <c r="K123" s="125"/>
      <c r="L123" s="126"/>
      <c r="M123" s="125"/>
      <c r="N123" s="160"/>
      <c r="O123" s="66"/>
      <c r="P123" s="63"/>
      <c r="Q123" s="61" t="str">
        <f>IF($G123="OS","-",VLOOKUP($H123,GE!$I$21:$J$1115,2,FALSE))</f>
        <v>-</v>
      </c>
      <c r="R123" s="64" t="str">
        <f>IF($G123="OS","-",VLOOKUP($H123,GE!$K$21:$L$1115,2,FALSE))</f>
        <v>-</v>
      </c>
      <c r="S123" s="130"/>
      <c r="T123" s="131"/>
      <c r="U123" s="131"/>
      <c r="V123" s="131"/>
      <c r="W123" s="132"/>
      <c r="X123" s="130" t="s">
        <v>92</v>
      </c>
      <c r="Y123" s="131">
        <v>2</v>
      </c>
      <c r="Z123" s="131"/>
      <c r="AA123" s="131">
        <v>2</v>
      </c>
      <c r="AB123" s="132"/>
      <c r="AC123" s="130"/>
      <c r="AD123" s="131"/>
      <c r="AE123" s="131"/>
      <c r="AF123" s="131"/>
      <c r="AG123" s="132"/>
      <c r="AH123" s="130"/>
      <c r="AI123" s="131"/>
      <c r="AJ123" s="131"/>
      <c r="AK123" s="131"/>
      <c r="AL123" s="132"/>
      <c r="AM123" s="130"/>
      <c r="AN123" s="131"/>
      <c r="AO123" s="131"/>
      <c r="AP123" s="131"/>
      <c r="AQ123" s="132"/>
      <c r="AR123" s="130"/>
      <c r="AS123" s="131"/>
      <c r="AT123" s="131"/>
      <c r="AU123" s="131"/>
      <c r="AV123" s="132"/>
      <c r="AW123" s="117">
        <f t="shared" si="43"/>
        <v>4</v>
      </c>
      <c r="AX123" s="117">
        <f t="shared" si="44"/>
        <v>1</v>
      </c>
      <c r="AY123" s="117">
        <f t="shared" si="45"/>
        <v>0</v>
      </c>
      <c r="AZ123" s="117">
        <f t="shared" si="46"/>
        <v>0</v>
      </c>
      <c r="BA123" s="117">
        <f t="shared" si="47"/>
        <v>0</v>
      </c>
      <c r="BB123" s="117">
        <f t="shared" si="48"/>
        <v>0</v>
      </c>
      <c r="BC123" s="118">
        <f t="shared" si="49"/>
        <v>0</v>
      </c>
      <c r="BD123" s="64">
        <f>VLOOKUP(H123,GE!$A$21:$B$1115,2,FALSE)</f>
        <v>43200</v>
      </c>
    </row>
    <row r="124" spans="1:56" ht="24.95" customHeight="1" x14ac:dyDescent="0.2">
      <c r="A124" s="121">
        <v>14</v>
      </c>
      <c r="B124" s="122"/>
      <c r="C124" s="121">
        <v>2</v>
      </c>
      <c r="D124" s="56" t="s">
        <v>29</v>
      </c>
      <c r="E124" s="57" t="s">
        <v>98</v>
      </c>
      <c r="F124" s="57" t="s">
        <v>99</v>
      </c>
      <c r="G124" s="58" t="s">
        <v>11</v>
      </c>
      <c r="H124" s="59">
        <v>43164</v>
      </c>
      <c r="I124" s="60">
        <v>43280</v>
      </c>
      <c r="J124" s="126"/>
      <c r="K124" s="125"/>
      <c r="L124" s="126"/>
      <c r="M124" s="125"/>
      <c r="N124" s="160"/>
      <c r="O124" s="62"/>
      <c r="P124" s="63"/>
      <c r="Q124" s="61" t="str">
        <f>IF($G124="OS","-",VLOOKUP($H124,GE!$I$21:$J$1115,2,FALSE))</f>
        <v>-</v>
      </c>
      <c r="R124" s="64" t="str">
        <f>IF($G124="OS","-",VLOOKUP($H124,GE!$K$21:$L$1115,2,FALSE))</f>
        <v>-</v>
      </c>
      <c r="S124" s="130"/>
      <c r="T124" s="131"/>
      <c r="U124" s="131"/>
      <c r="V124" s="131"/>
      <c r="W124" s="132"/>
      <c r="X124" s="130">
        <v>2</v>
      </c>
      <c r="Y124" s="131">
        <v>2</v>
      </c>
      <c r="Z124" s="131"/>
      <c r="AA124" s="131">
        <v>2</v>
      </c>
      <c r="AB124" s="132"/>
      <c r="AC124" s="130"/>
      <c r="AD124" s="131"/>
      <c r="AE124" s="131"/>
      <c r="AF124" s="131"/>
      <c r="AG124" s="132"/>
      <c r="AH124" s="130"/>
      <c r="AI124" s="131"/>
      <c r="AJ124" s="131"/>
      <c r="AK124" s="131"/>
      <c r="AL124" s="132"/>
      <c r="AM124" s="130"/>
      <c r="AN124" s="131"/>
      <c r="AO124" s="131"/>
      <c r="AP124" s="131"/>
      <c r="AQ124" s="132"/>
      <c r="AR124" s="130"/>
      <c r="AS124" s="131"/>
      <c r="AT124" s="131"/>
      <c r="AU124" s="131"/>
      <c r="AV124" s="132"/>
      <c r="AW124" s="117">
        <f t="shared" si="43"/>
        <v>6</v>
      </c>
      <c r="AX124" s="117">
        <f t="shared" si="44"/>
        <v>0</v>
      </c>
      <c r="AY124" s="117">
        <f t="shared" si="45"/>
        <v>0</v>
      </c>
      <c r="AZ124" s="117">
        <f t="shared" si="46"/>
        <v>0</v>
      </c>
      <c r="BA124" s="117">
        <f t="shared" si="47"/>
        <v>0</v>
      </c>
      <c r="BB124" s="117">
        <f t="shared" si="48"/>
        <v>0</v>
      </c>
      <c r="BC124" s="118">
        <f t="shared" si="49"/>
        <v>0</v>
      </c>
      <c r="BD124" s="64">
        <f>VLOOKUP(H124,GE!$A$21:$B$1115,2,FALSE)</f>
        <v>43200</v>
      </c>
    </row>
    <row r="125" spans="1:56" ht="24.95" customHeight="1" x14ac:dyDescent="0.2">
      <c r="A125" s="121">
        <v>15</v>
      </c>
      <c r="B125" s="122"/>
      <c r="C125" s="121">
        <v>2</v>
      </c>
      <c r="D125" s="56"/>
      <c r="E125" s="57"/>
      <c r="F125" s="57"/>
      <c r="G125" s="58"/>
      <c r="H125" s="59"/>
      <c r="I125" s="60"/>
      <c r="J125" s="126"/>
      <c r="K125" s="125"/>
      <c r="L125" s="126"/>
      <c r="M125" s="125"/>
      <c r="N125" s="160"/>
      <c r="O125" s="62"/>
      <c r="P125" s="63"/>
      <c r="Q125" s="61" t="e">
        <f>IF($G125="OS","-",VLOOKUP($H125,GE!$I$21:$J$1115,2,FALSE))</f>
        <v>#N/A</v>
      </c>
      <c r="R125" s="64" t="e">
        <f>IF($G125="OS","-",VLOOKUP($H125,GE!$K$21:$L$1115,2,FALSE))</f>
        <v>#N/A</v>
      </c>
      <c r="S125" s="130"/>
      <c r="T125" s="131"/>
      <c r="U125" s="131"/>
      <c r="V125" s="131"/>
      <c r="W125" s="132"/>
      <c r="X125" s="130"/>
      <c r="Y125" s="131"/>
      <c r="Z125" s="131"/>
      <c r="AA125" s="131"/>
      <c r="AB125" s="132"/>
      <c r="AC125" s="130"/>
      <c r="AD125" s="131"/>
      <c r="AE125" s="131"/>
      <c r="AF125" s="131"/>
      <c r="AG125" s="132"/>
      <c r="AH125" s="130"/>
      <c r="AI125" s="131"/>
      <c r="AJ125" s="131"/>
      <c r="AK125" s="131"/>
      <c r="AL125" s="132"/>
      <c r="AM125" s="130"/>
      <c r="AN125" s="131"/>
      <c r="AO125" s="131"/>
      <c r="AP125" s="131"/>
      <c r="AQ125" s="132"/>
      <c r="AR125" s="130"/>
      <c r="AS125" s="131"/>
      <c r="AT125" s="131"/>
      <c r="AU125" s="131"/>
      <c r="AV125" s="132"/>
      <c r="AW125" s="117">
        <f t="shared" si="43"/>
        <v>0</v>
      </c>
      <c r="AX125" s="117">
        <f t="shared" si="44"/>
        <v>0</v>
      </c>
      <c r="AY125" s="117">
        <f t="shared" si="45"/>
        <v>0</v>
      </c>
      <c r="AZ125" s="117">
        <f t="shared" si="46"/>
        <v>0</v>
      </c>
      <c r="BA125" s="117">
        <f t="shared" si="47"/>
        <v>0</v>
      </c>
      <c r="BB125" s="117">
        <f t="shared" si="48"/>
        <v>0</v>
      </c>
      <c r="BC125" s="118">
        <f t="shared" si="49"/>
        <v>0</v>
      </c>
      <c r="BD125" s="64" t="e">
        <f>VLOOKUP(H125,GE!$A$21:$B$1115,2,FALSE)</f>
        <v>#N/A</v>
      </c>
    </row>
    <row r="126" spans="1:56" ht="24.95" customHeight="1" x14ac:dyDescent="0.2">
      <c r="A126" s="121">
        <v>16</v>
      </c>
      <c r="B126" s="122"/>
      <c r="C126" s="121">
        <v>2</v>
      </c>
      <c r="D126" s="56"/>
      <c r="E126" s="57"/>
      <c r="F126" s="57"/>
      <c r="G126" s="58"/>
      <c r="H126" s="59"/>
      <c r="I126" s="60"/>
      <c r="J126" s="126"/>
      <c r="K126" s="125"/>
      <c r="L126" s="126"/>
      <c r="M126" s="125"/>
      <c r="N126" s="160"/>
      <c r="O126" s="62"/>
      <c r="P126" s="63"/>
      <c r="Q126" s="61" t="e">
        <f>IF($G126="OS","-",VLOOKUP($H126,GE!$I$21:$J$1115,2,FALSE))</f>
        <v>#N/A</v>
      </c>
      <c r="R126" s="64" t="e">
        <f>IF($G126="OS","-",VLOOKUP($H126,GE!$K$21:$L$1115,2,FALSE))</f>
        <v>#N/A</v>
      </c>
      <c r="S126" s="130"/>
      <c r="T126" s="131"/>
      <c r="U126" s="131"/>
      <c r="V126" s="131"/>
      <c r="W126" s="132"/>
      <c r="X126" s="130"/>
      <c r="Y126" s="131"/>
      <c r="Z126" s="131"/>
      <c r="AA126" s="131"/>
      <c r="AB126" s="132"/>
      <c r="AC126" s="130"/>
      <c r="AD126" s="131"/>
      <c r="AE126" s="131"/>
      <c r="AF126" s="131"/>
      <c r="AG126" s="132"/>
      <c r="AH126" s="130"/>
      <c r="AI126" s="131"/>
      <c r="AJ126" s="131"/>
      <c r="AK126" s="131"/>
      <c r="AL126" s="132"/>
      <c r="AM126" s="130"/>
      <c r="AN126" s="131"/>
      <c r="AO126" s="131"/>
      <c r="AP126" s="131"/>
      <c r="AQ126" s="132"/>
      <c r="AR126" s="130"/>
      <c r="AS126" s="131"/>
      <c r="AT126" s="131"/>
      <c r="AU126" s="131"/>
      <c r="AV126" s="132"/>
      <c r="AW126" s="117">
        <f t="shared" si="43"/>
        <v>0</v>
      </c>
      <c r="AX126" s="117">
        <f t="shared" si="44"/>
        <v>0</v>
      </c>
      <c r="AY126" s="117">
        <f t="shared" si="45"/>
        <v>0</v>
      </c>
      <c r="AZ126" s="117">
        <f t="shared" si="46"/>
        <v>0</v>
      </c>
      <c r="BA126" s="117">
        <f t="shared" si="47"/>
        <v>0</v>
      </c>
      <c r="BB126" s="117">
        <f t="shared" si="48"/>
        <v>0</v>
      </c>
      <c r="BC126" s="118">
        <f t="shared" si="49"/>
        <v>0</v>
      </c>
      <c r="BD126" s="64" t="e">
        <f>VLOOKUP(H126,GE!$A$21:$B$1115,2,FALSE)</f>
        <v>#N/A</v>
      </c>
    </row>
    <row r="127" spans="1:56" ht="24.95" customHeight="1" x14ac:dyDescent="0.2">
      <c r="A127" s="121">
        <v>17</v>
      </c>
      <c r="B127" s="122"/>
      <c r="C127" s="121">
        <v>2</v>
      </c>
      <c r="D127" s="56"/>
      <c r="E127" s="57"/>
      <c r="F127" s="57"/>
      <c r="G127" s="58"/>
      <c r="H127" s="59"/>
      <c r="I127" s="60"/>
      <c r="J127" s="126"/>
      <c r="K127" s="125"/>
      <c r="L127" s="126"/>
      <c r="M127" s="125"/>
      <c r="N127" s="160"/>
      <c r="O127" s="62"/>
      <c r="P127" s="63"/>
      <c r="Q127" s="61" t="e">
        <f>IF($G127="OS","-",VLOOKUP($H127,GE!$I$21:$J$1115,2,FALSE))</f>
        <v>#N/A</v>
      </c>
      <c r="R127" s="64" t="e">
        <f>IF($G127="OS","-",VLOOKUP($H127,GE!$K$21:$L$1115,2,FALSE))</f>
        <v>#N/A</v>
      </c>
      <c r="S127" s="130"/>
      <c r="T127" s="131"/>
      <c r="U127" s="131"/>
      <c r="V127" s="131"/>
      <c r="W127" s="132"/>
      <c r="X127" s="130"/>
      <c r="Y127" s="131"/>
      <c r="Z127" s="131"/>
      <c r="AA127" s="131"/>
      <c r="AB127" s="132"/>
      <c r="AC127" s="130"/>
      <c r="AD127" s="131"/>
      <c r="AE127" s="131"/>
      <c r="AF127" s="131"/>
      <c r="AG127" s="132"/>
      <c r="AH127" s="130"/>
      <c r="AI127" s="131"/>
      <c r="AJ127" s="131"/>
      <c r="AK127" s="131"/>
      <c r="AL127" s="132"/>
      <c r="AM127" s="130"/>
      <c r="AN127" s="131"/>
      <c r="AO127" s="131"/>
      <c r="AP127" s="131"/>
      <c r="AQ127" s="132"/>
      <c r="AR127" s="130"/>
      <c r="AS127" s="131"/>
      <c r="AT127" s="131"/>
      <c r="AU127" s="131"/>
      <c r="AV127" s="132"/>
      <c r="AW127" s="117">
        <f t="shared" si="43"/>
        <v>0</v>
      </c>
      <c r="AX127" s="117">
        <f t="shared" si="44"/>
        <v>0</v>
      </c>
      <c r="AY127" s="117">
        <f t="shared" si="45"/>
        <v>0</v>
      </c>
      <c r="AZ127" s="117">
        <f t="shared" si="46"/>
        <v>0</v>
      </c>
      <c r="BA127" s="117">
        <f t="shared" si="47"/>
        <v>0</v>
      </c>
      <c r="BB127" s="117">
        <f t="shared" si="48"/>
        <v>0</v>
      </c>
      <c r="BC127" s="118">
        <f t="shared" si="49"/>
        <v>0</v>
      </c>
      <c r="BD127" s="64" t="e">
        <f>VLOOKUP(H127,GE!$A$21:$B$1115,2,FALSE)</f>
        <v>#N/A</v>
      </c>
    </row>
    <row r="128" spans="1:56" ht="24.95" customHeight="1" x14ac:dyDescent="0.2">
      <c r="A128" s="121">
        <v>18</v>
      </c>
      <c r="B128" s="122"/>
      <c r="C128" s="121">
        <v>2</v>
      </c>
      <c r="D128" s="56"/>
      <c r="E128" s="57"/>
      <c r="F128" s="57"/>
      <c r="G128" s="58"/>
      <c r="H128" s="59"/>
      <c r="I128" s="60"/>
      <c r="J128" s="126"/>
      <c r="K128" s="125"/>
      <c r="L128" s="126"/>
      <c r="M128" s="125"/>
      <c r="N128" s="160"/>
      <c r="O128" s="62"/>
      <c r="P128" s="63"/>
      <c r="Q128" s="61" t="e">
        <f>IF($G128="OS","-",VLOOKUP($H128,GE!$I$21:$J$1115,2,FALSE))</f>
        <v>#N/A</v>
      </c>
      <c r="R128" s="64" t="e">
        <f>IF($G128="OS","-",VLOOKUP($H128,GE!$K$21:$L$1115,2,FALSE))</f>
        <v>#N/A</v>
      </c>
      <c r="S128" s="130"/>
      <c r="T128" s="131"/>
      <c r="U128" s="131"/>
      <c r="V128" s="131"/>
      <c r="W128" s="132"/>
      <c r="X128" s="130"/>
      <c r="Y128" s="131"/>
      <c r="Z128" s="131"/>
      <c r="AA128" s="131"/>
      <c r="AB128" s="132"/>
      <c r="AC128" s="130"/>
      <c r="AD128" s="131"/>
      <c r="AE128" s="131"/>
      <c r="AF128" s="131"/>
      <c r="AG128" s="132"/>
      <c r="AH128" s="130"/>
      <c r="AI128" s="131"/>
      <c r="AJ128" s="131"/>
      <c r="AK128" s="131"/>
      <c r="AL128" s="132"/>
      <c r="AM128" s="130"/>
      <c r="AN128" s="131"/>
      <c r="AO128" s="131"/>
      <c r="AP128" s="131"/>
      <c r="AQ128" s="132"/>
      <c r="AR128" s="130"/>
      <c r="AS128" s="131"/>
      <c r="AT128" s="131"/>
      <c r="AU128" s="131"/>
      <c r="AV128" s="132"/>
      <c r="AW128" s="117">
        <f t="shared" si="43"/>
        <v>0</v>
      </c>
      <c r="AX128" s="117">
        <f t="shared" si="44"/>
        <v>0</v>
      </c>
      <c r="AY128" s="117">
        <f t="shared" si="45"/>
        <v>0</v>
      </c>
      <c r="AZ128" s="117">
        <f t="shared" si="46"/>
        <v>0</v>
      </c>
      <c r="BA128" s="117">
        <f t="shared" si="47"/>
        <v>0</v>
      </c>
      <c r="BB128" s="117">
        <f t="shared" si="48"/>
        <v>0</v>
      </c>
      <c r="BC128" s="118">
        <f t="shared" si="49"/>
        <v>0</v>
      </c>
      <c r="BD128" s="64" t="e">
        <f>VLOOKUP(H128,GE!$A$21:$B$1115,2,FALSE)</f>
        <v>#N/A</v>
      </c>
    </row>
    <row r="129" spans="1:56" ht="24.95" customHeight="1" x14ac:dyDescent="0.2">
      <c r="A129" s="121">
        <v>19</v>
      </c>
      <c r="B129" s="122"/>
      <c r="C129" s="121">
        <v>2</v>
      </c>
      <c r="D129" s="56"/>
      <c r="E129" s="57"/>
      <c r="F129" s="57"/>
      <c r="G129" s="58"/>
      <c r="H129" s="59"/>
      <c r="I129" s="60"/>
      <c r="J129" s="126"/>
      <c r="K129" s="125"/>
      <c r="L129" s="126"/>
      <c r="M129" s="125"/>
      <c r="N129" s="160"/>
      <c r="O129" s="62"/>
      <c r="P129" s="63"/>
      <c r="Q129" s="61" t="e">
        <f>IF($G129="OS","-",VLOOKUP($H129,GE!$I$21:$J$1115,2,FALSE))</f>
        <v>#N/A</v>
      </c>
      <c r="R129" s="64" t="e">
        <f>IF($G129="OS","-",VLOOKUP($H129,GE!$K$21:$L$1115,2,FALSE))</f>
        <v>#N/A</v>
      </c>
      <c r="S129" s="130"/>
      <c r="T129" s="131"/>
      <c r="U129" s="131"/>
      <c r="V129" s="131"/>
      <c r="W129" s="132"/>
      <c r="X129" s="130"/>
      <c r="Y129" s="131"/>
      <c r="Z129" s="131"/>
      <c r="AA129" s="131"/>
      <c r="AB129" s="132"/>
      <c r="AC129" s="130"/>
      <c r="AD129" s="131"/>
      <c r="AE129" s="131"/>
      <c r="AF129" s="131"/>
      <c r="AG129" s="132"/>
      <c r="AH129" s="130"/>
      <c r="AI129" s="131"/>
      <c r="AJ129" s="131"/>
      <c r="AK129" s="131"/>
      <c r="AL129" s="132"/>
      <c r="AM129" s="130"/>
      <c r="AN129" s="131"/>
      <c r="AO129" s="131"/>
      <c r="AP129" s="131"/>
      <c r="AQ129" s="132"/>
      <c r="AR129" s="130"/>
      <c r="AS129" s="131"/>
      <c r="AT129" s="131"/>
      <c r="AU129" s="131"/>
      <c r="AV129" s="132"/>
      <c r="AW129" s="117">
        <f t="shared" si="43"/>
        <v>0</v>
      </c>
      <c r="AX129" s="117">
        <f t="shared" si="44"/>
        <v>0</v>
      </c>
      <c r="AY129" s="117">
        <f t="shared" si="45"/>
        <v>0</v>
      </c>
      <c r="AZ129" s="117">
        <f t="shared" si="46"/>
        <v>0</v>
      </c>
      <c r="BA129" s="117">
        <f t="shared" si="47"/>
        <v>0</v>
      </c>
      <c r="BB129" s="117">
        <f t="shared" si="48"/>
        <v>0</v>
      </c>
      <c r="BC129" s="118">
        <f t="shared" si="49"/>
        <v>0</v>
      </c>
      <c r="BD129" s="64" t="e">
        <f>VLOOKUP(H129,GE!$A$21:$B$1115,2,FALSE)</f>
        <v>#N/A</v>
      </c>
    </row>
    <row r="130" spans="1:56" ht="24.95" customHeight="1" thickBot="1" x14ac:dyDescent="0.25">
      <c r="A130" s="123">
        <v>20</v>
      </c>
      <c r="B130" s="124"/>
      <c r="C130" s="123">
        <v>2</v>
      </c>
      <c r="D130" s="70"/>
      <c r="E130" s="71"/>
      <c r="F130" s="71"/>
      <c r="G130" s="72"/>
      <c r="H130" s="73"/>
      <c r="I130" s="74"/>
      <c r="J130" s="134"/>
      <c r="K130" s="133"/>
      <c r="L130" s="134"/>
      <c r="M130" s="133"/>
      <c r="N130" s="162"/>
      <c r="O130" s="76"/>
      <c r="P130" s="77"/>
      <c r="Q130" s="78" t="e">
        <f>IF($G130="OS","-",VLOOKUP($H130,GE!$I$21:$J$1115,2,FALSE))</f>
        <v>#N/A</v>
      </c>
      <c r="R130" s="75" t="e">
        <f>IF($G130="OS","-",VLOOKUP($H130,GE!$K$21:$L$1115,2,FALSE))</f>
        <v>#N/A</v>
      </c>
      <c r="S130" s="148"/>
      <c r="T130" s="149"/>
      <c r="U130" s="149"/>
      <c r="V130" s="149"/>
      <c r="W130" s="150"/>
      <c r="X130" s="148"/>
      <c r="Y130" s="149"/>
      <c r="Z130" s="149"/>
      <c r="AA130" s="149"/>
      <c r="AB130" s="150"/>
      <c r="AC130" s="148"/>
      <c r="AD130" s="149"/>
      <c r="AE130" s="149"/>
      <c r="AF130" s="149"/>
      <c r="AG130" s="150"/>
      <c r="AH130" s="148"/>
      <c r="AI130" s="149"/>
      <c r="AJ130" s="149"/>
      <c r="AK130" s="149"/>
      <c r="AL130" s="150"/>
      <c r="AM130" s="148"/>
      <c r="AN130" s="149"/>
      <c r="AO130" s="149"/>
      <c r="AP130" s="149"/>
      <c r="AQ130" s="150"/>
      <c r="AR130" s="148"/>
      <c r="AS130" s="149"/>
      <c r="AT130" s="149"/>
      <c r="AU130" s="149"/>
      <c r="AV130" s="150"/>
      <c r="AW130" s="65">
        <f t="shared" si="43"/>
        <v>0</v>
      </c>
      <c r="AX130" s="65">
        <f t="shared" si="44"/>
        <v>0</v>
      </c>
      <c r="AY130" s="65">
        <f t="shared" si="45"/>
        <v>0</v>
      </c>
      <c r="AZ130" s="65">
        <f t="shared" si="46"/>
        <v>0</v>
      </c>
      <c r="BA130" s="65">
        <f t="shared" si="47"/>
        <v>0</v>
      </c>
      <c r="BB130" s="119">
        <f t="shared" si="48"/>
        <v>0</v>
      </c>
      <c r="BC130" s="120">
        <f t="shared" si="49"/>
        <v>0</v>
      </c>
      <c r="BD130" s="75" t="e">
        <f>VLOOKUP(H130,GE!$A$21:$B$1115,2,FALSE)</f>
        <v>#N/A</v>
      </c>
    </row>
    <row r="131" spans="1:56" s="89" customFormat="1" ht="24.95" customHeight="1" thickTop="1" thickBot="1" x14ac:dyDescent="0.25">
      <c r="A131" s="79"/>
      <c r="B131" s="234" t="s">
        <v>30</v>
      </c>
      <c r="C131" s="235"/>
      <c r="D131" s="79">
        <f>COUNTIF(D111:D130,"o")</f>
        <v>13</v>
      </c>
      <c r="E131" s="92"/>
      <c r="F131" s="92"/>
      <c r="G131" s="79"/>
      <c r="H131" s="93"/>
      <c r="I131" s="94"/>
      <c r="J131" s="152"/>
      <c r="K131" s="151"/>
      <c r="L131" s="152"/>
      <c r="M131" s="151"/>
      <c r="N131" s="163"/>
      <c r="O131" s="87"/>
      <c r="P131" s="96"/>
      <c r="Q131" s="87"/>
      <c r="R131" s="95"/>
      <c r="S131" s="140"/>
      <c r="T131" s="141"/>
      <c r="U131" s="141"/>
      <c r="V131" s="141"/>
      <c r="W131" s="142"/>
      <c r="X131" s="140"/>
      <c r="Y131" s="141"/>
      <c r="Z131" s="141"/>
      <c r="AA131" s="141"/>
      <c r="AB131" s="142"/>
      <c r="AC131" s="140"/>
      <c r="AD131" s="141"/>
      <c r="AE131" s="141"/>
      <c r="AF131" s="141"/>
      <c r="AG131" s="142"/>
      <c r="AH131" s="140"/>
      <c r="AI131" s="141"/>
      <c r="AJ131" s="141"/>
      <c r="AK131" s="141"/>
      <c r="AL131" s="142"/>
      <c r="AM131" s="140"/>
      <c r="AN131" s="141"/>
      <c r="AO131" s="141"/>
      <c r="AP131" s="141"/>
      <c r="AQ131" s="142"/>
      <c r="AR131" s="140"/>
      <c r="AS131" s="141"/>
      <c r="AT131" s="141"/>
      <c r="AU131" s="141"/>
      <c r="AV131" s="142"/>
      <c r="AW131" s="113">
        <f t="shared" ref="AW131:BC131" si="50">SUM(AW$111:AW$130)</f>
        <v>38</v>
      </c>
      <c r="AX131" s="113">
        <f t="shared" si="50"/>
        <v>3</v>
      </c>
      <c r="AY131" s="113">
        <f t="shared" si="50"/>
        <v>0</v>
      </c>
      <c r="AZ131" s="113">
        <f t="shared" si="50"/>
        <v>0</v>
      </c>
      <c r="BA131" s="113">
        <f t="shared" si="50"/>
        <v>2</v>
      </c>
      <c r="BB131" s="113">
        <f t="shared" si="50"/>
        <v>0</v>
      </c>
      <c r="BC131" s="113">
        <f t="shared" si="50"/>
        <v>0</v>
      </c>
      <c r="BD131" s="95"/>
    </row>
    <row r="132" spans="1:56" ht="24.95" customHeight="1" thickTop="1" x14ac:dyDescent="0.2">
      <c r="A132" s="121">
        <v>1</v>
      </c>
      <c r="B132" s="122"/>
      <c r="C132" s="121">
        <v>3</v>
      </c>
      <c r="D132" s="56" t="s">
        <v>29</v>
      </c>
      <c r="E132" s="57" t="s">
        <v>199</v>
      </c>
      <c r="F132" s="57" t="s">
        <v>200</v>
      </c>
      <c r="G132" s="68" t="s">
        <v>11</v>
      </c>
      <c r="H132" s="59">
        <v>43262</v>
      </c>
      <c r="I132" s="60">
        <v>43329</v>
      </c>
      <c r="J132" s="126"/>
      <c r="K132" s="125"/>
      <c r="L132" s="126"/>
      <c r="M132" s="125"/>
      <c r="N132" s="160"/>
      <c r="O132" s="62"/>
      <c r="P132" s="63"/>
      <c r="Q132" s="61" t="str">
        <f>IF($G132="OS","-",VLOOKUP($H132,GE!$I$21:$J$1115,2,FALSE))</f>
        <v>-</v>
      </c>
      <c r="R132" s="64" t="str">
        <f>IF($G132="OS","-",VLOOKUP($H132,GE!$K$21:$L$1115,2,FALSE))</f>
        <v>-</v>
      </c>
      <c r="S132" s="127"/>
      <c r="T132" s="128"/>
      <c r="U132" s="128"/>
      <c r="V132" s="128"/>
      <c r="W132" s="129"/>
      <c r="X132" s="127"/>
      <c r="Y132" s="128"/>
      <c r="Z132" s="128"/>
      <c r="AA132" s="128"/>
      <c r="AB132" s="129"/>
      <c r="AC132" s="127"/>
      <c r="AD132" s="128"/>
      <c r="AE132" s="128"/>
      <c r="AF132" s="128"/>
      <c r="AG132" s="129"/>
      <c r="AH132" s="127"/>
      <c r="AI132" s="128"/>
      <c r="AJ132" s="128"/>
      <c r="AK132" s="128"/>
      <c r="AL132" s="129"/>
      <c r="AM132" s="127"/>
      <c r="AN132" s="128"/>
      <c r="AO132" s="128"/>
      <c r="AP132" s="128"/>
      <c r="AQ132" s="129"/>
      <c r="AR132" s="127"/>
      <c r="AS132" s="128"/>
      <c r="AT132" s="128"/>
      <c r="AU132" s="128"/>
      <c r="AV132" s="129"/>
      <c r="AW132" s="115">
        <f t="shared" ref="AW132:AW151" si="51">SUM($S132:$AV132)</f>
        <v>0</v>
      </c>
      <c r="AX132" s="115">
        <f t="shared" ref="AX132:AX151" si="52">COUNTIF($S132:$AV132,"AJ")</f>
        <v>0</v>
      </c>
      <c r="AY132" s="115">
        <f t="shared" ref="AY132:AY151" si="53">COUNTIF($S132:$AV132,"ANJ")</f>
        <v>0</v>
      </c>
      <c r="AZ132" s="115">
        <f t="shared" ref="AZ132:AZ151" si="54">COUNTIF($S132:$AV132,"T")</f>
        <v>0</v>
      </c>
      <c r="BA132" s="115">
        <f t="shared" ref="BA132:BA151" si="55">COUNTIF($S132:$AV132,"E")</f>
        <v>0</v>
      </c>
      <c r="BB132" s="115">
        <f t="shared" ref="BB132:BB151" si="56">COUNTIF($S132:$AV132,"M")</f>
        <v>0</v>
      </c>
      <c r="BC132" s="116">
        <f t="shared" ref="BC132:BC151" si="57">COUNTIF($S132:$AV132,"S")</f>
        <v>0</v>
      </c>
      <c r="BD132" s="64">
        <f>VLOOKUP(H132,GE!$A$21:$B$1115,2,FALSE)</f>
        <v>43308</v>
      </c>
    </row>
    <row r="133" spans="1:56" ht="24.95" customHeight="1" x14ac:dyDescent="0.2">
      <c r="A133" s="121">
        <v>2</v>
      </c>
      <c r="B133" s="122"/>
      <c r="C133" s="121">
        <v>3</v>
      </c>
      <c r="D133" s="56" t="s">
        <v>29</v>
      </c>
      <c r="E133" s="57" t="s">
        <v>197</v>
      </c>
      <c r="F133" s="57" t="s">
        <v>198</v>
      </c>
      <c r="G133" s="58" t="s">
        <v>10</v>
      </c>
      <c r="H133" s="59">
        <v>43262</v>
      </c>
      <c r="I133" s="60">
        <v>43287</v>
      </c>
      <c r="J133" s="126"/>
      <c r="K133" s="125"/>
      <c r="L133" s="126"/>
      <c r="M133" s="125"/>
      <c r="N133" s="160"/>
      <c r="O133" s="62"/>
      <c r="P133" s="63"/>
      <c r="Q133" s="61">
        <f>IF($G133="OS","-",VLOOKUP($H133,GE!$I$21:$J$1115,2,FALSE))</f>
        <v>43385</v>
      </c>
      <c r="R133" s="64">
        <f>IF($G133="OS","-",VLOOKUP($H133,GE!$K$21:$L$1115,2,FALSE))</f>
        <v>43406</v>
      </c>
      <c r="S133" s="130"/>
      <c r="T133" s="131"/>
      <c r="U133" s="131"/>
      <c r="V133" s="131"/>
      <c r="W133" s="132"/>
      <c r="X133" s="130"/>
      <c r="Y133" s="131"/>
      <c r="Z133" s="131"/>
      <c r="AA133" s="131"/>
      <c r="AB133" s="132"/>
      <c r="AC133" s="130"/>
      <c r="AD133" s="131"/>
      <c r="AE133" s="131"/>
      <c r="AF133" s="131"/>
      <c r="AG133" s="132"/>
      <c r="AH133" s="130"/>
      <c r="AI133" s="131"/>
      <c r="AJ133" s="131"/>
      <c r="AK133" s="131"/>
      <c r="AL133" s="132"/>
      <c r="AM133" s="130"/>
      <c r="AN133" s="131"/>
      <c r="AO133" s="131"/>
      <c r="AP133" s="131"/>
      <c r="AQ133" s="132"/>
      <c r="AR133" s="130"/>
      <c r="AS133" s="131"/>
      <c r="AT133" s="131"/>
      <c r="AU133" s="131"/>
      <c r="AV133" s="132"/>
      <c r="AW133" s="117">
        <f t="shared" si="51"/>
        <v>0</v>
      </c>
      <c r="AX133" s="117">
        <f t="shared" si="52"/>
        <v>0</v>
      </c>
      <c r="AY133" s="117">
        <f t="shared" si="53"/>
        <v>0</v>
      </c>
      <c r="AZ133" s="117">
        <f t="shared" si="54"/>
        <v>0</v>
      </c>
      <c r="BA133" s="117">
        <f t="shared" si="55"/>
        <v>0</v>
      </c>
      <c r="BB133" s="117">
        <f t="shared" si="56"/>
        <v>0</v>
      </c>
      <c r="BC133" s="118">
        <f t="shared" si="57"/>
        <v>0</v>
      </c>
      <c r="BD133" s="64">
        <f>VLOOKUP(H133,GE!$A$21:$B$1115,2,FALSE)</f>
        <v>43308</v>
      </c>
    </row>
    <row r="134" spans="1:56" ht="24.95" customHeight="1" x14ac:dyDescent="0.2">
      <c r="A134" s="121">
        <v>3</v>
      </c>
      <c r="B134" s="122"/>
      <c r="C134" s="121">
        <v>3</v>
      </c>
      <c r="D134" s="56" t="s">
        <v>29</v>
      </c>
      <c r="E134" s="57" t="s">
        <v>100</v>
      </c>
      <c r="F134" s="57" t="s">
        <v>101</v>
      </c>
      <c r="G134" s="58" t="s">
        <v>10</v>
      </c>
      <c r="H134" s="59">
        <v>43164</v>
      </c>
      <c r="I134" s="60">
        <v>43329</v>
      </c>
      <c r="J134" s="126"/>
      <c r="K134" s="125"/>
      <c r="L134" s="126"/>
      <c r="M134" s="125"/>
      <c r="N134" s="160"/>
      <c r="O134" s="62"/>
      <c r="P134" s="63"/>
      <c r="Q134" s="61">
        <f>IF($G134="OS","-",VLOOKUP($H134,GE!$I$21:$J$1115,2,FALSE))</f>
        <v>43277</v>
      </c>
      <c r="R134" s="64">
        <f>IF($G134="OS","-",VLOOKUP($H134,GE!$K$21:$L$1115,2,FALSE))</f>
        <v>43298</v>
      </c>
      <c r="S134" s="130"/>
      <c r="T134" s="131"/>
      <c r="U134" s="131"/>
      <c r="V134" s="131"/>
      <c r="W134" s="132"/>
      <c r="X134" s="130">
        <v>2</v>
      </c>
      <c r="Y134" s="131"/>
      <c r="Z134" s="131"/>
      <c r="AA134" s="131"/>
      <c r="AB134" s="132"/>
      <c r="AC134" s="130"/>
      <c r="AD134" s="131"/>
      <c r="AE134" s="131"/>
      <c r="AF134" s="131"/>
      <c r="AG134" s="132"/>
      <c r="AH134" s="130"/>
      <c r="AI134" s="131"/>
      <c r="AJ134" s="131"/>
      <c r="AK134" s="131"/>
      <c r="AL134" s="132"/>
      <c r="AM134" s="130"/>
      <c r="AN134" s="131"/>
      <c r="AO134" s="131"/>
      <c r="AP134" s="131"/>
      <c r="AQ134" s="132"/>
      <c r="AR134" s="130"/>
      <c r="AS134" s="131"/>
      <c r="AT134" s="131"/>
      <c r="AU134" s="131"/>
      <c r="AV134" s="132"/>
      <c r="AW134" s="117">
        <f t="shared" si="51"/>
        <v>2</v>
      </c>
      <c r="AX134" s="117">
        <f t="shared" si="52"/>
        <v>0</v>
      </c>
      <c r="AY134" s="117">
        <f t="shared" si="53"/>
        <v>0</v>
      </c>
      <c r="AZ134" s="117">
        <f t="shared" si="54"/>
        <v>0</v>
      </c>
      <c r="BA134" s="117">
        <f t="shared" si="55"/>
        <v>0</v>
      </c>
      <c r="BB134" s="117">
        <f t="shared" si="56"/>
        <v>0</v>
      </c>
      <c r="BC134" s="118">
        <f t="shared" si="57"/>
        <v>0</v>
      </c>
      <c r="BD134" s="64">
        <f>VLOOKUP(H134,GE!$A$21:$B$1115,2,FALSE)</f>
        <v>43200</v>
      </c>
    </row>
    <row r="135" spans="1:56" ht="24.95" customHeight="1" x14ac:dyDescent="0.2">
      <c r="A135" s="121">
        <v>4</v>
      </c>
      <c r="B135" s="122"/>
      <c r="C135" s="121">
        <v>3</v>
      </c>
      <c r="D135" s="56" t="s">
        <v>29</v>
      </c>
      <c r="E135" s="57" t="s">
        <v>169</v>
      </c>
      <c r="F135" s="57" t="s">
        <v>170</v>
      </c>
      <c r="G135" s="58" t="s">
        <v>11</v>
      </c>
      <c r="H135" s="59">
        <v>43242</v>
      </c>
      <c r="I135" s="60">
        <v>43293</v>
      </c>
      <c r="J135" s="126"/>
      <c r="K135" s="125"/>
      <c r="L135" s="126"/>
      <c r="M135" s="125"/>
      <c r="N135" s="160"/>
      <c r="O135" s="66"/>
      <c r="P135" s="63"/>
      <c r="Q135" s="61" t="str">
        <f>IF($G135="OS","-",VLOOKUP($H135,GE!$I$21:$J$1115,2,FALSE))</f>
        <v>-</v>
      </c>
      <c r="R135" s="64" t="str">
        <f>IF($G135="OS","-",VLOOKUP($H135,GE!$K$21:$L$1115,2,FALSE))</f>
        <v>-</v>
      </c>
      <c r="S135" s="130"/>
      <c r="T135" s="131"/>
      <c r="U135" s="131"/>
      <c r="V135" s="131"/>
      <c r="W135" s="132"/>
      <c r="X135" s="130">
        <v>2</v>
      </c>
      <c r="Y135" s="131"/>
      <c r="Z135" s="131"/>
      <c r="AA135" s="131"/>
      <c r="AB135" s="132"/>
      <c r="AC135" s="130"/>
      <c r="AD135" s="131"/>
      <c r="AE135" s="131"/>
      <c r="AF135" s="131"/>
      <c r="AG135" s="132"/>
      <c r="AH135" s="130"/>
      <c r="AI135" s="131"/>
      <c r="AJ135" s="131"/>
      <c r="AK135" s="131"/>
      <c r="AL135" s="132"/>
      <c r="AM135" s="130"/>
      <c r="AN135" s="131"/>
      <c r="AO135" s="131"/>
      <c r="AP135" s="131"/>
      <c r="AQ135" s="132"/>
      <c r="AR135" s="130"/>
      <c r="AS135" s="131"/>
      <c r="AT135" s="131"/>
      <c r="AU135" s="131"/>
      <c r="AV135" s="132"/>
      <c r="AW135" s="117">
        <f t="shared" si="51"/>
        <v>2</v>
      </c>
      <c r="AX135" s="117">
        <f t="shared" si="52"/>
        <v>0</v>
      </c>
      <c r="AY135" s="117">
        <f t="shared" si="53"/>
        <v>0</v>
      </c>
      <c r="AZ135" s="117">
        <f t="shared" si="54"/>
        <v>0</v>
      </c>
      <c r="BA135" s="117">
        <f t="shared" si="55"/>
        <v>0</v>
      </c>
      <c r="BB135" s="117">
        <f t="shared" si="56"/>
        <v>0</v>
      </c>
      <c r="BC135" s="118">
        <f t="shared" si="57"/>
        <v>0</v>
      </c>
      <c r="BD135" s="64">
        <f>VLOOKUP(H135,GE!$A$21:$B$1115,2,FALSE)</f>
        <v>43288</v>
      </c>
    </row>
    <row r="136" spans="1:56" ht="24.95" customHeight="1" x14ac:dyDescent="0.2">
      <c r="A136" s="121">
        <v>5</v>
      </c>
      <c r="B136" s="122"/>
      <c r="C136" s="121">
        <v>3</v>
      </c>
      <c r="D136" s="56" t="s">
        <v>215</v>
      </c>
      <c r="E136" s="57" t="s">
        <v>81</v>
      </c>
      <c r="F136" s="57" t="s">
        <v>73</v>
      </c>
      <c r="G136" s="58" t="s">
        <v>10</v>
      </c>
      <c r="H136" s="59">
        <v>43073</v>
      </c>
      <c r="I136" s="60">
        <v>43336</v>
      </c>
      <c r="J136" s="126"/>
      <c r="K136" s="125"/>
      <c r="L136" s="126"/>
      <c r="M136" s="125"/>
      <c r="N136" s="160"/>
      <c r="O136" s="66"/>
      <c r="P136" s="63"/>
      <c r="Q136" s="61">
        <f>IF($G136="OS","-",VLOOKUP($H136,GE!$I$21:$J$1115,2,FALSE))</f>
        <v>43225</v>
      </c>
      <c r="R136" s="64">
        <f>IF($G136="OS","-",VLOOKUP($H136,GE!$K$21:$L$1115,2,FALSE))</f>
        <v>43246</v>
      </c>
      <c r="S136" s="130"/>
      <c r="T136" s="131"/>
      <c r="U136" s="131"/>
      <c r="V136" s="131"/>
      <c r="W136" s="132"/>
      <c r="X136" s="130"/>
      <c r="Y136" s="131"/>
      <c r="Z136" s="131"/>
      <c r="AA136" s="131"/>
      <c r="AB136" s="132"/>
      <c r="AC136" s="130"/>
      <c r="AD136" s="131"/>
      <c r="AE136" s="131"/>
      <c r="AF136" s="131"/>
      <c r="AG136" s="132"/>
      <c r="AH136" s="130"/>
      <c r="AI136" s="131"/>
      <c r="AJ136" s="131"/>
      <c r="AK136" s="131"/>
      <c r="AL136" s="132"/>
      <c r="AM136" s="130"/>
      <c r="AN136" s="131"/>
      <c r="AO136" s="131"/>
      <c r="AP136" s="131"/>
      <c r="AQ136" s="132"/>
      <c r="AR136" s="130"/>
      <c r="AS136" s="131"/>
      <c r="AT136" s="131"/>
      <c r="AU136" s="131"/>
      <c r="AV136" s="132"/>
      <c r="AW136" s="117">
        <f t="shared" si="51"/>
        <v>0</v>
      </c>
      <c r="AX136" s="117">
        <f t="shared" si="52"/>
        <v>0</v>
      </c>
      <c r="AY136" s="117">
        <f t="shared" si="53"/>
        <v>0</v>
      </c>
      <c r="AZ136" s="117">
        <f t="shared" si="54"/>
        <v>0</v>
      </c>
      <c r="BA136" s="117">
        <f t="shared" si="55"/>
        <v>0</v>
      </c>
      <c r="BB136" s="117">
        <f t="shared" si="56"/>
        <v>0</v>
      </c>
      <c r="BC136" s="118">
        <f t="shared" si="57"/>
        <v>0</v>
      </c>
      <c r="BD136" s="64">
        <f>VLOOKUP(H136,GE!$A$21:$B$1115,2,FALSE)</f>
        <v>43148</v>
      </c>
    </row>
    <row r="137" spans="1:56" ht="24.95" customHeight="1" x14ac:dyDescent="0.2">
      <c r="A137" s="121">
        <v>6</v>
      </c>
      <c r="B137" s="122"/>
      <c r="C137" s="121">
        <v>3</v>
      </c>
      <c r="D137" s="56" t="s">
        <v>29</v>
      </c>
      <c r="E137" s="57" t="s">
        <v>76</v>
      </c>
      <c r="F137" s="57" t="s">
        <v>75</v>
      </c>
      <c r="G137" s="58" t="s">
        <v>47</v>
      </c>
      <c r="H137" s="59">
        <v>43081</v>
      </c>
      <c r="I137" s="60">
        <v>43259</v>
      </c>
      <c r="J137" s="126"/>
      <c r="K137" s="125">
        <v>43206</v>
      </c>
      <c r="L137" s="126">
        <v>43269</v>
      </c>
      <c r="M137" s="125"/>
      <c r="N137" s="160"/>
      <c r="O137" s="62"/>
      <c r="P137" s="63"/>
      <c r="Q137" s="61">
        <f>IF($G137="OS","-",VLOOKUP($H137,GE!$I$21:$J$1115,2,FALSE))</f>
        <v>43233</v>
      </c>
      <c r="R137" s="64">
        <f>IF($G137="OS","-",VLOOKUP($H137,GE!$K$21:$L$1115,2,FALSE))</f>
        <v>43254</v>
      </c>
      <c r="S137" s="130"/>
      <c r="T137" s="131"/>
      <c r="U137" s="131"/>
      <c r="V137" s="131"/>
      <c r="W137" s="132"/>
      <c r="X137" s="130"/>
      <c r="Y137" s="131"/>
      <c r="Z137" s="131"/>
      <c r="AA137" s="131"/>
      <c r="AB137" s="132"/>
      <c r="AC137" s="130"/>
      <c r="AD137" s="131"/>
      <c r="AE137" s="131"/>
      <c r="AF137" s="131"/>
      <c r="AG137" s="132"/>
      <c r="AH137" s="130"/>
      <c r="AI137" s="131"/>
      <c r="AJ137" s="131"/>
      <c r="AK137" s="131"/>
      <c r="AL137" s="132"/>
      <c r="AM137" s="130"/>
      <c r="AN137" s="131"/>
      <c r="AO137" s="131"/>
      <c r="AP137" s="131"/>
      <c r="AQ137" s="132"/>
      <c r="AR137" s="130"/>
      <c r="AS137" s="131"/>
      <c r="AT137" s="131"/>
      <c r="AU137" s="131"/>
      <c r="AV137" s="132"/>
      <c r="AW137" s="117">
        <f t="shared" si="51"/>
        <v>0</v>
      </c>
      <c r="AX137" s="117">
        <f t="shared" si="52"/>
        <v>0</v>
      </c>
      <c r="AY137" s="117">
        <f t="shared" si="53"/>
        <v>0</v>
      </c>
      <c r="AZ137" s="117">
        <f t="shared" si="54"/>
        <v>0</v>
      </c>
      <c r="BA137" s="117">
        <f t="shared" si="55"/>
        <v>0</v>
      </c>
      <c r="BB137" s="117">
        <f t="shared" si="56"/>
        <v>0</v>
      </c>
      <c r="BC137" s="118">
        <f t="shared" si="57"/>
        <v>0</v>
      </c>
      <c r="BD137" s="64">
        <f>VLOOKUP(H137,GE!$A$21:$B$1115,2,FALSE)</f>
        <v>43156</v>
      </c>
    </row>
    <row r="138" spans="1:56" ht="24.95" customHeight="1" x14ac:dyDescent="0.2">
      <c r="A138" s="121">
        <v>7</v>
      </c>
      <c r="B138" s="122"/>
      <c r="C138" s="121">
        <v>3</v>
      </c>
      <c r="D138" s="56" t="s">
        <v>29</v>
      </c>
      <c r="E138" s="57" t="s">
        <v>210</v>
      </c>
      <c r="F138" s="57" t="s">
        <v>211</v>
      </c>
      <c r="G138" s="58" t="s">
        <v>10</v>
      </c>
      <c r="H138" s="59">
        <v>43262</v>
      </c>
      <c r="I138" s="60">
        <v>43413</v>
      </c>
      <c r="J138" s="126"/>
      <c r="K138" s="125"/>
      <c r="L138" s="126"/>
      <c r="M138" s="125"/>
      <c r="N138" s="160"/>
      <c r="O138" s="62"/>
      <c r="P138" s="63"/>
      <c r="Q138" s="61">
        <f>IF($G138="OS","-",VLOOKUP($H138,GE!$I$21:$J$1115,2,FALSE))</f>
        <v>43385</v>
      </c>
      <c r="R138" s="64">
        <f>IF($G138="OS","-",VLOOKUP($H138,GE!$K$21:$L$1115,2,FALSE))</f>
        <v>43406</v>
      </c>
      <c r="S138" s="130"/>
      <c r="T138" s="131"/>
      <c r="U138" s="131"/>
      <c r="V138" s="131"/>
      <c r="W138" s="132"/>
      <c r="X138" s="130"/>
      <c r="Y138" s="131"/>
      <c r="Z138" s="131"/>
      <c r="AA138" s="131"/>
      <c r="AB138" s="132"/>
      <c r="AC138" s="130"/>
      <c r="AD138" s="131"/>
      <c r="AE138" s="131"/>
      <c r="AF138" s="131"/>
      <c r="AG138" s="132"/>
      <c r="AH138" s="130"/>
      <c r="AI138" s="131"/>
      <c r="AJ138" s="131"/>
      <c r="AK138" s="131"/>
      <c r="AL138" s="132"/>
      <c r="AM138" s="130"/>
      <c r="AN138" s="131"/>
      <c r="AO138" s="131"/>
      <c r="AP138" s="131"/>
      <c r="AQ138" s="132"/>
      <c r="AR138" s="130"/>
      <c r="AS138" s="131"/>
      <c r="AT138" s="131"/>
      <c r="AU138" s="131"/>
      <c r="AV138" s="132"/>
      <c r="AW138" s="117">
        <f t="shared" si="51"/>
        <v>0</v>
      </c>
      <c r="AX138" s="117">
        <f t="shared" si="52"/>
        <v>0</v>
      </c>
      <c r="AY138" s="117">
        <f t="shared" si="53"/>
        <v>0</v>
      </c>
      <c r="AZ138" s="117">
        <f t="shared" si="54"/>
        <v>0</v>
      </c>
      <c r="BA138" s="117">
        <f t="shared" si="55"/>
        <v>0</v>
      </c>
      <c r="BB138" s="117">
        <f t="shared" si="56"/>
        <v>0</v>
      </c>
      <c r="BC138" s="118">
        <f t="shared" si="57"/>
        <v>0</v>
      </c>
      <c r="BD138" s="64">
        <f>VLOOKUP(H138,GE!$A$21:$B$1115,2,FALSE)</f>
        <v>43308</v>
      </c>
    </row>
    <row r="139" spans="1:56" ht="24.95" customHeight="1" x14ac:dyDescent="0.2">
      <c r="A139" s="121">
        <v>8</v>
      </c>
      <c r="B139" s="122"/>
      <c r="C139" s="121">
        <v>3</v>
      </c>
      <c r="D139" s="56"/>
      <c r="E139" s="57"/>
      <c r="F139" s="57"/>
      <c r="G139" s="58"/>
      <c r="H139" s="59"/>
      <c r="I139" s="60"/>
      <c r="J139" s="126"/>
      <c r="K139" s="125"/>
      <c r="L139" s="126"/>
      <c r="M139" s="125"/>
      <c r="N139" s="160"/>
      <c r="O139" s="62"/>
      <c r="P139" s="63"/>
      <c r="Q139" s="61" t="e">
        <f>IF($G139="OS","-",VLOOKUP($H139,GE!$I$21:$J$1115,2,FALSE))</f>
        <v>#N/A</v>
      </c>
      <c r="R139" s="64" t="e">
        <f>IF($G139="OS","-",VLOOKUP($H139,GE!$K$21:$L$1115,2,FALSE))</f>
        <v>#N/A</v>
      </c>
      <c r="S139" s="130"/>
      <c r="T139" s="131"/>
      <c r="U139" s="131"/>
      <c r="V139" s="131"/>
      <c r="W139" s="132"/>
      <c r="X139" s="130"/>
      <c r="Y139" s="131"/>
      <c r="Z139" s="131"/>
      <c r="AA139" s="131"/>
      <c r="AB139" s="132"/>
      <c r="AC139" s="130"/>
      <c r="AD139" s="131"/>
      <c r="AE139" s="131"/>
      <c r="AF139" s="131"/>
      <c r="AG139" s="132"/>
      <c r="AH139" s="130"/>
      <c r="AI139" s="131"/>
      <c r="AJ139" s="131"/>
      <c r="AK139" s="131"/>
      <c r="AL139" s="132"/>
      <c r="AM139" s="130"/>
      <c r="AN139" s="131"/>
      <c r="AO139" s="131"/>
      <c r="AP139" s="131"/>
      <c r="AQ139" s="132"/>
      <c r="AR139" s="130"/>
      <c r="AS139" s="131"/>
      <c r="AT139" s="131"/>
      <c r="AU139" s="131"/>
      <c r="AV139" s="132"/>
      <c r="AW139" s="117">
        <f t="shared" si="51"/>
        <v>0</v>
      </c>
      <c r="AX139" s="117">
        <f t="shared" si="52"/>
        <v>0</v>
      </c>
      <c r="AY139" s="117">
        <f t="shared" si="53"/>
        <v>0</v>
      </c>
      <c r="AZ139" s="117">
        <f t="shared" si="54"/>
        <v>0</v>
      </c>
      <c r="BA139" s="117">
        <f t="shared" si="55"/>
        <v>0</v>
      </c>
      <c r="BB139" s="117">
        <f t="shared" si="56"/>
        <v>0</v>
      </c>
      <c r="BC139" s="118">
        <f t="shared" si="57"/>
        <v>0</v>
      </c>
      <c r="BD139" s="64" t="e">
        <f>VLOOKUP(H139,GE!$A$21:$B$1115,2,FALSE)</f>
        <v>#N/A</v>
      </c>
    </row>
    <row r="140" spans="1:56" ht="24.95" customHeight="1" x14ac:dyDescent="0.2">
      <c r="A140" s="121">
        <v>9</v>
      </c>
      <c r="B140" s="122"/>
      <c r="C140" s="121">
        <v>3</v>
      </c>
      <c r="D140" s="56"/>
      <c r="E140" s="57"/>
      <c r="F140" s="57"/>
      <c r="G140" s="58"/>
      <c r="H140" s="59"/>
      <c r="I140" s="60"/>
      <c r="J140" s="126"/>
      <c r="K140" s="125"/>
      <c r="L140" s="126"/>
      <c r="M140" s="125"/>
      <c r="N140" s="160"/>
      <c r="O140" s="62"/>
      <c r="P140" s="63"/>
      <c r="Q140" s="61" t="e">
        <f>IF($G140="OS","-",VLOOKUP($H140,GE!$I$21:$J$1115,2,FALSE))</f>
        <v>#N/A</v>
      </c>
      <c r="R140" s="64" t="e">
        <f>IF($G140="OS","-",VLOOKUP($H140,GE!$K$21:$L$1115,2,FALSE))</f>
        <v>#N/A</v>
      </c>
      <c r="S140" s="130"/>
      <c r="T140" s="131"/>
      <c r="U140" s="131"/>
      <c r="V140" s="131"/>
      <c r="W140" s="132"/>
      <c r="X140" s="130"/>
      <c r="Y140" s="131"/>
      <c r="Z140" s="131"/>
      <c r="AA140" s="131"/>
      <c r="AB140" s="132"/>
      <c r="AC140" s="130"/>
      <c r="AD140" s="131"/>
      <c r="AE140" s="131"/>
      <c r="AF140" s="131"/>
      <c r="AG140" s="132"/>
      <c r="AH140" s="130"/>
      <c r="AI140" s="131"/>
      <c r="AJ140" s="131"/>
      <c r="AK140" s="131"/>
      <c r="AL140" s="132"/>
      <c r="AM140" s="130"/>
      <c r="AN140" s="131"/>
      <c r="AO140" s="131"/>
      <c r="AP140" s="131"/>
      <c r="AQ140" s="132"/>
      <c r="AR140" s="130"/>
      <c r="AS140" s="131"/>
      <c r="AT140" s="131"/>
      <c r="AU140" s="131"/>
      <c r="AV140" s="132"/>
      <c r="AW140" s="117">
        <f t="shared" si="51"/>
        <v>0</v>
      </c>
      <c r="AX140" s="117">
        <f t="shared" si="52"/>
        <v>0</v>
      </c>
      <c r="AY140" s="117">
        <f t="shared" si="53"/>
        <v>0</v>
      </c>
      <c r="AZ140" s="117">
        <f t="shared" si="54"/>
        <v>0</v>
      </c>
      <c r="BA140" s="117">
        <f t="shared" si="55"/>
        <v>0</v>
      </c>
      <c r="BB140" s="117">
        <f t="shared" si="56"/>
        <v>0</v>
      </c>
      <c r="BC140" s="118">
        <f t="shared" si="57"/>
        <v>0</v>
      </c>
      <c r="BD140" s="64" t="e">
        <f>VLOOKUP(H140,GE!$A$21:$B$1115,2,FALSE)</f>
        <v>#N/A</v>
      </c>
    </row>
    <row r="141" spans="1:56" ht="24.95" customHeight="1" x14ac:dyDescent="0.2">
      <c r="A141" s="121">
        <v>10</v>
      </c>
      <c r="B141" s="122">
        <v>26</v>
      </c>
      <c r="C141" s="121">
        <v>3</v>
      </c>
      <c r="D141" s="56"/>
      <c r="E141" s="57"/>
      <c r="F141" s="57"/>
      <c r="G141" s="67"/>
      <c r="H141" s="59"/>
      <c r="I141" s="60"/>
      <c r="J141" s="126"/>
      <c r="K141" s="125"/>
      <c r="L141" s="126"/>
      <c r="M141" s="125"/>
      <c r="N141" s="160"/>
      <c r="O141" s="62"/>
      <c r="P141" s="63"/>
      <c r="Q141" s="61" t="e">
        <f>IF($G141="OS","-",VLOOKUP($H141,GE!$I$21:$J$1115,2,FALSE))</f>
        <v>#N/A</v>
      </c>
      <c r="R141" s="64" t="e">
        <f>IF($G141="OS","-",VLOOKUP($H141,GE!$K$21:$L$1115,2,FALSE))</f>
        <v>#N/A</v>
      </c>
      <c r="S141" s="130"/>
      <c r="T141" s="131"/>
      <c r="U141" s="131"/>
      <c r="V141" s="131"/>
      <c r="W141" s="132"/>
      <c r="X141" s="130"/>
      <c r="Y141" s="131"/>
      <c r="Z141" s="131"/>
      <c r="AA141" s="131"/>
      <c r="AB141" s="132"/>
      <c r="AC141" s="130"/>
      <c r="AD141" s="131"/>
      <c r="AE141" s="131"/>
      <c r="AF141" s="131"/>
      <c r="AG141" s="132"/>
      <c r="AH141" s="130"/>
      <c r="AI141" s="131"/>
      <c r="AJ141" s="131"/>
      <c r="AK141" s="131"/>
      <c r="AL141" s="132"/>
      <c r="AM141" s="130"/>
      <c r="AN141" s="131"/>
      <c r="AO141" s="131"/>
      <c r="AP141" s="131"/>
      <c r="AQ141" s="132"/>
      <c r="AR141" s="130"/>
      <c r="AS141" s="131"/>
      <c r="AT141" s="131"/>
      <c r="AU141" s="131"/>
      <c r="AV141" s="132"/>
      <c r="AW141" s="117">
        <f t="shared" si="51"/>
        <v>0</v>
      </c>
      <c r="AX141" s="117">
        <f t="shared" si="52"/>
        <v>0</v>
      </c>
      <c r="AY141" s="117">
        <f t="shared" si="53"/>
        <v>0</v>
      </c>
      <c r="AZ141" s="117">
        <f t="shared" si="54"/>
        <v>0</v>
      </c>
      <c r="BA141" s="117">
        <f t="shared" si="55"/>
        <v>0</v>
      </c>
      <c r="BB141" s="117">
        <f t="shared" si="56"/>
        <v>0</v>
      </c>
      <c r="BC141" s="118">
        <f t="shared" si="57"/>
        <v>0</v>
      </c>
      <c r="BD141" s="64" t="e">
        <f>VLOOKUP(H141,GE!$A$21:$B$1115,2,FALSE)</f>
        <v>#N/A</v>
      </c>
    </row>
    <row r="142" spans="1:56" ht="24.95" customHeight="1" x14ac:dyDescent="0.2">
      <c r="A142" s="121">
        <v>11</v>
      </c>
      <c r="B142" s="122"/>
      <c r="C142" s="121">
        <v>3</v>
      </c>
      <c r="D142" s="56"/>
      <c r="E142" s="57"/>
      <c r="F142" s="57"/>
      <c r="G142" s="67"/>
      <c r="H142" s="59"/>
      <c r="I142" s="60"/>
      <c r="J142" s="126"/>
      <c r="K142" s="125"/>
      <c r="L142" s="126"/>
      <c r="M142" s="125"/>
      <c r="N142" s="160"/>
      <c r="O142" s="62"/>
      <c r="P142" s="63"/>
      <c r="Q142" s="61" t="e">
        <f>IF($G142="OS","-",VLOOKUP($H142,GE!$I$21:$J$1115,2,FALSE))</f>
        <v>#N/A</v>
      </c>
      <c r="R142" s="64" t="e">
        <f>IF($G142="OS","-",VLOOKUP($H142,GE!$K$21:$L$1115,2,FALSE))</f>
        <v>#N/A</v>
      </c>
      <c r="S142" s="130"/>
      <c r="T142" s="131"/>
      <c r="U142" s="131"/>
      <c r="V142" s="131"/>
      <c r="W142" s="132"/>
      <c r="X142" s="130"/>
      <c r="Y142" s="131"/>
      <c r="Z142" s="131"/>
      <c r="AA142" s="131"/>
      <c r="AB142" s="132"/>
      <c r="AC142" s="130"/>
      <c r="AD142" s="131"/>
      <c r="AE142" s="131"/>
      <c r="AF142" s="131"/>
      <c r="AG142" s="132"/>
      <c r="AH142" s="130"/>
      <c r="AI142" s="131"/>
      <c r="AJ142" s="131"/>
      <c r="AK142" s="131"/>
      <c r="AL142" s="132"/>
      <c r="AM142" s="130"/>
      <c r="AN142" s="131"/>
      <c r="AO142" s="131"/>
      <c r="AP142" s="131"/>
      <c r="AQ142" s="132"/>
      <c r="AR142" s="130"/>
      <c r="AS142" s="131"/>
      <c r="AT142" s="131"/>
      <c r="AU142" s="131"/>
      <c r="AV142" s="132"/>
      <c r="AW142" s="117">
        <f t="shared" si="51"/>
        <v>0</v>
      </c>
      <c r="AX142" s="117">
        <f t="shared" si="52"/>
        <v>0</v>
      </c>
      <c r="AY142" s="117">
        <f t="shared" si="53"/>
        <v>0</v>
      </c>
      <c r="AZ142" s="117">
        <f t="shared" si="54"/>
        <v>0</v>
      </c>
      <c r="BA142" s="117">
        <f t="shared" si="55"/>
        <v>0</v>
      </c>
      <c r="BB142" s="117">
        <f t="shared" si="56"/>
        <v>0</v>
      </c>
      <c r="BC142" s="118">
        <f t="shared" si="57"/>
        <v>0</v>
      </c>
      <c r="BD142" s="64" t="e">
        <f>VLOOKUP(H142,GE!$A$21:$B$1115,2,FALSE)</f>
        <v>#N/A</v>
      </c>
    </row>
    <row r="143" spans="1:56" ht="24.95" customHeight="1" x14ac:dyDescent="0.2">
      <c r="A143" s="121">
        <v>12</v>
      </c>
      <c r="B143" s="122"/>
      <c r="C143" s="121">
        <v>3</v>
      </c>
      <c r="D143" s="56"/>
      <c r="E143" s="57"/>
      <c r="F143" s="57"/>
      <c r="G143" s="58"/>
      <c r="H143" s="59"/>
      <c r="I143" s="60"/>
      <c r="J143" s="126"/>
      <c r="K143" s="146"/>
      <c r="L143" s="147"/>
      <c r="M143" s="146"/>
      <c r="N143" s="165"/>
      <c r="O143" s="62"/>
      <c r="P143" s="63"/>
      <c r="Q143" s="61" t="e">
        <f>IF($G143="OS","-",VLOOKUP($H143,GE!$I$21:$J$1115,2,FALSE))</f>
        <v>#N/A</v>
      </c>
      <c r="R143" s="64" t="e">
        <f>IF($G143="OS","-",VLOOKUP($H143,GE!$K$21:$L$1115,2,FALSE))</f>
        <v>#N/A</v>
      </c>
      <c r="S143" s="130"/>
      <c r="T143" s="131"/>
      <c r="U143" s="131"/>
      <c r="V143" s="131"/>
      <c r="W143" s="132"/>
      <c r="X143" s="130"/>
      <c r="Y143" s="131"/>
      <c r="Z143" s="131"/>
      <c r="AA143" s="131"/>
      <c r="AB143" s="132"/>
      <c r="AC143" s="130"/>
      <c r="AD143" s="131"/>
      <c r="AE143" s="131"/>
      <c r="AF143" s="131"/>
      <c r="AG143" s="132"/>
      <c r="AH143" s="130"/>
      <c r="AI143" s="131"/>
      <c r="AJ143" s="131"/>
      <c r="AK143" s="131"/>
      <c r="AL143" s="132"/>
      <c r="AM143" s="130"/>
      <c r="AN143" s="131"/>
      <c r="AO143" s="131"/>
      <c r="AP143" s="131"/>
      <c r="AQ143" s="132"/>
      <c r="AR143" s="130"/>
      <c r="AS143" s="131"/>
      <c r="AT143" s="131"/>
      <c r="AU143" s="131"/>
      <c r="AV143" s="132"/>
      <c r="AW143" s="117">
        <f t="shared" si="51"/>
        <v>0</v>
      </c>
      <c r="AX143" s="117">
        <f t="shared" si="52"/>
        <v>0</v>
      </c>
      <c r="AY143" s="117">
        <f t="shared" si="53"/>
        <v>0</v>
      </c>
      <c r="AZ143" s="117">
        <f t="shared" si="54"/>
        <v>0</v>
      </c>
      <c r="BA143" s="117">
        <f t="shared" si="55"/>
        <v>0</v>
      </c>
      <c r="BB143" s="117">
        <f t="shared" si="56"/>
        <v>0</v>
      </c>
      <c r="BC143" s="118">
        <f t="shared" si="57"/>
        <v>0</v>
      </c>
      <c r="BD143" s="64" t="e">
        <f>VLOOKUP(H143,GE!$A$21:$B$1115,2,FALSE)</f>
        <v>#N/A</v>
      </c>
    </row>
    <row r="144" spans="1:56" ht="24.95" customHeight="1" x14ac:dyDescent="0.2">
      <c r="A144" s="121">
        <v>13</v>
      </c>
      <c r="B144" s="122"/>
      <c r="C144" s="121">
        <v>3</v>
      </c>
      <c r="D144" s="56"/>
      <c r="E144" s="57"/>
      <c r="F144" s="57"/>
      <c r="G144" s="58"/>
      <c r="H144" s="59"/>
      <c r="I144" s="60"/>
      <c r="J144" s="126"/>
      <c r="K144" s="125"/>
      <c r="L144" s="126"/>
      <c r="M144" s="125"/>
      <c r="N144" s="160"/>
      <c r="O144" s="62"/>
      <c r="P144" s="63"/>
      <c r="Q144" s="61" t="e">
        <f>IF($G144="OS","-",VLOOKUP($H144,GE!$I$21:$J$1115,2,FALSE))</f>
        <v>#N/A</v>
      </c>
      <c r="R144" s="64" t="e">
        <f>IF($G144="OS","-",VLOOKUP($H144,GE!$K$21:$L$1115,2,FALSE))</f>
        <v>#N/A</v>
      </c>
      <c r="S144" s="130"/>
      <c r="T144" s="131"/>
      <c r="U144" s="131"/>
      <c r="V144" s="131"/>
      <c r="W144" s="132"/>
      <c r="X144" s="130"/>
      <c r="Y144" s="131"/>
      <c r="Z144" s="131"/>
      <c r="AA144" s="131"/>
      <c r="AB144" s="132"/>
      <c r="AC144" s="130"/>
      <c r="AD144" s="131"/>
      <c r="AE144" s="131"/>
      <c r="AF144" s="131"/>
      <c r="AG144" s="132"/>
      <c r="AH144" s="130"/>
      <c r="AI144" s="131"/>
      <c r="AJ144" s="131"/>
      <c r="AK144" s="131"/>
      <c r="AL144" s="132"/>
      <c r="AM144" s="130"/>
      <c r="AN144" s="131"/>
      <c r="AO144" s="131"/>
      <c r="AP144" s="131"/>
      <c r="AQ144" s="132"/>
      <c r="AR144" s="130"/>
      <c r="AS144" s="131"/>
      <c r="AT144" s="131"/>
      <c r="AU144" s="131"/>
      <c r="AV144" s="132"/>
      <c r="AW144" s="117">
        <f t="shared" si="51"/>
        <v>0</v>
      </c>
      <c r="AX144" s="117">
        <f t="shared" si="52"/>
        <v>0</v>
      </c>
      <c r="AY144" s="117">
        <f t="shared" si="53"/>
        <v>0</v>
      </c>
      <c r="AZ144" s="117">
        <f t="shared" si="54"/>
        <v>0</v>
      </c>
      <c r="BA144" s="117">
        <f t="shared" si="55"/>
        <v>0</v>
      </c>
      <c r="BB144" s="117">
        <f t="shared" si="56"/>
        <v>0</v>
      </c>
      <c r="BC144" s="118">
        <f t="shared" si="57"/>
        <v>0</v>
      </c>
      <c r="BD144" s="64" t="e">
        <f>VLOOKUP(H144,GE!$A$21:$B$1115,2,FALSE)</f>
        <v>#N/A</v>
      </c>
    </row>
    <row r="145" spans="1:56" ht="24.95" customHeight="1" x14ac:dyDescent="0.2">
      <c r="A145" s="121">
        <v>14</v>
      </c>
      <c r="B145" s="122"/>
      <c r="C145" s="121">
        <v>3</v>
      </c>
      <c r="D145" s="56"/>
      <c r="E145" s="57"/>
      <c r="F145" s="57"/>
      <c r="G145" s="58"/>
      <c r="H145" s="59"/>
      <c r="I145" s="60"/>
      <c r="J145" s="126"/>
      <c r="K145" s="125"/>
      <c r="L145" s="126"/>
      <c r="M145" s="125"/>
      <c r="N145" s="160"/>
      <c r="O145" s="62"/>
      <c r="P145" s="63"/>
      <c r="Q145" s="61" t="e">
        <f>IF($G145="OS","-",VLOOKUP($H145,GE!$I$21:$J$1115,2,FALSE))</f>
        <v>#N/A</v>
      </c>
      <c r="R145" s="90" t="e">
        <f>IF($G145="OS","-",VLOOKUP($H145,GE!$K$21:$L$1115,2,FALSE))</f>
        <v>#N/A</v>
      </c>
      <c r="S145" s="130"/>
      <c r="T145" s="131"/>
      <c r="U145" s="131"/>
      <c r="V145" s="131"/>
      <c r="W145" s="132"/>
      <c r="X145" s="130"/>
      <c r="Y145" s="131"/>
      <c r="Z145" s="131"/>
      <c r="AA145" s="131"/>
      <c r="AB145" s="132"/>
      <c r="AC145" s="130"/>
      <c r="AD145" s="131"/>
      <c r="AE145" s="131"/>
      <c r="AF145" s="131"/>
      <c r="AG145" s="132"/>
      <c r="AH145" s="130"/>
      <c r="AI145" s="131"/>
      <c r="AJ145" s="131"/>
      <c r="AK145" s="131"/>
      <c r="AL145" s="132"/>
      <c r="AM145" s="130"/>
      <c r="AN145" s="131"/>
      <c r="AO145" s="131"/>
      <c r="AP145" s="131"/>
      <c r="AQ145" s="132"/>
      <c r="AR145" s="130"/>
      <c r="AS145" s="131"/>
      <c r="AT145" s="131"/>
      <c r="AU145" s="131"/>
      <c r="AV145" s="132"/>
      <c r="AW145" s="117">
        <f t="shared" si="51"/>
        <v>0</v>
      </c>
      <c r="AX145" s="117">
        <f t="shared" si="52"/>
        <v>0</v>
      </c>
      <c r="AY145" s="117">
        <f t="shared" si="53"/>
        <v>0</v>
      </c>
      <c r="AZ145" s="117">
        <f t="shared" si="54"/>
        <v>0</v>
      </c>
      <c r="BA145" s="117">
        <f t="shared" si="55"/>
        <v>0</v>
      </c>
      <c r="BB145" s="117">
        <f t="shared" si="56"/>
        <v>0</v>
      </c>
      <c r="BC145" s="118">
        <f t="shared" si="57"/>
        <v>0</v>
      </c>
      <c r="BD145" s="64" t="e">
        <f>VLOOKUP(H145,GE!$A$21:$B$1115,2,FALSE)</f>
        <v>#N/A</v>
      </c>
    </row>
    <row r="146" spans="1:56" ht="24.95" customHeight="1" x14ac:dyDescent="0.2">
      <c r="A146" s="121">
        <v>15</v>
      </c>
      <c r="B146" s="122"/>
      <c r="C146" s="121">
        <v>3</v>
      </c>
      <c r="D146" s="56"/>
      <c r="E146" s="57"/>
      <c r="F146" s="57"/>
      <c r="G146" s="58"/>
      <c r="H146" s="59"/>
      <c r="I146" s="60"/>
      <c r="J146" s="126"/>
      <c r="K146" s="125"/>
      <c r="L146" s="126"/>
      <c r="M146" s="125"/>
      <c r="N146" s="160"/>
      <c r="O146" s="62"/>
      <c r="P146" s="63"/>
      <c r="Q146" s="61" t="e">
        <f>IF($G146="OS","-",VLOOKUP($H146,GE!$I$21:$J$1115,2,FALSE))</f>
        <v>#N/A</v>
      </c>
      <c r="R146" s="90" t="e">
        <f>IF($G146="OS","-",VLOOKUP($H146,GE!$K$21:$L$1115,2,FALSE))</f>
        <v>#N/A</v>
      </c>
      <c r="S146" s="130"/>
      <c r="T146" s="131"/>
      <c r="U146" s="131"/>
      <c r="V146" s="131"/>
      <c r="W146" s="132"/>
      <c r="X146" s="130"/>
      <c r="Y146" s="131"/>
      <c r="Z146" s="131"/>
      <c r="AA146" s="131"/>
      <c r="AB146" s="132"/>
      <c r="AC146" s="130"/>
      <c r="AD146" s="131"/>
      <c r="AE146" s="131"/>
      <c r="AF146" s="131"/>
      <c r="AG146" s="132"/>
      <c r="AH146" s="130"/>
      <c r="AI146" s="131"/>
      <c r="AJ146" s="131"/>
      <c r="AK146" s="131"/>
      <c r="AL146" s="132"/>
      <c r="AM146" s="130"/>
      <c r="AN146" s="131"/>
      <c r="AO146" s="131"/>
      <c r="AP146" s="131"/>
      <c r="AQ146" s="132"/>
      <c r="AR146" s="130"/>
      <c r="AS146" s="131"/>
      <c r="AT146" s="131"/>
      <c r="AU146" s="131"/>
      <c r="AV146" s="132"/>
      <c r="AW146" s="117">
        <f t="shared" si="51"/>
        <v>0</v>
      </c>
      <c r="AX146" s="117">
        <f t="shared" si="52"/>
        <v>0</v>
      </c>
      <c r="AY146" s="117">
        <f t="shared" si="53"/>
        <v>0</v>
      </c>
      <c r="AZ146" s="117">
        <f t="shared" si="54"/>
        <v>0</v>
      </c>
      <c r="BA146" s="117">
        <f t="shared" si="55"/>
        <v>0</v>
      </c>
      <c r="BB146" s="117">
        <f t="shared" si="56"/>
        <v>0</v>
      </c>
      <c r="BC146" s="118">
        <f t="shared" si="57"/>
        <v>0</v>
      </c>
      <c r="BD146" s="64" t="e">
        <f>VLOOKUP(H146,GE!$A$21:$B$1115,2,FALSE)</f>
        <v>#N/A</v>
      </c>
    </row>
    <row r="147" spans="1:56" ht="24.95" customHeight="1" x14ac:dyDescent="0.2">
      <c r="A147" s="121">
        <v>16</v>
      </c>
      <c r="B147" s="122"/>
      <c r="C147" s="121">
        <v>3</v>
      </c>
      <c r="D147" s="56"/>
      <c r="E147" s="57"/>
      <c r="F147" s="57"/>
      <c r="G147" s="67"/>
      <c r="H147" s="59"/>
      <c r="I147" s="60"/>
      <c r="J147" s="126"/>
      <c r="K147" s="125"/>
      <c r="L147" s="126"/>
      <c r="M147" s="125"/>
      <c r="N147" s="160"/>
      <c r="O147" s="62"/>
      <c r="P147" s="63"/>
      <c r="Q147" s="61" t="e">
        <f>IF($G147="OS","-",VLOOKUP($H147,GE!$I$21:$J$1115,2,FALSE))</f>
        <v>#N/A</v>
      </c>
      <c r="R147" s="64" t="e">
        <f>IF($G147="OS","-",VLOOKUP($H147,GE!$K$21:$L$1115,2,FALSE))</f>
        <v>#N/A</v>
      </c>
      <c r="S147" s="130"/>
      <c r="T147" s="131"/>
      <c r="U147" s="131"/>
      <c r="V147" s="131"/>
      <c r="W147" s="132"/>
      <c r="X147" s="130"/>
      <c r="Y147" s="131"/>
      <c r="Z147" s="131"/>
      <c r="AA147" s="131"/>
      <c r="AB147" s="132"/>
      <c r="AC147" s="130"/>
      <c r="AD147" s="131"/>
      <c r="AE147" s="131"/>
      <c r="AF147" s="131"/>
      <c r="AG147" s="132"/>
      <c r="AH147" s="130"/>
      <c r="AI147" s="131"/>
      <c r="AJ147" s="131"/>
      <c r="AK147" s="131"/>
      <c r="AL147" s="132"/>
      <c r="AM147" s="130"/>
      <c r="AN147" s="131"/>
      <c r="AO147" s="131"/>
      <c r="AP147" s="131"/>
      <c r="AQ147" s="132"/>
      <c r="AR147" s="130"/>
      <c r="AS147" s="131"/>
      <c r="AT147" s="131"/>
      <c r="AU147" s="131"/>
      <c r="AV147" s="132"/>
      <c r="AW147" s="117">
        <f t="shared" si="51"/>
        <v>0</v>
      </c>
      <c r="AX147" s="117">
        <f t="shared" si="52"/>
        <v>0</v>
      </c>
      <c r="AY147" s="117">
        <f t="shared" si="53"/>
        <v>0</v>
      </c>
      <c r="AZ147" s="117">
        <f t="shared" si="54"/>
        <v>0</v>
      </c>
      <c r="BA147" s="117">
        <f t="shared" si="55"/>
        <v>0</v>
      </c>
      <c r="BB147" s="117">
        <f t="shared" si="56"/>
        <v>0</v>
      </c>
      <c r="BC147" s="118">
        <f t="shared" si="57"/>
        <v>0</v>
      </c>
      <c r="BD147" s="64" t="e">
        <f>VLOOKUP(H147,GE!$A$21:$B$1115,2,FALSE)</f>
        <v>#N/A</v>
      </c>
    </row>
    <row r="148" spans="1:56" ht="24.95" customHeight="1" x14ac:dyDescent="0.2">
      <c r="A148" s="121">
        <v>17</v>
      </c>
      <c r="B148" s="122"/>
      <c r="C148" s="121">
        <v>3</v>
      </c>
      <c r="D148" s="56"/>
      <c r="E148" s="57"/>
      <c r="F148" s="57"/>
      <c r="G148" s="58"/>
      <c r="H148" s="59"/>
      <c r="I148" s="60"/>
      <c r="J148" s="126"/>
      <c r="K148" s="125"/>
      <c r="L148" s="126"/>
      <c r="M148" s="125"/>
      <c r="N148" s="160"/>
      <c r="O148" s="62"/>
      <c r="P148" s="63"/>
      <c r="Q148" s="61" t="e">
        <f>IF($G148="OS","-",VLOOKUP($H148,GE!$I$21:$J$1115,2,FALSE))</f>
        <v>#N/A</v>
      </c>
      <c r="R148" s="64" t="e">
        <f>IF($G148="OS","-",VLOOKUP($H148,GE!$K$21:$L$1115,2,FALSE))</f>
        <v>#N/A</v>
      </c>
      <c r="S148" s="130"/>
      <c r="T148" s="131"/>
      <c r="U148" s="131"/>
      <c r="V148" s="131"/>
      <c r="W148" s="132"/>
      <c r="X148" s="130"/>
      <c r="Y148" s="131"/>
      <c r="Z148" s="131"/>
      <c r="AA148" s="131"/>
      <c r="AB148" s="132"/>
      <c r="AC148" s="130"/>
      <c r="AD148" s="131"/>
      <c r="AE148" s="131"/>
      <c r="AF148" s="131"/>
      <c r="AG148" s="132"/>
      <c r="AH148" s="130"/>
      <c r="AI148" s="131"/>
      <c r="AJ148" s="131"/>
      <c r="AK148" s="131"/>
      <c r="AL148" s="132"/>
      <c r="AM148" s="130"/>
      <c r="AN148" s="131"/>
      <c r="AO148" s="131"/>
      <c r="AP148" s="131"/>
      <c r="AQ148" s="132"/>
      <c r="AR148" s="130"/>
      <c r="AS148" s="131"/>
      <c r="AT148" s="131"/>
      <c r="AU148" s="131"/>
      <c r="AV148" s="132"/>
      <c r="AW148" s="117">
        <f t="shared" si="51"/>
        <v>0</v>
      </c>
      <c r="AX148" s="117">
        <f t="shared" si="52"/>
        <v>0</v>
      </c>
      <c r="AY148" s="117">
        <f t="shared" si="53"/>
        <v>0</v>
      </c>
      <c r="AZ148" s="117">
        <f t="shared" si="54"/>
        <v>0</v>
      </c>
      <c r="BA148" s="117">
        <f t="shared" si="55"/>
        <v>0</v>
      </c>
      <c r="BB148" s="117">
        <f t="shared" si="56"/>
        <v>0</v>
      </c>
      <c r="BC148" s="118">
        <f t="shared" si="57"/>
        <v>0</v>
      </c>
      <c r="BD148" s="64" t="e">
        <f>VLOOKUP(H148,GE!$A$21:$B$1115,2,FALSE)</f>
        <v>#N/A</v>
      </c>
    </row>
    <row r="149" spans="1:56" ht="24.95" customHeight="1" x14ac:dyDescent="0.2">
      <c r="A149" s="121">
        <v>18</v>
      </c>
      <c r="B149" s="122"/>
      <c r="C149" s="121">
        <v>3</v>
      </c>
      <c r="D149" s="56"/>
      <c r="E149" s="57"/>
      <c r="F149" s="57"/>
      <c r="G149" s="58"/>
      <c r="H149" s="59"/>
      <c r="I149" s="60"/>
      <c r="J149" s="126"/>
      <c r="K149" s="125"/>
      <c r="L149" s="126"/>
      <c r="M149" s="125"/>
      <c r="N149" s="160"/>
      <c r="O149" s="62"/>
      <c r="P149" s="63"/>
      <c r="Q149" s="61" t="e">
        <f>IF($G149="OS","-",VLOOKUP($H149,GE!$I$21:$J$1115,2,FALSE))</f>
        <v>#N/A</v>
      </c>
      <c r="R149" s="64" t="e">
        <f>IF($G149="OS","-",VLOOKUP($H149,GE!$K$21:$L$1115,2,FALSE))</f>
        <v>#N/A</v>
      </c>
      <c r="S149" s="130"/>
      <c r="T149" s="131"/>
      <c r="U149" s="131"/>
      <c r="V149" s="131"/>
      <c r="W149" s="132"/>
      <c r="X149" s="130"/>
      <c r="Y149" s="131"/>
      <c r="Z149" s="131"/>
      <c r="AA149" s="131"/>
      <c r="AB149" s="132"/>
      <c r="AC149" s="130"/>
      <c r="AD149" s="131"/>
      <c r="AE149" s="131"/>
      <c r="AF149" s="131"/>
      <c r="AG149" s="132"/>
      <c r="AH149" s="130"/>
      <c r="AI149" s="131"/>
      <c r="AJ149" s="131"/>
      <c r="AK149" s="131"/>
      <c r="AL149" s="132"/>
      <c r="AM149" s="130"/>
      <c r="AN149" s="131"/>
      <c r="AO149" s="131"/>
      <c r="AP149" s="131"/>
      <c r="AQ149" s="132"/>
      <c r="AR149" s="130"/>
      <c r="AS149" s="131"/>
      <c r="AT149" s="131"/>
      <c r="AU149" s="131"/>
      <c r="AV149" s="132"/>
      <c r="AW149" s="117">
        <f t="shared" si="51"/>
        <v>0</v>
      </c>
      <c r="AX149" s="117">
        <f t="shared" si="52"/>
        <v>0</v>
      </c>
      <c r="AY149" s="117">
        <f t="shared" si="53"/>
        <v>0</v>
      </c>
      <c r="AZ149" s="117">
        <f t="shared" si="54"/>
        <v>0</v>
      </c>
      <c r="BA149" s="117">
        <f t="shared" si="55"/>
        <v>0</v>
      </c>
      <c r="BB149" s="117">
        <f t="shared" si="56"/>
        <v>0</v>
      </c>
      <c r="BC149" s="118">
        <f t="shared" si="57"/>
        <v>0</v>
      </c>
      <c r="BD149" s="64" t="e">
        <f>VLOOKUP(H149,GE!$A$21:$B$1115,2,FALSE)</f>
        <v>#N/A</v>
      </c>
    </row>
    <row r="150" spans="1:56" ht="24.95" customHeight="1" x14ac:dyDescent="0.2">
      <c r="A150" s="121">
        <v>19</v>
      </c>
      <c r="B150" s="122"/>
      <c r="C150" s="121">
        <v>3</v>
      </c>
      <c r="D150" s="56"/>
      <c r="E150" s="57"/>
      <c r="F150" s="57"/>
      <c r="G150" s="58"/>
      <c r="H150" s="59"/>
      <c r="I150" s="60"/>
      <c r="J150" s="126"/>
      <c r="K150" s="125"/>
      <c r="L150" s="126"/>
      <c r="M150" s="125"/>
      <c r="N150" s="160"/>
      <c r="O150" s="62"/>
      <c r="P150" s="63"/>
      <c r="Q150" s="61" t="e">
        <f>IF($G150="OS","-",VLOOKUP($H150,GE!$I$21:$J$1115,2,FALSE))</f>
        <v>#N/A</v>
      </c>
      <c r="R150" s="64" t="e">
        <f>IF($G150="OS","-",VLOOKUP($H150,GE!$K$21:$L$1115,2,FALSE))</f>
        <v>#N/A</v>
      </c>
      <c r="S150" s="130"/>
      <c r="T150" s="131"/>
      <c r="U150" s="131"/>
      <c r="V150" s="131"/>
      <c r="W150" s="132"/>
      <c r="X150" s="130"/>
      <c r="Y150" s="131"/>
      <c r="Z150" s="131"/>
      <c r="AA150" s="131"/>
      <c r="AB150" s="132"/>
      <c r="AC150" s="130"/>
      <c r="AD150" s="131"/>
      <c r="AE150" s="131"/>
      <c r="AF150" s="131"/>
      <c r="AG150" s="132"/>
      <c r="AH150" s="130"/>
      <c r="AI150" s="131"/>
      <c r="AJ150" s="131"/>
      <c r="AK150" s="131"/>
      <c r="AL150" s="132"/>
      <c r="AM150" s="130"/>
      <c r="AN150" s="131"/>
      <c r="AO150" s="131"/>
      <c r="AP150" s="131"/>
      <c r="AQ150" s="132"/>
      <c r="AR150" s="130"/>
      <c r="AS150" s="131"/>
      <c r="AT150" s="131"/>
      <c r="AU150" s="131"/>
      <c r="AV150" s="132"/>
      <c r="AW150" s="117">
        <f t="shared" si="51"/>
        <v>0</v>
      </c>
      <c r="AX150" s="117">
        <f t="shared" si="52"/>
        <v>0</v>
      </c>
      <c r="AY150" s="117">
        <f t="shared" si="53"/>
        <v>0</v>
      </c>
      <c r="AZ150" s="117">
        <f t="shared" si="54"/>
        <v>0</v>
      </c>
      <c r="BA150" s="117">
        <f t="shared" si="55"/>
        <v>0</v>
      </c>
      <c r="BB150" s="117">
        <f t="shared" si="56"/>
        <v>0</v>
      </c>
      <c r="BC150" s="118">
        <f t="shared" si="57"/>
        <v>0</v>
      </c>
      <c r="BD150" s="64" t="e">
        <f>VLOOKUP(H150,GE!$A$21:$B$1115,2,FALSE)</f>
        <v>#N/A</v>
      </c>
    </row>
    <row r="151" spans="1:56" ht="24.95" customHeight="1" thickBot="1" x14ac:dyDescent="0.25">
      <c r="A151" s="123">
        <v>20</v>
      </c>
      <c r="B151" s="124"/>
      <c r="C151" s="123">
        <v>3</v>
      </c>
      <c r="D151" s="70"/>
      <c r="E151" s="71"/>
      <c r="F151" s="71"/>
      <c r="G151" s="72"/>
      <c r="H151" s="73"/>
      <c r="I151" s="74"/>
      <c r="J151" s="134"/>
      <c r="K151" s="133"/>
      <c r="L151" s="134"/>
      <c r="M151" s="133"/>
      <c r="N151" s="162"/>
      <c r="O151" s="76"/>
      <c r="P151" s="77"/>
      <c r="Q151" s="78" t="e">
        <f>IF($G151="OS","-",VLOOKUP($H151,GE!$I$21:$J$1115,2,FALSE))</f>
        <v>#N/A</v>
      </c>
      <c r="R151" s="75" t="e">
        <f>IF($G151="OS","-",VLOOKUP($H151,GE!$K$21:$L$1115,2,FALSE))</f>
        <v>#N/A</v>
      </c>
      <c r="S151" s="148"/>
      <c r="T151" s="149"/>
      <c r="U151" s="149"/>
      <c r="V151" s="149"/>
      <c r="W151" s="150"/>
      <c r="X151" s="148"/>
      <c r="Y151" s="149"/>
      <c r="Z151" s="149"/>
      <c r="AA151" s="149"/>
      <c r="AB151" s="150"/>
      <c r="AC151" s="148"/>
      <c r="AD151" s="149"/>
      <c r="AE151" s="149"/>
      <c r="AF151" s="149"/>
      <c r="AG151" s="150"/>
      <c r="AH151" s="148"/>
      <c r="AI151" s="149"/>
      <c r="AJ151" s="149"/>
      <c r="AK151" s="149"/>
      <c r="AL151" s="150"/>
      <c r="AM151" s="148"/>
      <c r="AN151" s="149"/>
      <c r="AO151" s="149"/>
      <c r="AP151" s="149"/>
      <c r="AQ151" s="150"/>
      <c r="AR151" s="148"/>
      <c r="AS151" s="149"/>
      <c r="AT151" s="149"/>
      <c r="AU151" s="149"/>
      <c r="AV151" s="150"/>
      <c r="AW151" s="65">
        <f t="shared" si="51"/>
        <v>0</v>
      </c>
      <c r="AX151" s="65">
        <f t="shared" si="52"/>
        <v>0</v>
      </c>
      <c r="AY151" s="65">
        <f t="shared" si="53"/>
        <v>0</v>
      </c>
      <c r="AZ151" s="65">
        <f t="shared" si="54"/>
        <v>0</v>
      </c>
      <c r="BA151" s="65">
        <f t="shared" si="55"/>
        <v>0</v>
      </c>
      <c r="BB151" s="119">
        <f t="shared" si="56"/>
        <v>0</v>
      </c>
      <c r="BC151" s="120">
        <f t="shared" si="57"/>
        <v>0</v>
      </c>
      <c r="BD151" s="75" t="e">
        <f>VLOOKUP(H151,GE!$A$21:$B$1115,2,FALSE)</f>
        <v>#N/A</v>
      </c>
    </row>
    <row r="152" spans="1:56" s="89" customFormat="1" ht="24.95" customHeight="1" thickTop="1" thickBot="1" x14ac:dyDescent="0.25">
      <c r="A152" s="79"/>
      <c r="B152" s="234" t="s">
        <v>30</v>
      </c>
      <c r="C152" s="235"/>
      <c r="D152" s="79">
        <f>COUNTIF(D132:D151,"o")</f>
        <v>6</v>
      </c>
      <c r="E152" s="92"/>
      <c r="F152" s="92"/>
      <c r="G152" s="79"/>
      <c r="H152" s="93"/>
      <c r="I152" s="94"/>
      <c r="J152" s="152"/>
      <c r="K152" s="151"/>
      <c r="L152" s="152"/>
      <c r="M152" s="151"/>
      <c r="N152" s="163"/>
      <c r="O152" s="87"/>
      <c r="P152" s="96"/>
      <c r="Q152" s="87"/>
      <c r="R152" s="95"/>
      <c r="S152" s="140"/>
      <c r="T152" s="141"/>
      <c r="U152" s="141"/>
      <c r="V152" s="141"/>
      <c r="W152" s="142"/>
      <c r="X152" s="140"/>
      <c r="Y152" s="141"/>
      <c r="Z152" s="141"/>
      <c r="AA152" s="141"/>
      <c r="AB152" s="142"/>
      <c r="AC152" s="140"/>
      <c r="AD152" s="141"/>
      <c r="AE152" s="141"/>
      <c r="AF152" s="141"/>
      <c r="AG152" s="142"/>
      <c r="AH152" s="140"/>
      <c r="AI152" s="141"/>
      <c r="AJ152" s="141"/>
      <c r="AK152" s="141"/>
      <c r="AL152" s="142"/>
      <c r="AM152" s="140"/>
      <c r="AN152" s="141"/>
      <c r="AO152" s="141"/>
      <c r="AP152" s="141"/>
      <c r="AQ152" s="142"/>
      <c r="AR152" s="140"/>
      <c r="AS152" s="141"/>
      <c r="AT152" s="141"/>
      <c r="AU152" s="141"/>
      <c r="AV152" s="142"/>
      <c r="AW152" s="113">
        <f t="shared" ref="AW152:BC152" si="58">SUM(AW$132:AW$151)</f>
        <v>4</v>
      </c>
      <c r="AX152" s="113">
        <f t="shared" si="58"/>
        <v>0</v>
      </c>
      <c r="AY152" s="113">
        <f t="shared" si="58"/>
        <v>0</v>
      </c>
      <c r="AZ152" s="113">
        <f t="shared" si="58"/>
        <v>0</v>
      </c>
      <c r="BA152" s="113">
        <f t="shared" si="58"/>
        <v>0</v>
      </c>
      <c r="BB152" s="113">
        <f t="shared" si="58"/>
        <v>0</v>
      </c>
      <c r="BC152" s="113">
        <f t="shared" si="58"/>
        <v>0</v>
      </c>
      <c r="BD152" s="95"/>
    </row>
    <row r="153" spans="1:56" ht="24.95" customHeight="1" thickTop="1" x14ac:dyDescent="0.2">
      <c r="A153" s="121">
        <v>1</v>
      </c>
      <c r="B153" s="122"/>
      <c r="C153" s="121">
        <v>4</v>
      </c>
      <c r="D153" s="56" t="s">
        <v>29</v>
      </c>
      <c r="E153" s="57" t="s">
        <v>167</v>
      </c>
      <c r="F153" s="57" t="s">
        <v>168</v>
      </c>
      <c r="G153" s="67" t="s">
        <v>11</v>
      </c>
      <c r="H153" s="59">
        <v>43242</v>
      </c>
      <c r="I153" s="60">
        <v>43329</v>
      </c>
      <c r="J153" s="126"/>
      <c r="K153" s="125"/>
      <c r="L153" s="126"/>
      <c r="M153" s="125"/>
      <c r="N153" s="160"/>
      <c r="O153" s="62"/>
      <c r="P153" s="63"/>
      <c r="Q153" s="61" t="str">
        <f>IF($G153="OS","-",VLOOKUP($H153,GE!$I$21:$J$1115,2,FALSE))</f>
        <v>-</v>
      </c>
      <c r="R153" s="64" t="str">
        <f>IF($G153="OS","-",VLOOKUP($H153,GE!$K$21:$L$1115,2,FALSE))</f>
        <v>-</v>
      </c>
      <c r="S153" s="127"/>
      <c r="T153" s="128"/>
      <c r="U153" s="128"/>
      <c r="V153" s="128"/>
      <c r="W153" s="129">
        <v>2</v>
      </c>
      <c r="X153" s="127">
        <v>2</v>
      </c>
      <c r="Y153" s="128">
        <v>2</v>
      </c>
      <c r="Z153" s="128"/>
      <c r="AA153" s="128">
        <v>2</v>
      </c>
      <c r="AB153" s="129"/>
      <c r="AC153" s="127"/>
      <c r="AD153" s="128"/>
      <c r="AE153" s="128"/>
      <c r="AF153" s="128"/>
      <c r="AG153" s="129"/>
      <c r="AH153" s="127"/>
      <c r="AI153" s="128"/>
      <c r="AJ153" s="128"/>
      <c r="AK153" s="128"/>
      <c r="AL153" s="128"/>
      <c r="AM153" s="127"/>
      <c r="AN153" s="128"/>
      <c r="AO153" s="128"/>
      <c r="AP153" s="128"/>
      <c r="AQ153" s="129"/>
      <c r="AR153" s="127"/>
      <c r="AS153" s="128"/>
      <c r="AT153" s="128"/>
      <c r="AU153" s="128"/>
      <c r="AV153" s="129"/>
      <c r="AW153" s="115">
        <f t="shared" ref="AW153:AW172" si="59">SUM($S153:$AV153)</f>
        <v>8</v>
      </c>
      <c r="AX153" s="115">
        <f t="shared" ref="AX153:AX172" si="60">COUNTIF($S153:$AV153,"AJ")</f>
        <v>0</v>
      </c>
      <c r="AY153" s="115">
        <f t="shared" ref="AY153:AY172" si="61">COUNTIF($S153:$AV153,"ANJ")</f>
        <v>0</v>
      </c>
      <c r="AZ153" s="115">
        <f t="shared" ref="AZ153:AZ172" si="62">COUNTIF($S153:$AV153,"T")</f>
        <v>0</v>
      </c>
      <c r="BA153" s="115">
        <f t="shared" ref="BA153:BA172" si="63">COUNTIF($S153:$AV153,"E")</f>
        <v>0</v>
      </c>
      <c r="BB153" s="115">
        <f t="shared" ref="BB153:BB172" si="64">COUNTIF($S153:$AV153,"M")</f>
        <v>0</v>
      </c>
      <c r="BC153" s="116">
        <f t="shared" ref="BC153:BC172" si="65">COUNTIF($S153:$AV153,"S")</f>
        <v>0</v>
      </c>
      <c r="BD153" s="64">
        <f>VLOOKUP(H153,GE!$A$21:$B$1115,2,FALSE)</f>
        <v>43288</v>
      </c>
    </row>
    <row r="154" spans="1:56" ht="24.95" customHeight="1" x14ac:dyDescent="0.2">
      <c r="A154" s="121">
        <v>2</v>
      </c>
      <c r="B154" s="122"/>
      <c r="C154" s="121">
        <v>4</v>
      </c>
      <c r="D154" s="56" t="s">
        <v>29</v>
      </c>
      <c r="E154" s="57" t="s">
        <v>165</v>
      </c>
      <c r="F154" s="57" t="s">
        <v>166</v>
      </c>
      <c r="G154" s="58" t="s">
        <v>11</v>
      </c>
      <c r="H154" s="59">
        <v>43242</v>
      </c>
      <c r="I154" s="60">
        <v>43266</v>
      </c>
      <c r="J154" s="126"/>
      <c r="K154" s="125"/>
      <c r="L154" s="126"/>
      <c r="M154" s="125"/>
      <c r="N154" s="160"/>
      <c r="O154" s="62"/>
      <c r="P154" s="63"/>
      <c r="Q154" s="61" t="str">
        <f>IF($G154="OS","-",VLOOKUP($H154,GE!$I$21:$J$1115,2,FALSE))</f>
        <v>-</v>
      </c>
      <c r="R154" s="64" t="str">
        <f>IF($G154="OS","-",VLOOKUP($H154,GE!$K$21:$L$1115,2,FALSE))</f>
        <v>-</v>
      </c>
      <c r="S154" s="130"/>
      <c r="T154" s="131"/>
      <c r="U154" s="131"/>
      <c r="V154" s="131"/>
      <c r="W154" s="132">
        <v>2</v>
      </c>
      <c r="X154" s="130">
        <v>2</v>
      </c>
      <c r="Y154" s="131">
        <v>2</v>
      </c>
      <c r="Z154" s="131"/>
      <c r="AA154" s="131">
        <v>2</v>
      </c>
      <c r="AB154" s="132"/>
      <c r="AC154" s="130"/>
      <c r="AD154" s="131"/>
      <c r="AE154" s="131"/>
      <c r="AF154" s="131"/>
      <c r="AG154" s="132"/>
      <c r="AH154" s="130"/>
      <c r="AI154" s="131"/>
      <c r="AJ154" s="131"/>
      <c r="AK154" s="131"/>
      <c r="AL154" s="132"/>
      <c r="AM154" s="130"/>
      <c r="AN154" s="131"/>
      <c r="AO154" s="131"/>
      <c r="AP154" s="131"/>
      <c r="AQ154" s="132"/>
      <c r="AR154" s="130"/>
      <c r="AS154" s="131"/>
      <c r="AT154" s="131"/>
      <c r="AU154" s="131"/>
      <c r="AV154" s="132"/>
      <c r="AW154" s="117">
        <f t="shared" si="59"/>
        <v>8</v>
      </c>
      <c r="AX154" s="117">
        <f t="shared" si="60"/>
        <v>0</v>
      </c>
      <c r="AY154" s="117">
        <f t="shared" si="61"/>
        <v>0</v>
      </c>
      <c r="AZ154" s="117">
        <f t="shared" si="62"/>
        <v>0</v>
      </c>
      <c r="BA154" s="117">
        <f t="shared" si="63"/>
        <v>0</v>
      </c>
      <c r="BB154" s="117">
        <f t="shared" si="64"/>
        <v>0</v>
      </c>
      <c r="BC154" s="118">
        <f t="shared" si="65"/>
        <v>0</v>
      </c>
      <c r="BD154" s="64">
        <f>VLOOKUP(H154,GE!$A$21:$B$1115,2,FALSE)</f>
        <v>43288</v>
      </c>
    </row>
    <row r="155" spans="1:56" ht="24.95" customHeight="1" x14ac:dyDescent="0.2">
      <c r="A155" s="121">
        <v>3</v>
      </c>
      <c r="B155" s="122"/>
      <c r="C155" s="121">
        <v>4</v>
      </c>
      <c r="D155" s="56" t="s">
        <v>29</v>
      </c>
      <c r="E155" s="57" t="s">
        <v>164</v>
      </c>
      <c r="F155" s="57" t="s">
        <v>73</v>
      </c>
      <c r="G155" s="58" t="s">
        <v>11</v>
      </c>
      <c r="H155" s="59">
        <v>43242</v>
      </c>
      <c r="I155" s="60">
        <v>43329</v>
      </c>
      <c r="J155" s="126"/>
      <c r="K155" s="125"/>
      <c r="L155" s="126"/>
      <c r="M155" s="125"/>
      <c r="N155" s="160"/>
      <c r="O155" s="62"/>
      <c r="P155" s="63"/>
      <c r="Q155" s="61" t="str">
        <f>IF($G155="OS","-",VLOOKUP($H155,GE!$I$21:$J$1115,2,FALSE))</f>
        <v>-</v>
      </c>
      <c r="R155" s="64" t="str">
        <f>IF($G155="OS","-",VLOOKUP($H155,GE!$K$21:$L$1115,2,FALSE))</f>
        <v>-</v>
      </c>
      <c r="S155" s="130"/>
      <c r="T155" s="131"/>
      <c r="U155" s="131"/>
      <c r="V155" s="131"/>
      <c r="W155" s="132">
        <v>2</v>
      </c>
      <c r="X155" s="130">
        <v>2</v>
      </c>
      <c r="Y155" s="131">
        <v>2</v>
      </c>
      <c r="Z155" s="131"/>
      <c r="AA155" s="131">
        <v>2</v>
      </c>
      <c r="AB155" s="132"/>
      <c r="AC155" s="130"/>
      <c r="AD155" s="131"/>
      <c r="AE155" s="131"/>
      <c r="AF155" s="131"/>
      <c r="AG155" s="132"/>
      <c r="AH155" s="130"/>
      <c r="AI155" s="131"/>
      <c r="AJ155" s="131"/>
      <c r="AK155" s="131"/>
      <c r="AL155" s="132"/>
      <c r="AM155" s="130"/>
      <c r="AN155" s="131"/>
      <c r="AO155" s="131"/>
      <c r="AP155" s="131"/>
      <c r="AQ155" s="132"/>
      <c r="AR155" s="130"/>
      <c r="AS155" s="131"/>
      <c r="AT155" s="131"/>
      <c r="AU155" s="131"/>
      <c r="AV155" s="132"/>
      <c r="AW155" s="117">
        <f t="shared" si="59"/>
        <v>8</v>
      </c>
      <c r="AX155" s="117">
        <f t="shared" si="60"/>
        <v>0</v>
      </c>
      <c r="AY155" s="117">
        <f t="shared" si="61"/>
        <v>0</v>
      </c>
      <c r="AZ155" s="117">
        <f t="shared" si="62"/>
        <v>0</v>
      </c>
      <c r="BA155" s="117">
        <f t="shared" si="63"/>
        <v>0</v>
      </c>
      <c r="BB155" s="117">
        <f t="shared" si="64"/>
        <v>0</v>
      </c>
      <c r="BC155" s="118">
        <f t="shared" si="65"/>
        <v>0</v>
      </c>
      <c r="BD155" s="64">
        <f>VLOOKUP(H155,GE!$A$21:$B$1115,2,FALSE)</f>
        <v>43288</v>
      </c>
    </row>
    <row r="156" spans="1:56" ht="24.95" customHeight="1" x14ac:dyDescent="0.2">
      <c r="A156" s="121">
        <v>4</v>
      </c>
      <c r="B156" s="122"/>
      <c r="C156" s="121">
        <v>4</v>
      </c>
      <c r="D156" s="56" t="s">
        <v>215</v>
      </c>
      <c r="E156" s="57" t="s">
        <v>162</v>
      </c>
      <c r="F156" s="57" t="s">
        <v>163</v>
      </c>
      <c r="G156" s="58" t="s">
        <v>11</v>
      </c>
      <c r="H156" s="59">
        <v>43242</v>
      </c>
      <c r="I156" s="60">
        <v>43252</v>
      </c>
      <c r="J156" s="126"/>
      <c r="K156" s="125"/>
      <c r="L156" s="126"/>
      <c r="M156" s="125"/>
      <c r="N156" s="160"/>
      <c r="O156" s="62"/>
      <c r="P156" s="63"/>
      <c r="Q156" s="61" t="str">
        <f>IF($G156="OS","-",VLOOKUP($H156,GE!$I$21:$J$1115,2,FALSE))</f>
        <v>-</v>
      </c>
      <c r="R156" s="64" t="str">
        <f>IF($G156="OS","-",VLOOKUP($H156,GE!$K$21:$L$1115,2,FALSE))</f>
        <v>-</v>
      </c>
      <c r="S156" s="130"/>
      <c r="T156" s="131"/>
      <c r="U156" s="131"/>
      <c r="V156" s="131"/>
      <c r="W156" s="132">
        <v>2</v>
      </c>
      <c r="X156" s="130" t="s">
        <v>184</v>
      </c>
      <c r="Y156" s="131"/>
      <c r="Z156" s="131"/>
      <c r="AA156" s="131"/>
      <c r="AB156" s="132"/>
      <c r="AC156" s="130"/>
      <c r="AD156" s="131"/>
      <c r="AE156" s="131"/>
      <c r="AF156" s="131"/>
      <c r="AG156" s="132"/>
      <c r="AH156" s="130"/>
      <c r="AI156" s="131"/>
      <c r="AJ156" s="131"/>
      <c r="AK156" s="131"/>
      <c r="AL156" s="132"/>
      <c r="AM156" s="130"/>
      <c r="AN156" s="131"/>
      <c r="AO156" s="131"/>
      <c r="AP156" s="131"/>
      <c r="AQ156" s="132"/>
      <c r="AR156" s="130"/>
      <c r="AS156" s="131"/>
      <c r="AT156" s="131"/>
      <c r="AU156" s="131"/>
      <c r="AV156" s="132"/>
      <c r="AW156" s="117">
        <f t="shared" si="59"/>
        <v>2</v>
      </c>
      <c r="AX156" s="117">
        <f t="shared" si="60"/>
        <v>0</v>
      </c>
      <c r="AY156" s="117">
        <f t="shared" si="61"/>
        <v>0</v>
      </c>
      <c r="AZ156" s="117">
        <f t="shared" si="62"/>
        <v>0</v>
      </c>
      <c r="BA156" s="117">
        <f t="shared" si="63"/>
        <v>0</v>
      </c>
      <c r="BB156" s="117">
        <f t="shared" si="64"/>
        <v>0</v>
      </c>
      <c r="BC156" s="118">
        <f t="shared" si="65"/>
        <v>0</v>
      </c>
      <c r="BD156" s="64">
        <f>VLOOKUP(H156,GE!$A$21:$B$1115,2,FALSE)</f>
        <v>43288</v>
      </c>
    </row>
    <row r="157" spans="1:56" ht="24.95" customHeight="1" x14ac:dyDescent="0.2">
      <c r="A157" s="121">
        <v>5</v>
      </c>
      <c r="B157" s="122"/>
      <c r="C157" s="121">
        <v>4</v>
      </c>
      <c r="D157" s="56" t="s">
        <v>29</v>
      </c>
      <c r="E157" s="57" t="s">
        <v>78</v>
      </c>
      <c r="F157" s="57" t="s">
        <v>70</v>
      </c>
      <c r="G157" s="67" t="s">
        <v>10</v>
      </c>
      <c r="H157" s="59">
        <v>43108</v>
      </c>
      <c r="I157" s="60">
        <v>43259</v>
      </c>
      <c r="J157" s="126"/>
      <c r="K157" s="125">
        <v>43206</v>
      </c>
      <c r="L157" s="126">
        <v>43238</v>
      </c>
      <c r="M157" s="125">
        <v>43343</v>
      </c>
      <c r="N157" s="160"/>
      <c r="O157" s="62">
        <v>43178</v>
      </c>
      <c r="P157" s="63">
        <v>43203</v>
      </c>
      <c r="Q157" s="61">
        <f>IF($G157="OS","-",VLOOKUP($H157,GE!$I$21:$J$1115,2,FALSE))</f>
        <v>43221</v>
      </c>
      <c r="R157" s="64">
        <f>IF($G157="OS","-",VLOOKUP($H157,GE!$K$21:$L$1115,2,FALSE))</f>
        <v>43242</v>
      </c>
      <c r="S157" s="130"/>
      <c r="T157" s="131"/>
      <c r="U157" s="131"/>
      <c r="V157" s="131"/>
      <c r="W157" s="132">
        <v>2</v>
      </c>
      <c r="X157" s="130">
        <v>2</v>
      </c>
      <c r="Y157" s="131">
        <v>2</v>
      </c>
      <c r="Z157" s="131"/>
      <c r="AA157" s="131">
        <v>2</v>
      </c>
      <c r="AB157" s="132"/>
      <c r="AC157" s="130"/>
      <c r="AD157" s="131"/>
      <c r="AE157" s="131"/>
      <c r="AF157" s="131"/>
      <c r="AG157" s="132"/>
      <c r="AH157" s="130"/>
      <c r="AI157" s="131"/>
      <c r="AJ157" s="131"/>
      <c r="AK157" s="131"/>
      <c r="AL157" s="132"/>
      <c r="AM157" s="130"/>
      <c r="AN157" s="131"/>
      <c r="AO157" s="131"/>
      <c r="AP157" s="131"/>
      <c r="AQ157" s="132"/>
      <c r="AR157" s="130"/>
      <c r="AS157" s="131"/>
      <c r="AT157" s="131"/>
      <c r="AU157" s="131"/>
      <c r="AV157" s="132"/>
      <c r="AW157" s="117">
        <f t="shared" si="59"/>
        <v>8</v>
      </c>
      <c r="AX157" s="117">
        <f t="shared" si="60"/>
        <v>0</v>
      </c>
      <c r="AY157" s="117">
        <f t="shared" si="61"/>
        <v>0</v>
      </c>
      <c r="AZ157" s="117">
        <f t="shared" si="62"/>
        <v>0</v>
      </c>
      <c r="BA157" s="117">
        <f t="shared" si="63"/>
        <v>0</v>
      </c>
      <c r="BB157" s="117">
        <f t="shared" si="64"/>
        <v>0</v>
      </c>
      <c r="BC157" s="118">
        <f t="shared" si="65"/>
        <v>0</v>
      </c>
      <c r="BD157" s="64">
        <f>VLOOKUP(H157,GE!$A$21:$B$1115,2,FALSE)</f>
        <v>43144</v>
      </c>
    </row>
    <row r="158" spans="1:56" ht="24.95" customHeight="1" x14ac:dyDescent="0.2">
      <c r="A158" s="121">
        <v>6</v>
      </c>
      <c r="B158" s="122"/>
      <c r="C158" s="121">
        <v>4</v>
      </c>
      <c r="D158" s="56" t="s">
        <v>29</v>
      </c>
      <c r="E158" s="57" t="s">
        <v>160</v>
      </c>
      <c r="F158" s="57" t="s">
        <v>161</v>
      </c>
      <c r="G158" s="58" t="s">
        <v>11</v>
      </c>
      <c r="H158" s="59">
        <v>43242</v>
      </c>
      <c r="I158" s="60">
        <v>43329</v>
      </c>
      <c r="J158" s="126"/>
      <c r="K158" s="125"/>
      <c r="L158" s="126"/>
      <c r="M158" s="125"/>
      <c r="N158" s="160"/>
      <c r="O158" s="62"/>
      <c r="P158" s="63"/>
      <c r="Q158" s="61" t="str">
        <f>IF($G158="OS","-",VLOOKUP($H158,GE!$I$21:$J$1115,2,FALSE))</f>
        <v>-</v>
      </c>
      <c r="R158" s="64" t="str">
        <f>IF($G158="OS","-",VLOOKUP($H158,GE!$K$21:$L$1115,2,FALSE))</f>
        <v>-</v>
      </c>
      <c r="S158" s="130"/>
      <c r="T158" s="131"/>
      <c r="U158" s="131"/>
      <c r="V158" s="131"/>
      <c r="W158" s="132">
        <v>2</v>
      </c>
      <c r="X158" s="130">
        <v>2</v>
      </c>
      <c r="Y158" s="131">
        <v>2</v>
      </c>
      <c r="Z158" s="131"/>
      <c r="AA158" s="131">
        <v>2</v>
      </c>
      <c r="AB158" s="132"/>
      <c r="AC158" s="130"/>
      <c r="AD158" s="131"/>
      <c r="AE158" s="131"/>
      <c r="AF158" s="131"/>
      <c r="AG158" s="132"/>
      <c r="AH158" s="130"/>
      <c r="AI158" s="131"/>
      <c r="AJ158" s="131"/>
      <c r="AK158" s="131"/>
      <c r="AL158" s="132"/>
      <c r="AM158" s="130"/>
      <c r="AN158" s="131"/>
      <c r="AO158" s="131"/>
      <c r="AP158" s="131"/>
      <c r="AQ158" s="132"/>
      <c r="AR158" s="130"/>
      <c r="AS158" s="131"/>
      <c r="AT158" s="131"/>
      <c r="AU158" s="131"/>
      <c r="AV158" s="132"/>
      <c r="AW158" s="117">
        <f t="shared" si="59"/>
        <v>8</v>
      </c>
      <c r="AX158" s="117">
        <f t="shared" si="60"/>
        <v>0</v>
      </c>
      <c r="AY158" s="117">
        <f t="shared" si="61"/>
        <v>0</v>
      </c>
      <c r="AZ158" s="117">
        <f t="shared" si="62"/>
        <v>0</v>
      </c>
      <c r="BA158" s="117">
        <f t="shared" si="63"/>
        <v>0</v>
      </c>
      <c r="BB158" s="117">
        <f t="shared" si="64"/>
        <v>0</v>
      </c>
      <c r="BC158" s="118">
        <f t="shared" si="65"/>
        <v>0</v>
      </c>
      <c r="BD158" s="64">
        <f>VLOOKUP(H158,GE!$A$21:$B$1115,2,FALSE)</f>
        <v>43288</v>
      </c>
    </row>
    <row r="159" spans="1:56" ht="24.95" customHeight="1" x14ac:dyDescent="0.2">
      <c r="A159" s="121">
        <v>7</v>
      </c>
      <c r="B159" s="122"/>
      <c r="C159" s="121">
        <v>4</v>
      </c>
      <c r="D159" s="56" t="s">
        <v>29</v>
      </c>
      <c r="E159" s="57" t="s">
        <v>158</v>
      </c>
      <c r="F159" s="57" t="s">
        <v>159</v>
      </c>
      <c r="G159" s="58" t="s">
        <v>11</v>
      </c>
      <c r="H159" s="59">
        <v>43242</v>
      </c>
      <c r="I159" s="60">
        <v>43343</v>
      </c>
      <c r="J159" s="126"/>
      <c r="K159" s="125"/>
      <c r="L159" s="126"/>
      <c r="M159" s="125"/>
      <c r="N159" s="160"/>
      <c r="O159" s="62"/>
      <c r="P159" s="63"/>
      <c r="Q159" s="61" t="str">
        <f>IF($G159="OS","-",VLOOKUP($H159,GE!$I$21:$J$1115,2,FALSE))</f>
        <v>-</v>
      </c>
      <c r="R159" s="64" t="str">
        <f>IF($G159="OS","-",VLOOKUP($H159,GE!$K$21:$L$1115,2,FALSE))</f>
        <v>-</v>
      </c>
      <c r="S159" s="130"/>
      <c r="T159" s="131"/>
      <c r="U159" s="131"/>
      <c r="V159" s="131"/>
      <c r="W159" s="132">
        <v>2</v>
      </c>
      <c r="X159" s="130">
        <v>2</v>
      </c>
      <c r="Y159" s="131" t="s">
        <v>92</v>
      </c>
      <c r="Z159" s="131"/>
      <c r="AA159" s="131">
        <v>2</v>
      </c>
      <c r="AB159" s="132"/>
      <c r="AC159" s="130"/>
      <c r="AD159" s="131"/>
      <c r="AE159" s="131"/>
      <c r="AF159" s="131"/>
      <c r="AG159" s="132"/>
      <c r="AH159" s="130"/>
      <c r="AI159" s="131"/>
      <c r="AJ159" s="131"/>
      <c r="AK159" s="131"/>
      <c r="AL159" s="132"/>
      <c r="AM159" s="130"/>
      <c r="AN159" s="131"/>
      <c r="AO159" s="131"/>
      <c r="AP159" s="131"/>
      <c r="AQ159" s="132"/>
      <c r="AR159" s="130"/>
      <c r="AS159" s="131"/>
      <c r="AT159" s="131"/>
      <c r="AU159" s="131"/>
      <c r="AV159" s="132"/>
      <c r="AW159" s="117">
        <f t="shared" si="59"/>
        <v>6</v>
      </c>
      <c r="AX159" s="117">
        <f t="shared" si="60"/>
        <v>1</v>
      </c>
      <c r="AY159" s="117">
        <f t="shared" si="61"/>
        <v>0</v>
      </c>
      <c r="AZ159" s="117">
        <f t="shared" si="62"/>
        <v>0</v>
      </c>
      <c r="BA159" s="117">
        <f t="shared" si="63"/>
        <v>0</v>
      </c>
      <c r="BB159" s="117">
        <f t="shared" si="64"/>
        <v>0</v>
      </c>
      <c r="BC159" s="118">
        <f t="shared" si="65"/>
        <v>0</v>
      </c>
      <c r="BD159" s="64">
        <f>VLOOKUP(H159,GE!$A$21:$B$1115,2,FALSE)</f>
        <v>43288</v>
      </c>
    </row>
    <row r="160" spans="1:56" ht="24.95" customHeight="1" x14ac:dyDescent="0.2">
      <c r="A160" s="121">
        <v>8</v>
      </c>
      <c r="B160" s="122"/>
      <c r="C160" s="121">
        <v>4</v>
      </c>
      <c r="D160" s="56" t="s">
        <v>29</v>
      </c>
      <c r="E160" s="57" t="s">
        <v>80</v>
      </c>
      <c r="F160" s="57" t="s">
        <v>72</v>
      </c>
      <c r="G160" s="58" t="s">
        <v>10</v>
      </c>
      <c r="H160" s="59">
        <v>43108</v>
      </c>
      <c r="I160" s="60">
        <v>43259</v>
      </c>
      <c r="J160" s="126"/>
      <c r="K160" s="125">
        <v>43206</v>
      </c>
      <c r="L160" s="126">
        <v>43231</v>
      </c>
      <c r="M160" s="125">
        <v>43343</v>
      </c>
      <c r="N160" s="160"/>
      <c r="O160" s="62">
        <v>43178</v>
      </c>
      <c r="P160" s="63"/>
      <c r="Q160" s="61">
        <f>IF($G160="OS","-",VLOOKUP($H160,GE!$I$21:$J$1115,2,FALSE))</f>
        <v>43221</v>
      </c>
      <c r="R160" s="64">
        <f>IF($G160="OS","-",VLOOKUP($H160,GE!$K$21:$L$1115,2,FALSE))</f>
        <v>43242</v>
      </c>
      <c r="S160" s="130"/>
      <c r="T160" s="131"/>
      <c r="U160" s="131"/>
      <c r="V160" s="131"/>
      <c r="W160" s="132">
        <v>2</v>
      </c>
      <c r="X160" s="130">
        <v>2</v>
      </c>
      <c r="Y160" s="131">
        <v>2</v>
      </c>
      <c r="Z160" s="131"/>
      <c r="AA160" s="131">
        <v>2</v>
      </c>
      <c r="AB160" s="132"/>
      <c r="AC160" s="130"/>
      <c r="AD160" s="131"/>
      <c r="AE160" s="131"/>
      <c r="AF160" s="131"/>
      <c r="AG160" s="132"/>
      <c r="AH160" s="130"/>
      <c r="AI160" s="131"/>
      <c r="AJ160" s="131"/>
      <c r="AK160" s="131"/>
      <c r="AL160" s="132"/>
      <c r="AM160" s="130"/>
      <c r="AN160" s="131"/>
      <c r="AO160" s="131"/>
      <c r="AP160" s="131"/>
      <c r="AQ160" s="132"/>
      <c r="AR160" s="130"/>
      <c r="AS160" s="131"/>
      <c r="AT160" s="131"/>
      <c r="AU160" s="131"/>
      <c r="AV160" s="132"/>
      <c r="AW160" s="117">
        <f t="shared" si="59"/>
        <v>8</v>
      </c>
      <c r="AX160" s="117">
        <f t="shared" si="60"/>
        <v>0</v>
      </c>
      <c r="AY160" s="117">
        <f t="shared" si="61"/>
        <v>0</v>
      </c>
      <c r="AZ160" s="117">
        <f t="shared" si="62"/>
        <v>0</v>
      </c>
      <c r="BA160" s="117">
        <f t="shared" si="63"/>
        <v>0</v>
      </c>
      <c r="BB160" s="117">
        <f t="shared" si="64"/>
        <v>0</v>
      </c>
      <c r="BC160" s="118">
        <f t="shared" si="65"/>
        <v>0</v>
      </c>
      <c r="BD160" s="64">
        <f>VLOOKUP(H160,GE!$A$21:$B$1115,2,FALSE)</f>
        <v>43144</v>
      </c>
    </row>
    <row r="161" spans="1:56" ht="24.95" customHeight="1" x14ac:dyDescent="0.2">
      <c r="A161" s="121">
        <v>9</v>
      </c>
      <c r="B161" s="122"/>
      <c r="C161" s="121">
        <v>4</v>
      </c>
      <c r="D161" s="56" t="s">
        <v>29</v>
      </c>
      <c r="E161" s="57" t="s">
        <v>156</v>
      </c>
      <c r="F161" s="57" t="s">
        <v>157</v>
      </c>
      <c r="G161" s="58" t="s">
        <v>11</v>
      </c>
      <c r="H161" s="59">
        <v>43242</v>
      </c>
      <c r="I161" s="60">
        <v>43293</v>
      </c>
      <c r="J161" s="126"/>
      <c r="K161" s="125"/>
      <c r="L161" s="126"/>
      <c r="M161" s="125"/>
      <c r="N161" s="160"/>
      <c r="O161" s="62"/>
      <c r="P161" s="63"/>
      <c r="Q161" s="61"/>
      <c r="R161" s="64"/>
      <c r="S161" s="130"/>
      <c r="T161" s="131"/>
      <c r="U161" s="131"/>
      <c r="V161" s="131"/>
      <c r="W161" s="132">
        <v>2</v>
      </c>
      <c r="X161" s="130">
        <v>2</v>
      </c>
      <c r="Y161" s="131">
        <v>2</v>
      </c>
      <c r="Z161" s="131"/>
      <c r="AA161" s="131">
        <v>2</v>
      </c>
      <c r="AB161" s="132"/>
      <c r="AC161" s="130"/>
      <c r="AD161" s="131"/>
      <c r="AE161" s="131"/>
      <c r="AF161" s="131"/>
      <c r="AG161" s="132"/>
      <c r="AH161" s="130"/>
      <c r="AI161" s="131"/>
      <c r="AJ161" s="131"/>
      <c r="AK161" s="131"/>
      <c r="AL161" s="132"/>
      <c r="AM161" s="130"/>
      <c r="AN161" s="131"/>
      <c r="AO161" s="131"/>
      <c r="AP161" s="131"/>
      <c r="AQ161" s="132"/>
      <c r="AR161" s="130"/>
      <c r="AS161" s="131"/>
      <c r="AT161" s="131"/>
      <c r="AU161" s="131"/>
      <c r="AV161" s="132"/>
      <c r="AW161" s="117">
        <f t="shared" si="59"/>
        <v>8</v>
      </c>
      <c r="AX161" s="117">
        <f t="shared" si="60"/>
        <v>0</v>
      </c>
      <c r="AY161" s="117">
        <f t="shared" si="61"/>
        <v>0</v>
      </c>
      <c r="AZ161" s="117">
        <f t="shared" si="62"/>
        <v>0</v>
      </c>
      <c r="BA161" s="117">
        <f t="shared" si="63"/>
        <v>0</v>
      </c>
      <c r="BB161" s="117">
        <f t="shared" si="64"/>
        <v>0</v>
      </c>
      <c r="BC161" s="118">
        <f t="shared" si="65"/>
        <v>0</v>
      </c>
      <c r="BD161" s="64"/>
    </row>
    <row r="162" spans="1:56" ht="24.95" customHeight="1" x14ac:dyDescent="0.2">
      <c r="A162" s="121">
        <v>10</v>
      </c>
      <c r="B162" s="122">
        <v>26</v>
      </c>
      <c r="C162" s="121">
        <v>4</v>
      </c>
      <c r="D162" s="56"/>
      <c r="E162" s="57"/>
      <c r="F162" s="57"/>
      <c r="G162" s="58"/>
      <c r="H162" s="59"/>
      <c r="I162" s="60"/>
      <c r="J162" s="126"/>
      <c r="K162" s="125"/>
      <c r="L162" s="126"/>
      <c r="M162" s="125"/>
      <c r="N162" s="160"/>
      <c r="O162" s="62"/>
      <c r="P162" s="63"/>
      <c r="Q162" s="61" t="e">
        <f>IF($G162="OS","-",VLOOKUP($H162,GE!$I$21:$J$1115,2,FALSE))</f>
        <v>#N/A</v>
      </c>
      <c r="R162" s="64" t="e">
        <f>IF($G162="OS","-",VLOOKUP($H162,GE!$K$21:$L$1115,2,FALSE))</f>
        <v>#N/A</v>
      </c>
      <c r="S162" s="130"/>
      <c r="T162" s="131"/>
      <c r="U162" s="131"/>
      <c r="V162" s="131"/>
      <c r="W162" s="132"/>
      <c r="X162" s="130"/>
      <c r="Y162" s="131"/>
      <c r="Z162" s="131"/>
      <c r="AA162" s="131"/>
      <c r="AB162" s="132"/>
      <c r="AC162" s="130"/>
      <c r="AD162" s="131"/>
      <c r="AE162" s="131"/>
      <c r="AF162" s="131"/>
      <c r="AG162" s="132"/>
      <c r="AH162" s="130"/>
      <c r="AI162" s="131"/>
      <c r="AJ162" s="131"/>
      <c r="AK162" s="131"/>
      <c r="AL162" s="132"/>
      <c r="AM162" s="130"/>
      <c r="AN162" s="131"/>
      <c r="AO162" s="131"/>
      <c r="AP162" s="131"/>
      <c r="AQ162" s="132"/>
      <c r="AR162" s="130"/>
      <c r="AS162" s="131"/>
      <c r="AT162" s="131"/>
      <c r="AU162" s="131"/>
      <c r="AV162" s="132"/>
      <c r="AW162" s="117">
        <f t="shared" si="59"/>
        <v>0</v>
      </c>
      <c r="AX162" s="117">
        <f t="shared" si="60"/>
        <v>0</v>
      </c>
      <c r="AY162" s="117">
        <f t="shared" si="61"/>
        <v>0</v>
      </c>
      <c r="AZ162" s="117">
        <f t="shared" si="62"/>
        <v>0</v>
      </c>
      <c r="BA162" s="117">
        <f t="shared" si="63"/>
        <v>0</v>
      </c>
      <c r="BB162" s="117">
        <f t="shared" si="64"/>
        <v>0</v>
      </c>
      <c r="BC162" s="118">
        <f t="shared" si="65"/>
        <v>0</v>
      </c>
      <c r="BD162" s="64" t="e">
        <f>VLOOKUP(H162,GE!$A$21:$B$1115,2,FALSE)</f>
        <v>#N/A</v>
      </c>
    </row>
    <row r="163" spans="1:56" ht="24.95" customHeight="1" x14ac:dyDescent="0.2">
      <c r="A163" s="121">
        <v>11</v>
      </c>
      <c r="B163" s="122"/>
      <c r="C163" s="121">
        <v>4</v>
      </c>
      <c r="D163" s="56"/>
      <c r="E163" s="57"/>
      <c r="F163" s="57"/>
      <c r="G163" s="67"/>
      <c r="H163" s="59"/>
      <c r="I163" s="60"/>
      <c r="J163" s="126"/>
      <c r="K163" s="125"/>
      <c r="L163" s="126"/>
      <c r="M163" s="125"/>
      <c r="N163" s="160"/>
      <c r="O163" s="62"/>
      <c r="P163" s="63"/>
      <c r="Q163" s="61" t="e">
        <f>IF($G163="OS","-",VLOOKUP($H163,GE!$I$21:$J$1115,2,FALSE))</f>
        <v>#N/A</v>
      </c>
      <c r="R163" s="64" t="e">
        <f>IF($G163="OS","-",VLOOKUP($H163,GE!$K$21:$L$1115,2,FALSE))</f>
        <v>#N/A</v>
      </c>
      <c r="S163" s="130"/>
      <c r="T163" s="131"/>
      <c r="U163" s="131"/>
      <c r="V163" s="131"/>
      <c r="W163" s="132"/>
      <c r="X163" s="130"/>
      <c r="Y163" s="131"/>
      <c r="Z163" s="131"/>
      <c r="AA163" s="131"/>
      <c r="AB163" s="132"/>
      <c r="AC163" s="130"/>
      <c r="AD163" s="131"/>
      <c r="AE163" s="131"/>
      <c r="AF163" s="131"/>
      <c r="AG163" s="132"/>
      <c r="AH163" s="130"/>
      <c r="AI163" s="131"/>
      <c r="AJ163" s="131"/>
      <c r="AK163" s="131"/>
      <c r="AL163" s="132"/>
      <c r="AM163" s="130"/>
      <c r="AN163" s="131"/>
      <c r="AO163" s="131"/>
      <c r="AP163" s="131"/>
      <c r="AQ163" s="132"/>
      <c r="AR163" s="130"/>
      <c r="AS163" s="131"/>
      <c r="AT163" s="131"/>
      <c r="AU163" s="131"/>
      <c r="AV163" s="132"/>
      <c r="AW163" s="117">
        <f t="shared" si="59"/>
        <v>0</v>
      </c>
      <c r="AX163" s="117">
        <f t="shared" si="60"/>
        <v>0</v>
      </c>
      <c r="AY163" s="117">
        <f t="shared" si="61"/>
        <v>0</v>
      </c>
      <c r="AZ163" s="117">
        <f t="shared" si="62"/>
        <v>0</v>
      </c>
      <c r="BA163" s="117">
        <f t="shared" si="63"/>
        <v>0</v>
      </c>
      <c r="BB163" s="117">
        <f t="shared" si="64"/>
        <v>0</v>
      </c>
      <c r="BC163" s="118">
        <f t="shared" si="65"/>
        <v>0</v>
      </c>
      <c r="BD163" s="64" t="e">
        <f>VLOOKUP(H163,GE!$A$21:$B$1115,2,FALSE)</f>
        <v>#N/A</v>
      </c>
    </row>
    <row r="164" spans="1:56" ht="24.95" customHeight="1" x14ac:dyDescent="0.2">
      <c r="A164" s="121">
        <v>12</v>
      </c>
      <c r="B164" s="122"/>
      <c r="C164" s="121">
        <v>4</v>
      </c>
      <c r="D164" s="56"/>
      <c r="E164" s="57"/>
      <c r="F164" s="57"/>
      <c r="G164" s="58"/>
      <c r="H164" s="59"/>
      <c r="I164" s="60"/>
      <c r="J164" s="126"/>
      <c r="K164" s="125"/>
      <c r="L164" s="126"/>
      <c r="M164" s="125"/>
      <c r="N164" s="160"/>
      <c r="O164" s="62"/>
      <c r="P164" s="63"/>
      <c r="Q164" s="61"/>
      <c r="R164" s="64"/>
      <c r="S164" s="130"/>
      <c r="T164" s="131"/>
      <c r="U164" s="131"/>
      <c r="V164" s="131"/>
      <c r="W164" s="132"/>
      <c r="X164" s="130"/>
      <c r="Y164" s="131"/>
      <c r="Z164" s="131"/>
      <c r="AA164" s="131"/>
      <c r="AB164" s="132"/>
      <c r="AC164" s="130"/>
      <c r="AD164" s="131"/>
      <c r="AE164" s="131"/>
      <c r="AF164" s="131"/>
      <c r="AG164" s="132"/>
      <c r="AH164" s="130"/>
      <c r="AI164" s="131"/>
      <c r="AJ164" s="131"/>
      <c r="AK164" s="131"/>
      <c r="AL164" s="132"/>
      <c r="AM164" s="130"/>
      <c r="AN164" s="131"/>
      <c r="AO164" s="131"/>
      <c r="AP164" s="131"/>
      <c r="AQ164" s="132"/>
      <c r="AR164" s="130"/>
      <c r="AS164" s="131"/>
      <c r="AT164" s="131"/>
      <c r="AU164" s="131"/>
      <c r="AV164" s="132"/>
      <c r="AW164" s="117">
        <f t="shared" si="59"/>
        <v>0</v>
      </c>
      <c r="AX164" s="117">
        <f t="shared" si="60"/>
        <v>0</v>
      </c>
      <c r="AY164" s="117">
        <f t="shared" si="61"/>
        <v>0</v>
      </c>
      <c r="AZ164" s="117">
        <f t="shared" si="62"/>
        <v>0</v>
      </c>
      <c r="BA164" s="117">
        <f t="shared" si="63"/>
        <v>0</v>
      </c>
      <c r="BB164" s="117">
        <f t="shared" si="64"/>
        <v>0</v>
      </c>
      <c r="BC164" s="118">
        <f t="shared" si="65"/>
        <v>0</v>
      </c>
      <c r="BD164" s="64" t="e">
        <f>VLOOKUP(H164,GE!$A$21:$B$1115,2,FALSE)</f>
        <v>#N/A</v>
      </c>
    </row>
    <row r="165" spans="1:56" ht="24.95" customHeight="1" x14ac:dyDescent="0.2">
      <c r="A165" s="121">
        <v>13</v>
      </c>
      <c r="B165" s="122"/>
      <c r="C165" s="121">
        <v>4</v>
      </c>
      <c r="D165" s="56"/>
      <c r="E165" s="57"/>
      <c r="F165" s="57"/>
      <c r="G165" s="68"/>
      <c r="H165" s="59"/>
      <c r="I165" s="60"/>
      <c r="J165" s="126"/>
      <c r="K165" s="125"/>
      <c r="L165" s="126"/>
      <c r="M165" s="125"/>
      <c r="N165" s="160"/>
      <c r="O165" s="62"/>
      <c r="P165" s="63"/>
      <c r="Q165" s="61" t="e">
        <f>IF($G165="OS","-",VLOOKUP($H165,GE!$I$21:$J$1115,2,FALSE))</f>
        <v>#N/A</v>
      </c>
      <c r="R165" s="64" t="e">
        <f>IF($G165="OS","-",VLOOKUP($H165,GE!$K$21:$L$1115,2,FALSE))</f>
        <v>#N/A</v>
      </c>
      <c r="S165" s="130"/>
      <c r="T165" s="131"/>
      <c r="U165" s="131"/>
      <c r="V165" s="131"/>
      <c r="W165" s="132"/>
      <c r="X165" s="130"/>
      <c r="Y165" s="131"/>
      <c r="Z165" s="131"/>
      <c r="AA165" s="131"/>
      <c r="AB165" s="132"/>
      <c r="AC165" s="130"/>
      <c r="AD165" s="131"/>
      <c r="AE165" s="131"/>
      <c r="AF165" s="131"/>
      <c r="AG165" s="132"/>
      <c r="AH165" s="130"/>
      <c r="AI165" s="131"/>
      <c r="AJ165" s="131"/>
      <c r="AK165" s="131"/>
      <c r="AL165" s="132"/>
      <c r="AM165" s="130"/>
      <c r="AN165" s="131"/>
      <c r="AO165" s="131"/>
      <c r="AP165" s="131"/>
      <c r="AQ165" s="132"/>
      <c r="AR165" s="130"/>
      <c r="AS165" s="131"/>
      <c r="AT165" s="131"/>
      <c r="AU165" s="131"/>
      <c r="AV165" s="132"/>
      <c r="AW165" s="117">
        <f t="shared" si="59"/>
        <v>0</v>
      </c>
      <c r="AX165" s="117">
        <f t="shared" si="60"/>
        <v>0</v>
      </c>
      <c r="AY165" s="117">
        <f t="shared" si="61"/>
        <v>0</v>
      </c>
      <c r="AZ165" s="117">
        <f t="shared" si="62"/>
        <v>0</v>
      </c>
      <c r="BA165" s="117">
        <f t="shared" si="63"/>
        <v>0</v>
      </c>
      <c r="BB165" s="117">
        <f t="shared" si="64"/>
        <v>0</v>
      </c>
      <c r="BC165" s="118">
        <f t="shared" si="65"/>
        <v>0</v>
      </c>
      <c r="BD165" s="64" t="e">
        <f>VLOOKUP(H165,GE!$A$21:$B$1115,2,FALSE)</f>
        <v>#N/A</v>
      </c>
    </row>
    <row r="166" spans="1:56" ht="24.95" customHeight="1" x14ac:dyDescent="0.2">
      <c r="A166" s="121">
        <v>14</v>
      </c>
      <c r="B166" s="122"/>
      <c r="C166" s="121">
        <v>4</v>
      </c>
      <c r="D166" s="56"/>
      <c r="E166" s="57"/>
      <c r="F166" s="57"/>
      <c r="G166" s="58"/>
      <c r="H166" s="59"/>
      <c r="I166" s="60"/>
      <c r="J166" s="126"/>
      <c r="K166" s="125"/>
      <c r="L166" s="126"/>
      <c r="M166" s="125"/>
      <c r="N166" s="160"/>
      <c r="O166" s="62"/>
      <c r="P166" s="63"/>
      <c r="Q166" s="61" t="e">
        <f>IF($G166="OS","-",VLOOKUP($H166,GE!$I$21:$J$1115,2,FALSE))</f>
        <v>#N/A</v>
      </c>
      <c r="R166" s="64" t="e">
        <f>IF($G166="OS","-",VLOOKUP($H166,GE!$K$21:$L$1115,2,FALSE))</f>
        <v>#N/A</v>
      </c>
      <c r="S166" s="130"/>
      <c r="T166" s="131"/>
      <c r="U166" s="131"/>
      <c r="V166" s="131"/>
      <c r="W166" s="132"/>
      <c r="X166" s="130"/>
      <c r="Y166" s="131"/>
      <c r="Z166" s="131"/>
      <c r="AA166" s="131"/>
      <c r="AB166" s="132"/>
      <c r="AC166" s="130"/>
      <c r="AD166" s="131"/>
      <c r="AE166" s="131"/>
      <c r="AF166" s="131"/>
      <c r="AG166" s="132"/>
      <c r="AH166" s="130"/>
      <c r="AI166" s="131"/>
      <c r="AJ166" s="131"/>
      <c r="AK166" s="131"/>
      <c r="AL166" s="132"/>
      <c r="AM166" s="130"/>
      <c r="AN166" s="131"/>
      <c r="AO166" s="131"/>
      <c r="AP166" s="131"/>
      <c r="AQ166" s="132"/>
      <c r="AR166" s="130"/>
      <c r="AS166" s="131"/>
      <c r="AT166" s="131"/>
      <c r="AU166" s="131"/>
      <c r="AV166" s="132"/>
      <c r="AW166" s="117">
        <f t="shared" si="59"/>
        <v>0</v>
      </c>
      <c r="AX166" s="117">
        <f t="shared" si="60"/>
        <v>0</v>
      </c>
      <c r="AY166" s="117">
        <f t="shared" si="61"/>
        <v>0</v>
      </c>
      <c r="AZ166" s="117">
        <f t="shared" si="62"/>
        <v>0</v>
      </c>
      <c r="BA166" s="117">
        <f t="shared" si="63"/>
        <v>0</v>
      </c>
      <c r="BB166" s="117">
        <f t="shared" si="64"/>
        <v>0</v>
      </c>
      <c r="BC166" s="118">
        <f t="shared" si="65"/>
        <v>0</v>
      </c>
      <c r="BD166" s="64" t="e">
        <f>VLOOKUP(H166,GE!$A$21:$B$1115,2,FALSE)</f>
        <v>#N/A</v>
      </c>
    </row>
    <row r="167" spans="1:56" ht="24.95" customHeight="1" x14ac:dyDescent="0.2">
      <c r="A167" s="121">
        <v>15</v>
      </c>
      <c r="B167" s="122"/>
      <c r="C167" s="121">
        <v>4</v>
      </c>
      <c r="D167" s="56"/>
      <c r="E167" s="57"/>
      <c r="F167" s="57"/>
      <c r="G167" s="58"/>
      <c r="H167" s="59"/>
      <c r="I167" s="60"/>
      <c r="J167" s="126"/>
      <c r="K167" s="125"/>
      <c r="L167" s="126"/>
      <c r="M167" s="125"/>
      <c r="N167" s="160"/>
      <c r="O167" s="62"/>
      <c r="P167" s="63"/>
      <c r="Q167" s="61" t="e">
        <f>IF($G167="OS","-",VLOOKUP($H167,GE!$I$21:$J$1115,2,FALSE))</f>
        <v>#N/A</v>
      </c>
      <c r="R167" s="64" t="e">
        <f>IF($G167="OS","-",VLOOKUP($H167,GE!$K$21:$L$1115,2,FALSE))</f>
        <v>#N/A</v>
      </c>
      <c r="S167" s="130"/>
      <c r="T167" s="131"/>
      <c r="U167" s="131"/>
      <c r="V167" s="131"/>
      <c r="W167" s="132"/>
      <c r="X167" s="130"/>
      <c r="Y167" s="131"/>
      <c r="Z167" s="131"/>
      <c r="AA167" s="131"/>
      <c r="AB167" s="132"/>
      <c r="AC167" s="130"/>
      <c r="AD167" s="131"/>
      <c r="AE167" s="131"/>
      <c r="AF167" s="131"/>
      <c r="AG167" s="132"/>
      <c r="AH167" s="130"/>
      <c r="AI167" s="131"/>
      <c r="AJ167" s="131"/>
      <c r="AK167" s="131"/>
      <c r="AL167" s="132"/>
      <c r="AM167" s="130"/>
      <c r="AN167" s="131"/>
      <c r="AO167" s="131"/>
      <c r="AP167" s="131"/>
      <c r="AQ167" s="132"/>
      <c r="AR167" s="130"/>
      <c r="AS167" s="131"/>
      <c r="AT167" s="131"/>
      <c r="AU167" s="131"/>
      <c r="AV167" s="132"/>
      <c r="AW167" s="117">
        <f t="shared" si="59"/>
        <v>0</v>
      </c>
      <c r="AX167" s="117">
        <f t="shared" si="60"/>
        <v>0</v>
      </c>
      <c r="AY167" s="117">
        <f t="shared" si="61"/>
        <v>0</v>
      </c>
      <c r="AZ167" s="117">
        <f t="shared" si="62"/>
        <v>0</v>
      </c>
      <c r="BA167" s="117">
        <f t="shared" si="63"/>
        <v>0</v>
      </c>
      <c r="BB167" s="117">
        <f t="shared" si="64"/>
        <v>0</v>
      </c>
      <c r="BC167" s="118">
        <f t="shared" si="65"/>
        <v>0</v>
      </c>
      <c r="BD167" s="64" t="e">
        <f>VLOOKUP(H167,GE!$A$21:$B$1115,2,FALSE)</f>
        <v>#N/A</v>
      </c>
    </row>
    <row r="168" spans="1:56" ht="24.95" customHeight="1" x14ac:dyDescent="0.2">
      <c r="A168" s="121">
        <v>16</v>
      </c>
      <c r="B168" s="122"/>
      <c r="C168" s="121">
        <v>4</v>
      </c>
      <c r="D168" s="56"/>
      <c r="E168" s="57"/>
      <c r="F168" s="57"/>
      <c r="G168" s="58"/>
      <c r="H168" s="59"/>
      <c r="I168" s="60"/>
      <c r="J168" s="126"/>
      <c r="K168" s="125"/>
      <c r="L168" s="126"/>
      <c r="M168" s="125"/>
      <c r="N168" s="160"/>
      <c r="O168" s="62"/>
      <c r="P168" s="63"/>
      <c r="Q168" s="61" t="e">
        <f>IF($G168="OS","-",VLOOKUP($H168,GE!$I$21:$J$1115,2,FALSE))</f>
        <v>#N/A</v>
      </c>
      <c r="R168" s="64" t="e">
        <f>IF($G168="OS","-",VLOOKUP($H168,GE!$K$21:$L$1115,2,FALSE))</f>
        <v>#N/A</v>
      </c>
      <c r="S168" s="130"/>
      <c r="T168" s="131"/>
      <c r="U168" s="131"/>
      <c r="V168" s="131"/>
      <c r="W168" s="132"/>
      <c r="X168" s="130"/>
      <c r="Y168" s="131"/>
      <c r="Z168" s="131"/>
      <c r="AA168" s="131"/>
      <c r="AB168" s="132"/>
      <c r="AC168" s="130"/>
      <c r="AD168" s="131"/>
      <c r="AE168" s="131"/>
      <c r="AF168" s="131"/>
      <c r="AG168" s="132"/>
      <c r="AH168" s="130"/>
      <c r="AI168" s="131"/>
      <c r="AJ168" s="131"/>
      <c r="AK168" s="131"/>
      <c r="AL168" s="132"/>
      <c r="AM168" s="130"/>
      <c r="AN168" s="131"/>
      <c r="AO168" s="131"/>
      <c r="AP168" s="131"/>
      <c r="AQ168" s="132"/>
      <c r="AR168" s="130"/>
      <c r="AS168" s="131"/>
      <c r="AT168" s="131"/>
      <c r="AU168" s="131"/>
      <c r="AV168" s="132"/>
      <c r="AW168" s="117">
        <f t="shared" si="59"/>
        <v>0</v>
      </c>
      <c r="AX168" s="117">
        <f t="shared" si="60"/>
        <v>0</v>
      </c>
      <c r="AY168" s="117">
        <f t="shared" si="61"/>
        <v>0</v>
      </c>
      <c r="AZ168" s="117">
        <f t="shared" si="62"/>
        <v>0</v>
      </c>
      <c r="BA168" s="117">
        <f t="shared" si="63"/>
        <v>0</v>
      </c>
      <c r="BB168" s="117">
        <f t="shared" si="64"/>
        <v>0</v>
      </c>
      <c r="BC168" s="118">
        <f t="shared" si="65"/>
        <v>0</v>
      </c>
      <c r="BD168" s="64" t="e">
        <f>VLOOKUP(H168,GE!$A$21:$B$1115,2,FALSE)</f>
        <v>#N/A</v>
      </c>
    </row>
    <row r="169" spans="1:56" ht="24.95" customHeight="1" x14ac:dyDescent="0.2">
      <c r="A169" s="121">
        <v>17</v>
      </c>
      <c r="B169" s="122"/>
      <c r="C169" s="121">
        <v>4</v>
      </c>
      <c r="D169" s="56"/>
      <c r="E169" s="57"/>
      <c r="F169" s="57"/>
      <c r="G169" s="58"/>
      <c r="H169" s="59"/>
      <c r="I169" s="60"/>
      <c r="J169" s="126"/>
      <c r="K169" s="125"/>
      <c r="L169" s="126"/>
      <c r="M169" s="125"/>
      <c r="N169" s="160"/>
      <c r="O169" s="62"/>
      <c r="P169" s="63"/>
      <c r="Q169" s="61" t="e">
        <f>IF($G169="OS","-",VLOOKUP($H169,GE!$I$21:$J$1115,2,FALSE))</f>
        <v>#N/A</v>
      </c>
      <c r="R169" s="64" t="e">
        <f>IF($G169="OS","-",VLOOKUP($H169,GE!$K$21:$L$1115,2,FALSE))</f>
        <v>#N/A</v>
      </c>
      <c r="S169" s="130"/>
      <c r="T169" s="131"/>
      <c r="U169" s="131"/>
      <c r="V169" s="131"/>
      <c r="W169" s="132"/>
      <c r="X169" s="130"/>
      <c r="Y169" s="131"/>
      <c r="Z169" s="131"/>
      <c r="AA169" s="131"/>
      <c r="AB169" s="132"/>
      <c r="AC169" s="130"/>
      <c r="AD169" s="131"/>
      <c r="AE169" s="131"/>
      <c r="AF169" s="131"/>
      <c r="AG169" s="132"/>
      <c r="AH169" s="130"/>
      <c r="AI169" s="131"/>
      <c r="AJ169" s="131"/>
      <c r="AK169" s="131"/>
      <c r="AL169" s="132"/>
      <c r="AM169" s="130"/>
      <c r="AN169" s="131"/>
      <c r="AO169" s="131"/>
      <c r="AP169" s="131"/>
      <c r="AQ169" s="132"/>
      <c r="AR169" s="130"/>
      <c r="AS169" s="131"/>
      <c r="AT169" s="131"/>
      <c r="AU169" s="131"/>
      <c r="AV169" s="132"/>
      <c r="AW169" s="117">
        <f t="shared" si="59"/>
        <v>0</v>
      </c>
      <c r="AX169" s="117">
        <f t="shared" si="60"/>
        <v>0</v>
      </c>
      <c r="AY169" s="117">
        <f t="shared" si="61"/>
        <v>0</v>
      </c>
      <c r="AZ169" s="117">
        <f t="shared" si="62"/>
        <v>0</v>
      </c>
      <c r="BA169" s="117">
        <f t="shared" si="63"/>
        <v>0</v>
      </c>
      <c r="BB169" s="117">
        <f t="shared" si="64"/>
        <v>0</v>
      </c>
      <c r="BC169" s="118">
        <f t="shared" si="65"/>
        <v>0</v>
      </c>
      <c r="BD169" s="64" t="e">
        <f>VLOOKUP(H169,GE!$A$21:$B$1115,2,FALSE)</f>
        <v>#N/A</v>
      </c>
    </row>
    <row r="170" spans="1:56" ht="24.95" customHeight="1" x14ac:dyDescent="0.2">
      <c r="A170" s="121">
        <v>18</v>
      </c>
      <c r="B170" s="122"/>
      <c r="C170" s="121">
        <v>4</v>
      </c>
      <c r="D170" s="56"/>
      <c r="E170" s="57"/>
      <c r="F170" s="57"/>
      <c r="G170" s="58"/>
      <c r="H170" s="59"/>
      <c r="I170" s="60"/>
      <c r="J170" s="126"/>
      <c r="K170" s="125"/>
      <c r="L170" s="126"/>
      <c r="M170" s="125"/>
      <c r="N170" s="160"/>
      <c r="O170" s="62"/>
      <c r="P170" s="63"/>
      <c r="Q170" s="61" t="e">
        <f>IF($G170="OS","-",VLOOKUP($H170,GE!$I$21:$J$1115,2,FALSE))</f>
        <v>#N/A</v>
      </c>
      <c r="R170" s="64" t="e">
        <f>IF($G170="OS","-",VLOOKUP($H170,GE!$K$21:$L$1115,2,FALSE))</f>
        <v>#N/A</v>
      </c>
      <c r="S170" s="130"/>
      <c r="T170" s="131"/>
      <c r="U170" s="131"/>
      <c r="V170" s="131"/>
      <c r="W170" s="132"/>
      <c r="X170" s="130"/>
      <c r="Y170" s="131"/>
      <c r="Z170" s="131"/>
      <c r="AA170" s="131"/>
      <c r="AB170" s="132"/>
      <c r="AC170" s="130"/>
      <c r="AD170" s="131"/>
      <c r="AE170" s="131"/>
      <c r="AF170" s="131"/>
      <c r="AG170" s="132"/>
      <c r="AH170" s="130"/>
      <c r="AI170" s="131"/>
      <c r="AJ170" s="131"/>
      <c r="AK170" s="131"/>
      <c r="AL170" s="132"/>
      <c r="AM170" s="130"/>
      <c r="AN170" s="131"/>
      <c r="AO170" s="131"/>
      <c r="AP170" s="131"/>
      <c r="AQ170" s="132"/>
      <c r="AR170" s="130"/>
      <c r="AS170" s="131"/>
      <c r="AT170" s="131"/>
      <c r="AU170" s="131"/>
      <c r="AV170" s="132"/>
      <c r="AW170" s="117">
        <f t="shared" si="59"/>
        <v>0</v>
      </c>
      <c r="AX170" s="117">
        <f t="shared" si="60"/>
        <v>0</v>
      </c>
      <c r="AY170" s="117">
        <f t="shared" si="61"/>
        <v>0</v>
      </c>
      <c r="AZ170" s="117">
        <f t="shared" si="62"/>
        <v>0</v>
      </c>
      <c r="BA170" s="117">
        <f t="shared" si="63"/>
        <v>0</v>
      </c>
      <c r="BB170" s="117">
        <f t="shared" si="64"/>
        <v>0</v>
      </c>
      <c r="BC170" s="118">
        <f t="shared" si="65"/>
        <v>0</v>
      </c>
      <c r="BD170" s="64" t="e">
        <f>VLOOKUP(H170,GE!$A$21:$B$1115,2,FALSE)</f>
        <v>#N/A</v>
      </c>
    </row>
    <row r="171" spans="1:56" ht="24.95" customHeight="1" x14ac:dyDescent="0.2">
      <c r="A171" s="121">
        <v>19</v>
      </c>
      <c r="B171" s="122"/>
      <c r="C171" s="121">
        <v>4</v>
      </c>
      <c r="D171" s="56"/>
      <c r="E171" s="57"/>
      <c r="F171" s="57"/>
      <c r="G171" s="58"/>
      <c r="H171" s="59"/>
      <c r="I171" s="60"/>
      <c r="J171" s="126"/>
      <c r="K171" s="125"/>
      <c r="L171" s="126"/>
      <c r="M171" s="125"/>
      <c r="N171" s="160"/>
      <c r="O171" s="62"/>
      <c r="P171" s="63"/>
      <c r="Q171" s="61" t="e">
        <f>IF($G171="OS","-",VLOOKUP($H171,GE!$I$21:$J$1115,2,FALSE))</f>
        <v>#N/A</v>
      </c>
      <c r="R171" s="64" t="e">
        <f>IF($G171="OS","-",VLOOKUP($H171,GE!$K$21:$L$1115,2,FALSE))</f>
        <v>#N/A</v>
      </c>
      <c r="S171" s="130"/>
      <c r="T171" s="131"/>
      <c r="U171" s="131"/>
      <c r="V171" s="131"/>
      <c r="W171" s="132"/>
      <c r="X171" s="130"/>
      <c r="Y171" s="131"/>
      <c r="Z171" s="131"/>
      <c r="AA171" s="131"/>
      <c r="AB171" s="132"/>
      <c r="AC171" s="130"/>
      <c r="AD171" s="131"/>
      <c r="AE171" s="131"/>
      <c r="AF171" s="131"/>
      <c r="AG171" s="132"/>
      <c r="AH171" s="130"/>
      <c r="AI171" s="131"/>
      <c r="AJ171" s="131"/>
      <c r="AK171" s="131"/>
      <c r="AL171" s="132"/>
      <c r="AM171" s="130"/>
      <c r="AN171" s="131"/>
      <c r="AO171" s="131"/>
      <c r="AP171" s="131"/>
      <c r="AQ171" s="132"/>
      <c r="AR171" s="130"/>
      <c r="AS171" s="131"/>
      <c r="AT171" s="131"/>
      <c r="AU171" s="131"/>
      <c r="AV171" s="132"/>
      <c r="AW171" s="117">
        <f t="shared" si="59"/>
        <v>0</v>
      </c>
      <c r="AX171" s="117">
        <f t="shared" si="60"/>
        <v>0</v>
      </c>
      <c r="AY171" s="117">
        <f t="shared" si="61"/>
        <v>0</v>
      </c>
      <c r="AZ171" s="117">
        <f t="shared" si="62"/>
        <v>0</v>
      </c>
      <c r="BA171" s="117">
        <f t="shared" si="63"/>
        <v>0</v>
      </c>
      <c r="BB171" s="117">
        <f t="shared" si="64"/>
        <v>0</v>
      </c>
      <c r="BC171" s="118">
        <f t="shared" si="65"/>
        <v>0</v>
      </c>
      <c r="BD171" s="64" t="e">
        <f>VLOOKUP(H171,GE!$A$21:$B$1115,2,FALSE)</f>
        <v>#N/A</v>
      </c>
    </row>
    <row r="172" spans="1:56" ht="24.95" customHeight="1" thickBot="1" x14ac:dyDescent="0.25">
      <c r="A172" s="121">
        <v>20</v>
      </c>
      <c r="B172" s="122"/>
      <c r="C172" s="121">
        <v>4</v>
      </c>
      <c r="D172" s="56"/>
      <c r="E172" s="57"/>
      <c r="F172" s="57"/>
      <c r="G172" s="58"/>
      <c r="H172" s="59"/>
      <c r="I172" s="60"/>
      <c r="J172" s="126"/>
      <c r="K172" s="125"/>
      <c r="L172" s="126"/>
      <c r="M172" s="125"/>
      <c r="N172" s="160"/>
      <c r="O172" s="62"/>
      <c r="P172" s="63"/>
      <c r="Q172" s="61" t="e">
        <f>IF($G172="OS","-",VLOOKUP($H172,GE!$I$21:$J$1115,2,FALSE))</f>
        <v>#N/A</v>
      </c>
      <c r="R172" s="64" t="e">
        <f>IF($G172="OS","-",VLOOKUP($H172,GE!$K$21:$L$1115,2,FALSE))</f>
        <v>#N/A</v>
      </c>
      <c r="S172" s="148"/>
      <c r="T172" s="149"/>
      <c r="U172" s="149"/>
      <c r="V172" s="149"/>
      <c r="W172" s="150"/>
      <c r="X172" s="148"/>
      <c r="Y172" s="149"/>
      <c r="Z172" s="149"/>
      <c r="AA172" s="149"/>
      <c r="AB172" s="150"/>
      <c r="AC172" s="148"/>
      <c r="AD172" s="149"/>
      <c r="AE172" s="149"/>
      <c r="AF172" s="149"/>
      <c r="AG172" s="150"/>
      <c r="AH172" s="148"/>
      <c r="AI172" s="149"/>
      <c r="AJ172" s="149"/>
      <c r="AK172" s="149"/>
      <c r="AL172" s="150"/>
      <c r="AM172" s="148"/>
      <c r="AN172" s="149"/>
      <c r="AO172" s="149"/>
      <c r="AP172" s="149"/>
      <c r="AQ172" s="150"/>
      <c r="AR172" s="148"/>
      <c r="AS172" s="149"/>
      <c r="AT172" s="149"/>
      <c r="AU172" s="149"/>
      <c r="AV172" s="150"/>
      <c r="AW172" s="65">
        <f t="shared" si="59"/>
        <v>0</v>
      </c>
      <c r="AX172" s="65">
        <f t="shared" si="60"/>
        <v>0</v>
      </c>
      <c r="AY172" s="65">
        <f t="shared" si="61"/>
        <v>0</v>
      </c>
      <c r="AZ172" s="65">
        <f t="shared" si="62"/>
        <v>0</v>
      </c>
      <c r="BA172" s="65">
        <f t="shared" si="63"/>
        <v>0</v>
      </c>
      <c r="BB172" s="119">
        <f t="shared" si="64"/>
        <v>0</v>
      </c>
      <c r="BC172" s="120">
        <f t="shared" si="65"/>
        <v>0</v>
      </c>
      <c r="BD172" s="64" t="e">
        <f>VLOOKUP(H172,GE!$A$21:$B$1115,2,FALSE)</f>
        <v>#N/A</v>
      </c>
    </row>
    <row r="173" spans="1:56" s="89" customFormat="1" ht="24.95" customHeight="1" thickTop="1" thickBot="1" x14ac:dyDescent="0.25">
      <c r="A173" s="79"/>
      <c r="B173" s="234" t="s">
        <v>30</v>
      </c>
      <c r="C173" s="235"/>
      <c r="D173" s="79">
        <f>COUNTIF(D153:D172,"o")</f>
        <v>8</v>
      </c>
      <c r="E173" s="92"/>
      <c r="F173" s="92"/>
      <c r="G173" s="79"/>
      <c r="H173" s="93"/>
      <c r="I173" s="94"/>
      <c r="J173" s="152"/>
      <c r="K173" s="152"/>
      <c r="L173" s="152"/>
      <c r="M173" s="151"/>
      <c r="N173" s="163"/>
      <c r="O173" s="87"/>
      <c r="P173" s="96"/>
      <c r="Q173" s="87"/>
      <c r="R173" s="95"/>
      <c r="S173" s="140"/>
      <c r="T173" s="141"/>
      <c r="U173" s="141"/>
      <c r="V173" s="141"/>
      <c r="W173" s="142"/>
      <c r="X173" s="140"/>
      <c r="Y173" s="141"/>
      <c r="Z173" s="141"/>
      <c r="AA173" s="141"/>
      <c r="AB173" s="142"/>
      <c r="AC173" s="140"/>
      <c r="AD173" s="141"/>
      <c r="AE173" s="141"/>
      <c r="AF173" s="141"/>
      <c r="AG173" s="142"/>
      <c r="AH173" s="140"/>
      <c r="AI173" s="141"/>
      <c r="AJ173" s="141"/>
      <c r="AK173" s="141"/>
      <c r="AL173" s="142"/>
      <c r="AM173" s="140"/>
      <c r="AN173" s="141"/>
      <c r="AO173" s="141"/>
      <c r="AP173" s="141"/>
      <c r="AQ173" s="142"/>
      <c r="AR173" s="140"/>
      <c r="AS173" s="141"/>
      <c r="AT173" s="141"/>
      <c r="AU173" s="141"/>
      <c r="AV173" s="142"/>
      <c r="AW173" s="113">
        <f t="shared" ref="AW173:BC173" si="66">SUM(AW$153:AW$172)</f>
        <v>64</v>
      </c>
      <c r="AX173" s="113">
        <f t="shared" si="66"/>
        <v>1</v>
      </c>
      <c r="AY173" s="113">
        <f t="shared" si="66"/>
        <v>0</v>
      </c>
      <c r="AZ173" s="113">
        <f t="shared" si="66"/>
        <v>0</v>
      </c>
      <c r="BA173" s="113">
        <f t="shared" si="66"/>
        <v>0</v>
      </c>
      <c r="BB173" s="113">
        <f t="shared" si="66"/>
        <v>0</v>
      </c>
      <c r="BC173" s="113">
        <f t="shared" si="66"/>
        <v>0</v>
      </c>
      <c r="BD173" s="88"/>
    </row>
    <row r="174" spans="1:56" ht="24" thickTop="1" x14ac:dyDescent="0.2"/>
  </sheetData>
  <sheetProtection selectLockedCells="1"/>
  <sortState ref="D27:BC46">
    <sortCondition ref="E153:E172"/>
  </sortState>
  <mergeCells count="43">
    <mergeCell ref="B173:C173"/>
    <mergeCell ref="B26:C26"/>
    <mergeCell ref="B47:C47"/>
    <mergeCell ref="B68:C68"/>
    <mergeCell ref="B89:C89"/>
    <mergeCell ref="B110:C110"/>
    <mergeCell ref="B131:C131"/>
    <mergeCell ref="B152:C152"/>
    <mergeCell ref="A2:A5"/>
    <mergeCell ref="A1:C1"/>
    <mergeCell ref="F2:F5"/>
    <mergeCell ref="E2:E5"/>
    <mergeCell ref="D2:D5"/>
    <mergeCell ref="C2:C5"/>
    <mergeCell ref="B2:B5"/>
    <mergeCell ref="J1:BC1"/>
    <mergeCell ref="S2:AV2"/>
    <mergeCell ref="AR3:AV3"/>
    <mergeCell ref="AM3:AQ3"/>
    <mergeCell ref="AH3:AL3"/>
    <mergeCell ref="AC3:AG3"/>
    <mergeCell ref="X3:AB3"/>
    <mergeCell ref="S3:W3"/>
    <mergeCell ref="P2:P5"/>
    <mergeCell ref="N2:N5"/>
    <mergeCell ref="M2:M5"/>
    <mergeCell ref="J2:J5"/>
    <mergeCell ref="BD2:BD5"/>
    <mergeCell ref="O2:O5"/>
    <mergeCell ref="G2:G5"/>
    <mergeCell ref="H2:H5"/>
    <mergeCell ref="I2:I5"/>
    <mergeCell ref="AZ2:AZ5"/>
    <mergeCell ref="L2:L5"/>
    <mergeCell ref="K2:K5"/>
    <mergeCell ref="BC2:BC5"/>
    <mergeCell ref="BB2:BB5"/>
    <mergeCell ref="BA2:BA5"/>
    <mergeCell ref="AY2:AY5"/>
    <mergeCell ref="AX2:AX5"/>
    <mergeCell ref="AW2:AW5"/>
    <mergeCell ref="R2:R5"/>
    <mergeCell ref="Q2:Q5"/>
  </mergeCells>
  <phoneticPr fontId="3" type="noConversion"/>
  <conditionalFormatting sqref="A6:BC173">
    <cfRule type="containsErrors" dxfId="11" priority="15">
      <formula>ISERROR(A6)</formula>
    </cfRule>
  </conditionalFormatting>
  <conditionalFormatting sqref="I6:I173">
    <cfRule type="cellIs" dxfId="10" priority="2" operator="greaterThan">
      <formula>TODAY()</formula>
    </cfRule>
  </conditionalFormatting>
  <printOptions horizontalCentered="1"/>
  <pageMargins left="0.25" right="0.25" top="0.75" bottom="0.75" header="0.3" footer="0.3"/>
  <pageSetup paperSize="9" scale="42" fitToWidth="0" orientation="portrait" r:id="rId1"/>
  <headerFooter alignWithMargins="0">
    <oddFooter>&amp;L&amp;Z&amp;F&amp;C&amp;D</oddFooter>
  </headerFooter>
  <rowBreaks count="2" manualBreakCount="2">
    <brk id="5" max="16383" man="1"/>
    <brk id="89" max="16383" man="1"/>
  </rowBreaks>
  <ignoredErrors>
    <ignoredError sqref="BD173 BD110 BD89 BD68 BD47 BD131 BD152 BD26 Q174:R174 Q131:R131 Q110:R110 Q68:R68 Q173:R173 Q89:R89 Q152:R152 Q47:R47 Q26:R26" evalError="1"/>
    <ignoredError sqref="X5:AH5 AW26:BC26 AW47:BC47 AW68:BC68 AW89:BC89 AW110:BC110 AW131:BC131 AW152:BC152 AW173:BC173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B174"/>
  <sheetViews>
    <sheetView tabSelected="1" zoomScale="60" zoomScaleNormal="60" workbookViewId="0">
      <selection activeCell="F21" sqref="F21"/>
    </sheetView>
  </sheetViews>
  <sheetFormatPr baseColWidth="10" defaultColWidth="11.42578125" defaultRowHeight="23.25" x14ac:dyDescent="0.35"/>
  <cols>
    <col min="1" max="1" width="5.28515625" style="103" customWidth="1"/>
    <col min="2" max="2" width="12" style="48" customWidth="1"/>
    <col min="3" max="3" width="4.7109375" style="103" bestFit="1" customWidth="1"/>
    <col min="4" max="4" width="15.5703125" style="49" customWidth="1"/>
    <col min="5" max="5" width="25" style="50" customWidth="1"/>
    <col min="6" max="6" width="24.5703125" style="50" customWidth="1"/>
    <col min="7" max="7" width="20.5703125" style="196" customWidth="1"/>
    <col min="8" max="8" width="15.140625" style="204" customWidth="1"/>
    <col min="9" max="10" width="22.7109375" style="51" customWidth="1"/>
    <col min="11" max="11" width="15.28515625" style="168" bestFit="1" customWidth="1"/>
    <col min="12" max="13" width="11.42578125" style="168"/>
    <col min="14" max="14" width="15.28515625" style="168" bestFit="1" customWidth="1"/>
    <col min="15" max="16" width="11.42578125" style="168"/>
    <col min="17" max="17" width="15.28515625" style="168" bestFit="1" customWidth="1"/>
    <col min="18" max="19" width="11.42578125" style="168"/>
    <col min="20" max="20" width="15.28515625" style="168" bestFit="1" customWidth="1"/>
    <col min="21" max="22" width="11.42578125" style="168"/>
    <col min="23" max="23" width="15.28515625" style="168" bestFit="1" customWidth="1"/>
    <col min="24" max="25" width="11.42578125" style="54"/>
    <col min="26" max="26" width="15.28515625" style="54" bestFit="1" customWidth="1"/>
    <col min="27" max="16384" width="11.42578125" style="54"/>
  </cols>
  <sheetData>
    <row r="1" spans="1:28" ht="53.25" customHeight="1" thickBot="1" x14ac:dyDescent="0.4">
      <c r="A1" s="233" t="s">
        <v>96</v>
      </c>
      <c r="B1" s="233"/>
      <c r="C1" s="233"/>
      <c r="D1" s="51"/>
      <c r="E1" s="103"/>
      <c r="J1" s="112"/>
    </row>
    <row r="2" spans="1:28" ht="44.25" customHeight="1" thickTop="1" x14ac:dyDescent="0.2">
      <c r="A2" s="227" t="s">
        <v>0</v>
      </c>
      <c r="B2" s="227" t="s">
        <v>83</v>
      </c>
      <c r="C2" s="211" t="s">
        <v>14</v>
      </c>
      <c r="D2" s="227" t="s">
        <v>140</v>
      </c>
      <c r="E2" s="227" t="s">
        <v>67</v>
      </c>
      <c r="F2" s="227" t="s">
        <v>68</v>
      </c>
      <c r="G2" s="261" t="s">
        <v>9</v>
      </c>
      <c r="H2" s="227" t="s">
        <v>12</v>
      </c>
      <c r="I2" s="214" t="s">
        <v>141</v>
      </c>
      <c r="J2" s="214" t="s">
        <v>142</v>
      </c>
      <c r="K2" s="239" t="s">
        <v>89</v>
      </c>
      <c r="L2" s="251" t="s">
        <v>148</v>
      </c>
      <c r="M2" s="254" t="s">
        <v>32</v>
      </c>
      <c r="N2" s="248" t="s">
        <v>88</v>
      </c>
      <c r="O2" s="257" t="s">
        <v>149</v>
      </c>
      <c r="P2" s="254" t="s">
        <v>32</v>
      </c>
      <c r="Q2" s="239" t="s">
        <v>86</v>
      </c>
      <c r="R2" s="242" t="s">
        <v>150</v>
      </c>
      <c r="S2" s="245" t="s">
        <v>32</v>
      </c>
      <c r="T2" s="248" t="s">
        <v>173</v>
      </c>
      <c r="U2" s="242" t="s">
        <v>151</v>
      </c>
      <c r="V2" s="245" t="s">
        <v>32</v>
      </c>
      <c r="W2" s="239" t="s">
        <v>87</v>
      </c>
      <c r="X2" s="259" t="s">
        <v>152</v>
      </c>
      <c r="Y2" s="236" t="s">
        <v>32</v>
      </c>
      <c r="Z2" s="248" t="s">
        <v>174</v>
      </c>
      <c r="AA2" s="259" t="s">
        <v>153</v>
      </c>
      <c r="AB2" s="236" t="s">
        <v>32</v>
      </c>
    </row>
    <row r="3" spans="1:28" ht="25.5" customHeight="1" x14ac:dyDescent="0.2">
      <c r="A3" s="228"/>
      <c r="B3" s="228"/>
      <c r="C3" s="212"/>
      <c r="D3" s="228"/>
      <c r="E3" s="228"/>
      <c r="F3" s="228"/>
      <c r="G3" s="262"/>
      <c r="H3" s="228"/>
      <c r="I3" s="215"/>
      <c r="J3" s="215"/>
      <c r="K3" s="240"/>
      <c r="L3" s="252"/>
      <c r="M3" s="255"/>
      <c r="N3" s="249"/>
      <c r="O3" s="258"/>
      <c r="P3" s="255"/>
      <c r="Q3" s="240"/>
      <c r="R3" s="243"/>
      <c r="S3" s="246"/>
      <c r="T3" s="249"/>
      <c r="U3" s="243"/>
      <c r="V3" s="246"/>
      <c r="W3" s="240"/>
      <c r="X3" s="260"/>
      <c r="Y3" s="237"/>
      <c r="Z3" s="249"/>
      <c r="AA3" s="260"/>
      <c r="AB3" s="237"/>
    </row>
    <row r="4" spans="1:28" ht="31.5" customHeight="1" x14ac:dyDescent="0.2">
      <c r="A4" s="228"/>
      <c r="B4" s="228"/>
      <c r="C4" s="212"/>
      <c r="D4" s="228"/>
      <c r="E4" s="228"/>
      <c r="F4" s="228"/>
      <c r="G4" s="262"/>
      <c r="H4" s="228"/>
      <c r="I4" s="215"/>
      <c r="J4" s="215"/>
      <c r="K4" s="240"/>
      <c r="L4" s="252"/>
      <c r="M4" s="255"/>
      <c r="N4" s="249"/>
      <c r="O4" s="258"/>
      <c r="P4" s="255"/>
      <c r="Q4" s="240"/>
      <c r="R4" s="243"/>
      <c r="S4" s="246"/>
      <c r="T4" s="249"/>
      <c r="U4" s="243"/>
      <c r="V4" s="246"/>
      <c r="W4" s="240"/>
      <c r="X4" s="260"/>
      <c r="Y4" s="237"/>
      <c r="Z4" s="249"/>
      <c r="AA4" s="260"/>
      <c r="AB4" s="237"/>
    </row>
    <row r="5" spans="1:28" s="55" customFormat="1" ht="27" customHeight="1" thickBot="1" x14ac:dyDescent="0.25">
      <c r="A5" s="229"/>
      <c r="B5" s="229"/>
      <c r="C5" s="213"/>
      <c r="D5" s="229"/>
      <c r="E5" s="229"/>
      <c r="F5" s="229"/>
      <c r="G5" s="263"/>
      <c r="H5" s="229"/>
      <c r="I5" s="216"/>
      <c r="J5" s="216"/>
      <c r="K5" s="241"/>
      <c r="L5" s="253" t="e">
        <f ca="1">IF($D5="OS","-",IF(#REF!="OK","-",$I5-TODAY()))</f>
        <v>#REF!</v>
      </c>
      <c r="M5" s="256"/>
      <c r="N5" s="250"/>
      <c r="O5" s="244" t="str">
        <f ca="1">IF($D5="OS","-",IF($E5="esther",IF(#REF!="OK","-",$H5-TODAY()),IF($E5="christophe",IF(#REF!="OK","-",$H5-TODAY()),IF($E5="angélique",IF(#REF!="OK","-",$H5-TODAY()),"-"))))</f>
        <v>-</v>
      </c>
      <c r="P5" s="256"/>
      <c r="Q5" s="241"/>
      <c r="R5" s="244">
        <f ca="1">IF($F5="OS","-",IF(S5="OK","-",Q5-TODAY()))</f>
        <v>-43269</v>
      </c>
      <c r="S5" s="247"/>
      <c r="T5" s="250"/>
      <c r="U5" s="244" t="str">
        <f ca="1">IF($D5="OS","-",IF($E5="esther",IF($P5="OK","-",$N5-TODAY()),IF($E5="christophe",IF($P5="OK","-",$N5-TODAY()),IF($E5="angélique",IF($P5="OK","-",$N5-TODAY()),"-"))))</f>
        <v>-</v>
      </c>
      <c r="V5" s="247"/>
      <c r="W5" s="241"/>
      <c r="X5" s="244">
        <f ca="1">IF($D5="OS","-",IF($S5="OK","-",$Q5-TODAY()))</f>
        <v>-43269</v>
      </c>
      <c r="Y5" s="238"/>
      <c r="Z5" s="250"/>
      <c r="AA5" s="253" t="str">
        <f ca="1">IF($D5="OS","-",IF($E5="esther",IF($V5="OK","-",$T5-TODAY()),IF($E5="christophe",IF($V5="OK","-",$T5-TODAY()),IF($E5="angélique",IF($V5="OK","-",$T5-TODAY()),"-"))))</f>
        <v>-</v>
      </c>
      <c r="AB5" s="238"/>
    </row>
    <row r="6" spans="1:28" ht="24.95" customHeight="1" thickTop="1" x14ac:dyDescent="0.2">
      <c r="A6" s="121">
        <v>1</v>
      </c>
      <c r="B6" s="122"/>
      <c r="C6" s="121">
        <v>1</v>
      </c>
      <c r="D6" s="56" t="str">
        <f>Occupation!D6</f>
        <v>O</v>
      </c>
      <c r="E6" s="57" t="str">
        <f>Occupation!E6</f>
        <v>GENOT</v>
      </c>
      <c r="F6" s="57" t="str">
        <f>Occupation!F6</f>
        <v>Isabelle</v>
      </c>
      <c r="G6" s="197" t="str">
        <f>Occupation!G6</f>
        <v>EAG</v>
      </c>
      <c r="H6" s="177" t="s">
        <v>24</v>
      </c>
      <c r="I6" s="59">
        <f>Occupation!H6</f>
        <v>43164</v>
      </c>
      <c r="J6" s="59">
        <f>Occupation!I6</f>
        <v>43266</v>
      </c>
      <c r="K6" s="64">
        <f>VLOOKUP($I6,GE!$A$21:'GE'!$B$1115,2,FALSE)</f>
        <v>43200</v>
      </c>
      <c r="L6" s="169" t="str">
        <f t="shared" ref="L6:L69" ca="1" si="0">IF($G6="OS","-",IF($M6="OK","-",$K6-TODAY()))</f>
        <v>-</v>
      </c>
      <c r="M6" s="170" t="s">
        <v>31</v>
      </c>
      <c r="N6" s="171">
        <f>VLOOKUP($I6,GE!$C$21:'GE'!$D$1115,2,FALSE)</f>
        <v>43207</v>
      </c>
      <c r="O6" s="65" t="str">
        <f t="shared" ref="O6:O69" ca="1" si="1">IF($G6="OS","-",IF($H6="esther",IF($P6="OK","-",$N6-TODAY()),IF($H6="christophe",IF($P6="OK","-",$N6-TODAY()),IF($H6="angélique",IF($P6="OK","-",$N6-TODAY()),"-"))))</f>
        <v>-</v>
      </c>
      <c r="P6" s="172" t="s">
        <v>31</v>
      </c>
      <c r="Q6" s="61">
        <f>VLOOKUP($I6,GE!$E$21:$F$1115,2,FALSE)</f>
        <v>43263</v>
      </c>
      <c r="R6" s="65">
        <f ca="1">IF($G6="OS","-",IF(S6="OK","-",Q6-TODAY()))</f>
        <v>-6</v>
      </c>
      <c r="S6" s="170"/>
      <c r="T6" s="61">
        <f>VLOOKUP($I6,GE!$G$21:$H$1115,2,FALSE)</f>
        <v>43270</v>
      </c>
      <c r="U6" s="173" t="str">
        <f t="shared" ref="U6:U69" ca="1" si="2">IF($G6="OS","-",IF($H6="esther",IF($V6="OK","-",$T6-TODAY()),IF($H6="christophe",IF($V6="OK","-",$T6-TODAY()),IF($H6="angélique",IF($V6="OK","-",$T6-TODAY()),"-"))))</f>
        <v>-</v>
      </c>
      <c r="V6" s="170"/>
      <c r="W6" s="171">
        <f>VLOOKUP($I6,GE!$M$21:$N$1115,2,FALSE)</f>
        <v>43340</v>
      </c>
      <c r="X6" s="65">
        <f t="shared" ref="X6:X69" ca="1" si="3">IF($G6="OS","-",IF($Y6="OK","-",$W6-TODAY()))</f>
        <v>71</v>
      </c>
      <c r="Y6" s="172"/>
      <c r="Z6" s="61">
        <f>VLOOKUP($I6,GE!$O$21:$P$1115,2,FALSE)</f>
        <v>43347</v>
      </c>
      <c r="AA6" s="61" t="str">
        <f t="shared" ref="AA6:AA69" ca="1" si="4">IF($G6="OS","-",IF($H6="esther",IF($AB6="OK","-",$Z6-TODAY()),IF($H6="christophe",IF($AB6="OK","-",$Z6-TODAY()),IF($H6="angélique",IF($AB6="OK","-",$Z6-TODAY()),"-"))))</f>
        <v>-</v>
      </c>
      <c r="AB6" s="175"/>
    </row>
    <row r="7" spans="1:28" ht="24.95" customHeight="1" x14ac:dyDescent="0.2">
      <c r="A7" s="121">
        <f t="shared" ref="A7:A25" si="5">+A6+1</f>
        <v>2</v>
      </c>
      <c r="B7" s="122"/>
      <c r="C7" s="121">
        <v>1</v>
      </c>
      <c r="D7" s="56">
        <f>Occupation!D7</f>
        <v>0</v>
      </c>
      <c r="E7" s="57">
        <f>Occupation!E7</f>
        <v>0</v>
      </c>
      <c r="F7" s="57">
        <f>Occupation!F7</f>
        <v>0</v>
      </c>
      <c r="G7" s="197">
        <f>Occupation!G7</f>
        <v>0</v>
      </c>
      <c r="H7" s="177"/>
      <c r="I7" s="59">
        <f>Occupation!H7</f>
        <v>0</v>
      </c>
      <c r="J7" s="59">
        <f>Occupation!I7</f>
        <v>0</v>
      </c>
      <c r="K7" s="64" t="e">
        <f>VLOOKUP($I7,GE!$A$21:'GE'!$B$1115,2,FALSE)</f>
        <v>#N/A</v>
      </c>
      <c r="L7" s="169" t="e">
        <f t="shared" ca="1" si="0"/>
        <v>#N/A</v>
      </c>
      <c r="M7" s="170"/>
      <c r="N7" s="171" t="e">
        <f>VLOOKUP($I7,GE!$C$21:'GE'!$D$1115,2,FALSE)</f>
        <v>#N/A</v>
      </c>
      <c r="O7" s="65" t="str">
        <f t="shared" ca="1" si="1"/>
        <v>-</v>
      </c>
      <c r="P7" s="172"/>
      <c r="Q7" s="61" t="e">
        <f>VLOOKUP($I7,GE!$E$21:$F$1115,2,FALSE)</f>
        <v>#N/A</v>
      </c>
      <c r="R7" s="65" t="e">
        <f t="shared" ref="R7:R70" ca="1" si="6">IF($G7="OS","-",IF(S7="OK","-",Q7-TODAY()))</f>
        <v>#N/A</v>
      </c>
      <c r="S7" s="170"/>
      <c r="T7" s="61" t="e">
        <f>VLOOKUP($I7,GE!$G$21:$H$1115,2,FALSE)</f>
        <v>#N/A</v>
      </c>
      <c r="U7" s="173" t="str">
        <f t="shared" ca="1" si="2"/>
        <v>-</v>
      </c>
      <c r="V7" s="170"/>
      <c r="W7" s="171" t="e">
        <f>VLOOKUP($I7,GE!$M$21:$N$1115,2,FALSE)</f>
        <v>#N/A</v>
      </c>
      <c r="X7" s="65" t="e">
        <f t="shared" ca="1" si="3"/>
        <v>#N/A</v>
      </c>
      <c r="Y7" s="172"/>
      <c r="Z7" s="61" t="e">
        <f>VLOOKUP($I7,GE!$O$21:$P$1115,2,FALSE)</f>
        <v>#N/A</v>
      </c>
      <c r="AA7" s="174" t="str">
        <f t="shared" ca="1" si="4"/>
        <v>-</v>
      </c>
      <c r="AB7" s="175"/>
    </row>
    <row r="8" spans="1:28" ht="24.95" customHeight="1" x14ac:dyDescent="0.2">
      <c r="A8" s="121">
        <f t="shared" si="5"/>
        <v>3</v>
      </c>
      <c r="B8" s="122"/>
      <c r="C8" s="121">
        <v>1</v>
      </c>
      <c r="D8" s="56">
        <f>Occupation!D8</f>
        <v>0</v>
      </c>
      <c r="E8" s="57">
        <f>Occupation!E8</f>
        <v>0</v>
      </c>
      <c r="F8" s="57">
        <f>Occupation!F8</f>
        <v>0</v>
      </c>
      <c r="G8" s="197">
        <f>Occupation!G8</f>
        <v>0</v>
      </c>
      <c r="H8" s="177"/>
      <c r="I8" s="59">
        <f>Occupation!H8</f>
        <v>0</v>
      </c>
      <c r="J8" s="59">
        <f>Occupation!I8</f>
        <v>0</v>
      </c>
      <c r="K8" s="64" t="e">
        <f>VLOOKUP($I8,GE!$A$21:'GE'!$B$1115,2,FALSE)</f>
        <v>#N/A</v>
      </c>
      <c r="L8" s="169" t="e">
        <f t="shared" ca="1" si="0"/>
        <v>#N/A</v>
      </c>
      <c r="M8" s="170"/>
      <c r="N8" s="171" t="e">
        <f>VLOOKUP($I8,GE!$C$21:'GE'!$D$1115,2,FALSE)</f>
        <v>#N/A</v>
      </c>
      <c r="O8" s="65" t="str">
        <f t="shared" ca="1" si="1"/>
        <v>-</v>
      </c>
      <c r="P8" s="172"/>
      <c r="Q8" s="61" t="e">
        <f>VLOOKUP($I8,GE!$E$21:$F$1115,2,FALSE)</f>
        <v>#N/A</v>
      </c>
      <c r="R8" s="65" t="e">
        <f t="shared" ca="1" si="6"/>
        <v>#N/A</v>
      </c>
      <c r="S8" s="170"/>
      <c r="T8" s="61" t="e">
        <f>VLOOKUP($I8,GE!$G$21:$H$1115,2,FALSE)</f>
        <v>#N/A</v>
      </c>
      <c r="U8" s="173" t="str">
        <f t="shared" ca="1" si="2"/>
        <v>-</v>
      </c>
      <c r="V8" s="170"/>
      <c r="W8" s="171" t="e">
        <f>VLOOKUP($I8,GE!$M$21:$N$1115,2,FALSE)</f>
        <v>#N/A</v>
      </c>
      <c r="X8" s="65" t="e">
        <f t="shared" ca="1" si="3"/>
        <v>#N/A</v>
      </c>
      <c r="Y8" s="172"/>
      <c r="Z8" s="61" t="e">
        <f>VLOOKUP($I8,GE!$O$21:$P$1115,2,FALSE)</f>
        <v>#N/A</v>
      </c>
      <c r="AA8" s="174" t="str">
        <f t="shared" ca="1" si="4"/>
        <v>-</v>
      </c>
      <c r="AB8" s="175"/>
    </row>
    <row r="9" spans="1:28" ht="24.95" customHeight="1" x14ac:dyDescent="0.2">
      <c r="A9" s="121">
        <f t="shared" si="5"/>
        <v>4</v>
      </c>
      <c r="B9" s="122"/>
      <c r="C9" s="121">
        <v>1</v>
      </c>
      <c r="D9" s="56">
        <f>Occupation!D9</f>
        <v>0</v>
      </c>
      <c r="E9" s="57">
        <f>Occupation!E9</f>
        <v>0</v>
      </c>
      <c r="F9" s="57">
        <f>Occupation!F9</f>
        <v>0</v>
      </c>
      <c r="G9" s="198">
        <f>Occupation!G9</f>
        <v>0</v>
      </c>
      <c r="H9" s="177"/>
      <c r="I9" s="59">
        <f>Occupation!H9</f>
        <v>0</v>
      </c>
      <c r="J9" s="59">
        <f>Occupation!I9</f>
        <v>0</v>
      </c>
      <c r="K9" s="64" t="e">
        <f>VLOOKUP($I9,GE!$A$21:'GE'!$B$1115,2,FALSE)</f>
        <v>#N/A</v>
      </c>
      <c r="L9" s="169" t="e">
        <f t="shared" ca="1" si="0"/>
        <v>#N/A</v>
      </c>
      <c r="M9" s="170"/>
      <c r="N9" s="171" t="e">
        <f>VLOOKUP($I9,GE!$C$21:'GE'!$D$1115,2,FALSE)</f>
        <v>#N/A</v>
      </c>
      <c r="O9" s="65" t="str">
        <f t="shared" ca="1" si="1"/>
        <v>-</v>
      </c>
      <c r="P9" s="172"/>
      <c r="Q9" s="61" t="e">
        <f>VLOOKUP($I9,GE!$E$21:$F$1115,2,FALSE)</f>
        <v>#N/A</v>
      </c>
      <c r="R9" s="65" t="e">
        <f t="shared" ca="1" si="6"/>
        <v>#N/A</v>
      </c>
      <c r="S9" s="170"/>
      <c r="T9" s="61" t="e">
        <f>VLOOKUP($I9,GE!$G$21:$H$1115,2,FALSE)</f>
        <v>#N/A</v>
      </c>
      <c r="U9" s="173" t="str">
        <f t="shared" ca="1" si="2"/>
        <v>-</v>
      </c>
      <c r="V9" s="170"/>
      <c r="W9" s="171" t="e">
        <f>VLOOKUP($I9,GE!$M$21:$N$1115,2,FALSE)</f>
        <v>#N/A</v>
      </c>
      <c r="X9" s="65" t="e">
        <f t="shared" ca="1" si="3"/>
        <v>#N/A</v>
      </c>
      <c r="Y9" s="172"/>
      <c r="Z9" s="61" t="e">
        <f>VLOOKUP($I9,GE!$O$21:$P$1115,2,FALSE)</f>
        <v>#N/A</v>
      </c>
      <c r="AA9" s="174" t="str">
        <f t="shared" ca="1" si="4"/>
        <v>-</v>
      </c>
      <c r="AB9" s="175"/>
    </row>
    <row r="10" spans="1:28" ht="24.95" customHeight="1" x14ac:dyDescent="0.2">
      <c r="A10" s="121">
        <f t="shared" si="5"/>
        <v>5</v>
      </c>
      <c r="B10" s="122"/>
      <c r="C10" s="121">
        <v>1</v>
      </c>
      <c r="D10" s="56">
        <f>Occupation!D10</f>
        <v>0</v>
      </c>
      <c r="E10" s="57">
        <f>Occupation!E10</f>
        <v>0</v>
      </c>
      <c r="F10" s="57">
        <f>Occupation!F10</f>
        <v>0</v>
      </c>
      <c r="G10" s="198">
        <f>Occupation!G10</f>
        <v>0</v>
      </c>
      <c r="H10" s="177"/>
      <c r="I10" s="59">
        <f>Occupation!H10</f>
        <v>0</v>
      </c>
      <c r="J10" s="59">
        <f>Occupation!I10</f>
        <v>0</v>
      </c>
      <c r="K10" s="64" t="e">
        <f>VLOOKUP($I10,GE!$A$21:'GE'!$B$1115,2,FALSE)</f>
        <v>#N/A</v>
      </c>
      <c r="L10" s="169" t="e">
        <f t="shared" ca="1" si="0"/>
        <v>#N/A</v>
      </c>
      <c r="M10" s="170"/>
      <c r="N10" s="171" t="e">
        <f>VLOOKUP($I10,GE!$C$21:'GE'!$D$1115,2,FALSE)</f>
        <v>#N/A</v>
      </c>
      <c r="O10" s="65" t="str">
        <f t="shared" ca="1" si="1"/>
        <v>-</v>
      </c>
      <c r="P10" s="172"/>
      <c r="Q10" s="61" t="e">
        <f>VLOOKUP($I10,GE!$E$21:$F$1115,2,FALSE)</f>
        <v>#N/A</v>
      </c>
      <c r="R10" s="65" t="e">
        <f t="shared" ca="1" si="6"/>
        <v>#N/A</v>
      </c>
      <c r="S10" s="170"/>
      <c r="T10" s="61" t="e">
        <f>VLOOKUP($I10,GE!$G$21:$H$1115,2,FALSE)</f>
        <v>#N/A</v>
      </c>
      <c r="U10" s="173" t="str">
        <f t="shared" ca="1" si="2"/>
        <v>-</v>
      </c>
      <c r="V10" s="170"/>
      <c r="W10" s="171" t="e">
        <f>VLOOKUP($I10,GE!$M$21:$N$1115,2,FALSE)</f>
        <v>#N/A</v>
      </c>
      <c r="X10" s="65" t="e">
        <f t="shared" ca="1" si="3"/>
        <v>#N/A</v>
      </c>
      <c r="Y10" s="172"/>
      <c r="Z10" s="61" t="e">
        <f>VLOOKUP($I10,GE!$O$21:$P$1115,2,FALSE)</f>
        <v>#N/A</v>
      </c>
      <c r="AA10" s="174" t="str">
        <f t="shared" ca="1" si="4"/>
        <v>-</v>
      </c>
      <c r="AB10" s="175"/>
    </row>
    <row r="11" spans="1:28" ht="24.95" customHeight="1" x14ac:dyDescent="0.2">
      <c r="A11" s="121">
        <f t="shared" si="5"/>
        <v>6</v>
      </c>
      <c r="B11" s="122"/>
      <c r="C11" s="121">
        <v>1</v>
      </c>
      <c r="D11" s="56">
        <f>Occupation!D11</f>
        <v>0</v>
      </c>
      <c r="E11" s="57">
        <f>Occupation!E11</f>
        <v>0</v>
      </c>
      <c r="F11" s="57">
        <f>Occupation!F11</f>
        <v>0</v>
      </c>
      <c r="G11" s="197">
        <f>Occupation!G11</f>
        <v>0</v>
      </c>
      <c r="H11" s="177"/>
      <c r="I11" s="59">
        <f>Occupation!H11</f>
        <v>0</v>
      </c>
      <c r="J11" s="59">
        <f>Occupation!I11</f>
        <v>0</v>
      </c>
      <c r="K11" s="64" t="e">
        <f>VLOOKUP($I11,GE!$A$21:'GE'!$B$1115,2,FALSE)</f>
        <v>#N/A</v>
      </c>
      <c r="L11" s="169" t="e">
        <f t="shared" ca="1" si="0"/>
        <v>#N/A</v>
      </c>
      <c r="M11" s="170"/>
      <c r="N11" s="171" t="e">
        <f>VLOOKUP($I11,GE!$C$21:'GE'!$D$1115,2,FALSE)</f>
        <v>#N/A</v>
      </c>
      <c r="O11" s="65" t="str">
        <f t="shared" ca="1" si="1"/>
        <v>-</v>
      </c>
      <c r="P11" s="172"/>
      <c r="Q11" s="61" t="e">
        <f>VLOOKUP($I11,GE!$E$21:$F$1115,2,FALSE)</f>
        <v>#N/A</v>
      </c>
      <c r="R11" s="65" t="e">
        <f t="shared" ca="1" si="6"/>
        <v>#N/A</v>
      </c>
      <c r="S11" s="170"/>
      <c r="T11" s="61" t="e">
        <f>VLOOKUP($I11,GE!$G$21:$H$1115,2,FALSE)</f>
        <v>#N/A</v>
      </c>
      <c r="U11" s="173" t="str">
        <f t="shared" ca="1" si="2"/>
        <v>-</v>
      </c>
      <c r="V11" s="170"/>
      <c r="W11" s="171" t="e">
        <f>VLOOKUP($I11,GE!$M$21:$N$1115,2,FALSE)</f>
        <v>#N/A</v>
      </c>
      <c r="X11" s="65" t="e">
        <f t="shared" ca="1" si="3"/>
        <v>#N/A</v>
      </c>
      <c r="Y11" s="172"/>
      <c r="Z11" s="61" t="e">
        <f>VLOOKUP($I11,GE!$O$21:$P$1115,2,FALSE)</f>
        <v>#N/A</v>
      </c>
      <c r="AA11" s="174" t="str">
        <f t="shared" ca="1" si="4"/>
        <v>-</v>
      </c>
      <c r="AB11" s="175"/>
    </row>
    <row r="12" spans="1:28" ht="24.95" customHeight="1" x14ac:dyDescent="0.2">
      <c r="A12" s="121">
        <f t="shared" si="5"/>
        <v>7</v>
      </c>
      <c r="B12" s="122"/>
      <c r="C12" s="121">
        <v>1</v>
      </c>
      <c r="D12" s="56">
        <f>Occupation!D12</f>
        <v>0</v>
      </c>
      <c r="E12" s="57">
        <f>Occupation!E12</f>
        <v>0</v>
      </c>
      <c r="F12" s="57">
        <f>Occupation!F12</f>
        <v>0</v>
      </c>
      <c r="G12" s="197">
        <f>Occupation!G12</f>
        <v>0</v>
      </c>
      <c r="H12" s="177"/>
      <c r="I12" s="59">
        <f>Occupation!H12</f>
        <v>0</v>
      </c>
      <c r="J12" s="59">
        <f>Occupation!I12</f>
        <v>0</v>
      </c>
      <c r="K12" s="64" t="e">
        <f>VLOOKUP($I12,GE!$A$21:'GE'!$B$1115,2,FALSE)</f>
        <v>#N/A</v>
      </c>
      <c r="L12" s="169" t="e">
        <f t="shared" ca="1" si="0"/>
        <v>#N/A</v>
      </c>
      <c r="M12" s="170"/>
      <c r="N12" s="171" t="e">
        <f>VLOOKUP($I12,GE!$C$21:'GE'!$D$1115,2,FALSE)</f>
        <v>#N/A</v>
      </c>
      <c r="O12" s="65" t="str">
        <f t="shared" ca="1" si="1"/>
        <v>-</v>
      </c>
      <c r="P12" s="172"/>
      <c r="Q12" s="61" t="e">
        <f>VLOOKUP($I12,GE!$E$21:$F$1115,2,FALSE)</f>
        <v>#N/A</v>
      </c>
      <c r="R12" s="65" t="e">
        <f t="shared" ca="1" si="6"/>
        <v>#N/A</v>
      </c>
      <c r="S12" s="170"/>
      <c r="T12" s="61" t="e">
        <f>VLOOKUP($I12,GE!$G$21:$H$1115,2,FALSE)</f>
        <v>#N/A</v>
      </c>
      <c r="U12" s="173" t="str">
        <f t="shared" ca="1" si="2"/>
        <v>-</v>
      </c>
      <c r="V12" s="170"/>
      <c r="W12" s="171" t="e">
        <f>VLOOKUP($I12,GE!$M$21:$N$1115,2,FALSE)</f>
        <v>#N/A</v>
      </c>
      <c r="X12" s="65" t="e">
        <f t="shared" ca="1" si="3"/>
        <v>#N/A</v>
      </c>
      <c r="Y12" s="172"/>
      <c r="Z12" s="61" t="e">
        <f>VLOOKUP($I12,GE!$O$21:$P$1115,2,FALSE)</f>
        <v>#N/A</v>
      </c>
      <c r="AA12" s="174" t="str">
        <f t="shared" ca="1" si="4"/>
        <v>-</v>
      </c>
      <c r="AB12" s="175"/>
    </row>
    <row r="13" spans="1:28" ht="24.95" customHeight="1" x14ac:dyDescent="0.2">
      <c r="A13" s="121">
        <f t="shared" si="5"/>
        <v>8</v>
      </c>
      <c r="B13" s="122"/>
      <c r="C13" s="121">
        <v>1</v>
      </c>
      <c r="D13" s="56">
        <f>Occupation!D13</f>
        <v>0</v>
      </c>
      <c r="E13" s="57">
        <f>Occupation!E13</f>
        <v>0</v>
      </c>
      <c r="F13" s="57">
        <f>Occupation!F13</f>
        <v>0</v>
      </c>
      <c r="G13" s="197">
        <f>Occupation!G13</f>
        <v>0</v>
      </c>
      <c r="H13" s="177"/>
      <c r="I13" s="59">
        <f>Occupation!H13</f>
        <v>0</v>
      </c>
      <c r="J13" s="59">
        <f>Occupation!I13</f>
        <v>0</v>
      </c>
      <c r="K13" s="64" t="e">
        <f>VLOOKUP($I13,GE!$A$21:'GE'!$B$1115,2,FALSE)</f>
        <v>#N/A</v>
      </c>
      <c r="L13" s="169" t="e">
        <f t="shared" ca="1" si="0"/>
        <v>#N/A</v>
      </c>
      <c r="M13" s="170"/>
      <c r="N13" s="171" t="e">
        <f>VLOOKUP($I13,GE!$C$21:'GE'!$D$1115,2,FALSE)</f>
        <v>#N/A</v>
      </c>
      <c r="O13" s="65" t="str">
        <f t="shared" ca="1" si="1"/>
        <v>-</v>
      </c>
      <c r="P13" s="172"/>
      <c r="Q13" s="61" t="e">
        <f>VLOOKUP($I13,GE!$E$21:$F$1115,2,FALSE)</f>
        <v>#N/A</v>
      </c>
      <c r="R13" s="65" t="e">
        <f t="shared" ca="1" si="6"/>
        <v>#N/A</v>
      </c>
      <c r="S13" s="170"/>
      <c r="T13" s="61" t="e">
        <f>VLOOKUP($I13,GE!$G$21:$H$1115,2,FALSE)</f>
        <v>#N/A</v>
      </c>
      <c r="U13" s="173" t="str">
        <f t="shared" ca="1" si="2"/>
        <v>-</v>
      </c>
      <c r="V13" s="170"/>
      <c r="W13" s="171" t="e">
        <f>VLOOKUP($I13,GE!$M$21:$N$1115,2,FALSE)</f>
        <v>#N/A</v>
      </c>
      <c r="X13" s="65" t="e">
        <f t="shared" ca="1" si="3"/>
        <v>#N/A</v>
      </c>
      <c r="Y13" s="172"/>
      <c r="Z13" s="61" t="e">
        <f>VLOOKUP($I13,GE!$O$21:$P$1115,2,FALSE)</f>
        <v>#N/A</v>
      </c>
      <c r="AA13" s="174" t="str">
        <f t="shared" ca="1" si="4"/>
        <v>-</v>
      </c>
      <c r="AB13" s="175"/>
    </row>
    <row r="14" spans="1:28" ht="24.95" customHeight="1" x14ac:dyDescent="0.2">
      <c r="A14" s="121">
        <f t="shared" si="5"/>
        <v>9</v>
      </c>
      <c r="B14" s="122"/>
      <c r="C14" s="121">
        <v>1</v>
      </c>
      <c r="D14" s="56">
        <f>Occupation!D14</f>
        <v>0</v>
      </c>
      <c r="E14" s="57">
        <f>Occupation!E14</f>
        <v>0</v>
      </c>
      <c r="F14" s="57">
        <f>Occupation!F14</f>
        <v>0</v>
      </c>
      <c r="G14" s="197">
        <f>Occupation!G14</f>
        <v>0</v>
      </c>
      <c r="H14" s="177"/>
      <c r="I14" s="59">
        <f>Occupation!H14</f>
        <v>0</v>
      </c>
      <c r="J14" s="59">
        <f>Occupation!I14</f>
        <v>0</v>
      </c>
      <c r="K14" s="64" t="e">
        <f>VLOOKUP($I14,GE!$A$21:'GE'!$B$1115,2,FALSE)</f>
        <v>#N/A</v>
      </c>
      <c r="L14" s="169" t="e">
        <f t="shared" ca="1" si="0"/>
        <v>#N/A</v>
      </c>
      <c r="M14" s="170"/>
      <c r="N14" s="171" t="e">
        <f>VLOOKUP($I14,GE!$C$21:'GE'!$D$1115,2,FALSE)</f>
        <v>#N/A</v>
      </c>
      <c r="O14" s="65" t="str">
        <f t="shared" ca="1" si="1"/>
        <v>-</v>
      </c>
      <c r="P14" s="172"/>
      <c r="Q14" s="61" t="e">
        <f>VLOOKUP($I14,GE!$E$21:$F$1115,2,FALSE)</f>
        <v>#N/A</v>
      </c>
      <c r="R14" s="65" t="e">
        <f t="shared" ca="1" si="6"/>
        <v>#N/A</v>
      </c>
      <c r="S14" s="170"/>
      <c r="T14" s="61" t="e">
        <f>VLOOKUP($I14,GE!$G$21:$H$1115,2,FALSE)</f>
        <v>#N/A</v>
      </c>
      <c r="U14" s="173" t="str">
        <f t="shared" ca="1" si="2"/>
        <v>-</v>
      </c>
      <c r="V14" s="170"/>
      <c r="W14" s="171" t="e">
        <f>VLOOKUP($I14,GE!$M$21:$N$1115,2,FALSE)</f>
        <v>#N/A</v>
      </c>
      <c r="X14" s="65" t="e">
        <f t="shared" ca="1" si="3"/>
        <v>#N/A</v>
      </c>
      <c r="Y14" s="172"/>
      <c r="Z14" s="61" t="e">
        <f>VLOOKUP($I14,GE!$O$21:$P$1115,2,FALSE)</f>
        <v>#N/A</v>
      </c>
      <c r="AA14" s="174" t="str">
        <f t="shared" ca="1" si="4"/>
        <v>-</v>
      </c>
      <c r="AB14" s="175"/>
    </row>
    <row r="15" spans="1:28" ht="24.95" customHeight="1" x14ac:dyDescent="0.2">
      <c r="A15" s="121">
        <f t="shared" si="5"/>
        <v>10</v>
      </c>
      <c r="B15" s="122">
        <v>27</v>
      </c>
      <c r="C15" s="121">
        <v>1</v>
      </c>
      <c r="D15" s="56">
        <f>Occupation!D15</f>
        <v>0</v>
      </c>
      <c r="E15" s="57">
        <f>Occupation!E15</f>
        <v>0</v>
      </c>
      <c r="F15" s="57">
        <f>Occupation!F15</f>
        <v>0</v>
      </c>
      <c r="G15" s="197">
        <f>Occupation!G15</f>
        <v>0</v>
      </c>
      <c r="H15" s="177"/>
      <c r="I15" s="59">
        <f>Occupation!H15</f>
        <v>0</v>
      </c>
      <c r="J15" s="59">
        <f>Occupation!I15</f>
        <v>0</v>
      </c>
      <c r="K15" s="64" t="e">
        <f>VLOOKUP($I15,GE!$A$21:'GE'!$B$1115,2,FALSE)</f>
        <v>#N/A</v>
      </c>
      <c r="L15" s="169" t="e">
        <f t="shared" ca="1" si="0"/>
        <v>#N/A</v>
      </c>
      <c r="M15" s="170"/>
      <c r="N15" s="171" t="e">
        <f>VLOOKUP($I15,GE!$C$21:'GE'!$D$1115,2,FALSE)</f>
        <v>#N/A</v>
      </c>
      <c r="O15" s="65" t="str">
        <f t="shared" ca="1" si="1"/>
        <v>-</v>
      </c>
      <c r="P15" s="172"/>
      <c r="Q15" s="61" t="e">
        <f>VLOOKUP($I15,GE!$E$21:$F$1115,2,FALSE)</f>
        <v>#N/A</v>
      </c>
      <c r="R15" s="65" t="e">
        <f t="shared" ca="1" si="6"/>
        <v>#N/A</v>
      </c>
      <c r="S15" s="170"/>
      <c r="T15" s="61" t="e">
        <f>VLOOKUP($I15,GE!$G$21:$H$1115,2,FALSE)</f>
        <v>#N/A</v>
      </c>
      <c r="U15" s="173" t="str">
        <f t="shared" ca="1" si="2"/>
        <v>-</v>
      </c>
      <c r="V15" s="170"/>
      <c r="W15" s="171" t="e">
        <f>VLOOKUP($I15,GE!$M$21:$N$1115,2,FALSE)</f>
        <v>#N/A</v>
      </c>
      <c r="X15" s="65" t="e">
        <f t="shared" ca="1" si="3"/>
        <v>#N/A</v>
      </c>
      <c r="Y15" s="172"/>
      <c r="Z15" s="61" t="e">
        <f>VLOOKUP($I15,GE!$O$21:$P$1115,2,FALSE)</f>
        <v>#N/A</v>
      </c>
      <c r="AA15" s="174" t="str">
        <f t="shared" ca="1" si="4"/>
        <v>-</v>
      </c>
      <c r="AB15" s="175"/>
    </row>
    <row r="16" spans="1:28" ht="24.95" customHeight="1" x14ac:dyDescent="0.2">
      <c r="A16" s="121">
        <f t="shared" si="5"/>
        <v>11</v>
      </c>
      <c r="B16" s="122"/>
      <c r="C16" s="121">
        <v>1</v>
      </c>
      <c r="D16" s="56">
        <f>Occupation!D16</f>
        <v>0</v>
      </c>
      <c r="E16" s="57">
        <f>Occupation!E16</f>
        <v>0</v>
      </c>
      <c r="F16" s="57">
        <f>Occupation!F16</f>
        <v>0</v>
      </c>
      <c r="G16" s="197">
        <f>Occupation!G16</f>
        <v>0</v>
      </c>
      <c r="H16" s="177"/>
      <c r="I16" s="59">
        <f>Occupation!H16</f>
        <v>0</v>
      </c>
      <c r="J16" s="59">
        <f>Occupation!I16</f>
        <v>0</v>
      </c>
      <c r="K16" s="64" t="e">
        <f>VLOOKUP($I16,GE!$A$21:'GE'!$B$1115,2,FALSE)</f>
        <v>#N/A</v>
      </c>
      <c r="L16" s="169" t="e">
        <f t="shared" ca="1" si="0"/>
        <v>#N/A</v>
      </c>
      <c r="M16" s="170"/>
      <c r="N16" s="171" t="e">
        <f>VLOOKUP($I16,GE!$C$21:'GE'!$D$1115,2,FALSE)</f>
        <v>#N/A</v>
      </c>
      <c r="O16" s="65" t="str">
        <f t="shared" ca="1" si="1"/>
        <v>-</v>
      </c>
      <c r="P16" s="172"/>
      <c r="Q16" s="61" t="e">
        <f>VLOOKUP($I16,GE!$E$21:$F$1115,2,FALSE)</f>
        <v>#N/A</v>
      </c>
      <c r="R16" s="65" t="e">
        <f t="shared" ca="1" si="6"/>
        <v>#N/A</v>
      </c>
      <c r="S16" s="170"/>
      <c r="T16" s="61" t="e">
        <f>VLOOKUP($I16,GE!$G$21:$H$1115,2,FALSE)</f>
        <v>#N/A</v>
      </c>
      <c r="U16" s="173" t="str">
        <f t="shared" ca="1" si="2"/>
        <v>-</v>
      </c>
      <c r="V16" s="170"/>
      <c r="W16" s="171" t="e">
        <f>VLOOKUP($I16,GE!$M$21:$N$1115,2,FALSE)</f>
        <v>#N/A</v>
      </c>
      <c r="X16" s="65" t="e">
        <f t="shared" ca="1" si="3"/>
        <v>#N/A</v>
      </c>
      <c r="Y16" s="172"/>
      <c r="Z16" s="61" t="e">
        <f>VLOOKUP($I16,GE!$O$21:$P$1115,2,FALSE)</f>
        <v>#N/A</v>
      </c>
      <c r="AA16" s="174" t="str">
        <f t="shared" ca="1" si="4"/>
        <v>-</v>
      </c>
      <c r="AB16" s="175"/>
    </row>
    <row r="17" spans="1:28" ht="24.95" customHeight="1" x14ac:dyDescent="0.2">
      <c r="A17" s="121">
        <f t="shared" si="5"/>
        <v>12</v>
      </c>
      <c r="B17" s="122"/>
      <c r="C17" s="121">
        <v>1</v>
      </c>
      <c r="D17" s="56">
        <f>Occupation!D17</f>
        <v>0</v>
      </c>
      <c r="E17" s="57">
        <f>Occupation!E17</f>
        <v>0</v>
      </c>
      <c r="F17" s="57">
        <f>Occupation!F17</f>
        <v>0</v>
      </c>
      <c r="G17" s="197">
        <f>Occupation!G17</f>
        <v>0</v>
      </c>
      <c r="H17" s="177"/>
      <c r="I17" s="59">
        <f>Occupation!H17</f>
        <v>0</v>
      </c>
      <c r="J17" s="59">
        <f>Occupation!I17</f>
        <v>0</v>
      </c>
      <c r="K17" s="64" t="e">
        <f>VLOOKUP($I17,GE!$A$21:'GE'!$B$1115,2,FALSE)</f>
        <v>#N/A</v>
      </c>
      <c r="L17" s="169" t="e">
        <f t="shared" ca="1" si="0"/>
        <v>#N/A</v>
      </c>
      <c r="M17" s="170"/>
      <c r="N17" s="171" t="e">
        <f>VLOOKUP($I17,GE!$C$21:'GE'!$D$1115,2,FALSE)</f>
        <v>#N/A</v>
      </c>
      <c r="O17" s="65" t="str">
        <f t="shared" ca="1" si="1"/>
        <v>-</v>
      </c>
      <c r="P17" s="172"/>
      <c r="Q17" s="61" t="e">
        <f>VLOOKUP($I17,GE!$E$21:$F$1115,2,FALSE)</f>
        <v>#N/A</v>
      </c>
      <c r="R17" s="65" t="e">
        <f t="shared" ca="1" si="6"/>
        <v>#N/A</v>
      </c>
      <c r="S17" s="170"/>
      <c r="T17" s="61" t="e">
        <f>VLOOKUP($I17,GE!$G$21:$H$1115,2,FALSE)</f>
        <v>#N/A</v>
      </c>
      <c r="U17" s="173" t="str">
        <f t="shared" ca="1" si="2"/>
        <v>-</v>
      </c>
      <c r="V17" s="170"/>
      <c r="W17" s="171" t="e">
        <f>VLOOKUP($I17,GE!$M$21:$N$1115,2,FALSE)</f>
        <v>#N/A</v>
      </c>
      <c r="X17" s="65" t="e">
        <f t="shared" ca="1" si="3"/>
        <v>#N/A</v>
      </c>
      <c r="Y17" s="172"/>
      <c r="Z17" s="61" t="e">
        <f>VLOOKUP($I17,GE!$O$21:$P$1115,2,FALSE)</f>
        <v>#N/A</v>
      </c>
      <c r="AA17" s="174" t="str">
        <f t="shared" ca="1" si="4"/>
        <v>-</v>
      </c>
      <c r="AB17" s="175"/>
    </row>
    <row r="18" spans="1:28" ht="24.95" customHeight="1" x14ac:dyDescent="0.2">
      <c r="A18" s="121">
        <f t="shared" si="5"/>
        <v>13</v>
      </c>
      <c r="B18" s="122"/>
      <c r="C18" s="121">
        <v>1</v>
      </c>
      <c r="D18" s="56">
        <f>Occupation!D18</f>
        <v>0</v>
      </c>
      <c r="E18" s="57">
        <f>Occupation!E18</f>
        <v>0</v>
      </c>
      <c r="F18" s="57">
        <f>Occupation!F18</f>
        <v>0</v>
      </c>
      <c r="G18" s="198">
        <f>Occupation!G18</f>
        <v>0</v>
      </c>
      <c r="H18" s="177"/>
      <c r="I18" s="59">
        <f>Occupation!H18</f>
        <v>0</v>
      </c>
      <c r="J18" s="59">
        <f>Occupation!I18</f>
        <v>0</v>
      </c>
      <c r="K18" s="64" t="e">
        <f>VLOOKUP($I18,GE!$A$21:'GE'!$B$1115,2,FALSE)</f>
        <v>#N/A</v>
      </c>
      <c r="L18" s="169" t="e">
        <f t="shared" ca="1" si="0"/>
        <v>#N/A</v>
      </c>
      <c r="M18" s="170"/>
      <c r="N18" s="171" t="e">
        <f>VLOOKUP($I18,GE!$C$21:'GE'!$D$1115,2,FALSE)</f>
        <v>#N/A</v>
      </c>
      <c r="O18" s="65" t="str">
        <f t="shared" ca="1" si="1"/>
        <v>-</v>
      </c>
      <c r="P18" s="172"/>
      <c r="Q18" s="61" t="e">
        <f>VLOOKUP($I18,GE!$E$21:$F$1115,2,FALSE)</f>
        <v>#N/A</v>
      </c>
      <c r="R18" s="65" t="e">
        <f t="shared" ca="1" si="6"/>
        <v>#N/A</v>
      </c>
      <c r="S18" s="170"/>
      <c r="T18" s="61" t="e">
        <f>VLOOKUP($I18,GE!$G$21:$H$1115,2,FALSE)</f>
        <v>#N/A</v>
      </c>
      <c r="U18" s="173" t="str">
        <f t="shared" ca="1" si="2"/>
        <v>-</v>
      </c>
      <c r="V18" s="170"/>
      <c r="W18" s="171" t="e">
        <f>VLOOKUP($I18,GE!$M$21:$N$1115,2,FALSE)</f>
        <v>#N/A</v>
      </c>
      <c r="X18" s="65" t="e">
        <f t="shared" ca="1" si="3"/>
        <v>#N/A</v>
      </c>
      <c r="Y18" s="172"/>
      <c r="Z18" s="61" t="e">
        <f>VLOOKUP($I18,GE!$O$21:$P$1115,2,FALSE)</f>
        <v>#N/A</v>
      </c>
      <c r="AA18" s="174" t="str">
        <f t="shared" ca="1" si="4"/>
        <v>-</v>
      </c>
      <c r="AB18" s="175"/>
    </row>
    <row r="19" spans="1:28" ht="24.95" customHeight="1" x14ac:dyDescent="0.2">
      <c r="A19" s="121">
        <f t="shared" si="5"/>
        <v>14</v>
      </c>
      <c r="B19" s="122"/>
      <c r="C19" s="121">
        <v>1</v>
      </c>
      <c r="D19" s="56">
        <f>Occupation!D19</f>
        <v>0</v>
      </c>
      <c r="E19" s="57">
        <f>Occupation!E19</f>
        <v>0</v>
      </c>
      <c r="F19" s="57">
        <f>Occupation!F19</f>
        <v>0</v>
      </c>
      <c r="G19" s="197">
        <f>Occupation!G19</f>
        <v>0</v>
      </c>
      <c r="H19" s="177"/>
      <c r="I19" s="59">
        <f>Occupation!H19</f>
        <v>0</v>
      </c>
      <c r="J19" s="59">
        <f>Occupation!I19</f>
        <v>0</v>
      </c>
      <c r="K19" s="64" t="e">
        <f>VLOOKUP($I19,GE!$A$21:'GE'!$B$1115,2,FALSE)</f>
        <v>#N/A</v>
      </c>
      <c r="L19" s="169" t="e">
        <f t="shared" ca="1" si="0"/>
        <v>#N/A</v>
      </c>
      <c r="M19" s="170"/>
      <c r="N19" s="171" t="e">
        <f>VLOOKUP($I19,GE!$C$21:'GE'!$D$1115,2,FALSE)</f>
        <v>#N/A</v>
      </c>
      <c r="O19" s="65" t="str">
        <f t="shared" ca="1" si="1"/>
        <v>-</v>
      </c>
      <c r="P19" s="172"/>
      <c r="Q19" s="61" t="e">
        <f>VLOOKUP($I19,GE!$E$21:$F$1115,2,FALSE)</f>
        <v>#N/A</v>
      </c>
      <c r="R19" s="65" t="e">
        <f t="shared" ca="1" si="6"/>
        <v>#N/A</v>
      </c>
      <c r="S19" s="170"/>
      <c r="T19" s="61" t="e">
        <f>VLOOKUP($I19,GE!$G$21:$H$1115,2,FALSE)</f>
        <v>#N/A</v>
      </c>
      <c r="U19" s="173" t="str">
        <f t="shared" ca="1" si="2"/>
        <v>-</v>
      </c>
      <c r="V19" s="170"/>
      <c r="W19" s="171" t="e">
        <f>VLOOKUP($I19,GE!$M$21:$N$1115,2,FALSE)</f>
        <v>#N/A</v>
      </c>
      <c r="X19" s="65" t="e">
        <f t="shared" ca="1" si="3"/>
        <v>#N/A</v>
      </c>
      <c r="Y19" s="172"/>
      <c r="Z19" s="61" t="e">
        <f>VLOOKUP($I19,GE!$O$21:$P$1115,2,FALSE)</f>
        <v>#N/A</v>
      </c>
      <c r="AA19" s="174" t="str">
        <f t="shared" ca="1" si="4"/>
        <v>-</v>
      </c>
      <c r="AB19" s="175"/>
    </row>
    <row r="20" spans="1:28" ht="24.95" customHeight="1" x14ac:dyDescent="0.2">
      <c r="A20" s="121">
        <f t="shared" si="5"/>
        <v>15</v>
      </c>
      <c r="B20" s="122"/>
      <c r="C20" s="121">
        <v>1</v>
      </c>
      <c r="D20" s="56">
        <f>Occupation!D20</f>
        <v>0</v>
      </c>
      <c r="E20" s="57">
        <f>Occupation!E20</f>
        <v>0</v>
      </c>
      <c r="F20" s="57">
        <f>Occupation!F20</f>
        <v>0</v>
      </c>
      <c r="G20" s="197">
        <f>Occupation!G20</f>
        <v>0</v>
      </c>
      <c r="H20" s="177"/>
      <c r="I20" s="59">
        <f>Occupation!H20</f>
        <v>0</v>
      </c>
      <c r="J20" s="59">
        <f>Occupation!I20</f>
        <v>0</v>
      </c>
      <c r="K20" s="64" t="e">
        <f>VLOOKUP($I20,GE!$A$21:'GE'!$B$1115,2,FALSE)</f>
        <v>#N/A</v>
      </c>
      <c r="L20" s="169" t="e">
        <f t="shared" ca="1" si="0"/>
        <v>#N/A</v>
      </c>
      <c r="M20" s="170"/>
      <c r="N20" s="171" t="e">
        <f>VLOOKUP($I20,GE!$C$21:'GE'!$D$1115,2,FALSE)</f>
        <v>#N/A</v>
      </c>
      <c r="O20" s="65" t="str">
        <f t="shared" ca="1" si="1"/>
        <v>-</v>
      </c>
      <c r="P20" s="172"/>
      <c r="Q20" s="61" t="e">
        <f>VLOOKUP($I20,GE!$E$21:$F$1115,2,FALSE)</f>
        <v>#N/A</v>
      </c>
      <c r="R20" s="65" t="e">
        <f t="shared" ca="1" si="6"/>
        <v>#N/A</v>
      </c>
      <c r="S20" s="170"/>
      <c r="T20" s="61" t="e">
        <f>VLOOKUP($I20,GE!$G$21:$H$1115,2,FALSE)</f>
        <v>#N/A</v>
      </c>
      <c r="U20" s="173" t="str">
        <f t="shared" ca="1" si="2"/>
        <v>-</v>
      </c>
      <c r="V20" s="170"/>
      <c r="W20" s="171" t="e">
        <f>VLOOKUP($I20,GE!$M$21:$N$1115,2,FALSE)</f>
        <v>#N/A</v>
      </c>
      <c r="X20" s="65" t="e">
        <f t="shared" ca="1" si="3"/>
        <v>#N/A</v>
      </c>
      <c r="Y20" s="172"/>
      <c r="Z20" s="61" t="e">
        <f>VLOOKUP($I20,GE!$O$21:$P$1115,2,FALSE)</f>
        <v>#N/A</v>
      </c>
      <c r="AA20" s="174" t="str">
        <f t="shared" ca="1" si="4"/>
        <v>-</v>
      </c>
      <c r="AB20" s="175"/>
    </row>
    <row r="21" spans="1:28" ht="24.95" customHeight="1" x14ac:dyDescent="0.2">
      <c r="A21" s="121">
        <f t="shared" si="5"/>
        <v>16</v>
      </c>
      <c r="B21" s="122"/>
      <c r="C21" s="121">
        <v>1</v>
      </c>
      <c r="D21" s="56">
        <f>Occupation!D21</f>
        <v>0</v>
      </c>
      <c r="E21" s="57">
        <f>Occupation!E21</f>
        <v>0</v>
      </c>
      <c r="F21" s="57">
        <f>Occupation!F21</f>
        <v>0</v>
      </c>
      <c r="G21" s="197">
        <f>Occupation!G21</f>
        <v>0</v>
      </c>
      <c r="H21" s="177"/>
      <c r="I21" s="59">
        <f>Occupation!H21</f>
        <v>0</v>
      </c>
      <c r="J21" s="59">
        <f>Occupation!I21</f>
        <v>0</v>
      </c>
      <c r="K21" s="64" t="e">
        <f>VLOOKUP($I21,GE!$A$21:'GE'!$B$1115,2,FALSE)</f>
        <v>#N/A</v>
      </c>
      <c r="L21" s="169" t="e">
        <f t="shared" ca="1" si="0"/>
        <v>#N/A</v>
      </c>
      <c r="M21" s="170"/>
      <c r="N21" s="171" t="e">
        <f>VLOOKUP($I21,GE!$C$21:'GE'!$D$1115,2,FALSE)</f>
        <v>#N/A</v>
      </c>
      <c r="O21" s="65" t="str">
        <f t="shared" ca="1" si="1"/>
        <v>-</v>
      </c>
      <c r="P21" s="172"/>
      <c r="Q21" s="61" t="e">
        <f>VLOOKUP($I21,GE!$E$21:$F$1115,2,FALSE)</f>
        <v>#N/A</v>
      </c>
      <c r="R21" s="65" t="e">
        <f t="shared" ca="1" si="6"/>
        <v>#N/A</v>
      </c>
      <c r="S21" s="170"/>
      <c r="T21" s="61" t="e">
        <f>VLOOKUP($I21,GE!$G$21:$H$1115,2,FALSE)</f>
        <v>#N/A</v>
      </c>
      <c r="U21" s="173" t="str">
        <f t="shared" ca="1" si="2"/>
        <v>-</v>
      </c>
      <c r="V21" s="170"/>
      <c r="W21" s="171" t="e">
        <f>VLOOKUP($I21,GE!$M$21:$N$1115,2,FALSE)</f>
        <v>#N/A</v>
      </c>
      <c r="X21" s="65" t="e">
        <f t="shared" ca="1" si="3"/>
        <v>#N/A</v>
      </c>
      <c r="Y21" s="172"/>
      <c r="Z21" s="61" t="e">
        <f>VLOOKUP($I21,GE!$O$21:$P$1115,2,FALSE)</f>
        <v>#N/A</v>
      </c>
      <c r="AA21" s="174" t="str">
        <f t="shared" ca="1" si="4"/>
        <v>-</v>
      </c>
      <c r="AB21" s="175"/>
    </row>
    <row r="22" spans="1:28" ht="24.95" customHeight="1" x14ac:dyDescent="0.2">
      <c r="A22" s="121">
        <f t="shared" si="5"/>
        <v>17</v>
      </c>
      <c r="B22" s="122"/>
      <c r="C22" s="121">
        <v>1</v>
      </c>
      <c r="D22" s="56">
        <f>Occupation!D22</f>
        <v>0</v>
      </c>
      <c r="E22" s="57">
        <f>Occupation!E22</f>
        <v>0</v>
      </c>
      <c r="F22" s="57">
        <f>Occupation!F22</f>
        <v>0</v>
      </c>
      <c r="G22" s="197">
        <f>Occupation!G22</f>
        <v>0</v>
      </c>
      <c r="H22" s="177"/>
      <c r="I22" s="59">
        <f>Occupation!H22</f>
        <v>0</v>
      </c>
      <c r="J22" s="59">
        <f>Occupation!I22</f>
        <v>0</v>
      </c>
      <c r="K22" s="64" t="e">
        <f>VLOOKUP($I22,GE!$A$21:'GE'!$B$1115,2,FALSE)</f>
        <v>#N/A</v>
      </c>
      <c r="L22" s="169" t="e">
        <f t="shared" ca="1" si="0"/>
        <v>#N/A</v>
      </c>
      <c r="M22" s="170"/>
      <c r="N22" s="171" t="e">
        <f>VLOOKUP($I22,GE!$C$21:'GE'!$D$1115,2,FALSE)</f>
        <v>#N/A</v>
      </c>
      <c r="O22" s="65" t="str">
        <f t="shared" ca="1" si="1"/>
        <v>-</v>
      </c>
      <c r="P22" s="172"/>
      <c r="Q22" s="61" t="e">
        <f>VLOOKUP($I22,GE!$E$21:$F$1115,2,FALSE)</f>
        <v>#N/A</v>
      </c>
      <c r="R22" s="65" t="e">
        <f t="shared" ca="1" si="6"/>
        <v>#N/A</v>
      </c>
      <c r="S22" s="170"/>
      <c r="T22" s="61" t="e">
        <f>VLOOKUP($I22,GE!$G$21:$H$1115,2,FALSE)</f>
        <v>#N/A</v>
      </c>
      <c r="U22" s="173" t="str">
        <f t="shared" ca="1" si="2"/>
        <v>-</v>
      </c>
      <c r="V22" s="170"/>
      <c r="W22" s="171" t="e">
        <f>VLOOKUP($I22,GE!$M$21:$N$1115,2,FALSE)</f>
        <v>#N/A</v>
      </c>
      <c r="X22" s="65" t="e">
        <f t="shared" ca="1" si="3"/>
        <v>#N/A</v>
      </c>
      <c r="Y22" s="172"/>
      <c r="Z22" s="61" t="e">
        <f>VLOOKUP($I22,GE!$O$21:$P$1115,2,FALSE)</f>
        <v>#N/A</v>
      </c>
      <c r="AA22" s="174" t="str">
        <f t="shared" ca="1" si="4"/>
        <v>-</v>
      </c>
      <c r="AB22" s="175"/>
    </row>
    <row r="23" spans="1:28" ht="24.95" customHeight="1" x14ac:dyDescent="0.2">
      <c r="A23" s="121">
        <f t="shared" si="5"/>
        <v>18</v>
      </c>
      <c r="B23" s="122"/>
      <c r="C23" s="121">
        <v>1</v>
      </c>
      <c r="D23" s="56">
        <f>Occupation!D23</f>
        <v>0</v>
      </c>
      <c r="E23" s="57">
        <f>Occupation!E23</f>
        <v>0</v>
      </c>
      <c r="F23" s="57">
        <f>Occupation!F23</f>
        <v>0</v>
      </c>
      <c r="G23" s="197">
        <f>Occupation!G23</f>
        <v>0</v>
      </c>
      <c r="H23" s="177"/>
      <c r="I23" s="59">
        <f>Occupation!H23</f>
        <v>0</v>
      </c>
      <c r="J23" s="59">
        <f>Occupation!I23</f>
        <v>0</v>
      </c>
      <c r="K23" s="64" t="e">
        <f>VLOOKUP($I23,GE!$A$21:'GE'!$B$1115,2,FALSE)</f>
        <v>#N/A</v>
      </c>
      <c r="L23" s="169" t="e">
        <f t="shared" ca="1" si="0"/>
        <v>#N/A</v>
      </c>
      <c r="M23" s="170"/>
      <c r="N23" s="171" t="e">
        <f>VLOOKUP($I23,GE!$C$21:'GE'!$D$1115,2,FALSE)</f>
        <v>#N/A</v>
      </c>
      <c r="O23" s="65" t="str">
        <f t="shared" ca="1" si="1"/>
        <v>-</v>
      </c>
      <c r="P23" s="172"/>
      <c r="Q23" s="61" t="e">
        <f>VLOOKUP($I23,GE!$E$21:$F$1115,2,FALSE)</f>
        <v>#N/A</v>
      </c>
      <c r="R23" s="65" t="e">
        <f t="shared" ca="1" si="6"/>
        <v>#N/A</v>
      </c>
      <c r="S23" s="170"/>
      <c r="T23" s="61" t="e">
        <f>VLOOKUP($I23,GE!$G$21:$H$1115,2,FALSE)</f>
        <v>#N/A</v>
      </c>
      <c r="U23" s="173" t="str">
        <f t="shared" ca="1" si="2"/>
        <v>-</v>
      </c>
      <c r="V23" s="170"/>
      <c r="W23" s="171" t="e">
        <f>VLOOKUP($I23,GE!$M$21:$N$1115,2,FALSE)</f>
        <v>#N/A</v>
      </c>
      <c r="X23" s="65" t="e">
        <f t="shared" ca="1" si="3"/>
        <v>#N/A</v>
      </c>
      <c r="Y23" s="172"/>
      <c r="Z23" s="61" t="e">
        <f>VLOOKUP($I23,GE!$O$21:$P$1115,2,FALSE)</f>
        <v>#N/A</v>
      </c>
      <c r="AA23" s="174" t="str">
        <f t="shared" ca="1" si="4"/>
        <v>-</v>
      </c>
      <c r="AB23" s="175"/>
    </row>
    <row r="24" spans="1:28" ht="24.95" customHeight="1" x14ac:dyDescent="0.2">
      <c r="A24" s="121">
        <f t="shared" si="5"/>
        <v>19</v>
      </c>
      <c r="B24" s="122"/>
      <c r="C24" s="121">
        <v>1</v>
      </c>
      <c r="D24" s="56">
        <f>Occupation!D24</f>
        <v>0</v>
      </c>
      <c r="E24" s="57">
        <f>Occupation!E24</f>
        <v>0</v>
      </c>
      <c r="F24" s="57">
        <f>Occupation!F24</f>
        <v>0</v>
      </c>
      <c r="G24" s="197">
        <f>Occupation!G24</f>
        <v>0</v>
      </c>
      <c r="H24" s="177"/>
      <c r="I24" s="59">
        <f>Occupation!H24</f>
        <v>0</v>
      </c>
      <c r="J24" s="59">
        <f>Occupation!I24</f>
        <v>0</v>
      </c>
      <c r="K24" s="64" t="e">
        <f>VLOOKUP($I24,GE!$A$21:'GE'!$B$1115,2,FALSE)</f>
        <v>#N/A</v>
      </c>
      <c r="L24" s="169" t="e">
        <f t="shared" ca="1" si="0"/>
        <v>#N/A</v>
      </c>
      <c r="M24" s="170"/>
      <c r="N24" s="171" t="e">
        <f>VLOOKUP($I24,GE!$C$21:'GE'!$D$1115,2,FALSE)</f>
        <v>#N/A</v>
      </c>
      <c r="O24" s="65" t="str">
        <f t="shared" ca="1" si="1"/>
        <v>-</v>
      </c>
      <c r="P24" s="172"/>
      <c r="Q24" s="61" t="e">
        <f>VLOOKUP($I24,GE!$E$21:$F$1115,2,FALSE)</f>
        <v>#N/A</v>
      </c>
      <c r="R24" s="65" t="e">
        <f t="shared" ca="1" si="6"/>
        <v>#N/A</v>
      </c>
      <c r="S24" s="170"/>
      <c r="T24" s="61" t="e">
        <f>VLOOKUP($I24,GE!$G$21:$H$1115,2,FALSE)</f>
        <v>#N/A</v>
      </c>
      <c r="U24" s="173" t="str">
        <f t="shared" ca="1" si="2"/>
        <v>-</v>
      </c>
      <c r="V24" s="170"/>
      <c r="W24" s="171" t="e">
        <f>VLOOKUP($I24,GE!$M$21:$N$1115,2,FALSE)</f>
        <v>#N/A</v>
      </c>
      <c r="X24" s="65" t="e">
        <f t="shared" ca="1" si="3"/>
        <v>#N/A</v>
      </c>
      <c r="Y24" s="172"/>
      <c r="Z24" s="61" t="e">
        <f>VLOOKUP($I24,GE!$O$21:$P$1115,2,FALSE)</f>
        <v>#N/A</v>
      </c>
      <c r="AA24" s="174" t="str">
        <f t="shared" ca="1" si="4"/>
        <v>-</v>
      </c>
      <c r="AB24" s="175"/>
    </row>
    <row r="25" spans="1:28" ht="24.95" customHeight="1" thickBot="1" x14ac:dyDescent="0.25">
      <c r="A25" s="123">
        <f t="shared" si="5"/>
        <v>20</v>
      </c>
      <c r="B25" s="124"/>
      <c r="C25" s="123">
        <v>1</v>
      </c>
      <c r="D25" s="70">
        <f>Occupation!D25</f>
        <v>0</v>
      </c>
      <c r="E25" s="71">
        <f>Occupation!E25</f>
        <v>0</v>
      </c>
      <c r="F25" s="71">
        <f>Occupation!F25</f>
        <v>0</v>
      </c>
      <c r="G25" s="199">
        <f>Occupation!G25</f>
        <v>0</v>
      </c>
      <c r="H25" s="177"/>
      <c r="I25" s="73">
        <f>Occupation!H25</f>
        <v>0</v>
      </c>
      <c r="J25" s="73">
        <f>Occupation!I25</f>
        <v>0</v>
      </c>
      <c r="K25" s="64" t="e">
        <f>VLOOKUP($I25,GE!$A$21:'GE'!$B$1115,2,FALSE)</f>
        <v>#N/A</v>
      </c>
      <c r="L25" s="169" t="e">
        <f t="shared" ca="1" si="0"/>
        <v>#N/A</v>
      </c>
      <c r="M25" s="170"/>
      <c r="N25" s="171" t="e">
        <f>VLOOKUP($I25,GE!$C$21:'GE'!$D$1115,2,FALSE)</f>
        <v>#N/A</v>
      </c>
      <c r="O25" s="65" t="str">
        <f t="shared" ca="1" si="1"/>
        <v>-</v>
      </c>
      <c r="P25" s="172"/>
      <c r="Q25" s="61" t="e">
        <f>VLOOKUP($I25,GE!$E$21:$F$1115,2,FALSE)</f>
        <v>#N/A</v>
      </c>
      <c r="R25" s="65" t="e">
        <f t="shared" ca="1" si="6"/>
        <v>#N/A</v>
      </c>
      <c r="S25" s="170"/>
      <c r="T25" s="61" t="e">
        <f>VLOOKUP($I25,GE!$G$21:$H$1115,2,FALSE)</f>
        <v>#N/A</v>
      </c>
      <c r="U25" s="173" t="str">
        <f t="shared" ca="1" si="2"/>
        <v>-</v>
      </c>
      <c r="V25" s="170"/>
      <c r="W25" s="171" t="e">
        <f>VLOOKUP($I25,GE!$M$21:$N$1115,2,FALSE)</f>
        <v>#N/A</v>
      </c>
      <c r="X25" s="65" t="e">
        <f t="shared" ca="1" si="3"/>
        <v>#N/A</v>
      </c>
      <c r="Y25" s="172"/>
      <c r="Z25" s="61" t="e">
        <f>VLOOKUP($I25,GE!$O$21:$P$1115,2,FALSE)</f>
        <v>#N/A</v>
      </c>
      <c r="AA25" s="174" t="str">
        <f t="shared" ca="1" si="4"/>
        <v>-</v>
      </c>
      <c r="AB25" s="175"/>
    </row>
    <row r="26" spans="1:28" s="89" customFormat="1" ht="24.95" customHeight="1" thickTop="1" thickBot="1" x14ac:dyDescent="0.25">
      <c r="A26" s="79"/>
      <c r="B26" s="234" t="s">
        <v>30</v>
      </c>
      <c r="C26" s="235"/>
      <c r="D26" s="79">
        <f>Occupation!D26</f>
        <v>1</v>
      </c>
      <c r="E26" s="80"/>
      <c r="F26" s="80"/>
      <c r="G26" s="200"/>
      <c r="H26" s="81"/>
      <c r="I26" s="82"/>
      <c r="J26" s="82"/>
      <c r="K26" s="84" t="e">
        <f>VLOOKUP($I26,GE!$A$21:'GE'!$B$1115,2,FALSE)</f>
        <v>#N/A</v>
      </c>
      <c r="L26" s="178" t="e">
        <f t="shared" ca="1" si="0"/>
        <v>#N/A</v>
      </c>
      <c r="M26" s="179"/>
      <c r="N26" s="84" t="e">
        <f>VLOOKUP($I26,GE!$C$21:'GE'!$D$1115,2,FALSE)</f>
        <v>#N/A</v>
      </c>
      <c r="O26" s="180" t="str">
        <f t="shared" ca="1" si="1"/>
        <v>-</v>
      </c>
      <c r="P26" s="179"/>
      <c r="Q26" s="84" t="e">
        <f>VLOOKUP($I26,GE!$E$21:$F$1115,2,FALSE)</f>
        <v>#N/A</v>
      </c>
      <c r="R26" s="180" t="e">
        <f t="shared" ca="1" si="6"/>
        <v>#N/A</v>
      </c>
      <c r="S26" s="179"/>
      <c r="T26" s="84" t="e">
        <f>VLOOKUP($I26,GE!$G$21:$H$1115,2,FALSE)</f>
        <v>#N/A</v>
      </c>
      <c r="U26" s="180" t="str">
        <f t="shared" ca="1" si="2"/>
        <v>-</v>
      </c>
      <c r="V26" s="179"/>
      <c r="W26" s="84" t="e">
        <f>VLOOKUP($I26,GE!$M$21:$N$1115,2,FALSE)</f>
        <v>#N/A</v>
      </c>
      <c r="X26" s="180" t="e">
        <f t="shared" ca="1" si="3"/>
        <v>#N/A</v>
      </c>
      <c r="Y26" s="179"/>
      <c r="Z26" s="84" t="e">
        <f>VLOOKUP($I26,GE!$O$21:$P$1115,2,FALSE)</f>
        <v>#N/A</v>
      </c>
      <c r="AA26" s="178" t="str">
        <f t="shared" ca="1" si="4"/>
        <v>-</v>
      </c>
      <c r="AB26" s="179"/>
    </row>
    <row r="27" spans="1:28" ht="24.95" customHeight="1" thickTop="1" x14ac:dyDescent="0.2">
      <c r="A27" s="121">
        <v>1</v>
      </c>
      <c r="B27" s="122"/>
      <c r="C27" s="121">
        <v>2</v>
      </c>
      <c r="D27" s="56" t="str">
        <f>Occupation!D27</f>
        <v>O</v>
      </c>
      <c r="E27" s="57" t="str">
        <f>Occupation!E27</f>
        <v>AZZOUZI</v>
      </c>
      <c r="F27" s="57" t="str">
        <f>Occupation!F27</f>
        <v>Ihman</v>
      </c>
      <c r="G27" s="197" t="str">
        <f>Occupation!G27</f>
        <v>EA</v>
      </c>
      <c r="H27" s="67" t="s">
        <v>26</v>
      </c>
      <c r="I27" s="59">
        <f>Occupation!H27</f>
        <v>43164</v>
      </c>
      <c r="J27" s="59">
        <f>Occupation!I27</f>
        <v>43329</v>
      </c>
      <c r="K27" s="64">
        <f>VLOOKUP($I27,GE!$A$21:'GE'!$B$1115,2,FALSE)</f>
        <v>43200</v>
      </c>
      <c r="L27" s="182" t="str">
        <f t="shared" ref="L27:L46" ca="1" si="7">IF($G27="OS","-",IF($M27="OK","-",$K27-TODAY()))</f>
        <v>-</v>
      </c>
      <c r="M27" s="183" t="s">
        <v>31</v>
      </c>
      <c r="N27" s="184">
        <f>VLOOKUP($I27,GE!$C$21:'GE'!$D$1115,2,FALSE)</f>
        <v>43207</v>
      </c>
      <c r="O27" s="185" t="str">
        <f t="shared" ref="O27:O46" ca="1" si="8">IF($G27="OS","-",IF($H27="esther",IF($P27="OK","-",$N27-TODAY()),IF($H27="christophe",IF($P27="OK","-",$N27-TODAY()),IF($H27="angélique",IF($P27="OK","-",$N27-TODAY()),"-"))))</f>
        <v>-</v>
      </c>
      <c r="P27" s="183" t="s">
        <v>31</v>
      </c>
      <c r="Q27" s="184">
        <f>VLOOKUP($I27,GE!$E$21:$F$1115,2,FALSE)</f>
        <v>43263</v>
      </c>
      <c r="R27" s="185">
        <f t="shared" ref="R27:R46" ca="1" si="9">IF($G27="OS","-",IF(S27="OK","-",Q27-TODAY()))</f>
        <v>-6</v>
      </c>
      <c r="S27" s="183"/>
      <c r="T27" s="184">
        <f>VLOOKUP($I27,GE!$G$21:$H$1115,2,FALSE)</f>
        <v>43270</v>
      </c>
      <c r="U27" s="185">
        <f t="shared" ref="U27:U46" ca="1" si="10">IF($G27="OS","-",IF($H27="esther",IF($V27="OK","-",$T27-TODAY()),IF($H27="christophe",IF($V27="OK","-",$T27-TODAY()),IF($H27="angélique",IF($V27="OK","-",$T27-TODAY()),"-"))))</f>
        <v>1</v>
      </c>
      <c r="V27" s="183"/>
      <c r="W27" s="184">
        <f>VLOOKUP($I27,GE!$M$21:$N$1115,2,FALSE)</f>
        <v>43340</v>
      </c>
      <c r="X27" s="185">
        <f t="shared" ref="X27:X46" ca="1" si="11">IF($G27="OS","-",IF($Y27="OK","-",$W27-TODAY()))</f>
        <v>71</v>
      </c>
      <c r="Y27" s="183"/>
      <c r="Z27" s="184">
        <f>VLOOKUP($I27,GE!$O$21:$P$1115,2,FALSE)</f>
        <v>43347</v>
      </c>
      <c r="AA27" s="182">
        <f t="shared" ref="AA27:AA46" ca="1" si="12">IF($G27="OS","-",IF($H27="esther",IF($AB27="OK","-",$Z27-TODAY()),IF($H27="christophe",IF($AB27="OK","-",$Z27-TODAY()),IF($H27="angélique",IF($AB27="OK","-",$Z27-TODAY()),"-"))))</f>
        <v>78</v>
      </c>
      <c r="AB27" s="183"/>
    </row>
    <row r="28" spans="1:28" ht="24.95" customHeight="1" x14ac:dyDescent="0.2">
      <c r="A28" s="121">
        <f t="shared" ref="A28:A44" si="13">A27+1</f>
        <v>2</v>
      </c>
      <c r="B28" s="122"/>
      <c r="C28" s="121">
        <v>2</v>
      </c>
      <c r="D28" s="56" t="str">
        <f>Occupation!D28</f>
        <v>O</v>
      </c>
      <c r="E28" s="57" t="str">
        <f>Occupation!E28</f>
        <v>CARO</v>
      </c>
      <c r="F28" s="57" t="str">
        <f>Occupation!F28</f>
        <v>Sarah</v>
      </c>
      <c r="G28" s="197" t="str">
        <f>Occupation!G28</f>
        <v>EA</v>
      </c>
      <c r="H28" s="67" t="s">
        <v>23</v>
      </c>
      <c r="I28" s="59">
        <f>Occupation!H28</f>
        <v>43262</v>
      </c>
      <c r="J28" s="59">
        <f>Occupation!I28</f>
        <v>43413</v>
      </c>
      <c r="K28" s="64">
        <f>VLOOKUP($I28,GE!$A$21:'GE'!$B$1115,2,FALSE)</f>
        <v>43308</v>
      </c>
      <c r="L28" s="174">
        <f t="shared" ca="1" si="7"/>
        <v>39</v>
      </c>
      <c r="M28" s="170"/>
      <c r="N28" s="61">
        <f>VLOOKUP($I28,GE!$C$21:'GE'!$D$1115,2,FALSE)</f>
        <v>43315</v>
      </c>
      <c r="O28" s="65" t="str">
        <f t="shared" ca="1" si="8"/>
        <v>-</v>
      </c>
      <c r="P28" s="170"/>
      <c r="Q28" s="61">
        <f>VLOOKUP($I28,GE!$E$21:$F$1115,2,FALSE)</f>
        <v>43371</v>
      </c>
      <c r="R28" s="65">
        <f t="shared" ca="1" si="9"/>
        <v>102</v>
      </c>
      <c r="S28" s="170"/>
      <c r="T28" s="61">
        <f>VLOOKUP($I28,GE!$G$21:$H$1115,2,FALSE)</f>
        <v>43378</v>
      </c>
      <c r="U28" s="65" t="str">
        <f t="shared" ca="1" si="10"/>
        <v>-</v>
      </c>
      <c r="V28" s="170"/>
      <c r="W28" s="61">
        <f>VLOOKUP($I28,GE!$M$21:$N$1115,2,FALSE)</f>
        <v>43448</v>
      </c>
      <c r="X28" s="65">
        <f t="shared" ca="1" si="11"/>
        <v>179</v>
      </c>
      <c r="Y28" s="170"/>
      <c r="Z28" s="61">
        <f>VLOOKUP($I28,GE!$O$21:$P$1115,2,FALSE)</f>
        <v>43455</v>
      </c>
      <c r="AA28" s="174" t="str">
        <f t="shared" ca="1" si="12"/>
        <v>-</v>
      </c>
      <c r="AB28" s="170"/>
    </row>
    <row r="29" spans="1:28" ht="24.95" customHeight="1" x14ac:dyDescent="0.2">
      <c r="A29" s="121">
        <f t="shared" si="13"/>
        <v>3</v>
      </c>
      <c r="B29" s="122"/>
      <c r="C29" s="121">
        <v>2</v>
      </c>
      <c r="D29" s="56" t="str">
        <f>Occupation!D29</f>
        <v>O</v>
      </c>
      <c r="E29" s="57" t="str">
        <f>Occupation!E29</f>
        <v xml:space="preserve">CESAR                         </v>
      </c>
      <c r="F29" s="57" t="str">
        <f>Occupation!F29</f>
        <v xml:space="preserve">Tristan                       </v>
      </c>
      <c r="G29" s="197" t="str">
        <f>Occupation!G29</f>
        <v>EA</v>
      </c>
      <c r="H29" s="67" t="s">
        <v>28</v>
      </c>
      <c r="I29" s="59">
        <f>Occupation!H29</f>
        <v>43164</v>
      </c>
      <c r="J29" s="59">
        <f>Occupation!I29</f>
        <v>43329</v>
      </c>
      <c r="K29" s="64">
        <f>VLOOKUP($I29,GE!$A$21:'GE'!$B$1115,2,FALSE)</f>
        <v>43200</v>
      </c>
      <c r="L29" s="174" t="str">
        <f t="shared" ca="1" si="7"/>
        <v>-</v>
      </c>
      <c r="M29" s="170" t="s">
        <v>31</v>
      </c>
      <c r="N29" s="61">
        <f>VLOOKUP($I29,GE!$C$21:'GE'!$D$1115,2,FALSE)</f>
        <v>43207</v>
      </c>
      <c r="O29" s="65" t="str">
        <f t="shared" ca="1" si="8"/>
        <v>-</v>
      </c>
      <c r="P29" s="170" t="s">
        <v>31</v>
      </c>
      <c r="Q29" s="61">
        <f>VLOOKUP($I29,GE!$E$21:$F$1115,2,FALSE)</f>
        <v>43263</v>
      </c>
      <c r="R29" s="65" t="str">
        <f t="shared" ca="1" si="9"/>
        <v>-</v>
      </c>
      <c r="S29" s="170" t="s">
        <v>31</v>
      </c>
      <c r="T29" s="61">
        <f>VLOOKUP($I29,GE!$G$21:$H$1115,2,FALSE)</f>
        <v>43270</v>
      </c>
      <c r="U29" s="65" t="str">
        <f t="shared" ca="1" si="10"/>
        <v>-</v>
      </c>
      <c r="V29" s="170" t="s">
        <v>31</v>
      </c>
      <c r="W29" s="61">
        <f>VLOOKUP($I29,GE!$M$21:$N$1115,2,FALSE)</f>
        <v>43340</v>
      </c>
      <c r="X29" s="65">
        <f t="shared" ca="1" si="11"/>
        <v>71</v>
      </c>
      <c r="Y29" s="170"/>
      <c r="Z29" s="61">
        <f>VLOOKUP($I29,GE!$O$21:$P$1115,2,FALSE)</f>
        <v>43347</v>
      </c>
      <c r="AA29" s="174" t="str">
        <f t="shared" ca="1" si="12"/>
        <v>-</v>
      </c>
      <c r="AB29" s="170"/>
    </row>
    <row r="30" spans="1:28" ht="24.95" customHeight="1" x14ac:dyDescent="0.2">
      <c r="A30" s="121">
        <f t="shared" si="13"/>
        <v>4</v>
      </c>
      <c r="B30" s="122"/>
      <c r="C30" s="121">
        <v>2</v>
      </c>
      <c r="D30" s="56" t="str">
        <f>Occupation!D30</f>
        <v>O</v>
      </c>
      <c r="E30" s="57" t="str">
        <f>Occupation!E30</f>
        <v xml:space="preserve">DAUCHOT                       </v>
      </c>
      <c r="F30" s="57" t="str">
        <f>Occupation!F30</f>
        <v>Alexandrine</v>
      </c>
      <c r="G30" s="197" t="str">
        <f>Occupation!G30</f>
        <v>EA</v>
      </c>
      <c r="H30" s="67" t="s">
        <v>23</v>
      </c>
      <c r="I30" s="59">
        <f>Occupation!H30</f>
        <v>43164</v>
      </c>
      <c r="J30" s="59">
        <f>Occupation!I30</f>
        <v>43329</v>
      </c>
      <c r="K30" s="64">
        <f>VLOOKUP($I30,GE!$A$21:'GE'!$B$1115,2,FALSE)</f>
        <v>43200</v>
      </c>
      <c r="L30" s="174" t="str">
        <f t="shared" ca="1" si="7"/>
        <v>-</v>
      </c>
      <c r="M30" s="170" t="s">
        <v>31</v>
      </c>
      <c r="N30" s="61">
        <f>VLOOKUP($I30,GE!$C$21:'GE'!$D$1115,2,FALSE)</f>
        <v>43207</v>
      </c>
      <c r="O30" s="65" t="str">
        <f t="shared" ca="1" si="8"/>
        <v>-</v>
      </c>
      <c r="P30" s="170" t="s">
        <v>31</v>
      </c>
      <c r="Q30" s="61">
        <f>VLOOKUP($I30,GE!$E$21:$F$1115,2,FALSE)</f>
        <v>43263</v>
      </c>
      <c r="R30" s="65" t="str">
        <f t="shared" ca="1" si="9"/>
        <v>-</v>
      </c>
      <c r="S30" s="170" t="s">
        <v>31</v>
      </c>
      <c r="T30" s="61">
        <f>VLOOKUP($I30,GE!$G$21:$H$1115,2,FALSE)</f>
        <v>43270</v>
      </c>
      <c r="U30" s="65" t="str">
        <f t="shared" ca="1" si="10"/>
        <v>-</v>
      </c>
      <c r="V30" s="170" t="s">
        <v>31</v>
      </c>
      <c r="W30" s="61">
        <f>VLOOKUP($I30,GE!$M$21:$N$1115,2,FALSE)</f>
        <v>43340</v>
      </c>
      <c r="X30" s="65" t="str">
        <f t="shared" ca="1" si="11"/>
        <v>-</v>
      </c>
      <c r="Y30" s="170" t="s">
        <v>31</v>
      </c>
      <c r="Z30" s="61">
        <f>VLOOKUP($I30,GE!$O$21:$P$1115,2,FALSE)</f>
        <v>43347</v>
      </c>
      <c r="AA30" s="174" t="str">
        <f t="shared" ca="1" si="12"/>
        <v>-</v>
      </c>
      <c r="AB30" s="170"/>
    </row>
    <row r="31" spans="1:28" ht="24.95" customHeight="1" x14ac:dyDescent="0.2">
      <c r="A31" s="121">
        <f t="shared" si="13"/>
        <v>5</v>
      </c>
      <c r="B31" s="122"/>
      <c r="C31" s="121">
        <v>2</v>
      </c>
      <c r="D31" s="56" t="str">
        <f>Occupation!D31</f>
        <v>O</v>
      </c>
      <c r="E31" s="57" t="str">
        <f>Occupation!E31</f>
        <v xml:space="preserve">FERREIRA  </v>
      </c>
      <c r="F31" s="57" t="str">
        <f>Occupation!F31</f>
        <v xml:space="preserve">Angéline                      </v>
      </c>
      <c r="G31" s="197" t="str">
        <f>Occupation!G31</f>
        <v>AC</v>
      </c>
      <c r="H31" s="67" t="s">
        <v>24</v>
      </c>
      <c r="I31" s="59">
        <f>Occupation!H31</f>
        <v>43164</v>
      </c>
      <c r="J31" s="59">
        <f>Occupation!I31</f>
        <v>43329</v>
      </c>
      <c r="K31" s="64">
        <f>VLOOKUP($I31,GE!$A$21:'GE'!$B$1115,2,FALSE)</f>
        <v>43200</v>
      </c>
      <c r="L31" s="174" t="str">
        <f t="shared" ca="1" si="7"/>
        <v>-</v>
      </c>
      <c r="M31" s="170" t="s">
        <v>31</v>
      </c>
      <c r="N31" s="61">
        <f>VLOOKUP($I31,GE!$C$21:'GE'!$D$1115,2,FALSE)</f>
        <v>43207</v>
      </c>
      <c r="O31" s="65" t="str">
        <f t="shared" ca="1" si="8"/>
        <v>-</v>
      </c>
      <c r="P31" s="170"/>
      <c r="Q31" s="61">
        <f>VLOOKUP($I31,GE!$E$21:$F$1115,2,FALSE)</f>
        <v>43263</v>
      </c>
      <c r="R31" s="65">
        <f t="shared" ca="1" si="9"/>
        <v>-6</v>
      </c>
      <c r="S31" s="170"/>
      <c r="T31" s="61">
        <f>VLOOKUP($I31,GE!$G$21:$H$1115,2,FALSE)</f>
        <v>43270</v>
      </c>
      <c r="U31" s="65" t="str">
        <f t="shared" ca="1" si="10"/>
        <v>-</v>
      </c>
      <c r="V31" s="170"/>
      <c r="W31" s="61">
        <f>VLOOKUP($I31,GE!$M$21:$N$1115,2,FALSE)</f>
        <v>43340</v>
      </c>
      <c r="X31" s="65">
        <f t="shared" ca="1" si="11"/>
        <v>71</v>
      </c>
      <c r="Y31" s="170"/>
      <c r="Z31" s="61">
        <f>VLOOKUP($I31,GE!$O$21:$P$1115,2,FALSE)</f>
        <v>43347</v>
      </c>
      <c r="AA31" s="174" t="str">
        <f t="shared" ca="1" si="12"/>
        <v>-</v>
      </c>
      <c r="AB31" s="170"/>
    </row>
    <row r="32" spans="1:28" ht="24.95" customHeight="1" x14ac:dyDescent="0.2">
      <c r="A32" s="121">
        <f t="shared" si="13"/>
        <v>6</v>
      </c>
      <c r="B32" s="122"/>
      <c r="C32" s="121">
        <v>2</v>
      </c>
      <c r="D32" s="56" t="str">
        <f>Occupation!D32</f>
        <v>O</v>
      </c>
      <c r="E32" s="57" t="str">
        <f>Occupation!E32</f>
        <v>GENOT</v>
      </c>
      <c r="F32" s="57" t="str">
        <f>Occupation!F32</f>
        <v>Isabelle</v>
      </c>
      <c r="G32" s="197" t="str">
        <f>Occupation!G32</f>
        <v>EAG</v>
      </c>
      <c r="H32" s="67" t="s">
        <v>24</v>
      </c>
      <c r="I32" s="59">
        <f>Occupation!H32</f>
        <v>43164</v>
      </c>
      <c r="J32" s="59">
        <f>Occupation!I32</f>
        <v>43266</v>
      </c>
      <c r="K32" s="64">
        <f>VLOOKUP($I32,GE!$A$21:'GE'!$B$1115,2,FALSE)</f>
        <v>43200</v>
      </c>
      <c r="L32" s="174" t="str">
        <f t="shared" ca="1" si="7"/>
        <v>-</v>
      </c>
      <c r="M32" s="170" t="s">
        <v>31</v>
      </c>
      <c r="N32" s="61">
        <f>VLOOKUP($I32,GE!$C$21:'GE'!$D$1115,2,FALSE)</f>
        <v>43207</v>
      </c>
      <c r="O32" s="65" t="str">
        <f t="shared" ca="1" si="8"/>
        <v>-</v>
      </c>
      <c r="P32" s="170" t="s">
        <v>31</v>
      </c>
      <c r="Q32" s="61">
        <f>VLOOKUP($I32,GE!$E$21:$F$1115,2,FALSE)</f>
        <v>43263</v>
      </c>
      <c r="R32" s="65">
        <f t="shared" ca="1" si="9"/>
        <v>-6</v>
      </c>
      <c r="S32" s="170"/>
      <c r="T32" s="61">
        <f>VLOOKUP($I32,GE!$G$21:$H$1115,2,FALSE)</f>
        <v>43270</v>
      </c>
      <c r="U32" s="65" t="str">
        <f t="shared" ca="1" si="10"/>
        <v>-</v>
      </c>
      <c r="V32" s="170"/>
      <c r="W32" s="61">
        <f>VLOOKUP($I32,GE!$M$21:$N$1115,2,FALSE)</f>
        <v>43340</v>
      </c>
      <c r="X32" s="65">
        <f t="shared" ca="1" si="11"/>
        <v>71</v>
      </c>
      <c r="Y32" s="170"/>
      <c r="Z32" s="61">
        <f>VLOOKUP($I32,GE!$O$21:$P$1115,2,FALSE)</f>
        <v>43347</v>
      </c>
      <c r="AA32" s="174" t="str">
        <f t="shared" ca="1" si="12"/>
        <v>-</v>
      </c>
      <c r="AB32" s="170"/>
    </row>
    <row r="33" spans="1:28" ht="24.95" customHeight="1" x14ac:dyDescent="0.35">
      <c r="A33" s="121">
        <f t="shared" si="13"/>
        <v>7</v>
      </c>
      <c r="B33" s="122"/>
      <c r="C33" s="121">
        <v>2</v>
      </c>
      <c r="D33" s="56" t="str">
        <f>Occupation!D34</f>
        <v>O</v>
      </c>
      <c r="E33" s="57" t="str">
        <f>Occupation!E34</f>
        <v>KLINKENBERG</v>
      </c>
      <c r="F33" s="57" t="str">
        <f>Occupation!F34</f>
        <v>Grégory</v>
      </c>
      <c r="G33" s="198" t="str">
        <f>Occupation!G34</f>
        <v>EA</v>
      </c>
      <c r="H33" s="67" t="s">
        <v>26</v>
      </c>
      <c r="I33" s="59">
        <f>Occupation!H33</f>
        <v>43262</v>
      </c>
      <c r="J33" s="59">
        <f>Occupation!I33</f>
        <v>43413</v>
      </c>
      <c r="K33" s="64">
        <f>VLOOKUP($I33,GE!$A$21:'GE'!$B$1115,2,FALSE)</f>
        <v>43308</v>
      </c>
      <c r="L33" s="174">
        <f t="shared" ca="1" si="7"/>
        <v>39</v>
      </c>
      <c r="M33" s="186"/>
      <c r="N33" s="61">
        <f>VLOOKUP($I33,GE!$C$21:'GE'!$D$1115,2,FALSE)</f>
        <v>43315</v>
      </c>
      <c r="O33" s="65">
        <f t="shared" ca="1" si="8"/>
        <v>46</v>
      </c>
      <c r="P33" s="186"/>
      <c r="Q33" s="61">
        <f>VLOOKUP($I33,GE!$E$21:$F$1115,2,FALSE)</f>
        <v>43371</v>
      </c>
      <c r="R33" s="65">
        <f t="shared" ca="1" si="9"/>
        <v>102</v>
      </c>
      <c r="S33" s="186"/>
      <c r="T33" s="61">
        <f>VLOOKUP($I33,GE!$G$21:$H$1115,2,FALSE)</f>
        <v>43378</v>
      </c>
      <c r="U33" s="65">
        <f t="shared" ca="1" si="10"/>
        <v>109</v>
      </c>
      <c r="V33" s="186"/>
      <c r="W33" s="61">
        <f>VLOOKUP($I33,GE!$M$21:$N$1115,2,FALSE)</f>
        <v>43448</v>
      </c>
      <c r="X33" s="65">
        <f t="shared" ca="1" si="11"/>
        <v>179</v>
      </c>
      <c r="Y33" s="187"/>
      <c r="Z33" s="61">
        <f>VLOOKUP($I33,GE!$O$21:$P$1115,2,FALSE)</f>
        <v>43455</v>
      </c>
      <c r="AA33" s="174">
        <f t="shared" ca="1" si="12"/>
        <v>186</v>
      </c>
      <c r="AB33" s="187"/>
    </row>
    <row r="34" spans="1:28" ht="24.95" customHeight="1" x14ac:dyDescent="0.2">
      <c r="A34" s="121">
        <f t="shared" si="13"/>
        <v>8</v>
      </c>
      <c r="B34" s="122"/>
      <c r="C34" s="121">
        <v>2</v>
      </c>
      <c r="D34" s="56" t="str">
        <f>Occupation!D35</f>
        <v>O</v>
      </c>
      <c r="E34" s="57" t="str">
        <f>Occupation!E35</f>
        <v>LAGASSE</v>
      </c>
      <c r="F34" s="57" t="str">
        <f>Occupation!F35</f>
        <v>Audrey</v>
      </c>
      <c r="G34" s="197" t="str">
        <f>Occupation!G35</f>
        <v>OS</v>
      </c>
      <c r="H34" s="67" t="s">
        <v>26</v>
      </c>
      <c r="I34" s="59">
        <f>Occupation!H34</f>
        <v>43262</v>
      </c>
      <c r="J34" s="59">
        <f>Occupation!I34</f>
        <v>43413</v>
      </c>
      <c r="K34" s="64">
        <f>VLOOKUP($I34,GE!$A$21:'GE'!$B$1115,2,FALSE)</f>
        <v>43308</v>
      </c>
      <c r="L34" s="174" t="str">
        <f t="shared" ca="1" si="7"/>
        <v>-</v>
      </c>
      <c r="M34" s="170" t="s">
        <v>31</v>
      </c>
      <c r="N34" s="61">
        <f>VLOOKUP($I34,GE!$C$21:'GE'!$D$1115,2,FALSE)</f>
        <v>43315</v>
      </c>
      <c r="O34" s="65" t="str">
        <f t="shared" ca="1" si="8"/>
        <v>-</v>
      </c>
      <c r="P34" s="170"/>
      <c r="Q34" s="61">
        <f>VLOOKUP($I34,GE!$E$21:$F$1115,2,FALSE)</f>
        <v>43371</v>
      </c>
      <c r="R34" s="65" t="str">
        <f t="shared" ca="1" si="9"/>
        <v>-</v>
      </c>
      <c r="S34" s="170"/>
      <c r="T34" s="61">
        <f>VLOOKUP($I34,GE!$G$21:$H$1115,2,FALSE)</f>
        <v>43378</v>
      </c>
      <c r="U34" s="65" t="str">
        <f t="shared" ca="1" si="10"/>
        <v>-</v>
      </c>
      <c r="V34" s="170"/>
      <c r="W34" s="61">
        <f>VLOOKUP($I34,GE!$M$21:$N$1115,2,FALSE)</f>
        <v>43448</v>
      </c>
      <c r="X34" s="65" t="str">
        <f t="shared" ca="1" si="11"/>
        <v>-</v>
      </c>
      <c r="Y34" s="170"/>
      <c r="Z34" s="61">
        <f>VLOOKUP($I34,GE!$O$21:$P$1115,2,FALSE)</f>
        <v>43455</v>
      </c>
      <c r="AA34" s="174" t="str">
        <f t="shared" ca="1" si="12"/>
        <v>-</v>
      </c>
      <c r="AB34" s="170"/>
    </row>
    <row r="35" spans="1:28" ht="24.95" customHeight="1" x14ac:dyDescent="0.2">
      <c r="A35" s="121">
        <f t="shared" si="13"/>
        <v>9</v>
      </c>
      <c r="B35" s="122"/>
      <c r="C35" s="121">
        <v>2</v>
      </c>
      <c r="D35" s="56" t="str">
        <f>Occupation!D36</f>
        <v>O</v>
      </c>
      <c r="E35" s="57" t="str">
        <f>Occupation!E36</f>
        <v xml:space="preserve">LAURIA                        </v>
      </c>
      <c r="F35" s="57" t="str">
        <f>Occupation!F36</f>
        <v>Madison</v>
      </c>
      <c r="G35" s="197" t="str">
        <f>Occupation!G36</f>
        <v>EA</v>
      </c>
      <c r="H35" s="67" t="s">
        <v>23</v>
      </c>
      <c r="I35" s="59">
        <f>Occupation!H35</f>
        <v>43202</v>
      </c>
      <c r="J35" s="59">
        <f>Occupation!I35</f>
        <v>43280</v>
      </c>
      <c r="K35" s="64">
        <f>VLOOKUP($I35,GE!$A$21:'GE'!$B$1115,2,FALSE)</f>
        <v>43244</v>
      </c>
      <c r="L35" s="174" t="str">
        <f t="shared" ca="1" si="7"/>
        <v>-</v>
      </c>
      <c r="M35" s="176" t="s">
        <v>31</v>
      </c>
      <c r="N35" s="61">
        <f>VLOOKUP($I35,GE!$C$21:'GE'!$D$1115,2,FALSE)</f>
        <v>43251</v>
      </c>
      <c r="O35" s="65" t="str">
        <f t="shared" ca="1" si="8"/>
        <v>-</v>
      </c>
      <c r="P35" s="170"/>
      <c r="Q35" s="61">
        <f>VLOOKUP($I35,GE!$E$21:$F$1115,2,FALSE)</f>
        <v>43307</v>
      </c>
      <c r="R35" s="65">
        <f t="shared" ca="1" si="9"/>
        <v>38</v>
      </c>
      <c r="S35" s="170"/>
      <c r="T35" s="61">
        <f>VLOOKUP($I35,GE!$G$21:$H$1115,2,FALSE)</f>
        <v>43314</v>
      </c>
      <c r="U35" s="65" t="str">
        <f t="shared" ca="1" si="10"/>
        <v>-</v>
      </c>
      <c r="V35" s="170"/>
      <c r="W35" s="61">
        <f>VLOOKUP($I35,GE!$M$21:$N$1115,2,FALSE)</f>
        <v>43384</v>
      </c>
      <c r="X35" s="65">
        <f t="shared" ca="1" si="11"/>
        <v>115</v>
      </c>
      <c r="Y35" s="170"/>
      <c r="Z35" s="61">
        <f>VLOOKUP($I35,GE!$O$21:$P$1115,2,FALSE)</f>
        <v>43391</v>
      </c>
      <c r="AA35" s="174" t="str">
        <f t="shared" ca="1" si="12"/>
        <v>-</v>
      </c>
      <c r="AB35" s="170"/>
    </row>
    <row r="36" spans="1:28" ht="24.95" customHeight="1" x14ac:dyDescent="0.35">
      <c r="A36" s="121">
        <f t="shared" si="13"/>
        <v>10</v>
      </c>
      <c r="B36" s="122">
        <v>27</v>
      </c>
      <c r="C36" s="121">
        <v>2</v>
      </c>
      <c r="D36" s="56" t="str">
        <f>Occupation!D37</f>
        <v>O</v>
      </c>
      <c r="E36" s="57" t="str">
        <f>Occupation!E37</f>
        <v>LEJEUNE</v>
      </c>
      <c r="F36" s="57" t="str">
        <f>Occupation!F37</f>
        <v>Véronique</v>
      </c>
      <c r="G36" s="198" t="str">
        <f>Occupation!G37</f>
        <v>EA</v>
      </c>
      <c r="H36" s="67" t="s">
        <v>28</v>
      </c>
      <c r="I36" s="59">
        <f>Occupation!H36</f>
        <v>43164</v>
      </c>
      <c r="J36" s="59">
        <f>Occupation!I36</f>
        <v>43329</v>
      </c>
      <c r="K36" s="64">
        <f>VLOOKUP($I36,GE!$A$21:'GE'!$B$1115,2,FALSE)</f>
        <v>43200</v>
      </c>
      <c r="L36" s="174">
        <f t="shared" ca="1" si="7"/>
        <v>-69</v>
      </c>
      <c r="M36" s="186"/>
      <c r="N36" s="61">
        <f>VLOOKUP($I36,GE!$C$21:'GE'!$D$1115,2,FALSE)</f>
        <v>43207</v>
      </c>
      <c r="O36" s="65" t="str">
        <f t="shared" ca="1" si="8"/>
        <v>-</v>
      </c>
      <c r="P36" s="186"/>
      <c r="Q36" s="61">
        <f>VLOOKUP($I36,GE!$E$21:$F$1115,2,FALSE)</f>
        <v>43263</v>
      </c>
      <c r="R36" s="65">
        <f t="shared" ca="1" si="9"/>
        <v>-6</v>
      </c>
      <c r="S36" s="186"/>
      <c r="T36" s="61">
        <f>VLOOKUP($I36,GE!$G$21:$H$1115,2,FALSE)</f>
        <v>43270</v>
      </c>
      <c r="U36" s="65" t="str">
        <f t="shared" ca="1" si="10"/>
        <v>-</v>
      </c>
      <c r="V36" s="186"/>
      <c r="W36" s="61">
        <f>VLOOKUP($I36,GE!$M$21:$N$1115,2,FALSE)</f>
        <v>43340</v>
      </c>
      <c r="X36" s="65">
        <f t="shared" ca="1" si="11"/>
        <v>71</v>
      </c>
      <c r="Y36" s="187"/>
      <c r="Z36" s="61">
        <f>VLOOKUP($I36,GE!$O$21:$P$1115,2,FALSE)</f>
        <v>43347</v>
      </c>
      <c r="AA36" s="174" t="str">
        <f t="shared" ca="1" si="12"/>
        <v>-</v>
      </c>
      <c r="AB36" s="187"/>
    </row>
    <row r="37" spans="1:28" ht="24.95" customHeight="1" x14ac:dyDescent="0.2">
      <c r="A37" s="121">
        <f t="shared" si="13"/>
        <v>11</v>
      </c>
      <c r="B37" s="122"/>
      <c r="C37" s="121">
        <v>2</v>
      </c>
      <c r="D37" s="56" t="str">
        <f>Occupation!D38</f>
        <v>O</v>
      </c>
      <c r="E37" s="57" t="str">
        <f>Occupation!E38</f>
        <v xml:space="preserve">LEMMA                         </v>
      </c>
      <c r="F37" s="57" t="str">
        <f>Occupation!F38</f>
        <v>Laila</v>
      </c>
      <c r="G37" s="197" t="str">
        <f>Occupation!G38</f>
        <v>EA</v>
      </c>
      <c r="H37" s="67" t="s">
        <v>23</v>
      </c>
      <c r="I37" s="59">
        <f>Occupation!H37</f>
        <v>43262</v>
      </c>
      <c r="J37" s="59">
        <f>Occupation!I37</f>
        <v>43413</v>
      </c>
      <c r="K37" s="64">
        <f>VLOOKUP($I37,GE!$A$21:'GE'!$B$1115,2,FALSE)</f>
        <v>43308</v>
      </c>
      <c r="L37" s="174" t="str">
        <f t="shared" ca="1" si="7"/>
        <v>-</v>
      </c>
      <c r="M37" s="170" t="s">
        <v>31</v>
      </c>
      <c r="N37" s="61">
        <f>VLOOKUP($I37,GE!$C$21:'GE'!$D$1115,2,FALSE)</f>
        <v>43315</v>
      </c>
      <c r="O37" s="65" t="str">
        <f t="shared" ca="1" si="8"/>
        <v>-</v>
      </c>
      <c r="P37" s="170" t="s">
        <v>31</v>
      </c>
      <c r="Q37" s="61">
        <f>VLOOKUP($I37,GE!$E$21:$F$1115,2,FALSE)</f>
        <v>43371</v>
      </c>
      <c r="R37" s="65">
        <f t="shared" ca="1" si="9"/>
        <v>102</v>
      </c>
      <c r="S37" s="170"/>
      <c r="T37" s="61">
        <f>VLOOKUP($I37,GE!$G$21:$H$1115,2,FALSE)</f>
        <v>43378</v>
      </c>
      <c r="U37" s="65" t="str">
        <f t="shared" ca="1" si="10"/>
        <v>-</v>
      </c>
      <c r="V37" s="170"/>
      <c r="W37" s="61">
        <f>VLOOKUP($I37,GE!$M$21:$N$1115,2,FALSE)</f>
        <v>43448</v>
      </c>
      <c r="X37" s="65">
        <f t="shared" ca="1" si="11"/>
        <v>179</v>
      </c>
      <c r="Y37" s="170"/>
      <c r="Z37" s="61">
        <f>VLOOKUP($I37,GE!$O$21:$P$1115,2,FALSE)</f>
        <v>43455</v>
      </c>
      <c r="AA37" s="174" t="str">
        <f t="shared" ca="1" si="12"/>
        <v>-</v>
      </c>
      <c r="AB37" s="170"/>
    </row>
    <row r="38" spans="1:28" ht="24.95" customHeight="1" x14ac:dyDescent="0.2">
      <c r="A38" s="121">
        <f t="shared" si="13"/>
        <v>12</v>
      </c>
      <c r="B38" s="122"/>
      <c r="C38" s="121">
        <v>2</v>
      </c>
      <c r="D38" s="114" t="str">
        <f>Occupation!D39</f>
        <v>O</v>
      </c>
      <c r="E38" s="57" t="str">
        <f>Occupation!E39</f>
        <v>RENKENS</v>
      </c>
      <c r="F38" s="57" t="str">
        <f>Occupation!F39</f>
        <v>Marguerite</v>
      </c>
      <c r="G38" s="197" t="str">
        <f>Occupation!G39</f>
        <v>EA</v>
      </c>
      <c r="H38" s="67" t="s">
        <v>26</v>
      </c>
      <c r="I38" s="59">
        <f>Occupation!H38</f>
        <v>43164</v>
      </c>
      <c r="J38" s="59">
        <f>Occupation!I38</f>
        <v>43329</v>
      </c>
      <c r="K38" s="64">
        <f>VLOOKUP($I38,GE!$A$21:'GE'!$B$1115,2,FALSE)</f>
        <v>43200</v>
      </c>
      <c r="L38" s="174" t="str">
        <f t="shared" ca="1" si="7"/>
        <v>-</v>
      </c>
      <c r="M38" s="170" t="s">
        <v>31</v>
      </c>
      <c r="N38" s="61">
        <f>VLOOKUP($I38,GE!$C$21:'GE'!$D$1115,2,FALSE)</f>
        <v>43207</v>
      </c>
      <c r="O38" s="65">
        <f t="shared" ca="1" si="8"/>
        <v>-62</v>
      </c>
      <c r="P38" s="170"/>
      <c r="Q38" s="61">
        <f>VLOOKUP($I38,GE!$E$21:$F$1115,2,FALSE)</f>
        <v>43263</v>
      </c>
      <c r="R38" s="65" t="str">
        <f t="shared" ca="1" si="9"/>
        <v>-</v>
      </c>
      <c r="S38" s="170" t="s">
        <v>31</v>
      </c>
      <c r="T38" s="61">
        <f>VLOOKUP($I38,GE!$G$21:$H$1115,2,FALSE)</f>
        <v>43270</v>
      </c>
      <c r="U38" s="65">
        <f t="shared" ca="1" si="10"/>
        <v>1</v>
      </c>
      <c r="V38" s="170"/>
      <c r="W38" s="61">
        <f>VLOOKUP($I38,GE!$M$21:$N$1115,2,FALSE)</f>
        <v>43340</v>
      </c>
      <c r="X38" s="65">
        <f t="shared" ca="1" si="11"/>
        <v>71</v>
      </c>
      <c r="Y38" s="170"/>
      <c r="Z38" s="61">
        <f>VLOOKUP($I38,GE!$O$21:$P$1115,2,FALSE)</f>
        <v>43347</v>
      </c>
      <c r="AA38" s="174">
        <f t="shared" ca="1" si="12"/>
        <v>78</v>
      </c>
      <c r="AB38" s="170"/>
    </row>
    <row r="39" spans="1:28" ht="24.95" customHeight="1" x14ac:dyDescent="0.35">
      <c r="A39" s="121">
        <f t="shared" si="13"/>
        <v>13</v>
      </c>
      <c r="B39" s="122"/>
      <c r="C39" s="121">
        <v>2</v>
      </c>
      <c r="D39" s="56" t="str">
        <f>Occupation!D33</f>
        <v>N</v>
      </c>
      <c r="E39" s="57" t="str">
        <f>Occupation!E33</f>
        <v>HERMANT</v>
      </c>
      <c r="F39" s="57" t="str">
        <f>Occupation!F33</f>
        <v>Pascal</v>
      </c>
      <c r="G39" s="197" t="str">
        <f>Occupation!G33</f>
        <v>EA</v>
      </c>
      <c r="H39" s="67" t="s">
        <v>23</v>
      </c>
      <c r="I39" s="59">
        <f>Occupation!H39</f>
        <v>42996</v>
      </c>
      <c r="J39" s="59">
        <f>Occupation!I39</f>
        <v>43273</v>
      </c>
      <c r="K39" s="64">
        <f>VLOOKUP($I39,GE!$A$21:'GE'!$B$1115,2,FALSE)</f>
        <v>43060</v>
      </c>
      <c r="L39" s="174">
        <f t="shared" ca="1" si="7"/>
        <v>-209</v>
      </c>
      <c r="M39" s="186"/>
      <c r="N39" s="61">
        <f>VLOOKUP($I39,GE!$C$21:'GE'!$D$1115,2,FALSE)</f>
        <v>43067</v>
      </c>
      <c r="O39" s="65" t="str">
        <f t="shared" ca="1" si="8"/>
        <v>-</v>
      </c>
      <c r="P39" s="186"/>
      <c r="Q39" s="61">
        <f>VLOOKUP($I39,GE!$E$21:$F$1115,2,FALSE)</f>
        <v>43123</v>
      </c>
      <c r="R39" s="65">
        <f t="shared" ca="1" si="9"/>
        <v>-146</v>
      </c>
      <c r="S39" s="186"/>
      <c r="T39" s="61">
        <f>VLOOKUP($I39,GE!$G$21:$H$1115,2,FALSE)</f>
        <v>43130</v>
      </c>
      <c r="U39" s="65" t="str">
        <f t="shared" ca="1" si="10"/>
        <v>-</v>
      </c>
      <c r="V39" s="186"/>
      <c r="W39" s="61">
        <f>VLOOKUP($I39,GE!$M$21:$N$1115,2,FALSE)</f>
        <v>43200</v>
      </c>
      <c r="X39" s="65">
        <f t="shared" ca="1" si="11"/>
        <v>-69</v>
      </c>
      <c r="Y39" s="187"/>
      <c r="Z39" s="61">
        <f>VLOOKUP($I39,GE!$O$21:$P$1115,2,FALSE)</f>
        <v>43207</v>
      </c>
      <c r="AA39" s="174" t="str">
        <f t="shared" ca="1" si="12"/>
        <v>-</v>
      </c>
      <c r="AB39" s="187"/>
    </row>
    <row r="40" spans="1:28" ht="24.95" customHeight="1" x14ac:dyDescent="0.35">
      <c r="A40" s="121">
        <f t="shared" si="13"/>
        <v>14</v>
      </c>
      <c r="B40" s="122"/>
      <c r="C40" s="121">
        <v>2</v>
      </c>
      <c r="D40" s="56">
        <f>Occupation!D40</f>
        <v>0</v>
      </c>
      <c r="E40" s="57">
        <f>Occupation!E40</f>
        <v>0</v>
      </c>
      <c r="F40" s="57">
        <f>Occupation!F40</f>
        <v>0</v>
      </c>
      <c r="G40" s="197">
        <f>Occupation!G40</f>
        <v>0</v>
      </c>
      <c r="H40" s="67"/>
      <c r="I40" s="59">
        <f>Occupation!H40</f>
        <v>0</v>
      </c>
      <c r="J40" s="59">
        <f>Occupation!I40</f>
        <v>0</v>
      </c>
      <c r="K40" s="64" t="e">
        <f>VLOOKUP($I40,GE!$A$21:'GE'!$B$1115,2,FALSE)</f>
        <v>#N/A</v>
      </c>
      <c r="L40" s="174" t="e">
        <f t="shared" ca="1" si="7"/>
        <v>#N/A</v>
      </c>
      <c r="M40" s="186"/>
      <c r="N40" s="61" t="e">
        <f>VLOOKUP($I40,GE!$C$21:'GE'!$D$1115,2,FALSE)</f>
        <v>#N/A</v>
      </c>
      <c r="O40" s="65" t="str">
        <f t="shared" ca="1" si="8"/>
        <v>-</v>
      </c>
      <c r="P40" s="186"/>
      <c r="Q40" s="61" t="e">
        <f>VLOOKUP($I40,GE!$E$21:$F$1115,2,FALSE)</f>
        <v>#N/A</v>
      </c>
      <c r="R40" s="65" t="e">
        <f t="shared" ca="1" si="9"/>
        <v>#N/A</v>
      </c>
      <c r="S40" s="186"/>
      <c r="T40" s="61" t="e">
        <f>VLOOKUP($I40,GE!$G$21:$H$1115,2,FALSE)</f>
        <v>#N/A</v>
      </c>
      <c r="U40" s="65" t="str">
        <f t="shared" ca="1" si="10"/>
        <v>-</v>
      </c>
      <c r="V40" s="186"/>
      <c r="W40" s="61" t="e">
        <f>VLOOKUP($I40,GE!$M$21:$N$1115,2,FALSE)</f>
        <v>#N/A</v>
      </c>
      <c r="X40" s="65" t="e">
        <f t="shared" ca="1" si="11"/>
        <v>#N/A</v>
      </c>
      <c r="Y40" s="187"/>
      <c r="Z40" s="61" t="e">
        <f>VLOOKUP($I40,GE!$O$21:$P$1115,2,FALSE)</f>
        <v>#N/A</v>
      </c>
      <c r="AA40" s="174" t="str">
        <f t="shared" ca="1" si="12"/>
        <v>-</v>
      </c>
      <c r="AB40" s="187"/>
    </row>
    <row r="41" spans="1:28" ht="24.95" customHeight="1" x14ac:dyDescent="0.35">
      <c r="A41" s="121">
        <f t="shared" si="13"/>
        <v>15</v>
      </c>
      <c r="B41" s="122"/>
      <c r="C41" s="121">
        <v>2</v>
      </c>
      <c r="D41" s="56">
        <f>Occupation!D41</f>
        <v>0</v>
      </c>
      <c r="E41" s="57">
        <f>Occupation!E41</f>
        <v>0</v>
      </c>
      <c r="F41" s="57">
        <f>Occupation!F41</f>
        <v>0</v>
      </c>
      <c r="G41" s="197">
        <f>Occupation!G41</f>
        <v>0</v>
      </c>
      <c r="H41" s="67"/>
      <c r="I41" s="59">
        <f>Occupation!H41</f>
        <v>0</v>
      </c>
      <c r="J41" s="59">
        <f>Occupation!I41</f>
        <v>0</v>
      </c>
      <c r="K41" s="64" t="e">
        <f>VLOOKUP($I41,GE!$A$21:'GE'!$B$1115,2,FALSE)</f>
        <v>#N/A</v>
      </c>
      <c r="L41" s="174" t="e">
        <f t="shared" ca="1" si="7"/>
        <v>#N/A</v>
      </c>
      <c r="M41" s="186"/>
      <c r="N41" s="61" t="e">
        <f>VLOOKUP($I41,GE!$C$21:'GE'!$D$1115,2,FALSE)</f>
        <v>#N/A</v>
      </c>
      <c r="O41" s="65" t="str">
        <f t="shared" ca="1" si="8"/>
        <v>-</v>
      </c>
      <c r="P41" s="186"/>
      <c r="Q41" s="61" t="e">
        <f>VLOOKUP($I41,GE!$E$21:$F$1115,2,FALSE)</f>
        <v>#N/A</v>
      </c>
      <c r="R41" s="65" t="e">
        <f t="shared" ca="1" si="9"/>
        <v>#N/A</v>
      </c>
      <c r="S41" s="186"/>
      <c r="T41" s="61" t="e">
        <f>VLOOKUP($I41,GE!$G$21:$H$1115,2,FALSE)</f>
        <v>#N/A</v>
      </c>
      <c r="U41" s="65" t="str">
        <f t="shared" ca="1" si="10"/>
        <v>-</v>
      </c>
      <c r="V41" s="186"/>
      <c r="W41" s="61" t="e">
        <f>VLOOKUP($I41,GE!$M$21:$N$1115,2,FALSE)</f>
        <v>#N/A</v>
      </c>
      <c r="X41" s="65" t="e">
        <f t="shared" ca="1" si="11"/>
        <v>#N/A</v>
      </c>
      <c r="Y41" s="187"/>
      <c r="Z41" s="61" t="e">
        <f>VLOOKUP($I41,GE!$O$21:$P$1115,2,FALSE)</f>
        <v>#N/A</v>
      </c>
      <c r="AA41" s="174" t="str">
        <f t="shared" ca="1" si="12"/>
        <v>-</v>
      </c>
      <c r="AB41" s="187"/>
    </row>
    <row r="42" spans="1:28" ht="24.95" customHeight="1" x14ac:dyDescent="0.35">
      <c r="A42" s="121">
        <f t="shared" si="13"/>
        <v>16</v>
      </c>
      <c r="B42" s="122"/>
      <c r="C42" s="121">
        <v>2</v>
      </c>
      <c r="D42" s="56">
        <f>Occupation!D42</f>
        <v>0</v>
      </c>
      <c r="E42" s="57">
        <f>Occupation!E42</f>
        <v>0</v>
      </c>
      <c r="F42" s="57">
        <f>Occupation!F42</f>
        <v>0</v>
      </c>
      <c r="G42" s="197">
        <f>Occupation!G42</f>
        <v>0</v>
      </c>
      <c r="H42" s="67"/>
      <c r="I42" s="59">
        <f>Occupation!H42</f>
        <v>0</v>
      </c>
      <c r="J42" s="59">
        <f>Occupation!I42</f>
        <v>0</v>
      </c>
      <c r="K42" s="64" t="e">
        <f>VLOOKUP($I42,GE!$A$21:'GE'!$B$1115,2,FALSE)</f>
        <v>#N/A</v>
      </c>
      <c r="L42" s="174" t="e">
        <f t="shared" ca="1" si="7"/>
        <v>#N/A</v>
      </c>
      <c r="M42" s="186"/>
      <c r="N42" s="61" t="e">
        <f>VLOOKUP($I42,GE!$C$21:'GE'!$D$1115,2,FALSE)</f>
        <v>#N/A</v>
      </c>
      <c r="O42" s="65" t="str">
        <f t="shared" ca="1" si="8"/>
        <v>-</v>
      </c>
      <c r="P42" s="186"/>
      <c r="Q42" s="61" t="e">
        <f>VLOOKUP($I42,GE!$E$21:$F$1115,2,FALSE)</f>
        <v>#N/A</v>
      </c>
      <c r="R42" s="65" t="e">
        <f t="shared" ca="1" si="9"/>
        <v>#N/A</v>
      </c>
      <c r="S42" s="186"/>
      <c r="T42" s="61" t="e">
        <f>VLOOKUP($I42,GE!$G$21:$H$1115,2,FALSE)</f>
        <v>#N/A</v>
      </c>
      <c r="U42" s="65" t="str">
        <f t="shared" ca="1" si="10"/>
        <v>-</v>
      </c>
      <c r="V42" s="186"/>
      <c r="W42" s="61" t="e">
        <f>VLOOKUP($I42,GE!$M$21:$N$1115,2,FALSE)</f>
        <v>#N/A</v>
      </c>
      <c r="X42" s="65" t="e">
        <f t="shared" ca="1" si="11"/>
        <v>#N/A</v>
      </c>
      <c r="Y42" s="187"/>
      <c r="Z42" s="61" t="e">
        <f>VLOOKUP($I42,GE!$O$21:$P$1115,2,FALSE)</f>
        <v>#N/A</v>
      </c>
      <c r="AA42" s="174" t="str">
        <f t="shared" ca="1" si="12"/>
        <v>-</v>
      </c>
      <c r="AB42" s="187"/>
    </row>
    <row r="43" spans="1:28" ht="24.95" customHeight="1" x14ac:dyDescent="0.35">
      <c r="A43" s="121">
        <f t="shared" si="13"/>
        <v>17</v>
      </c>
      <c r="B43" s="122"/>
      <c r="C43" s="121">
        <v>2</v>
      </c>
      <c r="D43" s="56">
        <f>Occupation!D43</f>
        <v>0</v>
      </c>
      <c r="E43" s="57">
        <f>Occupation!E43</f>
        <v>0</v>
      </c>
      <c r="F43" s="57">
        <f>Occupation!F43</f>
        <v>0</v>
      </c>
      <c r="G43" s="197">
        <f>Occupation!G43</f>
        <v>0</v>
      </c>
      <c r="H43" s="67"/>
      <c r="I43" s="59">
        <f>Occupation!H43</f>
        <v>0</v>
      </c>
      <c r="J43" s="59">
        <f>Occupation!I43</f>
        <v>0</v>
      </c>
      <c r="K43" s="64" t="e">
        <f>VLOOKUP($I43,GE!$A$21:'GE'!$B$1115,2,FALSE)</f>
        <v>#N/A</v>
      </c>
      <c r="L43" s="174" t="e">
        <f t="shared" ca="1" si="7"/>
        <v>#N/A</v>
      </c>
      <c r="M43" s="186"/>
      <c r="N43" s="61" t="e">
        <f>VLOOKUP($I43,GE!$C$21:'GE'!$D$1115,2,FALSE)</f>
        <v>#N/A</v>
      </c>
      <c r="O43" s="65" t="str">
        <f t="shared" ca="1" si="8"/>
        <v>-</v>
      </c>
      <c r="P43" s="186"/>
      <c r="Q43" s="61" t="e">
        <f>VLOOKUP($I43,GE!$E$21:$F$1115,2,FALSE)</f>
        <v>#N/A</v>
      </c>
      <c r="R43" s="65" t="e">
        <f t="shared" ca="1" si="9"/>
        <v>#N/A</v>
      </c>
      <c r="S43" s="186"/>
      <c r="T43" s="61" t="e">
        <f>VLOOKUP($I43,GE!$G$21:$H$1115,2,FALSE)</f>
        <v>#N/A</v>
      </c>
      <c r="U43" s="65" t="str">
        <f t="shared" ca="1" si="10"/>
        <v>-</v>
      </c>
      <c r="V43" s="186"/>
      <c r="W43" s="61" t="e">
        <f>VLOOKUP($I43,GE!$M$21:$N$1115,2,FALSE)</f>
        <v>#N/A</v>
      </c>
      <c r="X43" s="65" t="e">
        <f t="shared" ca="1" si="11"/>
        <v>#N/A</v>
      </c>
      <c r="Y43" s="187"/>
      <c r="Z43" s="61" t="e">
        <f>VLOOKUP($I43,GE!$O$21:$P$1115,2,FALSE)</f>
        <v>#N/A</v>
      </c>
      <c r="AA43" s="174" t="str">
        <f t="shared" ca="1" si="12"/>
        <v>-</v>
      </c>
      <c r="AB43" s="187"/>
    </row>
    <row r="44" spans="1:28" ht="24.95" customHeight="1" x14ac:dyDescent="0.35">
      <c r="A44" s="121">
        <f t="shared" si="13"/>
        <v>18</v>
      </c>
      <c r="B44" s="122"/>
      <c r="C44" s="121">
        <v>2</v>
      </c>
      <c r="D44" s="56">
        <f>Occupation!D44</f>
        <v>0</v>
      </c>
      <c r="E44" s="57">
        <f>Occupation!E44</f>
        <v>0</v>
      </c>
      <c r="F44" s="57">
        <f>Occupation!F44</f>
        <v>0</v>
      </c>
      <c r="G44" s="197">
        <f>Occupation!G44</f>
        <v>0</v>
      </c>
      <c r="H44" s="67"/>
      <c r="I44" s="59">
        <f>Occupation!H44</f>
        <v>0</v>
      </c>
      <c r="J44" s="59">
        <f>Occupation!I44</f>
        <v>0</v>
      </c>
      <c r="K44" s="64" t="e">
        <f>VLOOKUP($I44,GE!$A$21:'GE'!$B$1115,2,FALSE)</f>
        <v>#N/A</v>
      </c>
      <c r="L44" s="174" t="e">
        <f t="shared" ca="1" si="7"/>
        <v>#N/A</v>
      </c>
      <c r="M44" s="186"/>
      <c r="N44" s="61" t="e">
        <f>VLOOKUP($I44,GE!$C$21:'GE'!$D$1115,2,FALSE)</f>
        <v>#N/A</v>
      </c>
      <c r="O44" s="65" t="str">
        <f t="shared" ca="1" si="8"/>
        <v>-</v>
      </c>
      <c r="P44" s="186"/>
      <c r="Q44" s="61" t="e">
        <f>VLOOKUP($I44,GE!$E$21:$F$1115,2,FALSE)</f>
        <v>#N/A</v>
      </c>
      <c r="R44" s="65" t="e">
        <f t="shared" ca="1" si="9"/>
        <v>#N/A</v>
      </c>
      <c r="S44" s="186"/>
      <c r="T44" s="61" t="e">
        <f>VLOOKUP($I44,GE!$G$21:$H$1115,2,FALSE)</f>
        <v>#N/A</v>
      </c>
      <c r="U44" s="65" t="str">
        <f t="shared" ca="1" si="10"/>
        <v>-</v>
      </c>
      <c r="V44" s="186"/>
      <c r="W44" s="61" t="e">
        <f>VLOOKUP($I44,GE!$M$21:$N$1115,2,FALSE)</f>
        <v>#N/A</v>
      </c>
      <c r="X44" s="65" t="e">
        <f t="shared" ca="1" si="11"/>
        <v>#N/A</v>
      </c>
      <c r="Y44" s="187"/>
      <c r="Z44" s="61" t="e">
        <f>VLOOKUP($I44,GE!$O$21:$P$1115,2,FALSE)</f>
        <v>#N/A</v>
      </c>
      <c r="AA44" s="174" t="str">
        <f t="shared" ca="1" si="12"/>
        <v>-</v>
      </c>
      <c r="AB44" s="187"/>
    </row>
    <row r="45" spans="1:28" ht="24.95" customHeight="1" x14ac:dyDescent="0.35">
      <c r="A45" s="121">
        <v>19</v>
      </c>
      <c r="B45" s="122"/>
      <c r="C45" s="121">
        <v>2</v>
      </c>
      <c r="D45" s="56">
        <f>Occupation!D45</f>
        <v>0</v>
      </c>
      <c r="E45" s="57">
        <f>Occupation!E45</f>
        <v>0</v>
      </c>
      <c r="F45" s="57">
        <f>Occupation!F45</f>
        <v>0</v>
      </c>
      <c r="G45" s="197">
        <f>Occupation!G45</f>
        <v>0</v>
      </c>
      <c r="H45" s="67"/>
      <c r="I45" s="59">
        <f>Occupation!H45</f>
        <v>0</v>
      </c>
      <c r="J45" s="59">
        <f>Occupation!I45</f>
        <v>0</v>
      </c>
      <c r="K45" s="64" t="e">
        <f>VLOOKUP($I45,GE!$A$21:'GE'!$B$1115,2,FALSE)</f>
        <v>#N/A</v>
      </c>
      <c r="L45" s="174" t="e">
        <f t="shared" ca="1" si="7"/>
        <v>#N/A</v>
      </c>
      <c r="M45" s="186"/>
      <c r="N45" s="61" t="e">
        <f>VLOOKUP($I45,GE!$C$21:'GE'!$D$1115,2,FALSE)</f>
        <v>#N/A</v>
      </c>
      <c r="O45" s="65" t="str">
        <f t="shared" ca="1" si="8"/>
        <v>-</v>
      </c>
      <c r="P45" s="186"/>
      <c r="Q45" s="61" t="e">
        <f>VLOOKUP($I45,GE!$E$21:$F$1115,2,FALSE)</f>
        <v>#N/A</v>
      </c>
      <c r="R45" s="65" t="e">
        <f t="shared" ca="1" si="9"/>
        <v>#N/A</v>
      </c>
      <c r="S45" s="186"/>
      <c r="T45" s="61" t="e">
        <f>VLOOKUP($I45,GE!$G$21:$H$1115,2,FALSE)</f>
        <v>#N/A</v>
      </c>
      <c r="U45" s="65" t="str">
        <f t="shared" ca="1" si="10"/>
        <v>-</v>
      </c>
      <c r="V45" s="186"/>
      <c r="W45" s="61" t="e">
        <f>VLOOKUP($I45,GE!$M$21:$N$1115,2,FALSE)</f>
        <v>#N/A</v>
      </c>
      <c r="X45" s="65" t="e">
        <f t="shared" ca="1" si="11"/>
        <v>#N/A</v>
      </c>
      <c r="Y45" s="187"/>
      <c r="Z45" s="61" t="e">
        <f>VLOOKUP($I45,GE!$O$21:$P$1115,2,FALSE)</f>
        <v>#N/A</v>
      </c>
      <c r="AA45" s="174" t="str">
        <f t="shared" ca="1" si="12"/>
        <v>-</v>
      </c>
      <c r="AB45" s="187"/>
    </row>
    <row r="46" spans="1:28" ht="24.95" customHeight="1" thickBot="1" x14ac:dyDescent="0.4">
      <c r="A46" s="123">
        <v>20</v>
      </c>
      <c r="B46" s="124"/>
      <c r="C46" s="123">
        <v>2</v>
      </c>
      <c r="D46" s="70">
        <f>Occupation!D46</f>
        <v>0</v>
      </c>
      <c r="E46" s="71">
        <f>Occupation!E46</f>
        <v>0</v>
      </c>
      <c r="F46" s="71">
        <f>Occupation!F46</f>
        <v>0</v>
      </c>
      <c r="G46" s="199">
        <f>Occupation!G46</f>
        <v>0</v>
      </c>
      <c r="H46" s="67"/>
      <c r="I46" s="73">
        <f>Occupation!H46</f>
        <v>0</v>
      </c>
      <c r="J46" s="73">
        <f>Occupation!I46</f>
        <v>0</v>
      </c>
      <c r="K46" s="64" t="e">
        <f>VLOOKUP($I46,GE!$A$21:'GE'!$B$1115,2,FALSE)</f>
        <v>#N/A</v>
      </c>
      <c r="L46" s="188" t="e">
        <f t="shared" ca="1" si="7"/>
        <v>#N/A</v>
      </c>
      <c r="M46" s="189"/>
      <c r="N46" s="78" t="e">
        <f>VLOOKUP($I46,GE!$C$21:'GE'!$D$1115,2,FALSE)</f>
        <v>#N/A</v>
      </c>
      <c r="O46" s="190" t="str">
        <f t="shared" ca="1" si="8"/>
        <v>-</v>
      </c>
      <c r="P46" s="189"/>
      <c r="Q46" s="78" t="e">
        <f>VLOOKUP($I46,GE!$E$21:$F$1115,2,FALSE)</f>
        <v>#N/A</v>
      </c>
      <c r="R46" s="190" t="e">
        <f t="shared" ca="1" si="9"/>
        <v>#N/A</v>
      </c>
      <c r="S46" s="189"/>
      <c r="T46" s="78" t="e">
        <f>VLOOKUP($I46,GE!$G$21:$H$1115,2,FALSE)</f>
        <v>#N/A</v>
      </c>
      <c r="U46" s="190" t="str">
        <f t="shared" ca="1" si="10"/>
        <v>-</v>
      </c>
      <c r="V46" s="189"/>
      <c r="W46" s="78" t="e">
        <f>VLOOKUP($I46,GE!$M$21:$N$1115,2,FALSE)</f>
        <v>#N/A</v>
      </c>
      <c r="X46" s="190" t="e">
        <f t="shared" ca="1" si="11"/>
        <v>#N/A</v>
      </c>
      <c r="Y46" s="191"/>
      <c r="Z46" s="78" t="e">
        <f>VLOOKUP($I46,GE!$O$21:$P$1115,2,FALSE)</f>
        <v>#N/A</v>
      </c>
      <c r="AA46" s="188" t="str">
        <f t="shared" ca="1" si="12"/>
        <v>-</v>
      </c>
      <c r="AB46" s="191"/>
    </row>
    <row r="47" spans="1:28" s="89" customFormat="1" ht="24.95" customHeight="1" thickTop="1" thickBot="1" x14ac:dyDescent="0.25">
      <c r="A47" s="79"/>
      <c r="B47" s="234" t="s">
        <v>30</v>
      </c>
      <c r="C47" s="235"/>
      <c r="D47" s="79">
        <f>Occupation!D47</f>
        <v>12</v>
      </c>
      <c r="E47" s="80"/>
      <c r="F47" s="80"/>
      <c r="G47" s="200"/>
      <c r="H47" s="81"/>
      <c r="I47" s="82">
        <f>Occupation!H47</f>
        <v>0</v>
      </c>
      <c r="J47" s="82">
        <f>Occupation!I47</f>
        <v>0</v>
      </c>
      <c r="K47" s="84" t="e">
        <f>VLOOKUP($I47,GE!$A$21:'GE'!$B$1115,2,FALSE)</f>
        <v>#N/A</v>
      </c>
      <c r="L47" s="178" t="e">
        <f t="shared" ca="1" si="0"/>
        <v>#N/A</v>
      </c>
      <c r="M47" s="179"/>
      <c r="N47" s="84" t="e">
        <f>VLOOKUP($I47,GE!$C$21:'GE'!$D$1115,2,FALSE)</f>
        <v>#N/A</v>
      </c>
      <c r="O47" s="180" t="str">
        <f t="shared" ca="1" si="1"/>
        <v>-</v>
      </c>
      <c r="P47" s="179"/>
      <c r="Q47" s="84" t="e">
        <f>VLOOKUP($I47,GE!$E$21:$F$1115,2,FALSE)</f>
        <v>#N/A</v>
      </c>
      <c r="R47" s="180" t="e">
        <f t="shared" ca="1" si="6"/>
        <v>#N/A</v>
      </c>
      <c r="S47" s="179"/>
      <c r="T47" s="84" t="e">
        <f>VLOOKUP($I47,GE!$G$21:$H$1115,2,FALSE)</f>
        <v>#N/A</v>
      </c>
      <c r="U47" s="180" t="str">
        <f t="shared" ca="1" si="2"/>
        <v>-</v>
      </c>
      <c r="V47" s="179"/>
      <c r="W47" s="84" t="e">
        <f>VLOOKUP($I47,GE!$M$21:$N$1115,2,FALSE)</f>
        <v>#N/A</v>
      </c>
      <c r="X47" s="180" t="e">
        <f t="shared" ca="1" si="3"/>
        <v>#N/A</v>
      </c>
      <c r="Y47" s="179"/>
      <c r="Z47" s="84" t="e">
        <f>VLOOKUP($I47,GE!$O$21:$P$1115,2,FALSE)</f>
        <v>#N/A</v>
      </c>
      <c r="AA47" s="178" t="str">
        <f t="shared" ca="1" si="4"/>
        <v>-</v>
      </c>
      <c r="AB47" s="179"/>
    </row>
    <row r="48" spans="1:28" ht="24.95" customHeight="1" thickTop="1" x14ac:dyDescent="0.35">
      <c r="A48" s="121">
        <v>1</v>
      </c>
      <c r="B48" s="122"/>
      <c r="C48" s="121">
        <v>3</v>
      </c>
      <c r="D48" s="56" t="str">
        <f>Occupation!D48</f>
        <v>O</v>
      </c>
      <c r="E48" s="57" t="str">
        <f>Occupation!E48</f>
        <v>BAJRAMOV</v>
      </c>
      <c r="F48" s="57" t="str">
        <f>Occupation!F48</f>
        <v>Lindita</v>
      </c>
      <c r="G48" s="197" t="str">
        <f>Occupation!G48</f>
        <v>AGP</v>
      </c>
      <c r="H48" s="67" t="s">
        <v>26</v>
      </c>
      <c r="I48" s="59">
        <f>Occupation!H48</f>
        <v>43252</v>
      </c>
      <c r="J48" s="59">
        <f>Occupation!I48</f>
        <v>0</v>
      </c>
      <c r="K48" s="184">
        <f>VLOOKUP($I48,GE!$A$21:'GE'!$B$1115,2,FALSE)</f>
        <v>43298</v>
      </c>
      <c r="L48" s="182">
        <f t="shared" ca="1" si="0"/>
        <v>29</v>
      </c>
      <c r="M48" s="192"/>
      <c r="N48" s="184">
        <f>VLOOKUP($I48,GE!$C$21:'GE'!$D$1115,2,FALSE)</f>
        <v>43305</v>
      </c>
      <c r="O48" s="185">
        <f t="shared" ca="1" si="1"/>
        <v>36</v>
      </c>
      <c r="P48" s="192"/>
      <c r="Q48" s="184">
        <f>VLOOKUP($I48,GE!$E$21:$F$1115,2,FALSE)</f>
        <v>43361</v>
      </c>
      <c r="R48" s="185">
        <f t="shared" ca="1" si="6"/>
        <v>92</v>
      </c>
      <c r="S48" s="192"/>
      <c r="T48" s="184">
        <f>VLOOKUP($I48,GE!$G$21:$H$1115,2,FALSE)</f>
        <v>43368</v>
      </c>
      <c r="U48" s="185">
        <f t="shared" ca="1" si="2"/>
        <v>99</v>
      </c>
      <c r="V48" s="192"/>
      <c r="W48" s="184">
        <f>VLOOKUP($I48,GE!$M$21:$N$1115,2,FALSE)</f>
        <v>43438</v>
      </c>
      <c r="X48" s="185">
        <f t="shared" ca="1" si="3"/>
        <v>169</v>
      </c>
      <c r="Y48" s="193"/>
      <c r="Z48" s="184">
        <f>VLOOKUP($I48,GE!$O$21:$P$1115,2,FALSE)</f>
        <v>43445</v>
      </c>
      <c r="AA48" s="182">
        <f t="shared" ca="1" si="4"/>
        <v>176</v>
      </c>
      <c r="AB48" s="193"/>
    </row>
    <row r="49" spans="1:28" ht="24.95" customHeight="1" x14ac:dyDescent="0.2">
      <c r="A49" s="121">
        <f t="shared" ref="A49:A61" si="14">A48+1</f>
        <v>2</v>
      </c>
      <c r="B49" s="122"/>
      <c r="C49" s="121">
        <v>3</v>
      </c>
      <c r="D49" s="56" t="str">
        <f>Occupation!D49</f>
        <v>O</v>
      </c>
      <c r="E49" s="57" t="str">
        <f>Occupation!E49</f>
        <v xml:space="preserve">DUVAL                         </v>
      </c>
      <c r="F49" s="57" t="str">
        <f>Occupation!F49</f>
        <v>Marie</v>
      </c>
      <c r="G49" s="197" t="str">
        <f>Occupation!G49</f>
        <v>EAG</v>
      </c>
      <c r="H49" s="67" t="s">
        <v>24</v>
      </c>
      <c r="I49" s="59">
        <f>Occupation!H49</f>
        <v>43164</v>
      </c>
      <c r="J49" s="59">
        <f>Occupation!I49</f>
        <v>43329</v>
      </c>
      <c r="K49" s="61">
        <f>VLOOKUP($I49,GE!$A$21:'GE'!$B$1115,2,FALSE)</f>
        <v>43200</v>
      </c>
      <c r="L49" s="174" t="str">
        <f t="shared" ca="1" si="0"/>
        <v>-</v>
      </c>
      <c r="M49" s="170" t="s">
        <v>31</v>
      </c>
      <c r="N49" s="61">
        <f>VLOOKUP($I49,GE!$C$21:'GE'!$D$1115,2,FALSE)</f>
        <v>43207</v>
      </c>
      <c r="O49" s="65" t="str">
        <f t="shared" ca="1" si="1"/>
        <v>-</v>
      </c>
      <c r="P49" s="170" t="s">
        <v>31</v>
      </c>
      <c r="Q49" s="61">
        <f>VLOOKUP($I49,GE!$E$21:$F$1115,2,FALSE)</f>
        <v>43263</v>
      </c>
      <c r="R49" s="65">
        <f t="shared" ca="1" si="6"/>
        <v>-6</v>
      </c>
      <c r="S49" s="170"/>
      <c r="T49" s="61">
        <f>VLOOKUP($I49,GE!$G$21:$H$1115,2,FALSE)</f>
        <v>43270</v>
      </c>
      <c r="U49" s="65" t="str">
        <f t="shared" ca="1" si="2"/>
        <v>-</v>
      </c>
      <c r="V49" s="170"/>
      <c r="W49" s="61">
        <f>VLOOKUP($I49,GE!$M$21:$N$1115,2,FALSE)</f>
        <v>43340</v>
      </c>
      <c r="X49" s="65">
        <f t="shared" ca="1" si="3"/>
        <v>71</v>
      </c>
      <c r="Y49" s="170"/>
      <c r="Z49" s="61">
        <f>VLOOKUP($I49,GE!$O$21:$P$1115,2,FALSE)</f>
        <v>43347</v>
      </c>
      <c r="AA49" s="174" t="str">
        <f t="shared" ca="1" si="4"/>
        <v>-</v>
      </c>
      <c r="AB49" s="170"/>
    </row>
    <row r="50" spans="1:28" ht="27.75" customHeight="1" x14ac:dyDescent="0.2">
      <c r="A50" s="121">
        <f t="shared" si="14"/>
        <v>3</v>
      </c>
      <c r="B50" s="122"/>
      <c r="C50" s="121">
        <v>3</v>
      </c>
      <c r="D50" s="56" t="str">
        <f>Occupation!D50</f>
        <v>N</v>
      </c>
      <c r="E50" s="57" t="str">
        <f>Occupation!E50</f>
        <v>GOEMAERE</v>
      </c>
      <c r="F50" s="57" t="str">
        <f>Occupation!F50</f>
        <v>Iara</v>
      </c>
      <c r="G50" s="197" t="str">
        <f>Occupation!G50</f>
        <v>EA</v>
      </c>
      <c r="H50" s="67" t="s">
        <v>26</v>
      </c>
      <c r="I50" s="59">
        <f>Occupation!H50</f>
        <v>43164</v>
      </c>
      <c r="J50" s="59">
        <f>Occupation!I50</f>
        <v>43329</v>
      </c>
      <c r="K50" s="61">
        <f>VLOOKUP($I50,GE!$A$21:'GE'!$B$1115,2,FALSE)</f>
        <v>43200</v>
      </c>
      <c r="L50" s="174" t="str">
        <f t="shared" ca="1" si="0"/>
        <v>-</v>
      </c>
      <c r="M50" s="170" t="s">
        <v>31</v>
      </c>
      <c r="N50" s="61">
        <f>VLOOKUP($I50,GE!$C$21:'GE'!$D$1115,2,FALSE)</f>
        <v>43207</v>
      </c>
      <c r="O50" s="65" t="str">
        <f t="shared" ca="1" si="1"/>
        <v>-</v>
      </c>
      <c r="P50" s="170" t="s">
        <v>31</v>
      </c>
      <c r="Q50" s="61">
        <f>VLOOKUP($I50,GE!$E$21:$F$1115,2,FALSE)</f>
        <v>43263</v>
      </c>
      <c r="R50" s="65">
        <f t="shared" ca="1" si="6"/>
        <v>-6</v>
      </c>
      <c r="S50" s="170"/>
      <c r="T50" s="61">
        <f>VLOOKUP($I50,GE!$G$21:$H$1115,2,FALSE)</f>
        <v>43270</v>
      </c>
      <c r="U50" s="65">
        <f t="shared" ca="1" si="2"/>
        <v>1</v>
      </c>
      <c r="V50" s="170"/>
      <c r="W50" s="61">
        <f>VLOOKUP($I50,GE!$M$21:$N$1115,2,FALSE)</f>
        <v>43340</v>
      </c>
      <c r="X50" s="65">
        <f t="shared" ca="1" si="3"/>
        <v>71</v>
      </c>
      <c r="Y50" s="170"/>
      <c r="Z50" s="61">
        <f>VLOOKUP($I50,GE!$O$21:$P$1115,2,FALSE)</f>
        <v>43347</v>
      </c>
      <c r="AA50" s="174">
        <f t="shared" ca="1" si="4"/>
        <v>78</v>
      </c>
      <c r="AB50" s="170"/>
    </row>
    <row r="51" spans="1:28" ht="24.95" customHeight="1" x14ac:dyDescent="0.2">
      <c r="A51" s="121">
        <f t="shared" si="14"/>
        <v>4</v>
      </c>
      <c r="B51" s="122"/>
      <c r="C51" s="121">
        <v>3</v>
      </c>
      <c r="D51" s="56" t="str">
        <f>Occupation!D51</f>
        <v>O</v>
      </c>
      <c r="E51" s="57" t="str">
        <f>Occupation!E51</f>
        <v>RONDEUX</v>
      </c>
      <c r="F51" s="57" t="str">
        <f>Occupation!F51</f>
        <v>Audrey</v>
      </c>
      <c r="G51" s="197" t="str">
        <f>Occupation!G51</f>
        <v>EA</v>
      </c>
      <c r="H51" s="67" t="s">
        <v>28</v>
      </c>
      <c r="I51" s="59">
        <f>Occupation!H51</f>
        <v>43164</v>
      </c>
      <c r="J51" s="59">
        <f>Occupation!I51</f>
        <v>43329</v>
      </c>
      <c r="K51" s="61">
        <f>VLOOKUP($I51,GE!$A$21:'GE'!$B$1115,2,FALSE)</f>
        <v>43200</v>
      </c>
      <c r="L51" s="174" t="str">
        <f t="shared" ca="1" si="0"/>
        <v>-</v>
      </c>
      <c r="M51" s="170" t="s">
        <v>31</v>
      </c>
      <c r="N51" s="61">
        <f>VLOOKUP($I51,GE!$C$21:'GE'!$D$1115,2,FALSE)</f>
        <v>43207</v>
      </c>
      <c r="O51" s="65" t="str">
        <f t="shared" ca="1" si="1"/>
        <v>-</v>
      </c>
      <c r="P51" s="170" t="s">
        <v>31</v>
      </c>
      <c r="Q51" s="61">
        <f>VLOOKUP($I51,GE!$E$21:$F$1115,2,FALSE)</f>
        <v>43263</v>
      </c>
      <c r="R51" s="65" t="str">
        <f t="shared" ca="1" si="6"/>
        <v>-</v>
      </c>
      <c r="S51" s="170" t="s">
        <v>31</v>
      </c>
      <c r="T51" s="61">
        <f>VLOOKUP($I51,GE!$G$21:$H$1115,2,FALSE)</f>
        <v>43270</v>
      </c>
      <c r="U51" s="65" t="str">
        <f t="shared" ca="1" si="2"/>
        <v>-</v>
      </c>
      <c r="V51" s="170" t="s">
        <v>31</v>
      </c>
      <c r="W51" s="61">
        <f>VLOOKUP($I51,GE!$M$21:$N$1115,2,FALSE)</f>
        <v>43340</v>
      </c>
      <c r="X51" s="65">
        <f t="shared" ca="1" si="3"/>
        <v>71</v>
      </c>
      <c r="Y51" s="170"/>
      <c r="Z51" s="61">
        <f>VLOOKUP($I51,GE!$O$21:$P$1115,2,FALSE)</f>
        <v>43347</v>
      </c>
      <c r="AA51" s="174" t="str">
        <f t="shared" ca="1" si="4"/>
        <v>-</v>
      </c>
      <c r="AB51" s="170"/>
    </row>
    <row r="52" spans="1:28" ht="24.95" customHeight="1" x14ac:dyDescent="0.35">
      <c r="A52" s="121">
        <f t="shared" si="14"/>
        <v>5</v>
      </c>
      <c r="B52" s="122"/>
      <c r="C52" s="121">
        <v>3</v>
      </c>
      <c r="D52" s="56">
        <f>Occupation!D52</f>
        <v>0</v>
      </c>
      <c r="E52" s="57">
        <f>Occupation!E52</f>
        <v>0</v>
      </c>
      <c r="F52" s="57">
        <f>Occupation!F52</f>
        <v>0</v>
      </c>
      <c r="G52" s="197">
        <f>Occupation!G52</f>
        <v>0</v>
      </c>
      <c r="H52" s="67"/>
      <c r="I52" s="59">
        <f>Occupation!H52</f>
        <v>0</v>
      </c>
      <c r="J52" s="59">
        <f>Occupation!I52</f>
        <v>0</v>
      </c>
      <c r="K52" s="61" t="e">
        <f>VLOOKUP($I52,GE!$A$21:'GE'!$B$1115,2,FALSE)</f>
        <v>#N/A</v>
      </c>
      <c r="L52" s="174" t="e">
        <f t="shared" ca="1" si="0"/>
        <v>#N/A</v>
      </c>
      <c r="M52" s="186"/>
      <c r="N52" s="61" t="e">
        <f>VLOOKUP($I52,GE!$C$21:'GE'!$D$1115,2,FALSE)</f>
        <v>#N/A</v>
      </c>
      <c r="O52" s="65" t="str">
        <f t="shared" ca="1" si="1"/>
        <v>-</v>
      </c>
      <c r="P52" s="186"/>
      <c r="Q52" s="61" t="e">
        <f>VLOOKUP($I52,GE!$E$21:$F$1115,2,FALSE)</f>
        <v>#N/A</v>
      </c>
      <c r="R52" s="65" t="e">
        <f t="shared" ca="1" si="6"/>
        <v>#N/A</v>
      </c>
      <c r="S52" s="186"/>
      <c r="T52" s="61" t="e">
        <f>VLOOKUP($I52,GE!$G$21:$H$1115,2,FALSE)</f>
        <v>#N/A</v>
      </c>
      <c r="U52" s="65" t="str">
        <f t="shared" ca="1" si="2"/>
        <v>-</v>
      </c>
      <c r="V52" s="186"/>
      <c r="W52" s="61" t="e">
        <f>VLOOKUP($I52,GE!$M$21:$N$1115,2,FALSE)</f>
        <v>#N/A</v>
      </c>
      <c r="X52" s="65" t="e">
        <f t="shared" ca="1" si="3"/>
        <v>#N/A</v>
      </c>
      <c r="Y52" s="187"/>
      <c r="Z52" s="61" t="e">
        <f>VLOOKUP($I52,GE!$O$21:$P$1115,2,FALSE)</f>
        <v>#N/A</v>
      </c>
      <c r="AA52" s="174" t="str">
        <f t="shared" ca="1" si="4"/>
        <v>-</v>
      </c>
      <c r="AB52" s="187"/>
    </row>
    <row r="53" spans="1:28" ht="24.95" customHeight="1" x14ac:dyDescent="0.35">
      <c r="A53" s="121">
        <f t="shared" si="14"/>
        <v>6</v>
      </c>
      <c r="B53" s="122"/>
      <c r="C53" s="121">
        <v>3</v>
      </c>
      <c r="D53" s="56">
        <f>Occupation!D53</f>
        <v>0</v>
      </c>
      <c r="E53" s="57">
        <f>Occupation!E53</f>
        <v>0</v>
      </c>
      <c r="F53" s="57">
        <f>Occupation!F53</f>
        <v>0</v>
      </c>
      <c r="G53" s="197">
        <f>Occupation!G53</f>
        <v>0</v>
      </c>
      <c r="H53" s="67"/>
      <c r="I53" s="59">
        <f>Occupation!H53</f>
        <v>0</v>
      </c>
      <c r="J53" s="59">
        <f>Occupation!I53</f>
        <v>0</v>
      </c>
      <c r="K53" s="61" t="e">
        <f>VLOOKUP($I53,GE!$A$21:'GE'!$B$1115,2,FALSE)</f>
        <v>#N/A</v>
      </c>
      <c r="L53" s="174" t="e">
        <f t="shared" ca="1" si="0"/>
        <v>#N/A</v>
      </c>
      <c r="M53" s="186"/>
      <c r="N53" s="61" t="e">
        <f>VLOOKUP($I53,GE!$C$21:'GE'!$D$1115,2,FALSE)</f>
        <v>#N/A</v>
      </c>
      <c r="O53" s="65" t="str">
        <f t="shared" ca="1" si="1"/>
        <v>-</v>
      </c>
      <c r="P53" s="186"/>
      <c r="Q53" s="61" t="e">
        <f>VLOOKUP($I53,GE!$E$21:$F$1115,2,FALSE)</f>
        <v>#N/A</v>
      </c>
      <c r="R53" s="65" t="e">
        <f t="shared" ca="1" si="6"/>
        <v>#N/A</v>
      </c>
      <c r="S53" s="186"/>
      <c r="T53" s="61" t="e">
        <f>VLOOKUP($I53,GE!$G$21:$H$1115,2,FALSE)</f>
        <v>#N/A</v>
      </c>
      <c r="U53" s="65" t="str">
        <f t="shared" ca="1" si="2"/>
        <v>-</v>
      </c>
      <c r="V53" s="186"/>
      <c r="W53" s="61" t="e">
        <f>VLOOKUP($I53,GE!$M$21:$N$1115,2,FALSE)</f>
        <v>#N/A</v>
      </c>
      <c r="X53" s="65" t="e">
        <f t="shared" ca="1" si="3"/>
        <v>#N/A</v>
      </c>
      <c r="Y53" s="187"/>
      <c r="Z53" s="61" t="e">
        <f>VLOOKUP($I53,GE!$O$21:$P$1115,2,FALSE)</f>
        <v>#N/A</v>
      </c>
      <c r="AA53" s="174" t="str">
        <f t="shared" ca="1" si="4"/>
        <v>-</v>
      </c>
      <c r="AB53" s="187"/>
    </row>
    <row r="54" spans="1:28" ht="24.95" customHeight="1" x14ac:dyDescent="0.35">
      <c r="A54" s="121">
        <f t="shared" si="14"/>
        <v>7</v>
      </c>
      <c r="B54" s="122"/>
      <c r="C54" s="121">
        <v>3</v>
      </c>
      <c r="D54" s="56">
        <f>Occupation!D54</f>
        <v>0</v>
      </c>
      <c r="E54" s="57">
        <f>Occupation!E54</f>
        <v>0</v>
      </c>
      <c r="F54" s="57">
        <f>Occupation!F54</f>
        <v>0</v>
      </c>
      <c r="G54" s="197">
        <f>Occupation!G54</f>
        <v>0</v>
      </c>
      <c r="H54" s="67"/>
      <c r="I54" s="59">
        <f>Occupation!H54</f>
        <v>0</v>
      </c>
      <c r="J54" s="59">
        <f>Occupation!I54</f>
        <v>0</v>
      </c>
      <c r="K54" s="61" t="e">
        <f>VLOOKUP($I54,GE!$A$21:'GE'!$B$1115,2,FALSE)</f>
        <v>#N/A</v>
      </c>
      <c r="L54" s="174" t="e">
        <f t="shared" ca="1" si="0"/>
        <v>#N/A</v>
      </c>
      <c r="M54" s="186"/>
      <c r="N54" s="61" t="e">
        <f>VLOOKUP($I54,GE!$C$21:'GE'!$D$1115,2,FALSE)</f>
        <v>#N/A</v>
      </c>
      <c r="O54" s="65" t="str">
        <f t="shared" ca="1" si="1"/>
        <v>-</v>
      </c>
      <c r="P54" s="186"/>
      <c r="Q54" s="61" t="e">
        <f>VLOOKUP($I54,GE!$E$21:$F$1115,2,FALSE)</f>
        <v>#N/A</v>
      </c>
      <c r="R54" s="65" t="e">
        <f t="shared" ca="1" si="6"/>
        <v>#N/A</v>
      </c>
      <c r="S54" s="186"/>
      <c r="T54" s="61" t="e">
        <f>VLOOKUP($I54,GE!$G$21:$H$1115,2,FALSE)</f>
        <v>#N/A</v>
      </c>
      <c r="U54" s="65" t="str">
        <f t="shared" ca="1" si="2"/>
        <v>-</v>
      </c>
      <c r="V54" s="186"/>
      <c r="W54" s="61" t="e">
        <f>VLOOKUP($I54,GE!$M$21:$N$1115,2,FALSE)</f>
        <v>#N/A</v>
      </c>
      <c r="X54" s="65" t="e">
        <f t="shared" ca="1" si="3"/>
        <v>#N/A</v>
      </c>
      <c r="Y54" s="187"/>
      <c r="Z54" s="61" t="e">
        <f>VLOOKUP($I54,GE!$O$21:$P$1115,2,FALSE)</f>
        <v>#N/A</v>
      </c>
      <c r="AA54" s="174" t="str">
        <f t="shared" ca="1" si="4"/>
        <v>-</v>
      </c>
      <c r="AB54" s="187"/>
    </row>
    <row r="55" spans="1:28" ht="24.95" customHeight="1" x14ac:dyDescent="0.35">
      <c r="A55" s="121">
        <f t="shared" si="14"/>
        <v>8</v>
      </c>
      <c r="B55" s="122"/>
      <c r="C55" s="121">
        <v>3</v>
      </c>
      <c r="D55" s="56">
        <f>Occupation!D55</f>
        <v>0</v>
      </c>
      <c r="E55" s="57">
        <f>Occupation!E55</f>
        <v>0</v>
      </c>
      <c r="F55" s="57">
        <f>Occupation!F55</f>
        <v>0</v>
      </c>
      <c r="G55" s="197">
        <f>Occupation!G55</f>
        <v>0</v>
      </c>
      <c r="H55" s="67"/>
      <c r="I55" s="59">
        <f>Occupation!H55</f>
        <v>0</v>
      </c>
      <c r="J55" s="59">
        <f>Occupation!I55</f>
        <v>0</v>
      </c>
      <c r="K55" s="61" t="e">
        <f>VLOOKUP($I55,GE!$A$21:'GE'!$B$1115,2,FALSE)</f>
        <v>#N/A</v>
      </c>
      <c r="L55" s="174" t="e">
        <f t="shared" ca="1" si="0"/>
        <v>#N/A</v>
      </c>
      <c r="M55" s="186"/>
      <c r="N55" s="61" t="e">
        <f>VLOOKUP($I55,GE!$C$21:'GE'!$D$1115,2,FALSE)</f>
        <v>#N/A</v>
      </c>
      <c r="O55" s="65" t="str">
        <f t="shared" ca="1" si="1"/>
        <v>-</v>
      </c>
      <c r="P55" s="186"/>
      <c r="Q55" s="61" t="e">
        <f>VLOOKUP($I55,GE!$E$21:$F$1115,2,FALSE)</f>
        <v>#N/A</v>
      </c>
      <c r="R55" s="65" t="e">
        <f t="shared" ca="1" si="6"/>
        <v>#N/A</v>
      </c>
      <c r="S55" s="186"/>
      <c r="T55" s="61" t="e">
        <f>VLOOKUP($I55,GE!$G$21:$H$1115,2,FALSE)</f>
        <v>#N/A</v>
      </c>
      <c r="U55" s="65" t="str">
        <f t="shared" ca="1" si="2"/>
        <v>-</v>
      </c>
      <c r="V55" s="186"/>
      <c r="W55" s="61" t="e">
        <f>VLOOKUP($I55,GE!$M$21:$N$1115,2,FALSE)</f>
        <v>#N/A</v>
      </c>
      <c r="X55" s="65" t="e">
        <f t="shared" ca="1" si="3"/>
        <v>#N/A</v>
      </c>
      <c r="Y55" s="187"/>
      <c r="Z55" s="61" t="e">
        <f>VLOOKUP($I55,GE!$O$21:$P$1115,2,FALSE)</f>
        <v>#N/A</v>
      </c>
      <c r="AA55" s="174" t="str">
        <f t="shared" ca="1" si="4"/>
        <v>-</v>
      </c>
      <c r="AB55" s="187"/>
    </row>
    <row r="56" spans="1:28" ht="24.95" customHeight="1" x14ac:dyDescent="0.35">
      <c r="A56" s="121">
        <f t="shared" si="14"/>
        <v>9</v>
      </c>
      <c r="B56" s="122"/>
      <c r="C56" s="121">
        <v>3</v>
      </c>
      <c r="D56" s="56">
        <f>Occupation!D56</f>
        <v>0</v>
      </c>
      <c r="E56" s="57">
        <f>Occupation!E56</f>
        <v>0</v>
      </c>
      <c r="F56" s="57">
        <f>Occupation!F56</f>
        <v>0</v>
      </c>
      <c r="G56" s="197">
        <f>Occupation!G56</f>
        <v>0</v>
      </c>
      <c r="H56" s="67"/>
      <c r="I56" s="59">
        <f>Occupation!H56</f>
        <v>0</v>
      </c>
      <c r="J56" s="59">
        <f>Occupation!I56</f>
        <v>0</v>
      </c>
      <c r="K56" s="61" t="e">
        <f>VLOOKUP($I56,GE!$A$21:'GE'!$B$1115,2,FALSE)</f>
        <v>#N/A</v>
      </c>
      <c r="L56" s="174" t="e">
        <f t="shared" ca="1" si="0"/>
        <v>#N/A</v>
      </c>
      <c r="M56" s="186"/>
      <c r="N56" s="61" t="e">
        <f>VLOOKUP($I56,GE!$C$21:'GE'!$D$1115,2,FALSE)</f>
        <v>#N/A</v>
      </c>
      <c r="O56" s="65" t="str">
        <f t="shared" ca="1" si="1"/>
        <v>-</v>
      </c>
      <c r="P56" s="186"/>
      <c r="Q56" s="61" t="e">
        <f>VLOOKUP($I56,GE!$E$21:$F$1115,2,FALSE)</f>
        <v>#N/A</v>
      </c>
      <c r="R56" s="65" t="e">
        <f t="shared" ca="1" si="6"/>
        <v>#N/A</v>
      </c>
      <c r="S56" s="186"/>
      <c r="T56" s="61" t="e">
        <f>VLOOKUP($I56,GE!$G$21:$H$1115,2,FALSE)</f>
        <v>#N/A</v>
      </c>
      <c r="U56" s="65" t="str">
        <f t="shared" ca="1" si="2"/>
        <v>-</v>
      </c>
      <c r="V56" s="186"/>
      <c r="W56" s="61" t="e">
        <f>VLOOKUP($I56,GE!$M$21:$N$1115,2,FALSE)</f>
        <v>#N/A</v>
      </c>
      <c r="X56" s="65" t="e">
        <f t="shared" ca="1" si="3"/>
        <v>#N/A</v>
      </c>
      <c r="Y56" s="187"/>
      <c r="Z56" s="61" t="e">
        <f>VLOOKUP($I56,GE!$O$21:$P$1115,2,FALSE)</f>
        <v>#N/A</v>
      </c>
      <c r="AA56" s="174" t="str">
        <f t="shared" ca="1" si="4"/>
        <v>-</v>
      </c>
      <c r="AB56" s="187"/>
    </row>
    <row r="57" spans="1:28" ht="24.95" customHeight="1" x14ac:dyDescent="0.35">
      <c r="A57" s="121">
        <f t="shared" si="14"/>
        <v>10</v>
      </c>
      <c r="B57" s="122">
        <v>27</v>
      </c>
      <c r="C57" s="121">
        <v>3</v>
      </c>
      <c r="D57" s="56">
        <f>Occupation!D57</f>
        <v>0</v>
      </c>
      <c r="E57" s="57">
        <f>Occupation!E57</f>
        <v>0</v>
      </c>
      <c r="F57" s="57">
        <f>Occupation!F57</f>
        <v>0</v>
      </c>
      <c r="G57" s="197">
        <f>Occupation!G57</f>
        <v>0</v>
      </c>
      <c r="H57" s="67"/>
      <c r="I57" s="59">
        <f>Occupation!H57</f>
        <v>0</v>
      </c>
      <c r="J57" s="59">
        <f>Occupation!I57</f>
        <v>0</v>
      </c>
      <c r="K57" s="61" t="e">
        <f>VLOOKUP($I57,GE!$A$21:'GE'!$B$1115,2,FALSE)</f>
        <v>#N/A</v>
      </c>
      <c r="L57" s="174" t="e">
        <f t="shared" ca="1" si="0"/>
        <v>#N/A</v>
      </c>
      <c r="M57" s="186"/>
      <c r="N57" s="61" t="e">
        <f>VLOOKUP($I57,GE!$C$21:'GE'!$D$1115,2,FALSE)</f>
        <v>#N/A</v>
      </c>
      <c r="O57" s="65" t="str">
        <f t="shared" ca="1" si="1"/>
        <v>-</v>
      </c>
      <c r="P57" s="186"/>
      <c r="Q57" s="61" t="e">
        <f>VLOOKUP($I57,GE!$E$21:$F$1115,2,FALSE)</f>
        <v>#N/A</v>
      </c>
      <c r="R57" s="65" t="e">
        <f t="shared" ca="1" si="6"/>
        <v>#N/A</v>
      </c>
      <c r="S57" s="186"/>
      <c r="T57" s="61" t="e">
        <f>VLOOKUP($I57,GE!$G$21:$H$1115,2,FALSE)</f>
        <v>#N/A</v>
      </c>
      <c r="U57" s="65" t="str">
        <f t="shared" ca="1" si="2"/>
        <v>-</v>
      </c>
      <c r="V57" s="186"/>
      <c r="W57" s="61" t="e">
        <f>VLOOKUP($I57,GE!$M$21:$N$1115,2,FALSE)</f>
        <v>#N/A</v>
      </c>
      <c r="X57" s="65" t="e">
        <f t="shared" ca="1" si="3"/>
        <v>#N/A</v>
      </c>
      <c r="Y57" s="187"/>
      <c r="Z57" s="61" t="e">
        <f>VLOOKUP($I57,GE!$O$21:$P$1115,2,FALSE)</f>
        <v>#N/A</v>
      </c>
      <c r="AA57" s="174" t="str">
        <f t="shared" ca="1" si="4"/>
        <v>-</v>
      </c>
      <c r="AB57" s="187"/>
    </row>
    <row r="58" spans="1:28" ht="24.95" customHeight="1" x14ac:dyDescent="0.35">
      <c r="A58" s="121">
        <f t="shared" si="14"/>
        <v>11</v>
      </c>
      <c r="B58" s="122"/>
      <c r="C58" s="121">
        <v>3</v>
      </c>
      <c r="D58" s="56">
        <f>Occupation!D58</f>
        <v>0</v>
      </c>
      <c r="E58" s="57">
        <f>Occupation!E58</f>
        <v>0</v>
      </c>
      <c r="F58" s="57">
        <f>Occupation!F58</f>
        <v>0</v>
      </c>
      <c r="G58" s="197">
        <f>Occupation!G58</f>
        <v>0</v>
      </c>
      <c r="H58" s="67"/>
      <c r="I58" s="59">
        <f>Occupation!H58</f>
        <v>0</v>
      </c>
      <c r="J58" s="59">
        <f>Occupation!I58</f>
        <v>0</v>
      </c>
      <c r="K58" s="61" t="e">
        <f>VLOOKUP($I58,GE!$A$21:'GE'!$B$1115,2,FALSE)</f>
        <v>#N/A</v>
      </c>
      <c r="L58" s="174" t="e">
        <f t="shared" ca="1" si="0"/>
        <v>#N/A</v>
      </c>
      <c r="M58" s="186"/>
      <c r="N58" s="61" t="e">
        <f>VLOOKUP($I58,GE!$C$21:'GE'!$D$1115,2,FALSE)</f>
        <v>#N/A</v>
      </c>
      <c r="O58" s="65" t="str">
        <f t="shared" ca="1" si="1"/>
        <v>-</v>
      </c>
      <c r="P58" s="186"/>
      <c r="Q58" s="61" t="e">
        <f>VLOOKUP($I58,GE!$E$21:$F$1115,2,FALSE)</f>
        <v>#N/A</v>
      </c>
      <c r="R58" s="65" t="e">
        <f t="shared" ca="1" si="6"/>
        <v>#N/A</v>
      </c>
      <c r="S58" s="186"/>
      <c r="T58" s="61" t="e">
        <f>VLOOKUP($I58,GE!$G$21:$H$1115,2,FALSE)</f>
        <v>#N/A</v>
      </c>
      <c r="U58" s="65" t="str">
        <f t="shared" ca="1" si="2"/>
        <v>-</v>
      </c>
      <c r="V58" s="186"/>
      <c r="W58" s="61" t="e">
        <f>VLOOKUP($I58,GE!$M$21:$N$1115,2,FALSE)</f>
        <v>#N/A</v>
      </c>
      <c r="X58" s="65" t="e">
        <f t="shared" ca="1" si="3"/>
        <v>#N/A</v>
      </c>
      <c r="Y58" s="187"/>
      <c r="Z58" s="61" t="e">
        <f>VLOOKUP($I58,GE!$O$21:$P$1115,2,FALSE)</f>
        <v>#N/A</v>
      </c>
      <c r="AA58" s="174" t="str">
        <f t="shared" ca="1" si="4"/>
        <v>-</v>
      </c>
      <c r="AB58" s="187"/>
    </row>
    <row r="59" spans="1:28" ht="24.95" customHeight="1" x14ac:dyDescent="0.35">
      <c r="A59" s="121">
        <f t="shared" si="14"/>
        <v>12</v>
      </c>
      <c r="B59" s="122"/>
      <c r="C59" s="121">
        <v>3</v>
      </c>
      <c r="D59" s="56">
        <f>Occupation!D59</f>
        <v>0</v>
      </c>
      <c r="E59" s="57">
        <f>Occupation!E59</f>
        <v>0</v>
      </c>
      <c r="F59" s="57">
        <f>Occupation!F59</f>
        <v>0</v>
      </c>
      <c r="G59" s="197">
        <f>Occupation!G59</f>
        <v>0</v>
      </c>
      <c r="H59" s="67"/>
      <c r="I59" s="59">
        <f>Occupation!H59</f>
        <v>0</v>
      </c>
      <c r="J59" s="59">
        <f>Occupation!I59</f>
        <v>0</v>
      </c>
      <c r="K59" s="61" t="e">
        <f>VLOOKUP($I59,GE!$A$21:'GE'!$B$1115,2,FALSE)</f>
        <v>#N/A</v>
      </c>
      <c r="L59" s="174" t="e">
        <f t="shared" ca="1" si="0"/>
        <v>#N/A</v>
      </c>
      <c r="M59" s="186"/>
      <c r="N59" s="61" t="e">
        <f>VLOOKUP($I59,GE!$C$21:'GE'!$D$1115,2,FALSE)</f>
        <v>#N/A</v>
      </c>
      <c r="O59" s="65" t="str">
        <f t="shared" ca="1" si="1"/>
        <v>-</v>
      </c>
      <c r="P59" s="186"/>
      <c r="Q59" s="61" t="e">
        <f>VLOOKUP($I59,GE!$E$21:$F$1115,2,FALSE)</f>
        <v>#N/A</v>
      </c>
      <c r="R59" s="65" t="e">
        <f t="shared" ca="1" si="6"/>
        <v>#N/A</v>
      </c>
      <c r="S59" s="186"/>
      <c r="T59" s="61" t="e">
        <f>VLOOKUP($I59,GE!$G$21:$H$1115,2,FALSE)</f>
        <v>#N/A</v>
      </c>
      <c r="U59" s="65" t="str">
        <f t="shared" ca="1" si="2"/>
        <v>-</v>
      </c>
      <c r="V59" s="186"/>
      <c r="W59" s="61" t="e">
        <f>VLOOKUP($I59,GE!$M$21:$N$1115,2,FALSE)</f>
        <v>#N/A</v>
      </c>
      <c r="X59" s="65" t="e">
        <f t="shared" ca="1" si="3"/>
        <v>#N/A</v>
      </c>
      <c r="Y59" s="187"/>
      <c r="Z59" s="61" t="e">
        <f>VLOOKUP($I59,GE!$O$21:$P$1115,2,FALSE)</f>
        <v>#N/A</v>
      </c>
      <c r="AA59" s="174" t="str">
        <f t="shared" ca="1" si="4"/>
        <v>-</v>
      </c>
      <c r="AB59" s="187"/>
    </row>
    <row r="60" spans="1:28" ht="24.95" customHeight="1" x14ac:dyDescent="0.35">
      <c r="A60" s="121">
        <f t="shared" si="14"/>
        <v>13</v>
      </c>
      <c r="B60" s="122"/>
      <c r="C60" s="121">
        <v>3</v>
      </c>
      <c r="D60" s="56">
        <f>Occupation!D60</f>
        <v>0</v>
      </c>
      <c r="E60" s="57">
        <f>Occupation!E60</f>
        <v>0</v>
      </c>
      <c r="F60" s="57">
        <f>Occupation!F60</f>
        <v>0</v>
      </c>
      <c r="G60" s="197">
        <f>Occupation!G60</f>
        <v>0</v>
      </c>
      <c r="H60" s="67"/>
      <c r="I60" s="59">
        <f>Occupation!H60</f>
        <v>0</v>
      </c>
      <c r="J60" s="59">
        <f>Occupation!I60</f>
        <v>0</v>
      </c>
      <c r="K60" s="61" t="e">
        <f>VLOOKUP($I60,GE!$A$21:'GE'!$B$1115,2,FALSE)</f>
        <v>#N/A</v>
      </c>
      <c r="L60" s="174" t="e">
        <f t="shared" ca="1" si="0"/>
        <v>#N/A</v>
      </c>
      <c r="M60" s="186"/>
      <c r="N60" s="61" t="e">
        <f>VLOOKUP($I60,GE!$C$21:'GE'!$D$1115,2,FALSE)</f>
        <v>#N/A</v>
      </c>
      <c r="O60" s="65" t="str">
        <f t="shared" ca="1" si="1"/>
        <v>-</v>
      </c>
      <c r="P60" s="186"/>
      <c r="Q60" s="61" t="e">
        <f>VLOOKUP($I60,GE!$E$21:$F$1115,2,FALSE)</f>
        <v>#N/A</v>
      </c>
      <c r="R60" s="65" t="e">
        <f t="shared" ca="1" si="6"/>
        <v>#N/A</v>
      </c>
      <c r="S60" s="186"/>
      <c r="T60" s="61" t="e">
        <f>VLOOKUP($I60,GE!$G$21:$H$1115,2,FALSE)</f>
        <v>#N/A</v>
      </c>
      <c r="U60" s="65" t="str">
        <f t="shared" ca="1" si="2"/>
        <v>-</v>
      </c>
      <c r="V60" s="186"/>
      <c r="W60" s="61" t="e">
        <f>VLOOKUP($I60,GE!$M$21:$N$1115,2,FALSE)</f>
        <v>#N/A</v>
      </c>
      <c r="X60" s="65" t="e">
        <f t="shared" ca="1" si="3"/>
        <v>#N/A</v>
      </c>
      <c r="Y60" s="187"/>
      <c r="Z60" s="61" t="e">
        <f>VLOOKUP($I60,GE!$O$21:$P$1115,2,FALSE)</f>
        <v>#N/A</v>
      </c>
      <c r="AA60" s="174" t="str">
        <f t="shared" ca="1" si="4"/>
        <v>-</v>
      </c>
      <c r="AB60" s="187"/>
    </row>
    <row r="61" spans="1:28" ht="24.95" customHeight="1" x14ac:dyDescent="0.35">
      <c r="A61" s="121">
        <f t="shared" si="14"/>
        <v>14</v>
      </c>
      <c r="B61" s="122"/>
      <c r="C61" s="121">
        <v>3</v>
      </c>
      <c r="D61" s="56">
        <f>Occupation!D61</f>
        <v>0</v>
      </c>
      <c r="E61" s="57">
        <f>Occupation!E61</f>
        <v>0</v>
      </c>
      <c r="F61" s="57">
        <f>Occupation!F61</f>
        <v>0</v>
      </c>
      <c r="G61" s="197">
        <f>Occupation!G61</f>
        <v>0</v>
      </c>
      <c r="H61" s="67"/>
      <c r="I61" s="59">
        <f>Occupation!H61</f>
        <v>0</v>
      </c>
      <c r="J61" s="59">
        <f>Occupation!I61</f>
        <v>0</v>
      </c>
      <c r="K61" s="61" t="e">
        <f>VLOOKUP($I61,GE!$A$21:'GE'!$B$1115,2,FALSE)</f>
        <v>#N/A</v>
      </c>
      <c r="L61" s="174" t="e">
        <f t="shared" ca="1" si="0"/>
        <v>#N/A</v>
      </c>
      <c r="M61" s="186"/>
      <c r="N61" s="61" t="e">
        <f>VLOOKUP($I61,GE!$C$21:'GE'!$D$1115,2,FALSE)</f>
        <v>#N/A</v>
      </c>
      <c r="O61" s="65" t="str">
        <f t="shared" ca="1" si="1"/>
        <v>-</v>
      </c>
      <c r="P61" s="186"/>
      <c r="Q61" s="61" t="e">
        <f>VLOOKUP($I61,GE!$E$21:$F$1115,2,FALSE)</f>
        <v>#N/A</v>
      </c>
      <c r="R61" s="65" t="e">
        <f t="shared" ca="1" si="6"/>
        <v>#N/A</v>
      </c>
      <c r="S61" s="186"/>
      <c r="T61" s="61" t="e">
        <f>VLOOKUP($I61,GE!$G$21:$H$1115,2,FALSE)</f>
        <v>#N/A</v>
      </c>
      <c r="U61" s="65" t="str">
        <f t="shared" ca="1" si="2"/>
        <v>-</v>
      </c>
      <c r="V61" s="186"/>
      <c r="W61" s="61" t="e">
        <f>VLOOKUP($I61,GE!$M$21:$N$1115,2,FALSE)</f>
        <v>#N/A</v>
      </c>
      <c r="X61" s="65" t="e">
        <f t="shared" ca="1" si="3"/>
        <v>#N/A</v>
      </c>
      <c r="Y61" s="187"/>
      <c r="Z61" s="61" t="e">
        <f>VLOOKUP($I61,GE!$O$21:$P$1115,2,FALSE)</f>
        <v>#N/A</v>
      </c>
      <c r="AA61" s="174" t="str">
        <f t="shared" ca="1" si="4"/>
        <v>-</v>
      </c>
      <c r="AB61" s="187"/>
    </row>
    <row r="62" spans="1:28" ht="24.95" customHeight="1" x14ac:dyDescent="0.35">
      <c r="A62" s="121">
        <v>15</v>
      </c>
      <c r="B62" s="122"/>
      <c r="C62" s="121">
        <v>3</v>
      </c>
      <c r="D62" s="56">
        <f>Occupation!D62</f>
        <v>0</v>
      </c>
      <c r="E62" s="57">
        <f>Occupation!E62</f>
        <v>0</v>
      </c>
      <c r="F62" s="57">
        <f>Occupation!F62</f>
        <v>0</v>
      </c>
      <c r="G62" s="197">
        <f>Occupation!G62</f>
        <v>0</v>
      </c>
      <c r="H62" s="67"/>
      <c r="I62" s="59">
        <f>Occupation!H62</f>
        <v>0</v>
      </c>
      <c r="J62" s="59">
        <f>Occupation!I62</f>
        <v>0</v>
      </c>
      <c r="K62" s="61" t="e">
        <f>VLOOKUP($I62,GE!$A$21:'GE'!$B$1115,2,FALSE)</f>
        <v>#N/A</v>
      </c>
      <c r="L62" s="174" t="e">
        <f t="shared" ca="1" si="0"/>
        <v>#N/A</v>
      </c>
      <c r="M62" s="186"/>
      <c r="N62" s="61" t="e">
        <f>VLOOKUP($I62,GE!$C$21:'GE'!$D$1115,2,FALSE)</f>
        <v>#N/A</v>
      </c>
      <c r="O62" s="65" t="str">
        <f t="shared" ca="1" si="1"/>
        <v>-</v>
      </c>
      <c r="P62" s="186"/>
      <c r="Q62" s="61" t="e">
        <f>VLOOKUP($I62,GE!$E$21:$F$1115,2,FALSE)</f>
        <v>#N/A</v>
      </c>
      <c r="R62" s="65" t="e">
        <f t="shared" ca="1" si="6"/>
        <v>#N/A</v>
      </c>
      <c r="S62" s="186"/>
      <c r="T62" s="61" t="e">
        <f>VLOOKUP($I62,GE!$G$21:$H$1115,2,FALSE)</f>
        <v>#N/A</v>
      </c>
      <c r="U62" s="65" t="str">
        <f t="shared" ca="1" si="2"/>
        <v>-</v>
      </c>
      <c r="V62" s="186"/>
      <c r="W62" s="61" t="e">
        <f>VLOOKUP($I62,GE!$M$21:$N$1115,2,FALSE)</f>
        <v>#N/A</v>
      </c>
      <c r="X62" s="65" t="e">
        <f t="shared" ca="1" si="3"/>
        <v>#N/A</v>
      </c>
      <c r="Y62" s="187"/>
      <c r="Z62" s="61" t="e">
        <f>VLOOKUP($I62,GE!$O$21:$P$1115,2,FALSE)</f>
        <v>#N/A</v>
      </c>
      <c r="AA62" s="174" t="str">
        <f t="shared" ca="1" si="4"/>
        <v>-</v>
      </c>
      <c r="AB62" s="187"/>
    </row>
    <row r="63" spans="1:28" ht="24.95" customHeight="1" x14ac:dyDescent="0.35">
      <c r="A63" s="121">
        <v>16</v>
      </c>
      <c r="B63" s="122"/>
      <c r="C63" s="121">
        <v>3</v>
      </c>
      <c r="D63" s="56">
        <f>Occupation!D63</f>
        <v>0</v>
      </c>
      <c r="E63" s="57">
        <f>Occupation!E63</f>
        <v>0</v>
      </c>
      <c r="F63" s="57">
        <f>Occupation!F63</f>
        <v>0</v>
      </c>
      <c r="G63" s="197">
        <f>Occupation!G63</f>
        <v>0</v>
      </c>
      <c r="H63" s="67"/>
      <c r="I63" s="59">
        <f>Occupation!H63</f>
        <v>0</v>
      </c>
      <c r="J63" s="59">
        <f>Occupation!I63</f>
        <v>0</v>
      </c>
      <c r="K63" s="61" t="e">
        <f>VLOOKUP($I63,GE!$A$21:'GE'!$B$1115,2,FALSE)</f>
        <v>#N/A</v>
      </c>
      <c r="L63" s="174" t="e">
        <f t="shared" ca="1" si="0"/>
        <v>#N/A</v>
      </c>
      <c r="M63" s="186"/>
      <c r="N63" s="61" t="e">
        <f>VLOOKUP($I63,GE!$C$21:'GE'!$D$1115,2,FALSE)</f>
        <v>#N/A</v>
      </c>
      <c r="O63" s="65" t="str">
        <f t="shared" ca="1" si="1"/>
        <v>-</v>
      </c>
      <c r="P63" s="186"/>
      <c r="Q63" s="61" t="e">
        <f>VLOOKUP($I63,GE!$E$21:$F$1115,2,FALSE)</f>
        <v>#N/A</v>
      </c>
      <c r="R63" s="65" t="e">
        <f t="shared" ca="1" si="6"/>
        <v>#N/A</v>
      </c>
      <c r="S63" s="186"/>
      <c r="T63" s="61" t="e">
        <f>VLOOKUP($I63,GE!$G$21:$H$1115,2,FALSE)</f>
        <v>#N/A</v>
      </c>
      <c r="U63" s="65" t="str">
        <f t="shared" ca="1" si="2"/>
        <v>-</v>
      </c>
      <c r="V63" s="186"/>
      <c r="W63" s="61" t="e">
        <f>VLOOKUP($I63,GE!$M$21:$N$1115,2,FALSE)</f>
        <v>#N/A</v>
      </c>
      <c r="X63" s="65" t="e">
        <f t="shared" ca="1" si="3"/>
        <v>#N/A</v>
      </c>
      <c r="Y63" s="187"/>
      <c r="Z63" s="61" t="e">
        <f>VLOOKUP($I63,GE!$O$21:$P$1115,2,FALSE)</f>
        <v>#N/A</v>
      </c>
      <c r="AA63" s="174" t="str">
        <f t="shared" ca="1" si="4"/>
        <v>-</v>
      </c>
      <c r="AB63" s="187"/>
    </row>
    <row r="64" spans="1:28" ht="24.95" customHeight="1" x14ac:dyDescent="0.35">
      <c r="A64" s="121">
        <v>17</v>
      </c>
      <c r="B64" s="122"/>
      <c r="C64" s="121">
        <v>3</v>
      </c>
      <c r="D64" s="56">
        <f>Occupation!D64</f>
        <v>0</v>
      </c>
      <c r="E64" s="57">
        <f>Occupation!E64</f>
        <v>0</v>
      </c>
      <c r="F64" s="57">
        <f>Occupation!F64</f>
        <v>0</v>
      </c>
      <c r="G64" s="197">
        <f>Occupation!G64</f>
        <v>0</v>
      </c>
      <c r="H64" s="67"/>
      <c r="I64" s="59">
        <f>Occupation!H64</f>
        <v>0</v>
      </c>
      <c r="J64" s="59">
        <f>Occupation!I64</f>
        <v>0</v>
      </c>
      <c r="K64" s="61" t="e">
        <f>VLOOKUP($I64,GE!$A$21:'GE'!$B$1115,2,FALSE)</f>
        <v>#N/A</v>
      </c>
      <c r="L64" s="174" t="e">
        <f t="shared" ca="1" si="0"/>
        <v>#N/A</v>
      </c>
      <c r="M64" s="186"/>
      <c r="N64" s="61" t="e">
        <f>VLOOKUP($I64,GE!$C$21:'GE'!$D$1115,2,FALSE)</f>
        <v>#N/A</v>
      </c>
      <c r="O64" s="65" t="str">
        <f t="shared" ca="1" si="1"/>
        <v>-</v>
      </c>
      <c r="P64" s="186"/>
      <c r="Q64" s="61" t="e">
        <f>VLOOKUP($I64,GE!$E$21:$F$1115,2,FALSE)</f>
        <v>#N/A</v>
      </c>
      <c r="R64" s="65" t="e">
        <f t="shared" ca="1" si="6"/>
        <v>#N/A</v>
      </c>
      <c r="S64" s="186"/>
      <c r="T64" s="61" t="e">
        <f>VLOOKUP($I64,GE!$G$21:$H$1115,2,FALSE)</f>
        <v>#N/A</v>
      </c>
      <c r="U64" s="65" t="str">
        <f t="shared" ca="1" si="2"/>
        <v>-</v>
      </c>
      <c r="V64" s="186"/>
      <c r="W64" s="61" t="e">
        <f>VLOOKUP($I64,GE!$M$21:$N$1115,2,FALSE)</f>
        <v>#N/A</v>
      </c>
      <c r="X64" s="65" t="e">
        <f t="shared" ca="1" si="3"/>
        <v>#N/A</v>
      </c>
      <c r="Y64" s="187"/>
      <c r="Z64" s="61" t="e">
        <f>VLOOKUP($I64,GE!$O$21:$P$1115,2,FALSE)</f>
        <v>#N/A</v>
      </c>
      <c r="AA64" s="174" t="str">
        <f t="shared" ca="1" si="4"/>
        <v>-</v>
      </c>
      <c r="AB64" s="187"/>
    </row>
    <row r="65" spans="1:28" ht="24.95" customHeight="1" x14ac:dyDescent="0.35">
      <c r="A65" s="121">
        <v>18</v>
      </c>
      <c r="B65" s="122"/>
      <c r="C65" s="121">
        <v>3</v>
      </c>
      <c r="D65" s="56">
        <f>Occupation!D65</f>
        <v>0</v>
      </c>
      <c r="E65" s="57">
        <f>Occupation!E65</f>
        <v>0</v>
      </c>
      <c r="F65" s="57">
        <f>Occupation!F65</f>
        <v>0</v>
      </c>
      <c r="G65" s="197">
        <f>Occupation!G65</f>
        <v>0</v>
      </c>
      <c r="H65" s="67"/>
      <c r="I65" s="59">
        <f>Occupation!H65</f>
        <v>0</v>
      </c>
      <c r="J65" s="59">
        <f>Occupation!I65</f>
        <v>0</v>
      </c>
      <c r="K65" s="61" t="e">
        <f>VLOOKUP($I65,GE!$A$21:'GE'!$B$1115,2,FALSE)</f>
        <v>#N/A</v>
      </c>
      <c r="L65" s="174" t="e">
        <f t="shared" ca="1" si="0"/>
        <v>#N/A</v>
      </c>
      <c r="M65" s="186"/>
      <c r="N65" s="61" t="e">
        <f>VLOOKUP($I65,GE!$C$21:'GE'!$D$1115,2,FALSE)</f>
        <v>#N/A</v>
      </c>
      <c r="O65" s="65" t="str">
        <f t="shared" ca="1" si="1"/>
        <v>-</v>
      </c>
      <c r="P65" s="186"/>
      <c r="Q65" s="61" t="e">
        <f>VLOOKUP($I65,GE!$E$21:$F$1115,2,FALSE)</f>
        <v>#N/A</v>
      </c>
      <c r="R65" s="65" t="e">
        <f t="shared" ca="1" si="6"/>
        <v>#N/A</v>
      </c>
      <c r="S65" s="186"/>
      <c r="T65" s="61" t="e">
        <f>VLOOKUP($I65,GE!$G$21:$H$1115,2,FALSE)</f>
        <v>#N/A</v>
      </c>
      <c r="U65" s="65" t="str">
        <f t="shared" ca="1" si="2"/>
        <v>-</v>
      </c>
      <c r="V65" s="186"/>
      <c r="W65" s="61" t="e">
        <f>VLOOKUP($I65,GE!$M$21:$N$1115,2,FALSE)</f>
        <v>#N/A</v>
      </c>
      <c r="X65" s="65" t="e">
        <f t="shared" ca="1" si="3"/>
        <v>#N/A</v>
      </c>
      <c r="Y65" s="187"/>
      <c r="Z65" s="61" t="e">
        <f>VLOOKUP($I65,GE!$O$21:$P$1115,2,FALSE)</f>
        <v>#N/A</v>
      </c>
      <c r="AA65" s="174" t="str">
        <f t="shared" ca="1" si="4"/>
        <v>-</v>
      </c>
      <c r="AB65" s="187"/>
    </row>
    <row r="66" spans="1:28" ht="24.95" customHeight="1" x14ac:dyDescent="0.35">
      <c r="A66" s="121">
        <v>19</v>
      </c>
      <c r="B66" s="122"/>
      <c r="C66" s="121">
        <v>3</v>
      </c>
      <c r="D66" s="56">
        <f>Occupation!D66</f>
        <v>0</v>
      </c>
      <c r="E66" s="57">
        <f>Occupation!E66</f>
        <v>0</v>
      </c>
      <c r="F66" s="57">
        <f>Occupation!F66</f>
        <v>0</v>
      </c>
      <c r="G66" s="197">
        <f>Occupation!G66</f>
        <v>0</v>
      </c>
      <c r="H66" s="67"/>
      <c r="I66" s="59">
        <f>Occupation!H66</f>
        <v>0</v>
      </c>
      <c r="J66" s="59">
        <f>Occupation!I66</f>
        <v>0</v>
      </c>
      <c r="K66" s="61" t="e">
        <f>VLOOKUP($I66,GE!$A$21:'GE'!$B$1115,2,FALSE)</f>
        <v>#N/A</v>
      </c>
      <c r="L66" s="174" t="e">
        <f t="shared" ca="1" si="0"/>
        <v>#N/A</v>
      </c>
      <c r="M66" s="186"/>
      <c r="N66" s="61" t="e">
        <f>VLOOKUP($I66,GE!$C$21:'GE'!$D$1115,2,FALSE)</f>
        <v>#N/A</v>
      </c>
      <c r="O66" s="65" t="str">
        <f t="shared" ca="1" si="1"/>
        <v>-</v>
      </c>
      <c r="P66" s="186"/>
      <c r="Q66" s="61" t="e">
        <f>VLOOKUP($I66,GE!$E$21:$F$1115,2,FALSE)</f>
        <v>#N/A</v>
      </c>
      <c r="R66" s="65" t="e">
        <f t="shared" ca="1" si="6"/>
        <v>#N/A</v>
      </c>
      <c r="S66" s="186"/>
      <c r="T66" s="61" t="e">
        <f>VLOOKUP($I66,GE!$G$21:$H$1115,2,FALSE)</f>
        <v>#N/A</v>
      </c>
      <c r="U66" s="65" t="str">
        <f t="shared" ca="1" si="2"/>
        <v>-</v>
      </c>
      <c r="V66" s="186"/>
      <c r="W66" s="61" t="e">
        <f>VLOOKUP($I66,GE!$M$21:$N$1115,2,FALSE)</f>
        <v>#N/A</v>
      </c>
      <c r="X66" s="65" t="e">
        <f t="shared" ca="1" si="3"/>
        <v>#N/A</v>
      </c>
      <c r="Y66" s="187"/>
      <c r="Z66" s="61" t="e">
        <f>VLOOKUP($I66,GE!$O$21:$P$1115,2,FALSE)</f>
        <v>#N/A</v>
      </c>
      <c r="AA66" s="174" t="str">
        <f t="shared" ca="1" si="4"/>
        <v>-</v>
      </c>
      <c r="AB66" s="187"/>
    </row>
    <row r="67" spans="1:28" ht="24.95" customHeight="1" thickBot="1" x14ac:dyDescent="0.4">
      <c r="A67" s="123">
        <v>20</v>
      </c>
      <c r="B67" s="124"/>
      <c r="C67" s="123">
        <v>3</v>
      </c>
      <c r="D67" s="70">
        <f>Occupation!D67</f>
        <v>0</v>
      </c>
      <c r="E67" s="71">
        <f>Occupation!E67</f>
        <v>0</v>
      </c>
      <c r="F67" s="71">
        <f>Occupation!F67</f>
        <v>0</v>
      </c>
      <c r="G67" s="201">
        <f>Occupation!G67</f>
        <v>0</v>
      </c>
      <c r="H67" s="67"/>
      <c r="I67" s="73">
        <f>Occupation!H67</f>
        <v>0</v>
      </c>
      <c r="J67" s="73">
        <f>Occupation!I67</f>
        <v>0</v>
      </c>
      <c r="K67" s="78" t="e">
        <f>VLOOKUP($I67,GE!$A$21:'GE'!$B$1115,2,FALSE)</f>
        <v>#N/A</v>
      </c>
      <c r="L67" s="188" t="e">
        <f t="shared" ca="1" si="0"/>
        <v>#N/A</v>
      </c>
      <c r="M67" s="189"/>
      <c r="N67" s="78" t="e">
        <f>VLOOKUP($I67,GE!$C$21:'GE'!$D$1115,2,FALSE)</f>
        <v>#N/A</v>
      </c>
      <c r="O67" s="190" t="str">
        <f t="shared" ca="1" si="1"/>
        <v>-</v>
      </c>
      <c r="P67" s="189"/>
      <c r="Q67" s="78" t="e">
        <f>VLOOKUP($I67,GE!$E$21:$F$1115,2,FALSE)</f>
        <v>#N/A</v>
      </c>
      <c r="R67" s="190" t="e">
        <f t="shared" ca="1" si="6"/>
        <v>#N/A</v>
      </c>
      <c r="S67" s="189"/>
      <c r="T67" s="78" t="e">
        <f>VLOOKUP($I67,GE!$G$21:$H$1115,2,FALSE)</f>
        <v>#N/A</v>
      </c>
      <c r="U67" s="190" t="str">
        <f t="shared" ca="1" si="2"/>
        <v>-</v>
      </c>
      <c r="V67" s="189"/>
      <c r="W67" s="78" t="e">
        <f>VLOOKUP($I67,GE!$M$21:$N$1115,2,FALSE)</f>
        <v>#N/A</v>
      </c>
      <c r="X67" s="190" t="e">
        <f t="shared" ca="1" si="3"/>
        <v>#N/A</v>
      </c>
      <c r="Y67" s="191"/>
      <c r="Z67" s="78" t="e">
        <f>VLOOKUP($I67,GE!$O$21:$P$1115,2,FALSE)</f>
        <v>#N/A</v>
      </c>
      <c r="AA67" s="188" t="str">
        <f t="shared" ca="1" si="4"/>
        <v>-</v>
      </c>
      <c r="AB67" s="191"/>
    </row>
    <row r="68" spans="1:28" s="89" customFormat="1" ht="24.95" customHeight="1" thickTop="1" thickBot="1" x14ac:dyDescent="0.25">
      <c r="A68" s="79"/>
      <c r="B68" s="234" t="s">
        <v>30</v>
      </c>
      <c r="C68" s="235"/>
      <c r="D68" s="79">
        <f>Occupation!D68</f>
        <v>3</v>
      </c>
      <c r="E68" s="80"/>
      <c r="F68" s="80"/>
      <c r="G68" s="200"/>
      <c r="H68" s="79"/>
      <c r="I68" s="93"/>
      <c r="J68" s="93"/>
      <c r="K68" s="84" t="e">
        <f>VLOOKUP($I68,GE!$A$21:'GE'!$B$1115,2,FALSE)</f>
        <v>#N/A</v>
      </c>
      <c r="L68" s="178" t="e">
        <f t="shared" ca="1" si="0"/>
        <v>#N/A</v>
      </c>
      <c r="M68" s="179"/>
      <c r="N68" s="84" t="e">
        <f>VLOOKUP($I68,GE!$C$21:'GE'!$D$1115,2,FALSE)</f>
        <v>#N/A</v>
      </c>
      <c r="O68" s="180" t="str">
        <f t="shared" ca="1" si="1"/>
        <v>-</v>
      </c>
      <c r="P68" s="179"/>
      <c r="Q68" s="84" t="e">
        <f>VLOOKUP($I68,GE!$E$21:$F$1115,2,FALSE)</f>
        <v>#N/A</v>
      </c>
      <c r="R68" s="180" t="e">
        <f t="shared" ca="1" si="6"/>
        <v>#N/A</v>
      </c>
      <c r="S68" s="179"/>
      <c r="T68" s="84" t="e">
        <f>VLOOKUP($I68,GE!$G$21:$H$1115,2,FALSE)</f>
        <v>#N/A</v>
      </c>
      <c r="U68" s="180" t="str">
        <f t="shared" ca="1" si="2"/>
        <v>-</v>
      </c>
      <c r="V68" s="179"/>
      <c r="W68" s="84" t="e">
        <f>VLOOKUP($I68,GE!$M$21:$N$1115,2,FALSE)</f>
        <v>#N/A</v>
      </c>
      <c r="X68" s="180" t="e">
        <f t="shared" ca="1" si="3"/>
        <v>#N/A</v>
      </c>
      <c r="Y68" s="179"/>
      <c r="Z68" s="84" t="e">
        <f>VLOOKUP($I68,GE!$O$21:$P$1115,2,FALSE)</f>
        <v>#N/A</v>
      </c>
      <c r="AA68" s="178" t="str">
        <f t="shared" ca="1" si="4"/>
        <v>-</v>
      </c>
      <c r="AB68" s="179"/>
    </row>
    <row r="69" spans="1:28" ht="24.95" customHeight="1" thickTop="1" x14ac:dyDescent="0.35">
      <c r="A69" s="121">
        <v>1</v>
      </c>
      <c r="B69" s="122"/>
      <c r="C69" s="121">
        <v>4</v>
      </c>
      <c r="D69" s="56">
        <f>Occupation!D69</f>
        <v>0</v>
      </c>
      <c r="E69" s="57">
        <f>Occupation!E69</f>
        <v>0</v>
      </c>
      <c r="F69" s="57">
        <f>Occupation!F69</f>
        <v>0</v>
      </c>
      <c r="G69" s="198">
        <f>Occupation!G69</f>
        <v>0</v>
      </c>
      <c r="H69" s="67"/>
      <c r="I69" s="59">
        <f>Occupation!H69</f>
        <v>0</v>
      </c>
      <c r="J69" s="59">
        <f>Occupation!I69</f>
        <v>0</v>
      </c>
      <c r="K69" s="64" t="e">
        <f>VLOOKUP($I69,GE!$A$21:'GE'!$B$1115,2,FALSE)</f>
        <v>#N/A</v>
      </c>
      <c r="L69" s="182" t="e">
        <f t="shared" ca="1" si="0"/>
        <v>#N/A</v>
      </c>
      <c r="M69" s="192"/>
      <c r="N69" s="184" t="e">
        <f>VLOOKUP($I69,GE!$C$21:'GE'!$D$1115,2,FALSE)</f>
        <v>#N/A</v>
      </c>
      <c r="O69" s="185" t="str">
        <f t="shared" ca="1" si="1"/>
        <v>-</v>
      </c>
      <c r="P69" s="192"/>
      <c r="Q69" s="184" t="e">
        <f>VLOOKUP($I69,GE!$E$21:$F$1115,2,FALSE)</f>
        <v>#N/A</v>
      </c>
      <c r="R69" s="185" t="e">
        <f t="shared" ca="1" si="6"/>
        <v>#N/A</v>
      </c>
      <c r="S69" s="192"/>
      <c r="T69" s="184" t="e">
        <f>VLOOKUP($I69,GE!$G$21:$H$1115,2,FALSE)</f>
        <v>#N/A</v>
      </c>
      <c r="U69" s="185" t="str">
        <f t="shared" ca="1" si="2"/>
        <v>-</v>
      </c>
      <c r="V69" s="192"/>
      <c r="W69" s="184" t="e">
        <f>VLOOKUP($I69,GE!$M$21:$N$1115,2,FALSE)</f>
        <v>#N/A</v>
      </c>
      <c r="X69" s="185" t="e">
        <f t="shared" ca="1" si="3"/>
        <v>#N/A</v>
      </c>
      <c r="Y69" s="193"/>
      <c r="Z69" s="184" t="e">
        <f>VLOOKUP($I69,GE!$O$21:$P$1115,2,FALSE)</f>
        <v>#N/A</v>
      </c>
      <c r="AA69" s="182" t="str">
        <f t="shared" ca="1" si="4"/>
        <v>-</v>
      </c>
      <c r="AB69" s="193"/>
    </row>
    <row r="70" spans="1:28" ht="24.95" customHeight="1" x14ac:dyDescent="0.35">
      <c r="A70" s="121">
        <v>2</v>
      </c>
      <c r="B70" s="122"/>
      <c r="C70" s="121">
        <v>4</v>
      </c>
      <c r="D70" s="56">
        <f>Occupation!D70</f>
        <v>0</v>
      </c>
      <c r="E70" s="57">
        <f>Occupation!E70</f>
        <v>0</v>
      </c>
      <c r="F70" s="57">
        <f>Occupation!F70</f>
        <v>0</v>
      </c>
      <c r="G70" s="197">
        <f>Occupation!G70</f>
        <v>0</v>
      </c>
      <c r="H70" s="67"/>
      <c r="I70" s="59">
        <f>Occupation!H70</f>
        <v>0</v>
      </c>
      <c r="J70" s="59">
        <f>Occupation!I70</f>
        <v>0</v>
      </c>
      <c r="K70" s="64" t="e">
        <f>VLOOKUP($I70,GE!$A$21:'GE'!$B$1115,2,FALSE)</f>
        <v>#N/A</v>
      </c>
      <c r="L70" s="174" t="e">
        <f t="shared" ref="L70:L133" ca="1" si="15">IF($G70="OS","-",IF($M70="OK","-",$K70-TODAY()))</f>
        <v>#N/A</v>
      </c>
      <c r="M70" s="186"/>
      <c r="N70" s="61" t="e">
        <f>VLOOKUP($I70,GE!$C$21:'GE'!$D$1115,2,FALSE)</f>
        <v>#N/A</v>
      </c>
      <c r="O70" s="65" t="str">
        <f t="shared" ref="O70:O133" ca="1" si="16">IF($G70="OS","-",IF($H70="esther",IF($P70="OK","-",$N70-TODAY()),IF($H70="christophe",IF($P70="OK","-",$N70-TODAY()),IF($H70="angélique",IF($P70="OK","-",$N70-TODAY()),"-"))))</f>
        <v>-</v>
      </c>
      <c r="P70" s="186"/>
      <c r="Q70" s="61" t="e">
        <f>VLOOKUP($I70,GE!$E$21:$F$1115,2,FALSE)</f>
        <v>#N/A</v>
      </c>
      <c r="R70" s="65" t="e">
        <f t="shared" ca="1" si="6"/>
        <v>#N/A</v>
      </c>
      <c r="S70" s="186"/>
      <c r="T70" s="61" t="e">
        <f>VLOOKUP($I70,GE!$G$21:$H$1115,2,FALSE)</f>
        <v>#N/A</v>
      </c>
      <c r="U70" s="65" t="str">
        <f t="shared" ref="U70:U133" ca="1" si="17">IF($G70="OS","-",IF($H70="esther",IF($V70="OK","-",$T70-TODAY()),IF($H70="christophe",IF($V70="OK","-",$T70-TODAY()),IF($H70="angélique",IF($V70="OK","-",$T70-TODAY()),"-"))))</f>
        <v>-</v>
      </c>
      <c r="V70" s="186"/>
      <c r="W70" s="61" t="e">
        <f>VLOOKUP($I70,GE!$M$21:$N$1115,2,FALSE)</f>
        <v>#N/A</v>
      </c>
      <c r="X70" s="65" t="e">
        <f t="shared" ref="X70:X133" ca="1" si="18">IF($G70="OS","-",IF($Y70="OK","-",$W70-TODAY()))</f>
        <v>#N/A</v>
      </c>
      <c r="Y70" s="187"/>
      <c r="Z70" s="61" t="e">
        <f>VLOOKUP($I70,GE!$O$21:$P$1115,2,FALSE)</f>
        <v>#N/A</v>
      </c>
      <c r="AA70" s="174" t="str">
        <f t="shared" ref="AA70:AA133" ca="1" si="19">IF($G70="OS","-",IF($H70="esther",IF($AB70="OK","-",$Z70-TODAY()),IF($H70="christophe",IF($AB70="OK","-",$Z70-TODAY()),IF($H70="angélique",IF($AB70="OK","-",$Z70-TODAY()),"-"))))</f>
        <v>-</v>
      </c>
      <c r="AB70" s="187"/>
    </row>
    <row r="71" spans="1:28" ht="24.95" customHeight="1" x14ac:dyDescent="0.35">
      <c r="A71" s="121">
        <v>3</v>
      </c>
      <c r="B71" s="122"/>
      <c r="C71" s="121">
        <v>4</v>
      </c>
      <c r="D71" s="56">
        <f>Occupation!D71</f>
        <v>0</v>
      </c>
      <c r="E71" s="57">
        <f>Occupation!E71</f>
        <v>0</v>
      </c>
      <c r="F71" s="57">
        <f>Occupation!F71</f>
        <v>0</v>
      </c>
      <c r="G71" s="197">
        <f>Occupation!G71</f>
        <v>0</v>
      </c>
      <c r="H71" s="67"/>
      <c r="I71" s="59">
        <f>Occupation!H71</f>
        <v>0</v>
      </c>
      <c r="J71" s="59">
        <f>Occupation!I71</f>
        <v>0</v>
      </c>
      <c r="K71" s="64" t="e">
        <f>VLOOKUP($I71,GE!$A$21:'GE'!$B$1115,2,FALSE)</f>
        <v>#N/A</v>
      </c>
      <c r="L71" s="174" t="e">
        <f t="shared" ca="1" si="15"/>
        <v>#N/A</v>
      </c>
      <c r="M71" s="186"/>
      <c r="N71" s="61" t="e">
        <f>VLOOKUP($I71,GE!$C$21:'GE'!$D$1115,2,FALSE)</f>
        <v>#N/A</v>
      </c>
      <c r="O71" s="65" t="str">
        <f t="shared" ca="1" si="16"/>
        <v>-</v>
      </c>
      <c r="P71" s="186"/>
      <c r="Q71" s="61" t="e">
        <f>VLOOKUP($I71,GE!$E$21:$F$1115,2,FALSE)</f>
        <v>#N/A</v>
      </c>
      <c r="R71" s="65" t="e">
        <f t="shared" ref="R71:R134" ca="1" si="20">IF($G71="OS","-",IF(S71="OK","-",Q71-TODAY()))</f>
        <v>#N/A</v>
      </c>
      <c r="S71" s="186"/>
      <c r="T71" s="61" t="e">
        <f>VLOOKUP($I71,GE!$G$21:$H$1115,2,FALSE)</f>
        <v>#N/A</v>
      </c>
      <c r="U71" s="65" t="str">
        <f t="shared" ca="1" si="17"/>
        <v>-</v>
      </c>
      <c r="V71" s="186"/>
      <c r="W71" s="61" t="e">
        <f>VLOOKUP($I71,GE!$M$21:$N$1115,2,FALSE)</f>
        <v>#N/A</v>
      </c>
      <c r="X71" s="65" t="e">
        <f t="shared" ca="1" si="18"/>
        <v>#N/A</v>
      </c>
      <c r="Y71" s="187"/>
      <c r="Z71" s="61" t="e">
        <f>VLOOKUP($I71,GE!$O$21:$P$1115,2,FALSE)</f>
        <v>#N/A</v>
      </c>
      <c r="AA71" s="174" t="str">
        <f t="shared" ca="1" si="19"/>
        <v>-</v>
      </c>
      <c r="AB71" s="187"/>
    </row>
    <row r="72" spans="1:28" ht="24.95" customHeight="1" x14ac:dyDescent="0.35">
      <c r="A72" s="121">
        <v>4</v>
      </c>
      <c r="B72" s="122"/>
      <c r="C72" s="121">
        <v>4</v>
      </c>
      <c r="D72" s="56">
        <f>Occupation!D72</f>
        <v>0</v>
      </c>
      <c r="E72" s="57">
        <f>Occupation!E72</f>
        <v>0</v>
      </c>
      <c r="F72" s="57">
        <f>Occupation!F72</f>
        <v>0</v>
      </c>
      <c r="G72" s="197">
        <f>Occupation!G72</f>
        <v>0</v>
      </c>
      <c r="H72" s="67"/>
      <c r="I72" s="59">
        <f>Occupation!H72</f>
        <v>0</v>
      </c>
      <c r="J72" s="59">
        <f>Occupation!I72</f>
        <v>0</v>
      </c>
      <c r="K72" s="64" t="e">
        <f>VLOOKUP($I72,GE!$A$21:'GE'!$B$1115,2,FALSE)</f>
        <v>#N/A</v>
      </c>
      <c r="L72" s="174" t="e">
        <f t="shared" ca="1" si="15"/>
        <v>#N/A</v>
      </c>
      <c r="M72" s="186"/>
      <c r="N72" s="61" t="e">
        <f>VLOOKUP($I72,GE!$C$21:'GE'!$D$1115,2,FALSE)</f>
        <v>#N/A</v>
      </c>
      <c r="O72" s="65" t="str">
        <f t="shared" ca="1" si="16"/>
        <v>-</v>
      </c>
      <c r="P72" s="186"/>
      <c r="Q72" s="61" t="e">
        <f>VLOOKUP($I72,GE!$E$21:$F$1115,2,FALSE)</f>
        <v>#N/A</v>
      </c>
      <c r="R72" s="65" t="e">
        <f t="shared" ca="1" si="20"/>
        <v>#N/A</v>
      </c>
      <c r="S72" s="186"/>
      <c r="T72" s="61" t="e">
        <f>VLOOKUP($I72,GE!$G$21:$H$1115,2,FALSE)</f>
        <v>#N/A</v>
      </c>
      <c r="U72" s="65" t="str">
        <f t="shared" ca="1" si="17"/>
        <v>-</v>
      </c>
      <c r="V72" s="186"/>
      <c r="W72" s="61" t="e">
        <f>VLOOKUP($I72,GE!$M$21:$N$1115,2,FALSE)</f>
        <v>#N/A</v>
      </c>
      <c r="X72" s="65" t="e">
        <f t="shared" ca="1" si="18"/>
        <v>#N/A</v>
      </c>
      <c r="Y72" s="187"/>
      <c r="Z72" s="61" t="e">
        <f>VLOOKUP($I72,GE!$O$21:$P$1115,2,FALSE)</f>
        <v>#N/A</v>
      </c>
      <c r="AA72" s="174" t="str">
        <f t="shared" ca="1" si="19"/>
        <v>-</v>
      </c>
      <c r="AB72" s="187"/>
    </row>
    <row r="73" spans="1:28" ht="24.95" customHeight="1" x14ac:dyDescent="0.35">
      <c r="A73" s="121">
        <v>5</v>
      </c>
      <c r="B73" s="122"/>
      <c r="C73" s="121">
        <v>4</v>
      </c>
      <c r="D73" s="56">
        <f>Occupation!D73</f>
        <v>0</v>
      </c>
      <c r="E73" s="57">
        <f>Occupation!E73</f>
        <v>0</v>
      </c>
      <c r="F73" s="57">
        <f>Occupation!F73</f>
        <v>0</v>
      </c>
      <c r="G73" s="197">
        <f>Occupation!G73</f>
        <v>0</v>
      </c>
      <c r="H73" s="67"/>
      <c r="I73" s="59">
        <f>Occupation!H73</f>
        <v>0</v>
      </c>
      <c r="J73" s="59">
        <f>Occupation!I73</f>
        <v>0</v>
      </c>
      <c r="K73" s="64" t="e">
        <f>VLOOKUP($I73,GE!$A$21:'GE'!$B$1115,2,FALSE)</f>
        <v>#N/A</v>
      </c>
      <c r="L73" s="174" t="e">
        <f t="shared" ca="1" si="15"/>
        <v>#N/A</v>
      </c>
      <c r="M73" s="186"/>
      <c r="N73" s="61" t="e">
        <f>VLOOKUP($I73,GE!$C$21:'GE'!$D$1115,2,FALSE)</f>
        <v>#N/A</v>
      </c>
      <c r="O73" s="65" t="str">
        <f t="shared" ca="1" si="16"/>
        <v>-</v>
      </c>
      <c r="P73" s="186"/>
      <c r="Q73" s="61" t="e">
        <f>VLOOKUP($I73,GE!$E$21:$F$1115,2,FALSE)</f>
        <v>#N/A</v>
      </c>
      <c r="R73" s="65" t="e">
        <f t="shared" ca="1" si="20"/>
        <v>#N/A</v>
      </c>
      <c r="S73" s="186"/>
      <c r="T73" s="61" t="e">
        <f>VLOOKUP($I73,GE!$G$21:$H$1115,2,FALSE)</f>
        <v>#N/A</v>
      </c>
      <c r="U73" s="65" t="str">
        <f t="shared" ca="1" si="17"/>
        <v>-</v>
      </c>
      <c r="V73" s="186"/>
      <c r="W73" s="61" t="e">
        <f>VLOOKUP($I73,GE!$M$21:$N$1115,2,FALSE)</f>
        <v>#N/A</v>
      </c>
      <c r="X73" s="65" t="e">
        <f t="shared" ca="1" si="18"/>
        <v>#N/A</v>
      </c>
      <c r="Y73" s="187"/>
      <c r="Z73" s="61" t="e">
        <f>VLOOKUP($I73,GE!$O$21:$P$1115,2,FALSE)</f>
        <v>#N/A</v>
      </c>
      <c r="AA73" s="174" t="str">
        <f t="shared" ca="1" si="19"/>
        <v>-</v>
      </c>
      <c r="AB73" s="187"/>
    </row>
    <row r="74" spans="1:28" ht="24.95" customHeight="1" x14ac:dyDescent="0.35">
      <c r="A74" s="121">
        <v>6</v>
      </c>
      <c r="B74" s="122"/>
      <c r="C74" s="121">
        <v>4</v>
      </c>
      <c r="D74" s="56">
        <f>Occupation!D74</f>
        <v>0</v>
      </c>
      <c r="E74" s="57">
        <f>Occupation!E74</f>
        <v>0</v>
      </c>
      <c r="F74" s="57">
        <f>Occupation!F74</f>
        <v>0</v>
      </c>
      <c r="G74" s="197">
        <f>Occupation!G74</f>
        <v>0</v>
      </c>
      <c r="H74" s="67"/>
      <c r="I74" s="59">
        <f>Occupation!H74</f>
        <v>0</v>
      </c>
      <c r="J74" s="59">
        <f>Occupation!I74</f>
        <v>0</v>
      </c>
      <c r="K74" s="64" t="e">
        <f>VLOOKUP($I74,GE!$A$21:'GE'!$B$1115,2,FALSE)</f>
        <v>#N/A</v>
      </c>
      <c r="L74" s="174" t="e">
        <f t="shared" ca="1" si="15"/>
        <v>#N/A</v>
      </c>
      <c r="M74" s="186"/>
      <c r="N74" s="61" t="e">
        <f>VLOOKUP($I74,GE!$C$21:'GE'!$D$1115,2,FALSE)</f>
        <v>#N/A</v>
      </c>
      <c r="O74" s="65" t="str">
        <f t="shared" ca="1" si="16"/>
        <v>-</v>
      </c>
      <c r="P74" s="186"/>
      <c r="Q74" s="61" t="e">
        <f>VLOOKUP($I74,GE!$E$21:$F$1115,2,FALSE)</f>
        <v>#N/A</v>
      </c>
      <c r="R74" s="65" t="e">
        <f t="shared" ca="1" si="20"/>
        <v>#N/A</v>
      </c>
      <c r="S74" s="186"/>
      <c r="T74" s="61" t="e">
        <f>VLOOKUP($I74,GE!$G$21:$H$1115,2,FALSE)</f>
        <v>#N/A</v>
      </c>
      <c r="U74" s="65" t="str">
        <f t="shared" ca="1" si="17"/>
        <v>-</v>
      </c>
      <c r="V74" s="186"/>
      <c r="W74" s="61" t="e">
        <f>VLOOKUP($I74,GE!$M$21:$N$1115,2,FALSE)</f>
        <v>#N/A</v>
      </c>
      <c r="X74" s="65" t="e">
        <f t="shared" ca="1" si="18"/>
        <v>#N/A</v>
      </c>
      <c r="Y74" s="187"/>
      <c r="Z74" s="61" t="e">
        <f>VLOOKUP($I74,GE!$O$21:$P$1115,2,FALSE)</f>
        <v>#N/A</v>
      </c>
      <c r="AA74" s="174" t="str">
        <f t="shared" ca="1" si="19"/>
        <v>-</v>
      </c>
      <c r="AB74" s="187"/>
    </row>
    <row r="75" spans="1:28" ht="24.95" customHeight="1" x14ac:dyDescent="0.35">
      <c r="A75" s="121">
        <v>7</v>
      </c>
      <c r="B75" s="122"/>
      <c r="C75" s="121">
        <v>4</v>
      </c>
      <c r="D75" s="56">
        <f>Occupation!D75</f>
        <v>0</v>
      </c>
      <c r="E75" s="57">
        <f>Occupation!E75</f>
        <v>0</v>
      </c>
      <c r="F75" s="57">
        <f>Occupation!F75</f>
        <v>0</v>
      </c>
      <c r="G75" s="197">
        <f>Occupation!G75</f>
        <v>0</v>
      </c>
      <c r="H75" s="67"/>
      <c r="I75" s="59">
        <f>Occupation!H75</f>
        <v>0</v>
      </c>
      <c r="J75" s="59">
        <f>Occupation!I75</f>
        <v>0</v>
      </c>
      <c r="K75" s="64" t="e">
        <f>VLOOKUP($I75,GE!$A$21:'GE'!$B$1115,2,FALSE)</f>
        <v>#N/A</v>
      </c>
      <c r="L75" s="174" t="e">
        <f t="shared" ca="1" si="15"/>
        <v>#N/A</v>
      </c>
      <c r="M75" s="186"/>
      <c r="N75" s="61" t="e">
        <f>VLOOKUP($I75,GE!$C$21:'GE'!$D$1115,2,FALSE)</f>
        <v>#N/A</v>
      </c>
      <c r="O75" s="65" t="str">
        <f t="shared" ca="1" si="16"/>
        <v>-</v>
      </c>
      <c r="P75" s="186"/>
      <c r="Q75" s="61" t="e">
        <f>VLOOKUP($I75,GE!$E$21:$F$1115,2,FALSE)</f>
        <v>#N/A</v>
      </c>
      <c r="R75" s="65" t="e">
        <f t="shared" ca="1" si="20"/>
        <v>#N/A</v>
      </c>
      <c r="S75" s="186"/>
      <c r="T75" s="61" t="e">
        <f>VLOOKUP($I75,GE!$G$21:$H$1115,2,FALSE)</f>
        <v>#N/A</v>
      </c>
      <c r="U75" s="65" t="str">
        <f t="shared" ca="1" si="17"/>
        <v>-</v>
      </c>
      <c r="V75" s="186"/>
      <c r="W75" s="61" t="e">
        <f>VLOOKUP($I75,GE!$M$21:$N$1115,2,FALSE)</f>
        <v>#N/A</v>
      </c>
      <c r="X75" s="65" t="e">
        <f t="shared" ca="1" si="18"/>
        <v>#N/A</v>
      </c>
      <c r="Y75" s="187"/>
      <c r="Z75" s="61" t="e">
        <f>VLOOKUP($I75,GE!$O$21:$P$1115,2,FALSE)</f>
        <v>#N/A</v>
      </c>
      <c r="AA75" s="174" t="str">
        <f t="shared" ca="1" si="19"/>
        <v>-</v>
      </c>
      <c r="AB75" s="187"/>
    </row>
    <row r="76" spans="1:28" ht="24.95" customHeight="1" x14ac:dyDescent="0.35">
      <c r="A76" s="121">
        <v>8</v>
      </c>
      <c r="B76" s="122"/>
      <c r="C76" s="121">
        <v>4</v>
      </c>
      <c r="D76" s="56">
        <f>Occupation!D76</f>
        <v>0</v>
      </c>
      <c r="E76" s="57">
        <f>Occupation!E76</f>
        <v>0</v>
      </c>
      <c r="F76" s="57">
        <f>Occupation!F76</f>
        <v>0</v>
      </c>
      <c r="G76" s="197">
        <f>Occupation!G76</f>
        <v>0</v>
      </c>
      <c r="H76" s="67"/>
      <c r="I76" s="59">
        <f>Occupation!H76</f>
        <v>0</v>
      </c>
      <c r="J76" s="59">
        <f>Occupation!I76</f>
        <v>0</v>
      </c>
      <c r="K76" s="64" t="e">
        <f>VLOOKUP($I76,GE!$A$21:'GE'!$B$1115,2,FALSE)</f>
        <v>#N/A</v>
      </c>
      <c r="L76" s="174" t="e">
        <f t="shared" ca="1" si="15"/>
        <v>#N/A</v>
      </c>
      <c r="M76" s="186"/>
      <c r="N76" s="61" t="e">
        <f>VLOOKUP($I76,GE!$C$21:'GE'!$D$1115,2,FALSE)</f>
        <v>#N/A</v>
      </c>
      <c r="O76" s="65" t="str">
        <f t="shared" ca="1" si="16"/>
        <v>-</v>
      </c>
      <c r="P76" s="186"/>
      <c r="Q76" s="61" t="e">
        <f>VLOOKUP($I76,GE!$E$21:$F$1115,2,FALSE)</f>
        <v>#N/A</v>
      </c>
      <c r="R76" s="65" t="e">
        <f t="shared" ca="1" si="20"/>
        <v>#N/A</v>
      </c>
      <c r="S76" s="186"/>
      <c r="T76" s="61" t="e">
        <f>VLOOKUP($I76,GE!$G$21:$H$1115,2,FALSE)</f>
        <v>#N/A</v>
      </c>
      <c r="U76" s="65" t="str">
        <f t="shared" ca="1" si="17"/>
        <v>-</v>
      </c>
      <c r="V76" s="186"/>
      <c r="W76" s="61" t="e">
        <f>VLOOKUP($I76,GE!$M$21:$N$1115,2,FALSE)</f>
        <v>#N/A</v>
      </c>
      <c r="X76" s="65" t="e">
        <f t="shared" ca="1" si="18"/>
        <v>#N/A</v>
      </c>
      <c r="Y76" s="187"/>
      <c r="Z76" s="61" t="e">
        <f>VLOOKUP($I76,GE!$O$21:$P$1115,2,FALSE)</f>
        <v>#N/A</v>
      </c>
      <c r="AA76" s="174" t="str">
        <f t="shared" ca="1" si="19"/>
        <v>-</v>
      </c>
      <c r="AB76" s="187"/>
    </row>
    <row r="77" spans="1:28" ht="24.95" customHeight="1" x14ac:dyDescent="0.35">
      <c r="A77" s="121">
        <v>9</v>
      </c>
      <c r="B77" s="122"/>
      <c r="C77" s="121">
        <v>4</v>
      </c>
      <c r="D77" s="56">
        <f>Occupation!D77</f>
        <v>0</v>
      </c>
      <c r="E77" s="57">
        <f>Occupation!E77</f>
        <v>0</v>
      </c>
      <c r="F77" s="57">
        <f>Occupation!F77</f>
        <v>0</v>
      </c>
      <c r="G77" s="197">
        <f>Occupation!G77</f>
        <v>0</v>
      </c>
      <c r="H77" s="67"/>
      <c r="I77" s="59">
        <f>Occupation!H77</f>
        <v>0</v>
      </c>
      <c r="J77" s="59">
        <f>Occupation!I77</f>
        <v>0</v>
      </c>
      <c r="K77" s="64" t="e">
        <f>VLOOKUP($I77,GE!$A$21:'GE'!$B$1115,2,FALSE)</f>
        <v>#N/A</v>
      </c>
      <c r="L77" s="174" t="e">
        <f t="shared" ca="1" si="15"/>
        <v>#N/A</v>
      </c>
      <c r="M77" s="186"/>
      <c r="N77" s="61" t="e">
        <f>VLOOKUP($I77,GE!$C$21:'GE'!$D$1115,2,FALSE)</f>
        <v>#N/A</v>
      </c>
      <c r="O77" s="65" t="str">
        <f t="shared" ca="1" si="16"/>
        <v>-</v>
      </c>
      <c r="P77" s="186"/>
      <c r="Q77" s="61" t="e">
        <f>VLOOKUP($I77,GE!$E$21:$F$1115,2,FALSE)</f>
        <v>#N/A</v>
      </c>
      <c r="R77" s="65" t="e">
        <f t="shared" ca="1" si="20"/>
        <v>#N/A</v>
      </c>
      <c r="S77" s="186"/>
      <c r="T77" s="61" t="e">
        <f>VLOOKUP($I77,GE!$G$21:$H$1115,2,FALSE)</f>
        <v>#N/A</v>
      </c>
      <c r="U77" s="65" t="str">
        <f t="shared" ca="1" si="17"/>
        <v>-</v>
      </c>
      <c r="V77" s="186"/>
      <c r="W77" s="61" t="e">
        <f>VLOOKUP($I77,GE!$M$21:$N$1115,2,FALSE)</f>
        <v>#N/A</v>
      </c>
      <c r="X77" s="65" t="e">
        <f t="shared" ca="1" si="18"/>
        <v>#N/A</v>
      </c>
      <c r="Y77" s="187"/>
      <c r="Z77" s="61" t="e">
        <f>VLOOKUP($I77,GE!$O$21:$P$1115,2,FALSE)</f>
        <v>#N/A</v>
      </c>
      <c r="AA77" s="174" t="str">
        <f t="shared" ca="1" si="19"/>
        <v>-</v>
      </c>
      <c r="AB77" s="187"/>
    </row>
    <row r="78" spans="1:28" ht="24.95" customHeight="1" x14ac:dyDescent="0.35">
      <c r="A78" s="121">
        <v>10</v>
      </c>
      <c r="B78" s="122">
        <v>27</v>
      </c>
      <c r="C78" s="121">
        <v>4</v>
      </c>
      <c r="D78" s="56">
        <f>Occupation!D78</f>
        <v>0</v>
      </c>
      <c r="E78" s="57">
        <f>Occupation!E78</f>
        <v>0</v>
      </c>
      <c r="F78" s="57">
        <f>Occupation!F78</f>
        <v>0</v>
      </c>
      <c r="G78" s="197">
        <f>Occupation!G78</f>
        <v>0</v>
      </c>
      <c r="H78" s="67"/>
      <c r="I78" s="59">
        <f>Occupation!H78</f>
        <v>0</v>
      </c>
      <c r="J78" s="59">
        <f>Occupation!I78</f>
        <v>0</v>
      </c>
      <c r="K78" s="64" t="e">
        <f>VLOOKUP($I78,GE!$A$21:'GE'!$B$1115,2,FALSE)</f>
        <v>#N/A</v>
      </c>
      <c r="L78" s="174" t="e">
        <f t="shared" ca="1" si="15"/>
        <v>#N/A</v>
      </c>
      <c r="M78" s="186"/>
      <c r="N78" s="61" t="e">
        <f>VLOOKUP($I78,GE!$C$21:'GE'!$D$1115,2,FALSE)</f>
        <v>#N/A</v>
      </c>
      <c r="O78" s="65" t="str">
        <f t="shared" ca="1" si="16"/>
        <v>-</v>
      </c>
      <c r="P78" s="186"/>
      <c r="Q78" s="61" t="e">
        <f>VLOOKUP($I78,GE!$E$21:$F$1115,2,FALSE)</f>
        <v>#N/A</v>
      </c>
      <c r="R78" s="65" t="e">
        <f t="shared" ca="1" si="20"/>
        <v>#N/A</v>
      </c>
      <c r="S78" s="186"/>
      <c r="T78" s="61" t="e">
        <f>VLOOKUP($I78,GE!$G$21:$H$1115,2,FALSE)</f>
        <v>#N/A</v>
      </c>
      <c r="U78" s="65" t="str">
        <f t="shared" ca="1" si="17"/>
        <v>-</v>
      </c>
      <c r="V78" s="186"/>
      <c r="W78" s="61" t="e">
        <f>VLOOKUP($I78,GE!$M$21:$N$1115,2,FALSE)</f>
        <v>#N/A</v>
      </c>
      <c r="X78" s="65" t="e">
        <f t="shared" ca="1" si="18"/>
        <v>#N/A</v>
      </c>
      <c r="Y78" s="187"/>
      <c r="Z78" s="61" t="e">
        <f>VLOOKUP($I78,GE!$O$21:$P$1115,2,FALSE)</f>
        <v>#N/A</v>
      </c>
      <c r="AA78" s="174" t="str">
        <f t="shared" ca="1" si="19"/>
        <v>-</v>
      </c>
      <c r="AB78" s="187"/>
    </row>
    <row r="79" spans="1:28" ht="24.95" customHeight="1" x14ac:dyDescent="0.35">
      <c r="A79" s="121">
        <v>11</v>
      </c>
      <c r="B79" s="122"/>
      <c r="C79" s="121">
        <v>4</v>
      </c>
      <c r="D79" s="56">
        <f>Occupation!D79</f>
        <v>0</v>
      </c>
      <c r="E79" s="57">
        <f>Occupation!E79</f>
        <v>0</v>
      </c>
      <c r="F79" s="57">
        <f>Occupation!F79</f>
        <v>0</v>
      </c>
      <c r="G79" s="197">
        <f>Occupation!G79</f>
        <v>0</v>
      </c>
      <c r="H79" s="67"/>
      <c r="I79" s="59">
        <f>Occupation!H79</f>
        <v>0</v>
      </c>
      <c r="J79" s="59">
        <f>Occupation!I79</f>
        <v>0</v>
      </c>
      <c r="K79" s="64" t="e">
        <f>VLOOKUP($I79,GE!$A$21:'GE'!$B$1115,2,FALSE)</f>
        <v>#N/A</v>
      </c>
      <c r="L79" s="174" t="e">
        <f t="shared" ca="1" si="15"/>
        <v>#N/A</v>
      </c>
      <c r="M79" s="186"/>
      <c r="N79" s="61" t="e">
        <f>VLOOKUP($I79,GE!$C$21:'GE'!$D$1115,2,FALSE)</f>
        <v>#N/A</v>
      </c>
      <c r="O79" s="65" t="str">
        <f t="shared" ca="1" si="16"/>
        <v>-</v>
      </c>
      <c r="P79" s="186"/>
      <c r="Q79" s="61" t="e">
        <f>VLOOKUP($I79,GE!$E$21:$F$1115,2,FALSE)</f>
        <v>#N/A</v>
      </c>
      <c r="R79" s="65" t="e">
        <f t="shared" ca="1" si="20"/>
        <v>#N/A</v>
      </c>
      <c r="S79" s="186"/>
      <c r="T79" s="61" t="e">
        <f>VLOOKUP($I79,GE!$G$21:$H$1115,2,FALSE)</f>
        <v>#N/A</v>
      </c>
      <c r="U79" s="65" t="str">
        <f t="shared" ca="1" si="17"/>
        <v>-</v>
      </c>
      <c r="V79" s="186"/>
      <c r="W79" s="61" t="e">
        <f>VLOOKUP($I79,GE!$M$21:$N$1115,2,FALSE)</f>
        <v>#N/A</v>
      </c>
      <c r="X79" s="65" t="e">
        <f t="shared" ca="1" si="18"/>
        <v>#N/A</v>
      </c>
      <c r="Y79" s="187"/>
      <c r="Z79" s="61" t="e">
        <f>VLOOKUP($I79,GE!$O$21:$P$1115,2,FALSE)</f>
        <v>#N/A</v>
      </c>
      <c r="AA79" s="174" t="str">
        <f t="shared" ca="1" si="19"/>
        <v>-</v>
      </c>
      <c r="AB79" s="187"/>
    </row>
    <row r="80" spans="1:28" ht="24.95" customHeight="1" x14ac:dyDescent="0.35">
      <c r="A80" s="121">
        <v>12</v>
      </c>
      <c r="B80" s="122"/>
      <c r="C80" s="121">
        <v>4</v>
      </c>
      <c r="D80" s="56">
        <f>Occupation!D80</f>
        <v>0</v>
      </c>
      <c r="E80" s="57">
        <f>Occupation!E80</f>
        <v>0</v>
      </c>
      <c r="F80" s="57">
        <f>Occupation!F80</f>
        <v>0</v>
      </c>
      <c r="G80" s="197">
        <f>Occupation!G80</f>
        <v>0</v>
      </c>
      <c r="H80" s="67"/>
      <c r="I80" s="59">
        <f>Occupation!H80</f>
        <v>0</v>
      </c>
      <c r="J80" s="59">
        <f>Occupation!I80</f>
        <v>0</v>
      </c>
      <c r="K80" s="64" t="e">
        <f>VLOOKUP($I80,GE!$A$21:'GE'!$B$1115,2,FALSE)</f>
        <v>#N/A</v>
      </c>
      <c r="L80" s="174" t="e">
        <f t="shared" ca="1" si="15"/>
        <v>#N/A</v>
      </c>
      <c r="M80" s="186"/>
      <c r="N80" s="61" t="e">
        <f>VLOOKUP($I80,GE!$C$21:'GE'!$D$1115,2,FALSE)</f>
        <v>#N/A</v>
      </c>
      <c r="O80" s="65" t="str">
        <f t="shared" ca="1" si="16"/>
        <v>-</v>
      </c>
      <c r="P80" s="186"/>
      <c r="Q80" s="61" t="e">
        <f>VLOOKUP($I80,GE!$E$21:$F$1115,2,FALSE)</f>
        <v>#N/A</v>
      </c>
      <c r="R80" s="65" t="e">
        <f t="shared" ca="1" si="20"/>
        <v>#N/A</v>
      </c>
      <c r="S80" s="186"/>
      <c r="T80" s="61" t="e">
        <f>VLOOKUP($I80,GE!$G$21:$H$1115,2,FALSE)</f>
        <v>#N/A</v>
      </c>
      <c r="U80" s="65" t="str">
        <f t="shared" ca="1" si="17"/>
        <v>-</v>
      </c>
      <c r="V80" s="186"/>
      <c r="W80" s="61" t="e">
        <f>VLOOKUP($I80,GE!$M$21:$N$1115,2,FALSE)</f>
        <v>#N/A</v>
      </c>
      <c r="X80" s="65" t="e">
        <f t="shared" ca="1" si="18"/>
        <v>#N/A</v>
      </c>
      <c r="Y80" s="187"/>
      <c r="Z80" s="61" t="e">
        <f>VLOOKUP($I80,GE!$O$21:$P$1115,2,FALSE)</f>
        <v>#N/A</v>
      </c>
      <c r="AA80" s="174" t="str">
        <f t="shared" ca="1" si="19"/>
        <v>-</v>
      </c>
      <c r="AB80" s="187"/>
    </row>
    <row r="81" spans="1:28" ht="24.95" customHeight="1" x14ac:dyDescent="0.35">
      <c r="A81" s="121">
        <v>13</v>
      </c>
      <c r="B81" s="122"/>
      <c r="C81" s="121">
        <v>4</v>
      </c>
      <c r="D81" s="56">
        <f>Occupation!D81</f>
        <v>0</v>
      </c>
      <c r="E81" s="57">
        <f>Occupation!E81</f>
        <v>0</v>
      </c>
      <c r="F81" s="57">
        <f>Occupation!F81</f>
        <v>0</v>
      </c>
      <c r="G81" s="197">
        <f>Occupation!G81</f>
        <v>0</v>
      </c>
      <c r="H81" s="67"/>
      <c r="I81" s="59">
        <f>Occupation!H81</f>
        <v>0</v>
      </c>
      <c r="J81" s="59">
        <f>Occupation!I81</f>
        <v>0</v>
      </c>
      <c r="K81" s="64" t="e">
        <f>VLOOKUP($I81,GE!$A$21:'GE'!$B$1115,2,FALSE)</f>
        <v>#N/A</v>
      </c>
      <c r="L81" s="174" t="e">
        <f t="shared" ca="1" si="15"/>
        <v>#N/A</v>
      </c>
      <c r="M81" s="186"/>
      <c r="N81" s="61" t="e">
        <f>VLOOKUP($I81,GE!$C$21:'GE'!$D$1115,2,FALSE)</f>
        <v>#N/A</v>
      </c>
      <c r="O81" s="65" t="str">
        <f t="shared" ca="1" si="16"/>
        <v>-</v>
      </c>
      <c r="P81" s="186"/>
      <c r="Q81" s="61" t="e">
        <f>VLOOKUP($I81,GE!$E$21:$F$1115,2,FALSE)</f>
        <v>#N/A</v>
      </c>
      <c r="R81" s="65" t="e">
        <f t="shared" ca="1" si="20"/>
        <v>#N/A</v>
      </c>
      <c r="S81" s="186"/>
      <c r="T81" s="61" t="e">
        <f>VLOOKUP($I81,GE!$G$21:$H$1115,2,FALSE)</f>
        <v>#N/A</v>
      </c>
      <c r="U81" s="65" t="str">
        <f t="shared" ca="1" si="17"/>
        <v>-</v>
      </c>
      <c r="V81" s="186"/>
      <c r="W81" s="61" t="e">
        <f>VLOOKUP($I81,GE!$M$21:$N$1115,2,FALSE)</f>
        <v>#N/A</v>
      </c>
      <c r="X81" s="65" t="e">
        <f t="shared" ca="1" si="18"/>
        <v>#N/A</v>
      </c>
      <c r="Y81" s="187"/>
      <c r="Z81" s="61" t="e">
        <f>VLOOKUP($I81,GE!$O$21:$P$1115,2,FALSE)</f>
        <v>#N/A</v>
      </c>
      <c r="AA81" s="174" t="str">
        <f t="shared" ca="1" si="19"/>
        <v>-</v>
      </c>
      <c r="AB81" s="187"/>
    </row>
    <row r="82" spans="1:28" ht="24.95" customHeight="1" x14ac:dyDescent="0.35">
      <c r="A82" s="121">
        <v>14</v>
      </c>
      <c r="B82" s="122"/>
      <c r="C82" s="121">
        <v>4</v>
      </c>
      <c r="D82" s="56">
        <f>Occupation!D82</f>
        <v>0</v>
      </c>
      <c r="E82" s="57">
        <f>Occupation!E82</f>
        <v>0</v>
      </c>
      <c r="F82" s="57">
        <f>Occupation!F82</f>
        <v>0</v>
      </c>
      <c r="G82" s="197">
        <f>Occupation!G82</f>
        <v>0</v>
      </c>
      <c r="H82" s="67"/>
      <c r="I82" s="59">
        <f>Occupation!H82</f>
        <v>0</v>
      </c>
      <c r="J82" s="59">
        <f>Occupation!I82</f>
        <v>0</v>
      </c>
      <c r="K82" s="64" t="e">
        <f>VLOOKUP($I82,GE!$A$21:'GE'!$B$1115,2,FALSE)</f>
        <v>#N/A</v>
      </c>
      <c r="L82" s="174" t="e">
        <f t="shared" ca="1" si="15"/>
        <v>#N/A</v>
      </c>
      <c r="M82" s="186"/>
      <c r="N82" s="61" t="e">
        <f>VLOOKUP($I82,GE!$C$21:'GE'!$D$1115,2,FALSE)</f>
        <v>#N/A</v>
      </c>
      <c r="O82" s="65" t="str">
        <f t="shared" ca="1" si="16"/>
        <v>-</v>
      </c>
      <c r="P82" s="186"/>
      <c r="Q82" s="61" t="e">
        <f>VLOOKUP($I82,GE!$E$21:$F$1115,2,FALSE)</f>
        <v>#N/A</v>
      </c>
      <c r="R82" s="65" t="e">
        <f t="shared" ca="1" si="20"/>
        <v>#N/A</v>
      </c>
      <c r="S82" s="186"/>
      <c r="T82" s="61" t="e">
        <f>VLOOKUP($I82,GE!$G$21:$H$1115,2,FALSE)</f>
        <v>#N/A</v>
      </c>
      <c r="U82" s="65" t="str">
        <f t="shared" ca="1" si="17"/>
        <v>-</v>
      </c>
      <c r="V82" s="186"/>
      <c r="W82" s="61" t="e">
        <f>VLOOKUP($I82,GE!$M$21:$N$1115,2,FALSE)</f>
        <v>#N/A</v>
      </c>
      <c r="X82" s="65" t="e">
        <f t="shared" ca="1" si="18"/>
        <v>#N/A</v>
      </c>
      <c r="Y82" s="187"/>
      <c r="Z82" s="61" t="e">
        <f>VLOOKUP($I82,GE!$O$21:$P$1115,2,FALSE)</f>
        <v>#N/A</v>
      </c>
      <c r="AA82" s="174" t="str">
        <f t="shared" ca="1" si="19"/>
        <v>-</v>
      </c>
      <c r="AB82" s="187"/>
    </row>
    <row r="83" spans="1:28" ht="24.95" customHeight="1" x14ac:dyDescent="0.35">
      <c r="A83" s="121">
        <v>15</v>
      </c>
      <c r="B83" s="122"/>
      <c r="C83" s="121">
        <v>4</v>
      </c>
      <c r="D83" s="56">
        <f>Occupation!D83</f>
        <v>0</v>
      </c>
      <c r="E83" s="57">
        <f>Occupation!E83</f>
        <v>0</v>
      </c>
      <c r="F83" s="57">
        <f>Occupation!F83</f>
        <v>0</v>
      </c>
      <c r="G83" s="197">
        <f>Occupation!G83</f>
        <v>0</v>
      </c>
      <c r="H83" s="67"/>
      <c r="I83" s="59">
        <f>Occupation!H83</f>
        <v>0</v>
      </c>
      <c r="J83" s="59">
        <f>Occupation!I83</f>
        <v>0</v>
      </c>
      <c r="K83" s="64" t="e">
        <f>VLOOKUP($I83,GE!$A$21:'GE'!$B$1115,2,FALSE)</f>
        <v>#N/A</v>
      </c>
      <c r="L83" s="174" t="e">
        <f t="shared" ca="1" si="15"/>
        <v>#N/A</v>
      </c>
      <c r="M83" s="186"/>
      <c r="N83" s="61" t="e">
        <f>VLOOKUP($I83,GE!$C$21:'GE'!$D$1115,2,FALSE)</f>
        <v>#N/A</v>
      </c>
      <c r="O83" s="65" t="str">
        <f t="shared" ca="1" si="16"/>
        <v>-</v>
      </c>
      <c r="P83" s="186"/>
      <c r="Q83" s="61" t="e">
        <f>VLOOKUP($I83,GE!$E$21:$F$1115,2,FALSE)</f>
        <v>#N/A</v>
      </c>
      <c r="R83" s="65" t="e">
        <f t="shared" ca="1" si="20"/>
        <v>#N/A</v>
      </c>
      <c r="S83" s="186"/>
      <c r="T83" s="61" t="e">
        <f>VLOOKUP($I83,GE!$G$21:$H$1115,2,FALSE)</f>
        <v>#N/A</v>
      </c>
      <c r="U83" s="65" t="str">
        <f t="shared" ca="1" si="17"/>
        <v>-</v>
      </c>
      <c r="V83" s="186"/>
      <c r="W83" s="61" t="e">
        <f>VLOOKUP($I83,GE!$M$21:$N$1115,2,FALSE)</f>
        <v>#N/A</v>
      </c>
      <c r="X83" s="65" t="e">
        <f t="shared" ca="1" si="18"/>
        <v>#N/A</v>
      </c>
      <c r="Y83" s="187"/>
      <c r="Z83" s="61" t="e">
        <f>VLOOKUP($I83,GE!$O$21:$P$1115,2,FALSE)</f>
        <v>#N/A</v>
      </c>
      <c r="AA83" s="174" t="str">
        <f t="shared" ca="1" si="19"/>
        <v>-</v>
      </c>
      <c r="AB83" s="187"/>
    </row>
    <row r="84" spans="1:28" ht="24.95" customHeight="1" x14ac:dyDescent="0.35">
      <c r="A84" s="121">
        <v>16</v>
      </c>
      <c r="B84" s="122"/>
      <c r="C84" s="121">
        <v>4</v>
      </c>
      <c r="D84" s="56">
        <f>Occupation!D84</f>
        <v>0</v>
      </c>
      <c r="E84" s="57">
        <f>Occupation!E84</f>
        <v>0</v>
      </c>
      <c r="F84" s="57">
        <f>Occupation!F84</f>
        <v>0</v>
      </c>
      <c r="G84" s="197">
        <f>Occupation!G84</f>
        <v>0</v>
      </c>
      <c r="H84" s="67"/>
      <c r="I84" s="59">
        <f>Occupation!H84</f>
        <v>0</v>
      </c>
      <c r="J84" s="59">
        <f>Occupation!I84</f>
        <v>0</v>
      </c>
      <c r="K84" s="64" t="e">
        <f>VLOOKUP($I84,GE!$A$21:'GE'!$B$1115,2,FALSE)</f>
        <v>#N/A</v>
      </c>
      <c r="L84" s="174" t="e">
        <f t="shared" ca="1" si="15"/>
        <v>#N/A</v>
      </c>
      <c r="M84" s="186"/>
      <c r="N84" s="61" t="e">
        <f>VLOOKUP($I84,GE!$C$21:'GE'!$D$1115,2,FALSE)</f>
        <v>#N/A</v>
      </c>
      <c r="O84" s="65" t="str">
        <f t="shared" ca="1" si="16"/>
        <v>-</v>
      </c>
      <c r="P84" s="186"/>
      <c r="Q84" s="61" t="e">
        <f>VLOOKUP($I84,GE!$E$21:$F$1115,2,FALSE)</f>
        <v>#N/A</v>
      </c>
      <c r="R84" s="65" t="e">
        <f t="shared" ca="1" si="20"/>
        <v>#N/A</v>
      </c>
      <c r="S84" s="186"/>
      <c r="T84" s="61" t="e">
        <f>VLOOKUP($I84,GE!$G$21:$H$1115,2,FALSE)</f>
        <v>#N/A</v>
      </c>
      <c r="U84" s="65" t="str">
        <f t="shared" ca="1" si="17"/>
        <v>-</v>
      </c>
      <c r="V84" s="186"/>
      <c r="W84" s="61" t="e">
        <f>VLOOKUP($I84,GE!$M$21:$N$1115,2,FALSE)</f>
        <v>#N/A</v>
      </c>
      <c r="X84" s="65" t="e">
        <f t="shared" ca="1" si="18"/>
        <v>#N/A</v>
      </c>
      <c r="Y84" s="187"/>
      <c r="Z84" s="61" t="e">
        <f>VLOOKUP($I84,GE!$O$21:$P$1115,2,FALSE)</f>
        <v>#N/A</v>
      </c>
      <c r="AA84" s="174" t="str">
        <f t="shared" ca="1" si="19"/>
        <v>-</v>
      </c>
      <c r="AB84" s="187"/>
    </row>
    <row r="85" spans="1:28" ht="24.95" customHeight="1" x14ac:dyDescent="0.35">
      <c r="A85" s="121">
        <v>17</v>
      </c>
      <c r="B85" s="122"/>
      <c r="C85" s="121">
        <v>4</v>
      </c>
      <c r="D85" s="56">
        <f>Occupation!D85</f>
        <v>0</v>
      </c>
      <c r="E85" s="57">
        <f>Occupation!E85</f>
        <v>0</v>
      </c>
      <c r="F85" s="57">
        <f>Occupation!F85</f>
        <v>0</v>
      </c>
      <c r="G85" s="197">
        <f>Occupation!G85</f>
        <v>0</v>
      </c>
      <c r="H85" s="67"/>
      <c r="I85" s="59">
        <f>Occupation!H85</f>
        <v>0</v>
      </c>
      <c r="J85" s="59">
        <f>Occupation!I85</f>
        <v>0</v>
      </c>
      <c r="K85" s="64" t="e">
        <f>VLOOKUP($I85,GE!$A$21:'GE'!$B$1115,2,FALSE)</f>
        <v>#N/A</v>
      </c>
      <c r="L85" s="174" t="e">
        <f t="shared" ca="1" si="15"/>
        <v>#N/A</v>
      </c>
      <c r="M85" s="186"/>
      <c r="N85" s="61" t="e">
        <f>VLOOKUP($I85,GE!$C$21:'GE'!$D$1115,2,FALSE)</f>
        <v>#N/A</v>
      </c>
      <c r="O85" s="65" t="str">
        <f t="shared" ca="1" si="16"/>
        <v>-</v>
      </c>
      <c r="P85" s="186"/>
      <c r="Q85" s="61" t="e">
        <f>VLOOKUP($I85,GE!$E$21:$F$1115,2,FALSE)</f>
        <v>#N/A</v>
      </c>
      <c r="R85" s="65" t="e">
        <f t="shared" ca="1" si="20"/>
        <v>#N/A</v>
      </c>
      <c r="S85" s="186"/>
      <c r="T85" s="61" t="e">
        <f>VLOOKUP($I85,GE!$G$21:$H$1115,2,FALSE)</f>
        <v>#N/A</v>
      </c>
      <c r="U85" s="65" t="str">
        <f t="shared" ca="1" si="17"/>
        <v>-</v>
      </c>
      <c r="V85" s="186"/>
      <c r="W85" s="61" t="e">
        <f>VLOOKUP($I85,GE!$M$21:$N$1115,2,FALSE)</f>
        <v>#N/A</v>
      </c>
      <c r="X85" s="65" t="e">
        <f t="shared" ca="1" si="18"/>
        <v>#N/A</v>
      </c>
      <c r="Y85" s="187"/>
      <c r="Z85" s="61" t="e">
        <f>VLOOKUP($I85,GE!$O$21:$P$1115,2,FALSE)</f>
        <v>#N/A</v>
      </c>
      <c r="AA85" s="174" t="str">
        <f t="shared" ca="1" si="19"/>
        <v>-</v>
      </c>
      <c r="AB85" s="187"/>
    </row>
    <row r="86" spans="1:28" ht="24.95" customHeight="1" x14ac:dyDescent="0.35">
      <c r="A86" s="121">
        <v>18</v>
      </c>
      <c r="B86" s="122"/>
      <c r="C86" s="121">
        <v>4</v>
      </c>
      <c r="D86" s="56">
        <f>Occupation!D86</f>
        <v>0</v>
      </c>
      <c r="E86" s="57">
        <f>Occupation!E86</f>
        <v>0</v>
      </c>
      <c r="F86" s="57">
        <f>Occupation!F86</f>
        <v>0</v>
      </c>
      <c r="G86" s="197">
        <f>Occupation!G86</f>
        <v>0</v>
      </c>
      <c r="H86" s="67"/>
      <c r="I86" s="59">
        <f>Occupation!H86</f>
        <v>0</v>
      </c>
      <c r="J86" s="59">
        <f>Occupation!I86</f>
        <v>0</v>
      </c>
      <c r="K86" s="64" t="e">
        <f>VLOOKUP($I86,GE!$A$21:'GE'!$B$1115,2,FALSE)</f>
        <v>#N/A</v>
      </c>
      <c r="L86" s="174" t="e">
        <f t="shared" ca="1" si="15"/>
        <v>#N/A</v>
      </c>
      <c r="M86" s="186"/>
      <c r="N86" s="61" t="e">
        <f>VLOOKUP($I86,GE!$C$21:'GE'!$D$1115,2,FALSE)</f>
        <v>#N/A</v>
      </c>
      <c r="O86" s="65" t="str">
        <f t="shared" ca="1" si="16"/>
        <v>-</v>
      </c>
      <c r="P86" s="186"/>
      <c r="Q86" s="61" t="e">
        <f>VLOOKUP($I86,GE!$E$21:$F$1115,2,FALSE)</f>
        <v>#N/A</v>
      </c>
      <c r="R86" s="65" t="e">
        <f t="shared" ca="1" si="20"/>
        <v>#N/A</v>
      </c>
      <c r="S86" s="186"/>
      <c r="T86" s="61" t="e">
        <f>VLOOKUP($I86,GE!$G$21:$H$1115,2,FALSE)</f>
        <v>#N/A</v>
      </c>
      <c r="U86" s="65" t="str">
        <f t="shared" ca="1" si="17"/>
        <v>-</v>
      </c>
      <c r="V86" s="186"/>
      <c r="W86" s="61" t="e">
        <f>VLOOKUP($I86,GE!$M$21:$N$1115,2,FALSE)</f>
        <v>#N/A</v>
      </c>
      <c r="X86" s="65" t="e">
        <f t="shared" ca="1" si="18"/>
        <v>#N/A</v>
      </c>
      <c r="Y86" s="187"/>
      <c r="Z86" s="61" t="e">
        <f>VLOOKUP($I86,GE!$O$21:$P$1115,2,FALSE)</f>
        <v>#N/A</v>
      </c>
      <c r="AA86" s="174" t="str">
        <f t="shared" ca="1" si="19"/>
        <v>-</v>
      </c>
      <c r="AB86" s="187"/>
    </row>
    <row r="87" spans="1:28" ht="24.95" customHeight="1" x14ac:dyDescent="0.35">
      <c r="A87" s="121">
        <v>19</v>
      </c>
      <c r="B87" s="122"/>
      <c r="C87" s="121">
        <v>4</v>
      </c>
      <c r="D87" s="56">
        <f>Occupation!D87</f>
        <v>0</v>
      </c>
      <c r="E87" s="57">
        <f>Occupation!E87</f>
        <v>0</v>
      </c>
      <c r="F87" s="57">
        <f>Occupation!F87</f>
        <v>0</v>
      </c>
      <c r="G87" s="197">
        <f>Occupation!G87</f>
        <v>0</v>
      </c>
      <c r="H87" s="67"/>
      <c r="I87" s="59">
        <f>Occupation!H87</f>
        <v>0</v>
      </c>
      <c r="J87" s="59">
        <f>Occupation!I87</f>
        <v>0</v>
      </c>
      <c r="K87" s="64" t="e">
        <f>VLOOKUP($I87,GE!$A$21:'GE'!$B$1115,2,FALSE)</f>
        <v>#N/A</v>
      </c>
      <c r="L87" s="174" t="e">
        <f t="shared" ca="1" si="15"/>
        <v>#N/A</v>
      </c>
      <c r="M87" s="186"/>
      <c r="N87" s="61" t="e">
        <f>VLOOKUP($I87,GE!$C$21:'GE'!$D$1115,2,FALSE)</f>
        <v>#N/A</v>
      </c>
      <c r="O87" s="65" t="str">
        <f t="shared" ca="1" si="16"/>
        <v>-</v>
      </c>
      <c r="P87" s="186"/>
      <c r="Q87" s="61" t="e">
        <f>VLOOKUP($I87,GE!$E$21:$F$1115,2,FALSE)</f>
        <v>#N/A</v>
      </c>
      <c r="R87" s="65" t="e">
        <f t="shared" ca="1" si="20"/>
        <v>#N/A</v>
      </c>
      <c r="S87" s="186"/>
      <c r="T87" s="61" t="e">
        <f>VLOOKUP($I87,GE!$G$21:$H$1115,2,FALSE)</f>
        <v>#N/A</v>
      </c>
      <c r="U87" s="65" t="str">
        <f t="shared" ca="1" si="17"/>
        <v>-</v>
      </c>
      <c r="V87" s="186"/>
      <c r="W87" s="61" t="e">
        <f>VLOOKUP($I87,GE!$M$21:$N$1115,2,FALSE)</f>
        <v>#N/A</v>
      </c>
      <c r="X87" s="65" t="e">
        <f t="shared" ca="1" si="18"/>
        <v>#N/A</v>
      </c>
      <c r="Y87" s="187"/>
      <c r="Z87" s="61" t="e">
        <f>VLOOKUP($I87,GE!$O$21:$P$1115,2,FALSE)</f>
        <v>#N/A</v>
      </c>
      <c r="AA87" s="174" t="str">
        <f t="shared" ca="1" si="19"/>
        <v>-</v>
      </c>
      <c r="AB87" s="187"/>
    </row>
    <row r="88" spans="1:28" ht="24.95" customHeight="1" thickBot="1" x14ac:dyDescent="0.4">
      <c r="A88" s="123">
        <v>20</v>
      </c>
      <c r="B88" s="124"/>
      <c r="C88" s="123">
        <v>4</v>
      </c>
      <c r="D88" s="70">
        <f>Occupation!D88</f>
        <v>0</v>
      </c>
      <c r="E88" s="71">
        <f>Occupation!E88</f>
        <v>0</v>
      </c>
      <c r="F88" s="71">
        <f>Occupation!F88</f>
        <v>0</v>
      </c>
      <c r="G88" s="199">
        <f>Occupation!G88</f>
        <v>0</v>
      </c>
      <c r="H88" s="67"/>
      <c r="I88" s="73">
        <f>Occupation!H88</f>
        <v>0</v>
      </c>
      <c r="J88" s="73">
        <f>Occupation!I88</f>
        <v>0</v>
      </c>
      <c r="K88" s="64" t="e">
        <f>VLOOKUP($I88,GE!$A$21:'GE'!$B$1115,2,FALSE)</f>
        <v>#N/A</v>
      </c>
      <c r="L88" s="194" t="e">
        <f t="shared" ca="1" si="15"/>
        <v>#N/A</v>
      </c>
      <c r="M88" s="189"/>
      <c r="N88" s="171" t="e">
        <f>VLOOKUP($I88,GE!$C$21:'GE'!$D$1115,2,FALSE)</f>
        <v>#N/A</v>
      </c>
      <c r="O88" s="65" t="str">
        <f t="shared" ca="1" si="16"/>
        <v>-</v>
      </c>
      <c r="P88" s="195"/>
      <c r="Q88" s="61" t="e">
        <f>VLOOKUP($I88,GE!$E$21:$F$1115,2,FALSE)</f>
        <v>#N/A</v>
      </c>
      <c r="R88" s="65" t="e">
        <f t="shared" ca="1" si="20"/>
        <v>#N/A</v>
      </c>
      <c r="S88" s="195"/>
      <c r="T88" s="61" t="e">
        <f>VLOOKUP($I88,GE!$G$21:$H$1115,2,FALSE)</f>
        <v>#N/A</v>
      </c>
      <c r="U88" s="173" t="str">
        <f t="shared" ca="1" si="17"/>
        <v>-</v>
      </c>
      <c r="V88" s="189"/>
      <c r="W88" s="171" t="e">
        <f>VLOOKUP($I88,GE!$M$21:$N$1115,2,FALSE)</f>
        <v>#N/A</v>
      </c>
      <c r="X88" s="65" t="e">
        <f t="shared" ca="1" si="18"/>
        <v>#N/A</v>
      </c>
      <c r="Y88" s="181"/>
      <c r="Z88" s="61" t="e">
        <f>VLOOKUP($I88,GE!$O$21:$P$1115,2,FALSE)</f>
        <v>#N/A</v>
      </c>
      <c r="AA88" s="194" t="str">
        <f t="shared" ca="1" si="19"/>
        <v>-</v>
      </c>
      <c r="AB88" s="191"/>
    </row>
    <row r="89" spans="1:28" s="89" customFormat="1" ht="24.95" customHeight="1" thickTop="1" thickBot="1" x14ac:dyDescent="0.25">
      <c r="A89" s="79"/>
      <c r="B89" s="234" t="s">
        <v>30</v>
      </c>
      <c r="C89" s="235"/>
      <c r="D89" s="79">
        <f>Occupation!D89</f>
        <v>0</v>
      </c>
      <c r="E89" s="80"/>
      <c r="F89" s="80"/>
      <c r="G89" s="200"/>
      <c r="H89" s="81"/>
      <c r="I89" s="82"/>
      <c r="J89" s="82"/>
      <c r="K89" s="84" t="e">
        <f>VLOOKUP($I89,GE!$A$21:'GE'!$B$1115,2,FALSE)</f>
        <v>#N/A</v>
      </c>
      <c r="L89" s="178" t="e">
        <f t="shared" ca="1" si="15"/>
        <v>#N/A</v>
      </c>
      <c r="M89" s="179"/>
      <c r="N89" s="84" t="e">
        <f>VLOOKUP($I89,GE!$C$21:'GE'!$D$1115,2,FALSE)</f>
        <v>#N/A</v>
      </c>
      <c r="O89" s="180" t="str">
        <f t="shared" ca="1" si="16"/>
        <v>-</v>
      </c>
      <c r="P89" s="179"/>
      <c r="Q89" s="84" t="e">
        <f>VLOOKUP($I89,GE!$E$21:$F$1115,2,FALSE)</f>
        <v>#N/A</v>
      </c>
      <c r="R89" s="180" t="e">
        <f t="shared" ca="1" si="20"/>
        <v>#N/A</v>
      </c>
      <c r="S89" s="179"/>
      <c r="T89" s="84" t="e">
        <f>VLOOKUP($I89,GE!$G$21:$H$1115,2,FALSE)</f>
        <v>#N/A</v>
      </c>
      <c r="U89" s="180" t="str">
        <f t="shared" ca="1" si="17"/>
        <v>-</v>
      </c>
      <c r="V89" s="179"/>
      <c r="W89" s="84" t="e">
        <f>VLOOKUP($I89,GE!$M$21:$N$1115,2,FALSE)</f>
        <v>#N/A</v>
      </c>
      <c r="X89" s="180" t="e">
        <f t="shared" ca="1" si="18"/>
        <v>#N/A</v>
      </c>
      <c r="Y89" s="179"/>
      <c r="Z89" s="84" t="e">
        <f>VLOOKUP($I89,GE!$O$21:$P$1115,2,FALSE)</f>
        <v>#N/A</v>
      </c>
      <c r="AA89" s="178" t="str">
        <f t="shared" ca="1" si="19"/>
        <v>-</v>
      </c>
      <c r="AB89" s="179"/>
    </row>
    <row r="90" spans="1:28" ht="24.95" customHeight="1" thickTop="1" x14ac:dyDescent="0.2">
      <c r="A90" s="121">
        <v>1</v>
      </c>
      <c r="B90" s="122"/>
      <c r="C90" s="121">
        <v>1</v>
      </c>
      <c r="D90" s="56" t="str">
        <f>Occupation!D90</f>
        <v>O</v>
      </c>
      <c r="E90" s="57" t="str">
        <f>Occupation!E90</f>
        <v xml:space="preserve">BRIAMONT                      </v>
      </c>
      <c r="F90" s="57" t="str">
        <f>Occupation!F90</f>
        <v xml:space="preserve">Patrick                       </v>
      </c>
      <c r="G90" s="197" t="str">
        <f>Occupation!G90</f>
        <v>OS</v>
      </c>
      <c r="H90" s="67" t="s">
        <v>28</v>
      </c>
      <c r="I90" s="59">
        <f>Occupation!H90</f>
        <v>43164</v>
      </c>
      <c r="J90" s="59">
        <f>Occupation!I90</f>
        <v>43259</v>
      </c>
      <c r="K90" s="184">
        <f>VLOOKUP($I90,GE!$A$21:'GE'!$B$1115,2,FALSE)</f>
        <v>43200</v>
      </c>
      <c r="L90" s="182" t="str">
        <f t="shared" ca="1" si="15"/>
        <v>-</v>
      </c>
      <c r="M90" s="183" t="s">
        <v>31</v>
      </c>
      <c r="N90" s="184">
        <f>VLOOKUP($I90,GE!$C$21:'GE'!$D$1115,2,FALSE)</f>
        <v>43207</v>
      </c>
      <c r="O90" s="185" t="str">
        <f t="shared" ca="1" si="16"/>
        <v>-</v>
      </c>
      <c r="P90" s="183" t="s">
        <v>31</v>
      </c>
      <c r="Q90" s="184">
        <f>VLOOKUP($I90,GE!$E$21:$F$1115,2,FALSE)</f>
        <v>43263</v>
      </c>
      <c r="R90" s="185" t="str">
        <f t="shared" ca="1" si="20"/>
        <v>-</v>
      </c>
      <c r="S90" s="183" t="s">
        <v>31</v>
      </c>
      <c r="T90" s="184">
        <f>VLOOKUP($I90,GE!$G$21:$H$1115,2,FALSE)</f>
        <v>43270</v>
      </c>
      <c r="U90" s="185" t="str">
        <f t="shared" ca="1" si="17"/>
        <v>-</v>
      </c>
      <c r="V90" s="183" t="s">
        <v>31</v>
      </c>
      <c r="W90" s="184">
        <f>VLOOKUP($I90,GE!$M$21:$N$1115,2,FALSE)</f>
        <v>43340</v>
      </c>
      <c r="X90" s="185" t="str">
        <f t="shared" ca="1" si="18"/>
        <v>-</v>
      </c>
      <c r="Y90" s="183"/>
      <c r="Z90" s="184">
        <f>VLOOKUP($I90,GE!$O$21:$P$1115,2,FALSE)</f>
        <v>43347</v>
      </c>
      <c r="AA90" s="182" t="str">
        <f t="shared" ca="1" si="19"/>
        <v>-</v>
      </c>
      <c r="AB90" s="183"/>
    </row>
    <row r="91" spans="1:28" ht="24.95" customHeight="1" x14ac:dyDescent="0.2">
      <c r="A91" s="121">
        <v>2</v>
      </c>
      <c r="B91" s="122"/>
      <c r="C91" s="121">
        <v>1</v>
      </c>
      <c r="D91" s="56" t="str">
        <f>Occupation!D91</f>
        <v>O</v>
      </c>
      <c r="E91" s="57" t="str">
        <f>Occupation!E91</f>
        <v xml:space="preserve">FERNANDEZ           </v>
      </c>
      <c r="F91" s="57" t="str">
        <f>Occupation!F91</f>
        <v xml:space="preserve">Maria-luisa                   </v>
      </c>
      <c r="G91" s="197" t="str">
        <f>Occupation!G91</f>
        <v>OS</v>
      </c>
      <c r="H91" s="67" t="s">
        <v>28</v>
      </c>
      <c r="I91" s="59">
        <f>Occupation!H91</f>
        <v>43164</v>
      </c>
      <c r="J91" s="59">
        <f>Occupation!I91</f>
        <v>43273</v>
      </c>
      <c r="K91" s="61">
        <f>VLOOKUP($I91,GE!$A$21:'GE'!$B$1115,2,FALSE)</f>
        <v>43200</v>
      </c>
      <c r="L91" s="174" t="str">
        <f t="shared" ca="1" si="15"/>
        <v>-</v>
      </c>
      <c r="M91" s="170" t="s">
        <v>31</v>
      </c>
      <c r="N91" s="61">
        <f>VLOOKUP($I91,GE!$C$21:'GE'!$D$1115,2,FALSE)</f>
        <v>43207</v>
      </c>
      <c r="O91" s="65" t="str">
        <f t="shared" ca="1" si="16"/>
        <v>-</v>
      </c>
      <c r="P91" s="170"/>
      <c r="Q91" s="61">
        <f>VLOOKUP($I91,GE!$E$21:$F$1115,2,FALSE)</f>
        <v>43263</v>
      </c>
      <c r="R91" s="65" t="str">
        <f t="shared" ca="1" si="20"/>
        <v>-</v>
      </c>
      <c r="S91" s="170"/>
      <c r="T91" s="61">
        <f>VLOOKUP($I91,GE!$G$21:$H$1115,2,FALSE)</f>
        <v>43270</v>
      </c>
      <c r="U91" s="65" t="str">
        <f t="shared" ca="1" si="17"/>
        <v>-</v>
      </c>
      <c r="V91" s="170"/>
      <c r="W91" s="61">
        <f>VLOOKUP($I91,GE!$M$21:$N$1115,2,FALSE)</f>
        <v>43340</v>
      </c>
      <c r="X91" s="65" t="str">
        <f t="shared" ca="1" si="18"/>
        <v>-</v>
      </c>
      <c r="Y91" s="170"/>
      <c r="Z91" s="61">
        <f>VLOOKUP($I91,GE!$O$21:$P$1115,2,FALSE)</f>
        <v>43347</v>
      </c>
      <c r="AA91" s="174" t="str">
        <f t="shared" ca="1" si="19"/>
        <v>-</v>
      </c>
      <c r="AB91" s="170"/>
    </row>
    <row r="92" spans="1:28" ht="24.95" customHeight="1" x14ac:dyDescent="0.2">
      <c r="A92" s="121">
        <v>3</v>
      </c>
      <c r="B92" s="122"/>
      <c r="C92" s="121">
        <v>1</v>
      </c>
      <c r="D92" s="56" t="str">
        <f>Occupation!D92</f>
        <v>O</v>
      </c>
      <c r="E92" s="57" t="str">
        <f>Occupation!E92</f>
        <v>FINCK</v>
      </c>
      <c r="F92" s="57" t="str">
        <f>Occupation!F92</f>
        <v>Mélina</v>
      </c>
      <c r="G92" s="197" t="str">
        <f>Occupation!G92</f>
        <v>EA</v>
      </c>
      <c r="H92" s="67" t="s">
        <v>27</v>
      </c>
      <c r="I92" s="59">
        <f>Occupation!H92</f>
        <v>43108</v>
      </c>
      <c r="J92" s="59">
        <f>Occupation!I92</f>
        <v>43259</v>
      </c>
      <c r="K92" s="61">
        <f>VLOOKUP($I92,GE!$A$21:'GE'!$B$1115,2,FALSE)</f>
        <v>43144</v>
      </c>
      <c r="L92" s="174" t="str">
        <f t="shared" ca="1" si="15"/>
        <v>-</v>
      </c>
      <c r="M92" s="176" t="s">
        <v>31</v>
      </c>
      <c r="N92" s="61">
        <f>VLOOKUP($I92,GE!$C$21:'GE'!$D$1115,2,FALSE)</f>
        <v>43151</v>
      </c>
      <c r="O92" s="65" t="str">
        <f t="shared" ca="1" si="16"/>
        <v>-</v>
      </c>
      <c r="P92" s="170" t="s">
        <v>31</v>
      </c>
      <c r="Q92" s="61">
        <f>VLOOKUP($I92,GE!$E$21:$F$1115,2,FALSE)</f>
        <v>43207</v>
      </c>
      <c r="R92" s="65" t="str">
        <f t="shared" ca="1" si="20"/>
        <v>-</v>
      </c>
      <c r="S92" s="170" t="s">
        <v>31</v>
      </c>
      <c r="T92" s="61">
        <f>VLOOKUP($I92,GE!$G$21:$H$1115,2,FALSE)</f>
        <v>43214</v>
      </c>
      <c r="U92" s="65">
        <f t="shared" ca="1" si="17"/>
        <v>-55</v>
      </c>
      <c r="V92" s="170"/>
      <c r="W92" s="61">
        <f>VLOOKUP($I92,GE!$M$21:$N$1115,2,FALSE)</f>
        <v>43284</v>
      </c>
      <c r="X92" s="65">
        <f t="shared" ca="1" si="18"/>
        <v>15</v>
      </c>
      <c r="Y92" s="170"/>
      <c r="Z92" s="61">
        <f>VLOOKUP($I92,GE!$O$21:$P$1115,2,FALSE)</f>
        <v>43291</v>
      </c>
      <c r="AA92" s="174">
        <f t="shared" ca="1" si="19"/>
        <v>22</v>
      </c>
      <c r="AB92" s="170"/>
    </row>
    <row r="93" spans="1:28" ht="24.95" customHeight="1" x14ac:dyDescent="0.35">
      <c r="A93" s="121">
        <v>4</v>
      </c>
      <c r="B93" s="122"/>
      <c r="C93" s="121">
        <v>1</v>
      </c>
      <c r="D93" s="56" t="str">
        <f>Occupation!D93</f>
        <v>O</v>
      </c>
      <c r="E93" s="57" t="str">
        <f>Occupation!E93</f>
        <v>FRANSSEN</v>
      </c>
      <c r="F93" s="57" t="str">
        <f>Occupation!F93</f>
        <v>Iris</v>
      </c>
      <c r="G93" s="197" t="str">
        <f>Occupation!G93</f>
        <v>OS</v>
      </c>
      <c r="H93" s="67" t="s">
        <v>27</v>
      </c>
      <c r="I93" s="59">
        <f>Occupation!H93</f>
        <v>43262</v>
      </c>
      <c r="J93" s="59">
        <f>Occupation!I93</f>
        <v>43329</v>
      </c>
      <c r="K93" s="61">
        <f>VLOOKUP($I93,GE!$A$21:'GE'!$B$1115,2,FALSE)</f>
        <v>43308</v>
      </c>
      <c r="L93" s="174" t="str">
        <f t="shared" ca="1" si="15"/>
        <v>-</v>
      </c>
      <c r="M93" s="186"/>
      <c r="N93" s="61">
        <f>VLOOKUP($I93,GE!$C$21:'GE'!$D$1115,2,FALSE)</f>
        <v>43315</v>
      </c>
      <c r="O93" s="65" t="str">
        <f t="shared" ca="1" si="16"/>
        <v>-</v>
      </c>
      <c r="P93" s="186"/>
      <c r="Q93" s="61">
        <f>VLOOKUP($I93,GE!$E$21:$F$1115,2,FALSE)</f>
        <v>43371</v>
      </c>
      <c r="R93" s="65" t="str">
        <f t="shared" ca="1" si="20"/>
        <v>-</v>
      </c>
      <c r="S93" s="186"/>
      <c r="T93" s="61">
        <f>VLOOKUP($I93,GE!$G$21:$H$1115,2,FALSE)</f>
        <v>43378</v>
      </c>
      <c r="U93" s="65" t="str">
        <f t="shared" ca="1" si="17"/>
        <v>-</v>
      </c>
      <c r="V93" s="186"/>
      <c r="W93" s="61">
        <f>VLOOKUP($I93,GE!$M$21:$N$1115,2,FALSE)</f>
        <v>43448</v>
      </c>
      <c r="X93" s="65" t="str">
        <f t="shared" ca="1" si="18"/>
        <v>-</v>
      </c>
      <c r="Y93" s="187"/>
      <c r="Z93" s="61">
        <f>VLOOKUP($I93,GE!$O$21:$P$1115,2,FALSE)</f>
        <v>43455</v>
      </c>
      <c r="AA93" s="174" t="str">
        <f t="shared" ca="1" si="19"/>
        <v>-</v>
      </c>
      <c r="AB93" s="187"/>
    </row>
    <row r="94" spans="1:28" ht="24.95" customHeight="1" x14ac:dyDescent="0.2">
      <c r="A94" s="121">
        <v>5</v>
      </c>
      <c r="B94" s="122"/>
      <c r="C94" s="121">
        <v>1</v>
      </c>
      <c r="D94" s="56" t="str">
        <f>Occupation!D94</f>
        <v>N</v>
      </c>
      <c r="E94" s="57" t="str">
        <f>Occupation!E94</f>
        <v>PIRONT</v>
      </c>
      <c r="F94" s="57" t="str">
        <f>Occupation!F94</f>
        <v>Béatrice</v>
      </c>
      <c r="G94" s="197" t="str">
        <f>Occupation!G94</f>
        <v>EA</v>
      </c>
      <c r="H94" s="67" t="s">
        <v>27</v>
      </c>
      <c r="I94" s="59">
        <f>Occupation!H94</f>
        <v>43081</v>
      </c>
      <c r="J94" s="59">
        <f>Occupation!I94</f>
        <v>43336</v>
      </c>
      <c r="K94" s="61">
        <f>VLOOKUP($I94,GE!$A$21:'GE'!$B$1115,2,FALSE)</f>
        <v>43156</v>
      </c>
      <c r="L94" s="174" t="str">
        <f t="shared" ca="1" si="15"/>
        <v>-</v>
      </c>
      <c r="M94" s="170" t="s">
        <v>31</v>
      </c>
      <c r="N94" s="61">
        <f>VLOOKUP($I94,GE!$C$21:'GE'!$D$1115,2,FALSE)</f>
        <v>43163</v>
      </c>
      <c r="O94" s="65">
        <f t="shared" ca="1" si="16"/>
        <v>-106</v>
      </c>
      <c r="P94" s="170"/>
      <c r="Q94" s="61">
        <f>VLOOKUP($I94,GE!$E$21:$F$1115,2,FALSE)</f>
        <v>43219</v>
      </c>
      <c r="R94" s="65" t="str">
        <f t="shared" ca="1" si="20"/>
        <v>-</v>
      </c>
      <c r="S94" s="170" t="s">
        <v>31</v>
      </c>
      <c r="T94" s="61">
        <f>VLOOKUP($I94,GE!$G$21:$H$1115,2,FALSE)</f>
        <v>43226</v>
      </c>
      <c r="U94" s="65">
        <f t="shared" ca="1" si="17"/>
        <v>-43</v>
      </c>
      <c r="V94" s="170"/>
      <c r="W94" s="61">
        <f>VLOOKUP($I94,GE!$M$21:$N$1115,2,FALSE)</f>
        <v>43296</v>
      </c>
      <c r="X94" s="65">
        <f t="shared" ca="1" si="18"/>
        <v>27</v>
      </c>
      <c r="Y94" s="170"/>
      <c r="Z94" s="61">
        <f>VLOOKUP($I94,GE!$O$21:$P$1115,2,FALSE)</f>
        <v>43303</v>
      </c>
      <c r="AA94" s="174">
        <f t="shared" ca="1" si="19"/>
        <v>34</v>
      </c>
      <c r="AB94" s="170"/>
    </row>
    <row r="95" spans="1:28" ht="24.95" customHeight="1" x14ac:dyDescent="0.2">
      <c r="A95" s="121">
        <v>6</v>
      </c>
      <c r="B95" s="122"/>
      <c r="C95" s="121">
        <v>1</v>
      </c>
      <c r="D95" s="56" t="str">
        <f>Occupation!D95</f>
        <v>O</v>
      </c>
      <c r="E95" s="57" t="str">
        <f>Occupation!E95</f>
        <v>RODERBOURG</v>
      </c>
      <c r="F95" s="57" t="str">
        <f>Occupation!F95</f>
        <v>Vanessa</v>
      </c>
      <c r="G95" s="197" t="str">
        <f>Occupation!G95</f>
        <v>OS</v>
      </c>
      <c r="H95" s="67" t="s">
        <v>27</v>
      </c>
      <c r="I95" s="59">
        <f>Occupation!H95</f>
        <v>43164</v>
      </c>
      <c r="J95" s="59">
        <f>Occupation!I95</f>
        <v>43294</v>
      </c>
      <c r="K95" s="61">
        <f>VLOOKUP($I95,GE!$A$21:'GE'!$B$1115,2,FALSE)</f>
        <v>43200</v>
      </c>
      <c r="L95" s="174" t="str">
        <f t="shared" ca="1" si="15"/>
        <v>-</v>
      </c>
      <c r="M95" s="176" t="s">
        <v>31</v>
      </c>
      <c r="N95" s="61">
        <f>VLOOKUP($I95,GE!$C$21:'GE'!$D$1115,2,FALSE)</f>
        <v>43207</v>
      </c>
      <c r="O95" s="65" t="str">
        <f t="shared" ca="1" si="16"/>
        <v>-</v>
      </c>
      <c r="P95" s="170"/>
      <c r="Q95" s="61">
        <f>VLOOKUP($I95,GE!$E$21:$F$1115,2,FALSE)</f>
        <v>43263</v>
      </c>
      <c r="R95" s="65" t="str">
        <f t="shared" ca="1" si="20"/>
        <v>-</v>
      </c>
      <c r="S95" s="170"/>
      <c r="T95" s="61">
        <f>VLOOKUP($I95,GE!$G$21:$H$1115,2,FALSE)</f>
        <v>43270</v>
      </c>
      <c r="U95" s="65" t="str">
        <f t="shared" ca="1" si="17"/>
        <v>-</v>
      </c>
      <c r="V95" s="170"/>
      <c r="W95" s="61">
        <f>VLOOKUP($I95,GE!$M$21:$N$1115,2,FALSE)</f>
        <v>43340</v>
      </c>
      <c r="X95" s="65" t="str">
        <f t="shared" ca="1" si="18"/>
        <v>-</v>
      </c>
      <c r="Y95" s="170"/>
      <c r="Z95" s="61">
        <f>VLOOKUP($I95,GE!$O$21:$P$1115,2,FALSE)</f>
        <v>43347</v>
      </c>
      <c r="AA95" s="174" t="str">
        <f t="shared" ca="1" si="19"/>
        <v>-</v>
      </c>
      <c r="AB95" s="170"/>
    </row>
    <row r="96" spans="1:28" ht="24.95" customHeight="1" x14ac:dyDescent="0.2">
      <c r="A96" s="121">
        <v>7</v>
      </c>
      <c r="B96" s="122"/>
      <c r="C96" s="121">
        <v>1</v>
      </c>
      <c r="D96" s="56" t="str">
        <f>Occupation!D96</f>
        <v>O</v>
      </c>
      <c r="E96" s="57" t="str">
        <f>Occupation!E96</f>
        <v>TONKA</v>
      </c>
      <c r="F96" s="57" t="str">
        <f>Occupation!F96</f>
        <v>Marylène</v>
      </c>
      <c r="G96" s="197" t="str">
        <f>Occupation!G96</f>
        <v>EAG</v>
      </c>
      <c r="H96" s="67" t="s">
        <v>24</v>
      </c>
      <c r="I96" s="59">
        <f>Occupation!H96</f>
        <v>43081</v>
      </c>
      <c r="J96" s="59">
        <f>Occupation!I96</f>
        <v>43259</v>
      </c>
      <c r="K96" s="61">
        <f>VLOOKUP($I96,GE!$A$21:'GE'!$B$1115,2,FALSE)</f>
        <v>43156</v>
      </c>
      <c r="L96" s="174" t="str">
        <f t="shared" ca="1" si="15"/>
        <v>-</v>
      </c>
      <c r="M96" s="170" t="s">
        <v>31</v>
      </c>
      <c r="N96" s="61">
        <f>VLOOKUP($I96,GE!$C$21:'GE'!$D$1115,2,FALSE)</f>
        <v>43163</v>
      </c>
      <c r="O96" s="65" t="str">
        <f t="shared" ca="1" si="16"/>
        <v>-</v>
      </c>
      <c r="P96" s="170"/>
      <c r="Q96" s="61">
        <f>VLOOKUP($I96,GE!$E$21:$F$1115,2,FALSE)</f>
        <v>43219</v>
      </c>
      <c r="R96" s="65" t="str">
        <f t="shared" ca="1" si="20"/>
        <v>-</v>
      </c>
      <c r="S96" s="170" t="s">
        <v>31</v>
      </c>
      <c r="T96" s="61">
        <f>VLOOKUP($I96,GE!$G$21:$H$1115,2,FALSE)</f>
        <v>43226</v>
      </c>
      <c r="U96" s="65" t="str">
        <f t="shared" ca="1" si="17"/>
        <v>-</v>
      </c>
      <c r="V96" s="170"/>
      <c r="W96" s="61">
        <f>VLOOKUP($I96,GE!$M$21:$N$1115,2,FALSE)</f>
        <v>43296</v>
      </c>
      <c r="X96" s="65">
        <f t="shared" ca="1" si="18"/>
        <v>27</v>
      </c>
      <c r="Y96" s="170"/>
      <c r="Z96" s="61">
        <f>VLOOKUP($I96,GE!$O$21:$P$1115,2,FALSE)</f>
        <v>43303</v>
      </c>
      <c r="AA96" s="174" t="str">
        <f t="shared" ca="1" si="19"/>
        <v>-</v>
      </c>
      <c r="AB96" s="170"/>
    </row>
    <row r="97" spans="1:28" ht="24.95" customHeight="1" x14ac:dyDescent="0.2">
      <c r="A97" s="121">
        <v>8</v>
      </c>
      <c r="B97" s="122"/>
      <c r="C97" s="121">
        <v>1</v>
      </c>
      <c r="D97" s="56" t="str">
        <f>Occupation!D97</f>
        <v>O</v>
      </c>
      <c r="E97" s="57" t="str">
        <f>Occupation!E97</f>
        <v xml:space="preserve">ZAHMOUL                       </v>
      </c>
      <c r="F97" s="57" t="str">
        <f>Occupation!F97</f>
        <v xml:space="preserve">Monia      </v>
      </c>
      <c r="G97" s="197" t="str">
        <f>Occupation!G97</f>
        <v>OS</v>
      </c>
      <c r="H97" s="67" t="s">
        <v>27</v>
      </c>
      <c r="I97" s="59">
        <f>Occupation!H97</f>
        <v>43164</v>
      </c>
      <c r="J97" s="59">
        <f>Occupation!I97</f>
        <v>43280</v>
      </c>
      <c r="K97" s="61">
        <f>VLOOKUP($I97,GE!$A$21:'GE'!$B$1115,2,FALSE)</f>
        <v>43200</v>
      </c>
      <c r="L97" s="174" t="str">
        <f t="shared" ca="1" si="15"/>
        <v>-</v>
      </c>
      <c r="M97" s="176"/>
      <c r="N97" s="61">
        <f>VLOOKUP($I97,GE!$C$21:'GE'!$D$1115,2,FALSE)</f>
        <v>43207</v>
      </c>
      <c r="O97" s="65" t="str">
        <f t="shared" ca="1" si="16"/>
        <v>-</v>
      </c>
      <c r="P97" s="170"/>
      <c r="Q97" s="61">
        <f>VLOOKUP($I97,GE!$E$21:$F$1115,2,FALSE)</f>
        <v>43263</v>
      </c>
      <c r="R97" s="65" t="str">
        <f t="shared" ca="1" si="20"/>
        <v>-</v>
      </c>
      <c r="S97" s="170"/>
      <c r="T97" s="61">
        <f>VLOOKUP($I97,GE!$G$21:$H$1115,2,FALSE)</f>
        <v>43270</v>
      </c>
      <c r="U97" s="65" t="str">
        <f t="shared" ca="1" si="17"/>
        <v>-</v>
      </c>
      <c r="V97" s="170"/>
      <c r="W97" s="61">
        <f>VLOOKUP($I97,GE!$M$21:$N$1115,2,FALSE)</f>
        <v>43340</v>
      </c>
      <c r="X97" s="65" t="str">
        <f t="shared" ca="1" si="18"/>
        <v>-</v>
      </c>
      <c r="Y97" s="170"/>
      <c r="Z97" s="61">
        <f>VLOOKUP($I97,GE!$O$21:$P$1115,2,FALSE)</f>
        <v>43347</v>
      </c>
      <c r="AA97" s="174" t="str">
        <f t="shared" ca="1" si="19"/>
        <v>-</v>
      </c>
      <c r="AB97" s="170"/>
    </row>
    <row r="98" spans="1:28" ht="24.95" customHeight="1" x14ac:dyDescent="0.35">
      <c r="A98" s="121">
        <v>9</v>
      </c>
      <c r="B98" s="122"/>
      <c r="C98" s="121">
        <v>1</v>
      </c>
      <c r="D98" s="56" t="str">
        <f>Occupation!D98</f>
        <v>O</v>
      </c>
      <c r="E98" s="57" t="str">
        <f>Occupation!E98</f>
        <v xml:space="preserve">LEVAUX </v>
      </c>
      <c r="F98" s="57" t="str">
        <f>Occupation!F98</f>
        <v>Anne</v>
      </c>
      <c r="G98" s="198" t="str">
        <f>Occupation!G98</f>
        <v>EAG</v>
      </c>
      <c r="H98" s="67" t="s">
        <v>24</v>
      </c>
      <c r="I98" s="59">
        <f>Occupation!H98</f>
        <v>43262</v>
      </c>
      <c r="J98" s="59">
        <f>Occupation!I98</f>
        <v>43413</v>
      </c>
      <c r="K98" s="61">
        <f>VLOOKUP($I98,GE!$A$21:'GE'!$B$1115,2,FALSE)</f>
        <v>43308</v>
      </c>
      <c r="L98" s="174">
        <f t="shared" ca="1" si="15"/>
        <v>39</v>
      </c>
      <c r="M98" s="186"/>
      <c r="N98" s="61">
        <f>VLOOKUP($I98,GE!$C$21:'GE'!$D$1115,2,FALSE)</f>
        <v>43315</v>
      </c>
      <c r="O98" s="65" t="str">
        <f t="shared" ca="1" si="16"/>
        <v>-</v>
      </c>
      <c r="P98" s="186"/>
      <c r="Q98" s="61">
        <f>VLOOKUP($I98,GE!$E$21:$F$1115,2,FALSE)</f>
        <v>43371</v>
      </c>
      <c r="R98" s="65">
        <f t="shared" ca="1" si="20"/>
        <v>102</v>
      </c>
      <c r="S98" s="186"/>
      <c r="T98" s="61">
        <f>VLOOKUP($I98,GE!$G$21:$H$1115,2,FALSE)</f>
        <v>43378</v>
      </c>
      <c r="U98" s="65" t="str">
        <f t="shared" ca="1" si="17"/>
        <v>-</v>
      </c>
      <c r="V98" s="186"/>
      <c r="W98" s="61">
        <f>VLOOKUP($I98,GE!$M$21:$N$1115,2,FALSE)</f>
        <v>43448</v>
      </c>
      <c r="X98" s="65">
        <f t="shared" ca="1" si="18"/>
        <v>179</v>
      </c>
      <c r="Y98" s="187"/>
      <c r="Z98" s="61">
        <f>VLOOKUP($I98,GE!$O$21:$P$1115,2,FALSE)</f>
        <v>43455</v>
      </c>
      <c r="AA98" s="174" t="str">
        <f t="shared" ca="1" si="19"/>
        <v>-</v>
      </c>
      <c r="AB98" s="187"/>
    </row>
    <row r="99" spans="1:28" ht="24.95" customHeight="1" x14ac:dyDescent="0.35">
      <c r="A99" s="121">
        <v>10</v>
      </c>
      <c r="B99" s="122">
        <v>26</v>
      </c>
      <c r="C99" s="121">
        <v>1</v>
      </c>
      <c r="D99" s="56" t="str">
        <f>Occupation!D99</f>
        <v>O</v>
      </c>
      <c r="E99" s="57" t="str">
        <f>Occupation!E99</f>
        <v>DEMEZ</v>
      </c>
      <c r="F99" s="57" t="str">
        <f>Occupation!F99</f>
        <v>Viviane</v>
      </c>
      <c r="G99" s="197" t="str">
        <f>Occupation!G99</f>
        <v>OS</v>
      </c>
      <c r="H99" s="67" t="s">
        <v>27</v>
      </c>
      <c r="I99" s="59">
        <f>Occupation!H99</f>
        <v>43262</v>
      </c>
      <c r="J99" s="59">
        <f>Occupation!I99</f>
        <v>43329</v>
      </c>
      <c r="K99" s="61">
        <f>VLOOKUP($I99,GE!$A$21:'GE'!$B$1115,2,FALSE)</f>
        <v>43308</v>
      </c>
      <c r="L99" s="174" t="str">
        <f t="shared" ca="1" si="15"/>
        <v>-</v>
      </c>
      <c r="M99" s="186"/>
      <c r="N99" s="61">
        <f>VLOOKUP($I99,GE!$C$21:'GE'!$D$1115,2,FALSE)</f>
        <v>43315</v>
      </c>
      <c r="O99" s="65" t="str">
        <f t="shared" ca="1" si="16"/>
        <v>-</v>
      </c>
      <c r="P99" s="186"/>
      <c r="Q99" s="61">
        <f>VLOOKUP($I99,GE!$E$21:$F$1115,2,FALSE)</f>
        <v>43371</v>
      </c>
      <c r="R99" s="65" t="str">
        <f t="shared" ca="1" si="20"/>
        <v>-</v>
      </c>
      <c r="S99" s="186"/>
      <c r="T99" s="61">
        <f>VLOOKUP($I99,GE!$G$21:$H$1115,2,FALSE)</f>
        <v>43378</v>
      </c>
      <c r="U99" s="65" t="str">
        <f t="shared" ca="1" si="17"/>
        <v>-</v>
      </c>
      <c r="V99" s="186"/>
      <c r="W99" s="61">
        <f>VLOOKUP($I99,GE!$M$21:$N$1115,2,FALSE)</f>
        <v>43448</v>
      </c>
      <c r="X99" s="65" t="str">
        <f t="shared" ca="1" si="18"/>
        <v>-</v>
      </c>
      <c r="Y99" s="187"/>
      <c r="Z99" s="61">
        <f>VLOOKUP($I99,GE!$O$21:$P$1115,2,FALSE)</f>
        <v>43455</v>
      </c>
      <c r="AA99" s="174" t="str">
        <f t="shared" ca="1" si="19"/>
        <v>-</v>
      </c>
      <c r="AB99" s="187"/>
    </row>
    <row r="100" spans="1:28" ht="24.95" customHeight="1" x14ac:dyDescent="0.35">
      <c r="A100" s="121">
        <v>11</v>
      </c>
      <c r="B100" s="122"/>
      <c r="C100" s="121">
        <v>1</v>
      </c>
      <c r="D100" s="56">
        <f>Occupation!D100</f>
        <v>0</v>
      </c>
      <c r="E100" s="57">
        <f>Occupation!E100</f>
        <v>0</v>
      </c>
      <c r="F100" s="57">
        <f>Occupation!F100</f>
        <v>0</v>
      </c>
      <c r="G100" s="197">
        <f>Occupation!G100</f>
        <v>0</v>
      </c>
      <c r="H100" s="67"/>
      <c r="I100" s="59">
        <f>Occupation!H100</f>
        <v>0</v>
      </c>
      <c r="J100" s="59">
        <f>Occupation!I100</f>
        <v>0</v>
      </c>
      <c r="K100" s="61" t="e">
        <f>VLOOKUP($I100,GE!$A$21:'GE'!$B$1115,2,FALSE)</f>
        <v>#N/A</v>
      </c>
      <c r="L100" s="174" t="e">
        <f t="shared" ca="1" si="15"/>
        <v>#N/A</v>
      </c>
      <c r="M100" s="186"/>
      <c r="N100" s="61" t="e">
        <f>VLOOKUP($I100,GE!$C$21:'GE'!$D$1115,2,FALSE)</f>
        <v>#N/A</v>
      </c>
      <c r="O100" s="65" t="str">
        <f t="shared" ca="1" si="16"/>
        <v>-</v>
      </c>
      <c r="P100" s="186"/>
      <c r="Q100" s="61" t="e">
        <f>VLOOKUP($I100,GE!$E$21:$F$1115,2,FALSE)</f>
        <v>#N/A</v>
      </c>
      <c r="R100" s="65" t="e">
        <f t="shared" ca="1" si="20"/>
        <v>#N/A</v>
      </c>
      <c r="S100" s="186"/>
      <c r="T100" s="61" t="e">
        <f>VLOOKUP($I100,GE!$G$21:$H$1115,2,FALSE)</f>
        <v>#N/A</v>
      </c>
      <c r="U100" s="65" t="str">
        <f t="shared" ca="1" si="17"/>
        <v>-</v>
      </c>
      <c r="V100" s="186"/>
      <c r="W100" s="61" t="e">
        <f>VLOOKUP($I100,GE!$M$21:$N$1115,2,FALSE)</f>
        <v>#N/A</v>
      </c>
      <c r="X100" s="65" t="e">
        <f t="shared" ca="1" si="18"/>
        <v>#N/A</v>
      </c>
      <c r="Y100" s="187"/>
      <c r="Z100" s="61" t="e">
        <f>VLOOKUP($I100,GE!$O$21:$P$1115,2,FALSE)</f>
        <v>#N/A</v>
      </c>
      <c r="AA100" s="174" t="str">
        <f t="shared" ca="1" si="19"/>
        <v>-</v>
      </c>
      <c r="AB100" s="187"/>
    </row>
    <row r="101" spans="1:28" ht="24.95" customHeight="1" x14ac:dyDescent="0.35">
      <c r="A101" s="121">
        <v>12</v>
      </c>
      <c r="B101" s="122"/>
      <c r="C101" s="121">
        <v>1</v>
      </c>
      <c r="D101" s="56">
        <f>Occupation!D101</f>
        <v>0</v>
      </c>
      <c r="E101" s="57">
        <f>Occupation!E101</f>
        <v>0</v>
      </c>
      <c r="F101" s="57">
        <f>Occupation!F101</f>
        <v>0</v>
      </c>
      <c r="G101" s="197">
        <f>Occupation!G101</f>
        <v>0</v>
      </c>
      <c r="H101" s="67"/>
      <c r="I101" s="59">
        <f>Occupation!H101</f>
        <v>0</v>
      </c>
      <c r="J101" s="59">
        <f>Occupation!I101</f>
        <v>0</v>
      </c>
      <c r="K101" s="61" t="e">
        <f>VLOOKUP($I101,GE!$A$21:'GE'!$B$1115,2,FALSE)</f>
        <v>#N/A</v>
      </c>
      <c r="L101" s="174" t="e">
        <f t="shared" ca="1" si="15"/>
        <v>#N/A</v>
      </c>
      <c r="M101" s="186"/>
      <c r="N101" s="61" t="e">
        <f>VLOOKUP($I101,GE!$C$21:'GE'!$D$1115,2,FALSE)</f>
        <v>#N/A</v>
      </c>
      <c r="O101" s="65" t="str">
        <f t="shared" ca="1" si="16"/>
        <v>-</v>
      </c>
      <c r="P101" s="186"/>
      <c r="Q101" s="61" t="e">
        <f>VLOOKUP($I101,GE!$E$21:$F$1115,2,FALSE)</f>
        <v>#N/A</v>
      </c>
      <c r="R101" s="65" t="e">
        <f t="shared" ca="1" si="20"/>
        <v>#N/A</v>
      </c>
      <c r="S101" s="186"/>
      <c r="T101" s="61" t="e">
        <f>VLOOKUP($I101,GE!$G$21:$H$1115,2,FALSE)</f>
        <v>#N/A</v>
      </c>
      <c r="U101" s="65" t="str">
        <f t="shared" ca="1" si="17"/>
        <v>-</v>
      </c>
      <c r="V101" s="186"/>
      <c r="W101" s="61" t="e">
        <f>VLOOKUP($I101,GE!$M$21:$N$1115,2,FALSE)</f>
        <v>#N/A</v>
      </c>
      <c r="X101" s="65" t="e">
        <f t="shared" ca="1" si="18"/>
        <v>#N/A</v>
      </c>
      <c r="Y101" s="187"/>
      <c r="Z101" s="61" t="e">
        <f>VLOOKUP($I101,GE!$O$21:$P$1115,2,FALSE)</f>
        <v>#N/A</v>
      </c>
      <c r="AA101" s="174" t="str">
        <f t="shared" ca="1" si="19"/>
        <v>-</v>
      </c>
      <c r="AB101" s="187"/>
    </row>
    <row r="102" spans="1:28" ht="24.95" customHeight="1" x14ac:dyDescent="0.35">
      <c r="A102" s="121">
        <v>13</v>
      </c>
      <c r="B102" s="122"/>
      <c r="C102" s="121">
        <v>1</v>
      </c>
      <c r="D102" s="56">
        <f>Occupation!D102</f>
        <v>0</v>
      </c>
      <c r="E102" s="57">
        <f>Occupation!E102</f>
        <v>0</v>
      </c>
      <c r="F102" s="57">
        <f>Occupation!F102</f>
        <v>0</v>
      </c>
      <c r="G102" s="197">
        <f>Occupation!G102</f>
        <v>0</v>
      </c>
      <c r="H102" s="67"/>
      <c r="I102" s="59">
        <f>Occupation!H102</f>
        <v>0</v>
      </c>
      <c r="J102" s="59">
        <f>Occupation!I102</f>
        <v>0</v>
      </c>
      <c r="K102" s="61" t="e">
        <f>VLOOKUP($I102,GE!$A$21:'GE'!$B$1115,2,FALSE)</f>
        <v>#N/A</v>
      </c>
      <c r="L102" s="174" t="e">
        <f t="shared" ca="1" si="15"/>
        <v>#N/A</v>
      </c>
      <c r="M102" s="186"/>
      <c r="N102" s="61" t="e">
        <f>VLOOKUP($I102,GE!$C$21:'GE'!$D$1115,2,FALSE)</f>
        <v>#N/A</v>
      </c>
      <c r="O102" s="65" t="str">
        <f t="shared" ca="1" si="16"/>
        <v>-</v>
      </c>
      <c r="P102" s="186"/>
      <c r="Q102" s="61" t="e">
        <f>VLOOKUP($I102,GE!$E$21:$F$1115,2,FALSE)</f>
        <v>#N/A</v>
      </c>
      <c r="R102" s="65" t="e">
        <f t="shared" ca="1" si="20"/>
        <v>#N/A</v>
      </c>
      <c r="S102" s="186"/>
      <c r="T102" s="61" t="e">
        <f>VLOOKUP($I102,GE!$G$21:$H$1115,2,FALSE)</f>
        <v>#N/A</v>
      </c>
      <c r="U102" s="65" t="str">
        <f t="shared" ca="1" si="17"/>
        <v>-</v>
      </c>
      <c r="V102" s="186"/>
      <c r="W102" s="61" t="e">
        <f>VLOOKUP($I102,GE!$M$21:$N$1115,2,FALSE)</f>
        <v>#N/A</v>
      </c>
      <c r="X102" s="65" t="e">
        <f t="shared" ca="1" si="18"/>
        <v>#N/A</v>
      </c>
      <c r="Y102" s="187"/>
      <c r="Z102" s="61" t="e">
        <f>VLOOKUP($I102,GE!$O$21:$P$1115,2,FALSE)</f>
        <v>#N/A</v>
      </c>
      <c r="AA102" s="174" t="str">
        <f t="shared" ca="1" si="19"/>
        <v>-</v>
      </c>
      <c r="AB102" s="187"/>
    </row>
    <row r="103" spans="1:28" ht="24.95" customHeight="1" x14ac:dyDescent="0.35">
      <c r="A103" s="121">
        <v>14</v>
      </c>
      <c r="B103" s="122"/>
      <c r="C103" s="121">
        <v>1</v>
      </c>
      <c r="D103" s="56">
        <f>Occupation!D103</f>
        <v>0</v>
      </c>
      <c r="E103" s="57">
        <f>Occupation!E103</f>
        <v>0</v>
      </c>
      <c r="F103" s="57">
        <f>Occupation!F103</f>
        <v>0</v>
      </c>
      <c r="G103" s="197">
        <f>Occupation!G103</f>
        <v>0</v>
      </c>
      <c r="H103" s="67"/>
      <c r="I103" s="59">
        <f>Occupation!H103</f>
        <v>0</v>
      </c>
      <c r="J103" s="59">
        <f>Occupation!I103</f>
        <v>0</v>
      </c>
      <c r="K103" s="61" t="e">
        <f>VLOOKUP($I103,GE!$A$21:'GE'!$B$1115,2,FALSE)</f>
        <v>#N/A</v>
      </c>
      <c r="L103" s="174" t="e">
        <f t="shared" ca="1" si="15"/>
        <v>#N/A</v>
      </c>
      <c r="M103" s="186"/>
      <c r="N103" s="61" t="e">
        <f>VLOOKUP($I103,GE!$C$21:'GE'!$D$1115,2,FALSE)</f>
        <v>#N/A</v>
      </c>
      <c r="O103" s="65" t="str">
        <f t="shared" ca="1" si="16"/>
        <v>-</v>
      </c>
      <c r="P103" s="186"/>
      <c r="Q103" s="61" t="e">
        <f>VLOOKUP($I103,GE!$E$21:$F$1115,2,FALSE)</f>
        <v>#N/A</v>
      </c>
      <c r="R103" s="65" t="e">
        <f t="shared" ca="1" si="20"/>
        <v>#N/A</v>
      </c>
      <c r="S103" s="186"/>
      <c r="T103" s="61" t="e">
        <f>VLOOKUP($I103,GE!$G$21:$H$1115,2,FALSE)</f>
        <v>#N/A</v>
      </c>
      <c r="U103" s="65" t="str">
        <f t="shared" ca="1" si="17"/>
        <v>-</v>
      </c>
      <c r="V103" s="186"/>
      <c r="W103" s="61" t="e">
        <f>VLOOKUP($I103,GE!$M$21:$N$1115,2,FALSE)</f>
        <v>#N/A</v>
      </c>
      <c r="X103" s="65" t="e">
        <f t="shared" ca="1" si="18"/>
        <v>#N/A</v>
      </c>
      <c r="Y103" s="187"/>
      <c r="Z103" s="61" t="e">
        <f>VLOOKUP($I103,GE!$O$21:$P$1115,2,FALSE)</f>
        <v>#N/A</v>
      </c>
      <c r="AA103" s="174" t="str">
        <f t="shared" ca="1" si="19"/>
        <v>-</v>
      </c>
      <c r="AB103" s="187"/>
    </row>
    <row r="104" spans="1:28" ht="24.95" customHeight="1" x14ac:dyDescent="0.35">
      <c r="A104" s="121">
        <v>15</v>
      </c>
      <c r="B104" s="122"/>
      <c r="C104" s="121">
        <v>1</v>
      </c>
      <c r="D104" s="56">
        <f>Occupation!D104</f>
        <v>0</v>
      </c>
      <c r="E104" s="57">
        <f>Occupation!E104</f>
        <v>0</v>
      </c>
      <c r="F104" s="57">
        <f>Occupation!F104</f>
        <v>0</v>
      </c>
      <c r="G104" s="197">
        <f>Occupation!G104</f>
        <v>0</v>
      </c>
      <c r="H104" s="67"/>
      <c r="I104" s="59">
        <f>Occupation!H104</f>
        <v>0</v>
      </c>
      <c r="J104" s="59">
        <f>Occupation!I104</f>
        <v>0</v>
      </c>
      <c r="K104" s="61" t="e">
        <f>VLOOKUP($I104,GE!$A$21:'GE'!$B$1115,2,FALSE)</f>
        <v>#N/A</v>
      </c>
      <c r="L104" s="174" t="e">
        <f t="shared" ca="1" si="15"/>
        <v>#N/A</v>
      </c>
      <c r="M104" s="186"/>
      <c r="N104" s="61" t="e">
        <f>VLOOKUP($I104,GE!$C$21:'GE'!$D$1115,2,FALSE)</f>
        <v>#N/A</v>
      </c>
      <c r="O104" s="65" t="str">
        <f t="shared" ca="1" si="16"/>
        <v>-</v>
      </c>
      <c r="P104" s="186"/>
      <c r="Q104" s="61" t="e">
        <f>VLOOKUP($I104,GE!$E$21:$F$1115,2,FALSE)</f>
        <v>#N/A</v>
      </c>
      <c r="R104" s="65" t="e">
        <f t="shared" ca="1" si="20"/>
        <v>#N/A</v>
      </c>
      <c r="S104" s="186"/>
      <c r="T104" s="61" t="e">
        <f>VLOOKUP($I104,GE!$G$21:$H$1115,2,FALSE)</f>
        <v>#N/A</v>
      </c>
      <c r="U104" s="65" t="str">
        <f t="shared" ca="1" si="17"/>
        <v>-</v>
      </c>
      <c r="V104" s="186"/>
      <c r="W104" s="61" t="e">
        <f>VLOOKUP($I104,GE!$M$21:$N$1115,2,FALSE)</f>
        <v>#N/A</v>
      </c>
      <c r="X104" s="65" t="e">
        <f t="shared" ca="1" si="18"/>
        <v>#N/A</v>
      </c>
      <c r="Y104" s="187"/>
      <c r="Z104" s="61" t="e">
        <f>VLOOKUP($I104,GE!$O$21:$P$1115,2,FALSE)</f>
        <v>#N/A</v>
      </c>
      <c r="AA104" s="174" t="str">
        <f t="shared" ca="1" si="19"/>
        <v>-</v>
      </c>
      <c r="AB104" s="187"/>
    </row>
    <row r="105" spans="1:28" ht="24.95" customHeight="1" x14ac:dyDescent="0.35">
      <c r="A105" s="121">
        <v>16</v>
      </c>
      <c r="B105" s="122"/>
      <c r="C105" s="121">
        <v>1</v>
      </c>
      <c r="D105" s="56">
        <f>Occupation!D105</f>
        <v>0</v>
      </c>
      <c r="E105" s="57">
        <f>Occupation!E105</f>
        <v>0</v>
      </c>
      <c r="F105" s="57">
        <f>Occupation!F105</f>
        <v>0</v>
      </c>
      <c r="G105" s="197">
        <f>Occupation!G105</f>
        <v>0</v>
      </c>
      <c r="H105" s="67"/>
      <c r="I105" s="59">
        <f>Occupation!H105</f>
        <v>0</v>
      </c>
      <c r="J105" s="59">
        <f>Occupation!I105</f>
        <v>0</v>
      </c>
      <c r="K105" s="61" t="e">
        <f>VLOOKUP($I105,GE!$A$21:'GE'!$B$1115,2,FALSE)</f>
        <v>#N/A</v>
      </c>
      <c r="L105" s="174" t="e">
        <f t="shared" ca="1" si="15"/>
        <v>#N/A</v>
      </c>
      <c r="M105" s="186"/>
      <c r="N105" s="61" t="e">
        <f>VLOOKUP($I105,GE!$C$21:'GE'!$D$1115,2,FALSE)</f>
        <v>#N/A</v>
      </c>
      <c r="O105" s="65" t="str">
        <f t="shared" ca="1" si="16"/>
        <v>-</v>
      </c>
      <c r="P105" s="186"/>
      <c r="Q105" s="61" t="e">
        <f>VLOOKUP($I105,GE!$E$21:$F$1115,2,FALSE)</f>
        <v>#N/A</v>
      </c>
      <c r="R105" s="65" t="e">
        <f t="shared" ca="1" si="20"/>
        <v>#N/A</v>
      </c>
      <c r="S105" s="186"/>
      <c r="T105" s="61" t="e">
        <f>VLOOKUP($I105,GE!$G$21:$H$1115,2,FALSE)</f>
        <v>#N/A</v>
      </c>
      <c r="U105" s="65" t="str">
        <f t="shared" ca="1" si="17"/>
        <v>-</v>
      </c>
      <c r="V105" s="186"/>
      <c r="W105" s="61" t="e">
        <f>VLOOKUP($I105,GE!$M$21:$N$1115,2,FALSE)</f>
        <v>#N/A</v>
      </c>
      <c r="X105" s="65" t="e">
        <f t="shared" ca="1" si="18"/>
        <v>#N/A</v>
      </c>
      <c r="Y105" s="187"/>
      <c r="Z105" s="61" t="e">
        <f>VLOOKUP($I105,GE!$O$21:$P$1115,2,FALSE)</f>
        <v>#N/A</v>
      </c>
      <c r="AA105" s="174" t="str">
        <f t="shared" ca="1" si="19"/>
        <v>-</v>
      </c>
      <c r="AB105" s="187"/>
    </row>
    <row r="106" spans="1:28" ht="24.95" customHeight="1" x14ac:dyDescent="0.35">
      <c r="A106" s="121">
        <v>17</v>
      </c>
      <c r="B106" s="122"/>
      <c r="C106" s="121">
        <v>1</v>
      </c>
      <c r="D106" s="56">
        <f>Occupation!D106</f>
        <v>0</v>
      </c>
      <c r="E106" s="57">
        <f>Occupation!E106</f>
        <v>0</v>
      </c>
      <c r="F106" s="57">
        <f>Occupation!F106</f>
        <v>0</v>
      </c>
      <c r="G106" s="197">
        <f>Occupation!G106</f>
        <v>0</v>
      </c>
      <c r="H106" s="67"/>
      <c r="I106" s="59">
        <f>Occupation!H106</f>
        <v>0</v>
      </c>
      <c r="J106" s="59">
        <f>Occupation!I106</f>
        <v>0</v>
      </c>
      <c r="K106" s="61" t="e">
        <f>VLOOKUP($I106,GE!$A$21:'GE'!$B$1115,2,FALSE)</f>
        <v>#N/A</v>
      </c>
      <c r="L106" s="174" t="e">
        <f t="shared" ca="1" si="15"/>
        <v>#N/A</v>
      </c>
      <c r="M106" s="186"/>
      <c r="N106" s="61" t="e">
        <f>VLOOKUP($I106,GE!$C$21:'GE'!$D$1115,2,FALSE)</f>
        <v>#N/A</v>
      </c>
      <c r="O106" s="65" t="str">
        <f t="shared" ca="1" si="16"/>
        <v>-</v>
      </c>
      <c r="P106" s="186"/>
      <c r="Q106" s="61" t="e">
        <f>VLOOKUP($I106,GE!$E$21:$F$1115,2,FALSE)</f>
        <v>#N/A</v>
      </c>
      <c r="R106" s="65" t="e">
        <f t="shared" ca="1" si="20"/>
        <v>#N/A</v>
      </c>
      <c r="S106" s="186"/>
      <c r="T106" s="61" t="e">
        <f>VLOOKUP($I106,GE!$G$21:$H$1115,2,FALSE)</f>
        <v>#N/A</v>
      </c>
      <c r="U106" s="65" t="str">
        <f t="shared" ca="1" si="17"/>
        <v>-</v>
      </c>
      <c r="V106" s="186"/>
      <c r="W106" s="61" t="e">
        <f>VLOOKUP($I106,GE!$M$21:$N$1115,2,FALSE)</f>
        <v>#N/A</v>
      </c>
      <c r="X106" s="65" t="e">
        <f t="shared" ca="1" si="18"/>
        <v>#N/A</v>
      </c>
      <c r="Y106" s="187"/>
      <c r="Z106" s="61" t="e">
        <f>VLOOKUP($I106,GE!$O$21:$P$1115,2,FALSE)</f>
        <v>#N/A</v>
      </c>
      <c r="AA106" s="174" t="str">
        <f t="shared" ca="1" si="19"/>
        <v>-</v>
      </c>
      <c r="AB106" s="187"/>
    </row>
    <row r="107" spans="1:28" ht="24.95" customHeight="1" x14ac:dyDescent="0.35">
      <c r="A107" s="121">
        <v>18</v>
      </c>
      <c r="B107" s="122"/>
      <c r="C107" s="121">
        <v>1</v>
      </c>
      <c r="D107" s="56">
        <f>Occupation!D107</f>
        <v>0</v>
      </c>
      <c r="E107" s="57">
        <f>Occupation!E107</f>
        <v>0</v>
      </c>
      <c r="F107" s="57">
        <f>Occupation!F107</f>
        <v>0</v>
      </c>
      <c r="G107" s="197">
        <f>Occupation!G107</f>
        <v>0</v>
      </c>
      <c r="H107" s="67"/>
      <c r="I107" s="59">
        <f>Occupation!H107</f>
        <v>0</v>
      </c>
      <c r="J107" s="59">
        <f>Occupation!I107</f>
        <v>0</v>
      </c>
      <c r="K107" s="61" t="e">
        <f>VLOOKUP($I107,GE!$A$21:'GE'!$B$1115,2,FALSE)</f>
        <v>#N/A</v>
      </c>
      <c r="L107" s="174" t="e">
        <f t="shared" ca="1" si="15"/>
        <v>#N/A</v>
      </c>
      <c r="M107" s="186"/>
      <c r="N107" s="61" t="e">
        <f>VLOOKUP($I107,GE!$C$21:'GE'!$D$1115,2,FALSE)</f>
        <v>#N/A</v>
      </c>
      <c r="O107" s="65" t="str">
        <f t="shared" ca="1" si="16"/>
        <v>-</v>
      </c>
      <c r="P107" s="186"/>
      <c r="Q107" s="61" t="e">
        <f>VLOOKUP($I107,GE!$E$21:$F$1115,2,FALSE)</f>
        <v>#N/A</v>
      </c>
      <c r="R107" s="65" t="e">
        <f t="shared" ca="1" si="20"/>
        <v>#N/A</v>
      </c>
      <c r="S107" s="186"/>
      <c r="T107" s="61" t="e">
        <f>VLOOKUP($I107,GE!$G$21:$H$1115,2,FALSE)</f>
        <v>#N/A</v>
      </c>
      <c r="U107" s="65" t="str">
        <f t="shared" ca="1" si="17"/>
        <v>-</v>
      </c>
      <c r="V107" s="186"/>
      <c r="W107" s="61" t="e">
        <f>VLOOKUP($I107,GE!$M$21:$N$1115,2,FALSE)</f>
        <v>#N/A</v>
      </c>
      <c r="X107" s="65" t="e">
        <f t="shared" ca="1" si="18"/>
        <v>#N/A</v>
      </c>
      <c r="Y107" s="187"/>
      <c r="Z107" s="61" t="e">
        <f>VLOOKUP($I107,GE!$O$21:$P$1115,2,FALSE)</f>
        <v>#N/A</v>
      </c>
      <c r="AA107" s="174" t="str">
        <f t="shared" ca="1" si="19"/>
        <v>-</v>
      </c>
      <c r="AB107" s="187"/>
    </row>
    <row r="108" spans="1:28" ht="24.95" customHeight="1" x14ac:dyDescent="0.35">
      <c r="A108" s="121">
        <v>19</v>
      </c>
      <c r="B108" s="122"/>
      <c r="C108" s="121">
        <v>1</v>
      </c>
      <c r="D108" s="56">
        <f>Occupation!D108</f>
        <v>0</v>
      </c>
      <c r="E108" s="57">
        <f>Occupation!E108</f>
        <v>0</v>
      </c>
      <c r="F108" s="57">
        <f>Occupation!F108</f>
        <v>0</v>
      </c>
      <c r="G108" s="197">
        <f>Occupation!G108</f>
        <v>0</v>
      </c>
      <c r="H108" s="67"/>
      <c r="I108" s="59">
        <f>Occupation!H108</f>
        <v>0</v>
      </c>
      <c r="J108" s="59">
        <f>Occupation!I108</f>
        <v>0</v>
      </c>
      <c r="K108" s="61" t="e">
        <f>VLOOKUP($I108,GE!$A$21:'GE'!$B$1115,2,FALSE)</f>
        <v>#N/A</v>
      </c>
      <c r="L108" s="174" t="e">
        <f t="shared" ca="1" si="15"/>
        <v>#N/A</v>
      </c>
      <c r="M108" s="186"/>
      <c r="N108" s="61" t="e">
        <f>VLOOKUP($I108,GE!$C$21:'GE'!$D$1115,2,FALSE)</f>
        <v>#N/A</v>
      </c>
      <c r="O108" s="65" t="str">
        <f t="shared" ca="1" si="16"/>
        <v>-</v>
      </c>
      <c r="P108" s="186"/>
      <c r="Q108" s="61" t="e">
        <f>VLOOKUP($I108,GE!$E$21:$F$1115,2,FALSE)</f>
        <v>#N/A</v>
      </c>
      <c r="R108" s="65" t="e">
        <f t="shared" ca="1" si="20"/>
        <v>#N/A</v>
      </c>
      <c r="S108" s="186"/>
      <c r="T108" s="61" t="e">
        <f>VLOOKUP($I108,GE!$G$21:$H$1115,2,FALSE)</f>
        <v>#N/A</v>
      </c>
      <c r="U108" s="65" t="str">
        <f t="shared" ca="1" si="17"/>
        <v>-</v>
      </c>
      <c r="V108" s="186"/>
      <c r="W108" s="61" t="e">
        <f>VLOOKUP($I108,GE!$M$21:$N$1115,2,FALSE)</f>
        <v>#N/A</v>
      </c>
      <c r="X108" s="65" t="e">
        <f t="shared" ca="1" si="18"/>
        <v>#N/A</v>
      </c>
      <c r="Y108" s="187"/>
      <c r="Z108" s="61" t="e">
        <f>VLOOKUP($I108,GE!$O$21:$P$1115,2,FALSE)</f>
        <v>#N/A</v>
      </c>
      <c r="AA108" s="174" t="str">
        <f t="shared" ca="1" si="19"/>
        <v>-</v>
      </c>
      <c r="AB108" s="187"/>
    </row>
    <row r="109" spans="1:28" ht="24.95" customHeight="1" thickBot="1" x14ac:dyDescent="0.4">
      <c r="A109" s="123">
        <v>20</v>
      </c>
      <c r="B109" s="124"/>
      <c r="C109" s="123">
        <v>1</v>
      </c>
      <c r="D109" s="70">
        <f>Occupation!D109</f>
        <v>0</v>
      </c>
      <c r="E109" s="71">
        <f>Occupation!E109</f>
        <v>0</v>
      </c>
      <c r="F109" s="71">
        <f>Occupation!F109</f>
        <v>0</v>
      </c>
      <c r="G109" s="199">
        <f>Occupation!G109</f>
        <v>0</v>
      </c>
      <c r="H109" s="67"/>
      <c r="I109" s="73">
        <f>Occupation!H109</f>
        <v>0</v>
      </c>
      <c r="J109" s="167">
        <f>Occupation!I109</f>
        <v>0</v>
      </c>
      <c r="K109" s="78" t="e">
        <f>VLOOKUP($I109,GE!$A$21:'GE'!$B$1115,2,FALSE)</f>
        <v>#N/A</v>
      </c>
      <c r="L109" s="188" t="e">
        <f t="shared" ca="1" si="15"/>
        <v>#N/A</v>
      </c>
      <c r="M109" s="189"/>
      <c r="N109" s="78" t="e">
        <f>VLOOKUP($I109,GE!$C$21:'GE'!$D$1115,2,FALSE)</f>
        <v>#N/A</v>
      </c>
      <c r="O109" s="190" t="str">
        <f t="shared" ca="1" si="16"/>
        <v>-</v>
      </c>
      <c r="P109" s="189"/>
      <c r="Q109" s="78" t="e">
        <f>VLOOKUP($I109,GE!$E$21:$F$1115,2,FALSE)</f>
        <v>#N/A</v>
      </c>
      <c r="R109" s="190" t="e">
        <f t="shared" ca="1" si="20"/>
        <v>#N/A</v>
      </c>
      <c r="S109" s="189"/>
      <c r="T109" s="78" t="e">
        <f>VLOOKUP($I109,GE!$G$21:$H$1115,2,FALSE)</f>
        <v>#N/A</v>
      </c>
      <c r="U109" s="190" t="str">
        <f t="shared" ca="1" si="17"/>
        <v>-</v>
      </c>
      <c r="V109" s="189"/>
      <c r="W109" s="78" t="e">
        <f>VLOOKUP($I109,GE!$M$21:$N$1115,2,FALSE)</f>
        <v>#N/A</v>
      </c>
      <c r="X109" s="190" t="e">
        <f t="shared" ca="1" si="18"/>
        <v>#N/A</v>
      </c>
      <c r="Y109" s="191"/>
      <c r="Z109" s="78" t="e">
        <f>VLOOKUP($I109,GE!$O$21:$P$1115,2,FALSE)</f>
        <v>#N/A</v>
      </c>
      <c r="AA109" s="188" t="str">
        <f t="shared" ca="1" si="19"/>
        <v>-</v>
      </c>
      <c r="AB109" s="191"/>
    </row>
    <row r="110" spans="1:28" s="89" customFormat="1" ht="24.95" customHeight="1" thickTop="1" thickBot="1" x14ac:dyDescent="0.25">
      <c r="A110" s="79"/>
      <c r="B110" s="234" t="s">
        <v>30</v>
      </c>
      <c r="C110" s="235"/>
      <c r="D110" s="79">
        <f>Occupation!D110</f>
        <v>9</v>
      </c>
      <c r="E110" s="80"/>
      <c r="F110" s="80"/>
      <c r="G110" s="203"/>
      <c r="H110" s="81"/>
      <c r="I110" s="82"/>
      <c r="J110" s="82"/>
      <c r="K110" s="84" t="e">
        <f>VLOOKUP($I110,GE!$A$21:'GE'!$B$1115,2,FALSE)</f>
        <v>#N/A</v>
      </c>
      <c r="L110" s="178" t="e">
        <f t="shared" ca="1" si="15"/>
        <v>#N/A</v>
      </c>
      <c r="M110" s="179"/>
      <c r="N110" s="84" t="e">
        <f>VLOOKUP($I110,GE!$C$21:'GE'!$D$1115,2,FALSE)</f>
        <v>#N/A</v>
      </c>
      <c r="O110" s="180" t="str">
        <f t="shared" ca="1" si="16"/>
        <v>-</v>
      </c>
      <c r="P110" s="179"/>
      <c r="Q110" s="84" t="e">
        <f>VLOOKUP($I110,GE!$E$21:$F$1115,2,FALSE)</f>
        <v>#N/A</v>
      </c>
      <c r="R110" s="180" t="e">
        <f t="shared" ca="1" si="20"/>
        <v>#N/A</v>
      </c>
      <c r="S110" s="179"/>
      <c r="T110" s="84" t="e">
        <f>VLOOKUP($I110,GE!$G$21:$H$1115,2,FALSE)</f>
        <v>#N/A</v>
      </c>
      <c r="U110" s="180" t="str">
        <f t="shared" ca="1" si="17"/>
        <v>-</v>
      </c>
      <c r="V110" s="179"/>
      <c r="W110" s="84" t="e">
        <f>VLOOKUP($I110,GE!$M$21:$N$1115,2,FALSE)</f>
        <v>#N/A</v>
      </c>
      <c r="X110" s="180" t="e">
        <f t="shared" ca="1" si="18"/>
        <v>#N/A</v>
      </c>
      <c r="Y110" s="179"/>
      <c r="Z110" s="84" t="e">
        <f>VLOOKUP($I110,GE!$O$21:$P$1115,2,FALSE)</f>
        <v>#N/A</v>
      </c>
      <c r="AA110" s="178" t="str">
        <f t="shared" ca="1" si="19"/>
        <v>-</v>
      </c>
      <c r="AB110" s="179"/>
    </row>
    <row r="111" spans="1:28" ht="24.95" customHeight="1" thickTop="1" x14ac:dyDescent="0.35">
      <c r="A111" s="121">
        <v>1</v>
      </c>
      <c r="B111" s="122"/>
      <c r="C111" s="121">
        <v>2</v>
      </c>
      <c r="D111" s="56" t="str">
        <f>Occupation!D111</f>
        <v>O</v>
      </c>
      <c r="E111" s="57" t="str">
        <f>Occupation!E111</f>
        <v>ALLACH</v>
      </c>
      <c r="F111" s="57" t="str">
        <f>Occupation!F111</f>
        <v>Smahane</v>
      </c>
      <c r="G111" s="197" t="str">
        <f>Occupation!G111</f>
        <v>EA</v>
      </c>
      <c r="H111" s="67" t="s">
        <v>19</v>
      </c>
      <c r="I111" s="59">
        <f>Occupation!H111</f>
        <v>43262</v>
      </c>
      <c r="J111" s="59">
        <f>Occupation!I111</f>
        <v>43413</v>
      </c>
      <c r="K111" s="184">
        <f>VLOOKUP($I111,GE!$A$21:'GE'!$B$1115,2,FALSE)</f>
        <v>43308</v>
      </c>
      <c r="L111" s="182">
        <f t="shared" ca="1" si="15"/>
        <v>39</v>
      </c>
      <c r="M111" s="192"/>
      <c r="N111" s="184">
        <f>VLOOKUP($I111,GE!$C$21:'GE'!$D$1115,2,FALSE)</f>
        <v>43315</v>
      </c>
      <c r="O111" s="185" t="str">
        <f t="shared" ca="1" si="16"/>
        <v>-</v>
      </c>
      <c r="P111" s="192"/>
      <c r="Q111" s="184">
        <f>VLOOKUP($I111,GE!$E$21:$F$1115,2,FALSE)</f>
        <v>43371</v>
      </c>
      <c r="R111" s="185">
        <f t="shared" ca="1" si="20"/>
        <v>102</v>
      </c>
      <c r="S111" s="192"/>
      <c r="T111" s="184">
        <f>VLOOKUP($I111,GE!$G$21:$H$1115,2,FALSE)</f>
        <v>43378</v>
      </c>
      <c r="U111" s="185" t="str">
        <f t="shared" ca="1" si="17"/>
        <v>-</v>
      </c>
      <c r="V111" s="192"/>
      <c r="W111" s="184">
        <f>VLOOKUP($I111,GE!$M$21:$N$1115,2,FALSE)</f>
        <v>43448</v>
      </c>
      <c r="X111" s="185">
        <f t="shared" ca="1" si="18"/>
        <v>179</v>
      </c>
      <c r="Y111" s="193"/>
      <c r="Z111" s="184">
        <f>VLOOKUP($I111,GE!$O$21:$P$1115,2,FALSE)</f>
        <v>43455</v>
      </c>
      <c r="AA111" s="182" t="str">
        <f t="shared" ca="1" si="19"/>
        <v>-</v>
      </c>
      <c r="AB111" s="193"/>
    </row>
    <row r="112" spans="1:28" ht="24.95" customHeight="1" x14ac:dyDescent="0.35">
      <c r="A112" s="121">
        <v>2</v>
      </c>
      <c r="B112" s="122"/>
      <c r="C112" s="121">
        <v>2</v>
      </c>
      <c r="D112" s="56" t="str">
        <f>Occupation!D112</f>
        <v>O</v>
      </c>
      <c r="E112" s="57" t="str">
        <f>Occupation!E112</f>
        <v>CONTINO</v>
      </c>
      <c r="F112" s="57" t="str">
        <f>Occupation!F112</f>
        <v>Véronique</v>
      </c>
      <c r="G112" s="197" t="str">
        <f>Occupation!G112</f>
        <v>EA</v>
      </c>
      <c r="H112" s="67" t="s">
        <v>27</v>
      </c>
      <c r="I112" s="59">
        <f>Occupation!H112</f>
        <v>43262</v>
      </c>
      <c r="J112" s="59">
        <f>Occupation!I112</f>
        <v>43413</v>
      </c>
      <c r="K112" s="61">
        <f>VLOOKUP($I112,GE!$A$21:'GE'!$B$1115,2,FALSE)</f>
        <v>43308</v>
      </c>
      <c r="L112" s="174">
        <f t="shared" ca="1" si="15"/>
        <v>39</v>
      </c>
      <c r="M112" s="186"/>
      <c r="N112" s="61">
        <f>VLOOKUP($I112,GE!$C$21:'GE'!$D$1115,2,FALSE)</f>
        <v>43315</v>
      </c>
      <c r="O112" s="65">
        <f t="shared" ca="1" si="16"/>
        <v>46</v>
      </c>
      <c r="P112" s="186"/>
      <c r="Q112" s="61">
        <f>VLOOKUP($I112,GE!$E$21:$F$1115,2,FALSE)</f>
        <v>43371</v>
      </c>
      <c r="R112" s="65">
        <f t="shared" ca="1" si="20"/>
        <v>102</v>
      </c>
      <c r="S112" s="186"/>
      <c r="T112" s="61">
        <f>VLOOKUP($I112,GE!$G$21:$H$1115,2,FALSE)</f>
        <v>43378</v>
      </c>
      <c r="U112" s="65">
        <f t="shared" ca="1" si="17"/>
        <v>109</v>
      </c>
      <c r="V112" s="186"/>
      <c r="W112" s="61">
        <f>VLOOKUP($I112,GE!$M$21:$N$1115,2,FALSE)</f>
        <v>43448</v>
      </c>
      <c r="X112" s="65">
        <f t="shared" ca="1" si="18"/>
        <v>179</v>
      </c>
      <c r="Y112" s="187"/>
      <c r="Z112" s="61">
        <f>VLOOKUP($I112,GE!$O$21:$P$1115,2,FALSE)</f>
        <v>43455</v>
      </c>
      <c r="AA112" s="174">
        <f t="shared" ca="1" si="19"/>
        <v>186</v>
      </c>
      <c r="AB112" s="187"/>
    </row>
    <row r="113" spans="1:28" ht="24.95" customHeight="1" x14ac:dyDescent="0.2">
      <c r="A113" s="121">
        <v>3</v>
      </c>
      <c r="B113" s="122"/>
      <c r="C113" s="121">
        <v>2</v>
      </c>
      <c r="D113" s="56" t="str">
        <f>Occupation!D113</f>
        <v>O</v>
      </c>
      <c r="E113" s="57" t="str">
        <f>Occupation!E113</f>
        <v>FINCK</v>
      </c>
      <c r="F113" s="57" t="str">
        <f>Occupation!F113</f>
        <v>Mélina</v>
      </c>
      <c r="G113" s="197" t="str">
        <f>Occupation!G113</f>
        <v>EA</v>
      </c>
      <c r="H113" s="67" t="s">
        <v>27</v>
      </c>
      <c r="I113" s="59">
        <f>Occupation!H113</f>
        <v>43108</v>
      </c>
      <c r="J113" s="59">
        <f>Occupation!I113</f>
        <v>43259</v>
      </c>
      <c r="K113" s="61">
        <f>VLOOKUP($I113,GE!$A$21:'GE'!$B$1115,2,FALSE)</f>
        <v>43144</v>
      </c>
      <c r="L113" s="174" t="str">
        <f t="shared" ca="1" si="15"/>
        <v>-</v>
      </c>
      <c r="M113" s="176" t="s">
        <v>31</v>
      </c>
      <c r="N113" s="61">
        <f>VLOOKUP($I113,GE!$C$21:'GE'!$D$1115,2,FALSE)</f>
        <v>43151</v>
      </c>
      <c r="O113" s="65" t="str">
        <f t="shared" ca="1" si="16"/>
        <v>-</v>
      </c>
      <c r="P113" s="170" t="s">
        <v>31</v>
      </c>
      <c r="Q113" s="61">
        <f>VLOOKUP($I113,GE!$E$21:$F$1115,2,FALSE)</f>
        <v>43207</v>
      </c>
      <c r="R113" s="65" t="str">
        <f t="shared" ca="1" si="20"/>
        <v>-</v>
      </c>
      <c r="S113" s="170" t="s">
        <v>31</v>
      </c>
      <c r="T113" s="61">
        <f>VLOOKUP($I113,GE!$G$21:$H$1115,2,FALSE)</f>
        <v>43214</v>
      </c>
      <c r="U113" s="65">
        <f t="shared" ca="1" si="17"/>
        <v>-55</v>
      </c>
      <c r="V113" s="170"/>
      <c r="W113" s="61">
        <f>VLOOKUP($I113,GE!$M$21:$N$1115,2,FALSE)</f>
        <v>43284</v>
      </c>
      <c r="X113" s="65">
        <f t="shared" ca="1" si="18"/>
        <v>15</v>
      </c>
      <c r="Y113" s="170"/>
      <c r="Z113" s="61">
        <f>VLOOKUP($I113,GE!$O$21:$P$1115,2,FALSE)</f>
        <v>43291</v>
      </c>
      <c r="AA113" s="174">
        <f t="shared" ca="1" si="19"/>
        <v>22</v>
      </c>
      <c r="AB113" s="170"/>
    </row>
    <row r="114" spans="1:28" ht="24.95" customHeight="1" x14ac:dyDescent="0.2">
      <c r="A114" s="121">
        <v>4</v>
      </c>
      <c r="B114" s="122"/>
      <c r="C114" s="121">
        <v>2</v>
      </c>
      <c r="D114" s="56" t="str">
        <f>Occupation!D114</f>
        <v>O</v>
      </c>
      <c r="E114" s="57" t="str">
        <f>Occupation!E114</f>
        <v xml:space="preserve">HEUSCH                        </v>
      </c>
      <c r="F114" s="57" t="str">
        <f>Occupation!F114</f>
        <v xml:space="preserve">Marianne                      </v>
      </c>
      <c r="G114" s="197" t="str">
        <f>Occupation!G114</f>
        <v>EA</v>
      </c>
      <c r="H114" s="67" t="s">
        <v>28</v>
      </c>
      <c r="I114" s="59">
        <f>Occupation!H114</f>
        <v>43164</v>
      </c>
      <c r="J114" s="59">
        <f>Occupation!I114</f>
        <v>43329</v>
      </c>
      <c r="K114" s="61">
        <f>VLOOKUP($I114,GE!$A$21:'GE'!$B$1115,2,FALSE)</f>
        <v>43200</v>
      </c>
      <c r="L114" s="174" t="str">
        <f t="shared" ca="1" si="15"/>
        <v>-</v>
      </c>
      <c r="M114" s="170" t="s">
        <v>31</v>
      </c>
      <c r="N114" s="61">
        <f>VLOOKUP($I114,GE!$C$21:'GE'!$D$1115,2,FALSE)</f>
        <v>43207</v>
      </c>
      <c r="O114" s="65" t="str">
        <f t="shared" ca="1" si="16"/>
        <v>-</v>
      </c>
      <c r="P114" s="170" t="s">
        <v>31</v>
      </c>
      <c r="Q114" s="61">
        <f>VLOOKUP($I114,GE!$E$21:$F$1115,2,FALSE)</f>
        <v>43263</v>
      </c>
      <c r="R114" s="65" t="str">
        <f t="shared" ca="1" si="20"/>
        <v>-</v>
      </c>
      <c r="S114" s="170" t="s">
        <v>31</v>
      </c>
      <c r="T114" s="61">
        <f>VLOOKUP($I114,GE!$G$21:$H$1115,2,FALSE)</f>
        <v>43270</v>
      </c>
      <c r="U114" s="65" t="str">
        <f t="shared" ca="1" si="17"/>
        <v>-</v>
      </c>
      <c r="V114" s="170"/>
      <c r="W114" s="61">
        <f>VLOOKUP($I114,GE!$M$21:$N$1115,2,FALSE)</f>
        <v>43340</v>
      </c>
      <c r="X114" s="65">
        <f t="shared" ca="1" si="18"/>
        <v>71</v>
      </c>
      <c r="Y114" s="170"/>
      <c r="Z114" s="61">
        <f>VLOOKUP($I114,GE!$O$21:$P$1115,2,FALSE)</f>
        <v>43347</v>
      </c>
      <c r="AA114" s="174" t="str">
        <f t="shared" ca="1" si="19"/>
        <v>-</v>
      </c>
      <c r="AB114" s="170"/>
    </row>
    <row r="115" spans="1:28" ht="24.95" customHeight="1" x14ac:dyDescent="0.35">
      <c r="A115" s="121">
        <v>5</v>
      </c>
      <c r="B115" s="122"/>
      <c r="C115" s="121">
        <v>2</v>
      </c>
      <c r="D115" s="56" t="str">
        <f>Occupation!D115</f>
        <v>O</v>
      </c>
      <c r="E115" s="57" t="str">
        <f>Occupation!E115</f>
        <v>JAMMOT</v>
      </c>
      <c r="F115" s="57" t="str">
        <f>Occupation!F115</f>
        <v>Fanny</v>
      </c>
      <c r="G115" s="197" t="str">
        <f>Occupation!G115</f>
        <v>EAG</v>
      </c>
      <c r="H115" s="67" t="s">
        <v>24</v>
      </c>
      <c r="I115" s="59">
        <f>Occupation!H115</f>
        <v>43262</v>
      </c>
      <c r="J115" s="59">
        <f>Occupation!I115</f>
        <v>43413</v>
      </c>
      <c r="K115" s="61">
        <f>VLOOKUP($I115,GE!$A$21:'GE'!$B$1115,2,FALSE)</f>
        <v>43308</v>
      </c>
      <c r="L115" s="174">
        <f t="shared" ca="1" si="15"/>
        <v>39</v>
      </c>
      <c r="M115" s="186"/>
      <c r="N115" s="61">
        <f>VLOOKUP($I115,GE!$C$21:'GE'!$D$1115,2,FALSE)</f>
        <v>43315</v>
      </c>
      <c r="O115" s="65" t="str">
        <f t="shared" ca="1" si="16"/>
        <v>-</v>
      </c>
      <c r="P115" s="186"/>
      <c r="Q115" s="61">
        <f>VLOOKUP($I115,GE!$E$21:$F$1115,2,FALSE)</f>
        <v>43371</v>
      </c>
      <c r="R115" s="65">
        <f t="shared" ca="1" si="20"/>
        <v>102</v>
      </c>
      <c r="S115" s="186"/>
      <c r="T115" s="61">
        <f>VLOOKUP($I115,GE!$G$21:$H$1115,2,FALSE)</f>
        <v>43378</v>
      </c>
      <c r="U115" s="65" t="str">
        <f t="shared" ca="1" si="17"/>
        <v>-</v>
      </c>
      <c r="V115" s="186"/>
      <c r="W115" s="61">
        <f>VLOOKUP($I115,GE!$M$21:$N$1115,2,FALSE)</f>
        <v>43448</v>
      </c>
      <c r="X115" s="65">
        <f t="shared" ca="1" si="18"/>
        <v>179</v>
      </c>
      <c r="Y115" s="187"/>
      <c r="Z115" s="61">
        <f>VLOOKUP($I115,GE!$O$21:$P$1115,2,FALSE)</f>
        <v>43455</v>
      </c>
      <c r="AA115" s="174" t="str">
        <f t="shared" ca="1" si="19"/>
        <v>-</v>
      </c>
      <c r="AB115" s="187"/>
    </row>
    <row r="116" spans="1:28" ht="24.95" customHeight="1" x14ac:dyDescent="0.2">
      <c r="A116" s="121">
        <v>6</v>
      </c>
      <c r="B116" s="122"/>
      <c r="C116" s="121">
        <v>2</v>
      </c>
      <c r="D116" s="56" t="str">
        <f>Occupation!D116</f>
        <v>O</v>
      </c>
      <c r="E116" s="57" t="str">
        <f>Occupation!E116</f>
        <v>KIMONA</v>
      </c>
      <c r="F116" s="57" t="str">
        <f>Occupation!F116</f>
        <v>Monia</v>
      </c>
      <c r="G116" s="197" t="str">
        <f>Occupation!G116</f>
        <v>EA</v>
      </c>
      <c r="H116" s="67" t="s">
        <v>25</v>
      </c>
      <c r="I116" s="59">
        <f>Occupation!H116</f>
        <v>43164</v>
      </c>
      <c r="J116" s="59">
        <f>Occupation!I116</f>
        <v>43329</v>
      </c>
      <c r="K116" s="61">
        <f>VLOOKUP($I116,GE!$A$21:'GE'!$B$1115,2,FALSE)</f>
        <v>43200</v>
      </c>
      <c r="L116" s="174" t="str">
        <f t="shared" ca="1" si="15"/>
        <v>-</v>
      </c>
      <c r="M116" s="170" t="s">
        <v>31</v>
      </c>
      <c r="N116" s="61">
        <f>VLOOKUP($I116,GE!$C$21:'GE'!$D$1115,2,FALSE)</f>
        <v>43207</v>
      </c>
      <c r="O116" s="65" t="str">
        <f t="shared" ca="1" si="16"/>
        <v>-</v>
      </c>
      <c r="P116" s="170" t="s">
        <v>31</v>
      </c>
      <c r="Q116" s="61">
        <f>VLOOKUP($I116,GE!$E$21:$F$1115,2,FALSE)</f>
        <v>43263</v>
      </c>
      <c r="R116" s="65">
        <f t="shared" ca="1" si="20"/>
        <v>-6</v>
      </c>
      <c r="S116" s="170"/>
      <c r="T116" s="61">
        <f>VLOOKUP($I116,GE!$G$21:$H$1115,2,FALSE)</f>
        <v>43270</v>
      </c>
      <c r="U116" s="65">
        <f t="shared" ca="1" si="17"/>
        <v>1</v>
      </c>
      <c r="V116" s="170"/>
      <c r="W116" s="61">
        <f>VLOOKUP($I116,GE!$M$21:$N$1115,2,FALSE)</f>
        <v>43340</v>
      </c>
      <c r="X116" s="65">
        <f t="shared" ca="1" si="18"/>
        <v>71</v>
      </c>
      <c r="Y116" s="170"/>
      <c r="Z116" s="61">
        <f>VLOOKUP($I116,GE!$O$21:$P$1115,2,FALSE)</f>
        <v>43347</v>
      </c>
      <c r="AA116" s="174">
        <f t="shared" ca="1" si="19"/>
        <v>78</v>
      </c>
      <c r="AB116" s="170"/>
    </row>
    <row r="117" spans="1:28" ht="24.95" customHeight="1" x14ac:dyDescent="0.35">
      <c r="A117" s="121">
        <v>7</v>
      </c>
      <c r="B117" s="122"/>
      <c r="C117" s="121">
        <v>2</v>
      </c>
      <c r="D117" s="56" t="str">
        <f>Occupation!D117</f>
        <v>O</v>
      </c>
      <c r="E117" s="57" t="str">
        <f>Occupation!E117</f>
        <v>LEGROS</v>
      </c>
      <c r="F117" s="57" t="str">
        <f>Occupation!F117</f>
        <v>Sandra</v>
      </c>
      <c r="G117" s="197" t="str">
        <f>Occupation!G117</f>
        <v>EA</v>
      </c>
      <c r="H117" s="67" t="s">
        <v>23</v>
      </c>
      <c r="I117" s="59">
        <f>Occupation!H117</f>
        <v>43262</v>
      </c>
      <c r="J117" s="59">
        <f>Occupation!I117</f>
        <v>43413</v>
      </c>
      <c r="K117" s="61">
        <f>VLOOKUP($I117,GE!$A$21:'GE'!$B$1115,2,FALSE)</f>
        <v>43308</v>
      </c>
      <c r="L117" s="174">
        <f t="shared" ca="1" si="15"/>
        <v>39</v>
      </c>
      <c r="M117" s="186"/>
      <c r="N117" s="61">
        <f>VLOOKUP($I117,GE!$C$21:'GE'!$D$1115,2,FALSE)</f>
        <v>43315</v>
      </c>
      <c r="O117" s="65" t="str">
        <f t="shared" ca="1" si="16"/>
        <v>-</v>
      </c>
      <c r="P117" s="186"/>
      <c r="Q117" s="61">
        <f>VLOOKUP($I117,GE!$E$21:$F$1115,2,FALSE)</f>
        <v>43371</v>
      </c>
      <c r="R117" s="65">
        <f t="shared" ca="1" si="20"/>
        <v>102</v>
      </c>
      <c r="S117" s="186"/>
      <c r="T117" s="61">
        <f>VLOOKUP($I117,GE!$G$21:$H$1115,2,FALSE)</f>
        <v>43378</v>
      </c>
      <c r="U117" s="65" t="str">
        <f t="shared" ca="1" si="17"/>
        <v>-</v>
      </c>
      <c r="V117" s="186"/>
      <c r="W117" s="61">
        <f>VLOOKUP($I117,GE!$M$21:$N$1115,2,FALSE)</f>
        <v>43448</v>
      </c>
      <c r="X117" s="65">
        <f t="shared" ca="1" si="18"/>
        <v>179</v>
      </c>
      <c r="Y117" s="187"/>
      <c r="Z117" s="61">
        <f>VLOOKUP($I117,GE!$O$21:$P$1115,2,FALSE)</f>
        <v>43455</v>
      </c>
      <c r="AA117" s="174" t="str">
        <f t="shared" ca="1" si="19"/>
        <v>-</v>
      </c>
      <c r="AB117" s="187"/>
    </row>
    <row r="118" spans="1:28" ht="24.95" customHeight="1" x14ac:dyDescent="0.2">
      <c r="A118" s="121">
        <v>8</v>
      </c>
      <c r="B118" s="122"/>
      <c r="C118" s="121">
        <v>2</v>
      </c>
      <c r="D118" s="56" t="str">
        <f>Occupation!D118</f>
        <v>N</v>
      </c>
      <c r="E118" s="57" t="str">
        <f>Occupation!E118</f>
        <v xml:space="preserve">LIZEN                         </v>
      </c>
      <c r="F118" s="57" t="str">
        <f>Occupation!F118</f>
        <v xml:space="preserve">Alexandra                     </v>
      </c>
      <c r="G118" s="197" t="str">
        <f>Occupation!G118</f>
        <v>EA</v>
      </c>
      <c r="H118" s="67" t="s">
        <v>27</v>
      </c>
      <c r="I118" s="59">
        <f>Occupation!H118</f>
        <v>43164</v>
      </c>
      <c r="J118" s="59">
        <f>Occupation!I118</f>
        <v>43329</v>
      </c>
      <c r="K118" s="61">
        <f>VLOOKUP($I118,GE!$A$21:'GE'!$B$1115,2,FALSE)</f>
        <v>43200</v>
      </c>
      <c r="L118" s="174" t="str">
        <f t="shared" ca="1" si="15"/>
        <v>-</v>
      </c>
      <c r="M118" s="170" t="s">
        <v>31</v>
      </c>
      <c r="N118" s="61">
        <f>VLOOKUP($I118,GE!$C$21:'GE'!$D$1115,2,FALSE)</f>
        <v>43207</v>
      </c>
      <c r="O118" s="65" t="str">
        <f t="shared" ca="1" si="16"/>
        <v>-</v>
      </c>
      <c r="P118" s="170" t="s">
        <v>31</v>
      </c>
      <c r="Q118" s="61">
        <f>VLOOKUP($I118,GE!$E$21:$F$1115,2,FALSE)</f>
        <v>43263</v>
      </c>
      <c r="R118" s="65">
        <f t="shared" ca="1" si="20"/>
        <v>-6</v>
      </c>
      <c r="S118" s="170"/>
      <c r="T118" s="61">
        <f>VLOOKUP($I118,GE!$G$21:$H$1115,2,FALSE)</f>
        <v>43270</v>
      </c>
      <c r="U118" s="65">
        <f t="shared" ca="1" si="17"/>
        <v>1</v>
      </c>
      <c r="V118" s="170"/>
      <c r="W118" s="61">
        <f>VLOOKUP($I118,GE!$M$21:$N$1115,2,FALSE)</f>
        <v>43340</v>
      </c>
      <c r="X118" s="65">
        <f t="shared" ca="1" si="18"/>
        <v>71</v>
      </c>
      <c r="Y118" s="170"/>
      <c r="Z118" s="61">
        <f>VLOOKUP($I118,GE!$O$21:$P$1115,2,FALSE)</f>
        <v>43347</v>
      </c>
      <c r="AA118" s="174">
        <f t="shared" ca="1" si="19"/>
        <v>78</v>
      </c>
      <c r="AB118" s="170"/>
    </row>
    <row r="119" spans="1:28" ht="24.95" customHeight="1" x14ac:dyDescent="0.2">
      <c r="A119" s="121">
        <v>9</v>
      </c>
      <c r="B119" s="122"/>
      <c r="C119" s="121">
        <v>2</v>
      </c>
      <c r="D119" s="56" t="str">
        <f>Occupation!D119</f>
        <v>O</v>
      </c>
      <c r="E119" s="57" t="str">
        <f>Occupation!E119</f>
        <v xml:space="preserve">MACALUSO                      </v>
      </c>
      <c r="F119" s="57" t="str">
        <f>Occupation!F119</f>
        <v xml:space="preserve">Celine </v>
      </c>
      <c r="G119" s="197" t="str">
        <f>Occupation!G119</f>
        <v>EA</v>
      </c>
      <c r="H119" s="67" t="s">
        <v>28</v>
      </c>
      <c r="I119" s="59">
        <f>Occupation!H119</f>
        <v>43164</v>
      </c>
      <c r="J119" s="59">
        <f>Occupation!I119</f>
        <v>43329</v>
      </c>
      <c r="K119" s="61">
        <f>VLOOKUP($I119,GE!$A$21:'GE'!$B$1115,2,FALSE)</f>
        <v>43200</v>
      </c>
      <c r="L119" s="174" t="str">
        <f t="shared" ca="1" si="15"/>
        <v>-</v>
      </c>
      <c r="M119" s="170" t="s">
        <v>31</v>
      </c>
      <c r="N119" s="61">
        <f>VLOOKUP($I119,GE!$C$21:'GE'!$D$1115,2,FALSE)</f>
        <v>43207</v>
      </c>
      <c r="O119" s="65" t="str">
        <f t="shared" ca="1" si="16"/>
        <v>-</v>
      </c>
      <c r="P119" s="170" t="s">
        <v>31</v>
      </c>
      <c r="Q119" s="61">
        <f>VLOOKUP($I119,GE!$E$21:$F$1115,2,FALSE)</f>
        <v>43263</v>
      </c>
      <c r="R119" s="65" t="str">
        <f t="shared" ca="1" si="20"/>
        <v>-</v>
      </c>
      <c r="S119" s="170" t="s">
        <v>31</v>
      </c>
      <c r="T119" s="61">
        <f>VLOOKUP($I119,GE!$G$21:$H$1115,2,FALSE)</f>
        <v>43270</v>
      </c>
      <c r="U119" s="65" t="str">
        <f t="shared" ca="1" si="17"/>
        <v>-</v>
      </c>
      <c r="V119" s="170"/>
      <c r="W119" s="61">
        <f>VLOOKUP($I119,GE!$M$21:$N$1115,2,FALSE)</f>
        <v>43340</v>
      </c>
      <c r="X119" s="65">
        <f t="shared" ca="1" si="18"/>
        <v>71</v>
      </c>
      <c r="Y119" s="170"/>
      <c r="Z119" s="61">
        <f>VLOOKUP($I119,GE!$O$21:$P$1115,2,FALSE)</f>
        <v>43347</v>
      </c>
      <c r="AA119" s="174" t="str">
        <f t="shared" ca="1" si="19"/>
        <v>-</v>
      </c>
      <c r="AB119" s="170" t="s">
        <v>31</v>
      </c>
    </row>
    <row r="120" spans="1:28" ht="24.95" customHeight="1" x14ac:dyDescent="0.35">
      <c r="A120" s="121">
        <v>10</v>
      </c>
      <c r="B120" s="122">
        <v>26</v>
      </c>
      <c r="C120" s="121">
        <v>2</v>
      </c>
      <c r="D120" s="56" t="str">
        <f>Occupation!D120</f>
        <v>O</v>
      </c>
      <c r="E120" s="57" t="str">
        <f>Occupation!E120</f>
        <v>MEESSEN</v>
      </c>
      <c r="F120" s="57" t="str">
        <f>Occupation!F120</f>
        <v>Muriel</v>
      </c>
      <c r="G120" s="197" t="str">
        <f>Occupation!G120</f>
        <v>EA</v>
      </c>
      <c r="H120" s="67" t="s">
        <v>27</v>
      </c>
      <c r="I120" s="59">
        <f>Occupation!H120</f>
        <v>43262</v>
      </c>
      <c r="J120" s="59">
        <f>Occupation!I120</f>
        <v>43413</v>
      </c>
      <c r="K120" s="61">
        <f>VLOOKUP($I120,GE!$A$21:'GE'!$B$1115,2,FALSE)</f>
        <v>43308</v>
      </c>
      <c r="L120" s="174">
        <f t="shared" ca="1" si="15"/>
        <v>39</v>
      </c>
      <c r="M120" s="186"/>
      <c r="N120" s="61">
        <f>VLOOKUP($I120,GE!$C$21:'GE'!$D$1115,2,FALSE)</f>
        <v>43315</v>
      </c>
      <c r="O120" s="65">
        <f t="shared" ca="1" si="16"/>
        <v>46</v>
      </c>
      <c r="P120" s="186"/>
      <c r="Q120" s="61">
        <f>VLOOKUP($I120,GE!$E$21:$F$1115,2,FALSE)</f>
        <v>43371</v>
      </c>
      <c r="R120" s="65">
        <f t="shared" ca="1" si="20"/>
        <v>102</v>
      </c>
      <c r="S120" s="186"/>
      <c r="T120" s="61">
        <f>VLOOKUP($I120,GE!$G$21:$H$1115,2,FALSE)</f>
        <v>43378</v>
      </c>
      <c r="U120" s="65">
        <f t="shared" ca="1" si="17"/>
        <v>109</v>
      </c>
      <c r="V120" s="186"/>
      <c r="W120" s="61">
        <f>VLOOKUP($I120,GE!$M$21:$N$1115,2,FALSE)</f>
        <v>43448</v>
      </c>
      <c r="X120" s="65">
        <f t="shared" ca="1" si="18"/>
        <v>179</v>
      </c>
      <c r="Y120" s="187"/>
      <c r="Z120" s="61">
        <f>VLOOKUP($I120,GE!$O$21:$P$1115,2,FALSE)</f>
        <v>43455</v>
      </c>
      <c r="AA120" s="174">
        <f t="shared" ca="1" si="19"/>
        <v>186</v>
      </c>
      <c r="AB120" s="187"/>
    </row>
    <row r="121" spans="1:28" ht="24.95" customHeight="1" x14ac:dyDescent="0.2">
      <c r="A121" s="121">
        <v>11</v>
      </c>
      <c r="B121" s="122"/>
      <c r="C121" s="121">
        <v>2</v>
      </c>
      <c r="D121" s="56" t="str">
        <f>Occupation!D121</f>
        <v>O</v>
      </c>
      <c r="E121" s="57" t="str">
        <f>Occupation!E121</f>
        <v xml:space="preserve">PICHLER                       </v>
      </c>
      <c r="F121" s="57" t="str">
        <f>Occupation!F121</f>
        <v xml:space="preserve">Yentl                         </v>
      </c>
      <c r="G121" s="197" t="str">
        <f>Occupation!G121</f>
        <v>EA</v>
      </c>
      <c r="H121" s="67" t="s">
        <v>25</v>
      </c>
      <c r="I121" s="59">
        <f>Occupation!H121</f>
        <v>43164</v>
      </c>
      <c r="J121" s="59">
        <f>Occupation!I121</f>
        <v>43329</v>
      </c>
      <c r="K121" s="61">
        <f>VLOOKUP($I121,GE!$A$21:'GE'!$B$1115,2,FALSE)</f>
        <v>43200</v>
      </c>
      <c r="L121" s="174" t="str">
        <f t="shared" ca="1" si="15"/>
        <v>-</v>
      </c>
      <c r="M121" s="176" t="s">
        <v>31</v>
      </c>
      <c r="N121" s="61">
        <f>VLOOKUP($I121,GE!$C$21:'GE'!$D$1115,2,FALSE)</f>
        <v>43207</v>
      </c>
      <c r="O121" s="65">
        <f t="shared" ca="1" si="16"/>
        <v>-62</v>
      </c>
      <c r="P121" s="170"/>
      <c r="Q121" s="61">
        <f>VLOOKUP($I121,GE!$E$21:$F$1115,2,FALSE)</f>
        <v>43263</v>
      </c>
      <c r="R121" s="65" t="str">
        <f t="shared" ca="1" si="20"/>
        <v>-</v>
      </c>
      <c r="S121" s="170" t="s">
        <v>31</v>
      </c>
      <c r="T121" s="61">
        <f>VLOOKUP($I121,GE!$G$21:$H$1115,2,FALSE)</f>
        <v>43270</v>
      </c>
      <c r="U121" s="65">
        <f t="shared" ca="1" si="17"/>
        <v>1</v>
      </c>
      <c r="V121" s="170"/>
      <c r="W121" s="61">
        <f>VLOOKUP($I121,GE!$M$21:$N$1115,2,FALSE)</f>
        <v>43340</v>
      </c>
      <c r="X121" s="65">
        <f t="shared" ca="1" si="18"/>
        <v>71</v>
      </c>
      <c r="Y121" s="170"/>
      <c r="Z121" s="61">
        <f>VLOOKUP($I121,GE!$O$21:$P$1115,2,FALSE)</f>
        <v>43347</v>
      </c>
      <c r="AA121" s="174">
        <f t="shared" ca="1" si="19"/>
        <v>78</v>
      </c>
      <c r="AB121" s="170"/>
    </row>
    <row r="122" spans="1:28" ht="24.95" customHeight="1" x14ac:dyDescent="0.35">
      <c r="A122" s="121">
        <v>12</v>
      </c>
      <c r="B122" s="122"/>
      <c r="C122" s="121">
        <v>2</v>
      </c>
      <c r="D122" s="56" t="str">
        <f>Occupation!D122</f>
        <v>O</v>
      </c>
      <c r="E122" s="57" t="str">
        <f>Occupation!E122</f>
        <v>RIATTI</v>
      </c>
      <c r="F122" s="57" t="str">
        <f>Occupation!F122</f>
        <v>Patrizia</v>
      </c>
      <c r="G122" s="197" t="str">
        <f>Occupation!G122</f>
        <v>EA</v>
      </c>
      <c r="H122" s="67" t="s">
        <v>28</v>
      </c>
      <c r="I122" s="59">
        <f>Occupation!H122</f>
        <v>43262</v>
      </c>
      <c r="J122" s="59">
        <f>Occupation!I122</f>
        <v>43413</v>
      </c>
      <c r="K122" s="61">
        <f>VLOOKUP($I122,GE!$A$21:'GE'!$B$1115,2,FALSE)</f>
        <v>43308</v>
      </c>
      <c r="L122" s="174">
        <f t="shared" ca="1" si="15"/>
        <v>39</v>
      </c>
      <c r="M122" s="186"/>
      <c r="N122" s="61">
        <f>VLOOKUP($I122,GE!$C$21:'GE'!$D$1115,2,FALSE)</f>
        <v>43315</v>
      </c>
      <c r="O122" s="65" t="str">
        <f t="shared" ca="1" si="16"/>
        <v>-</v>
      </c>
      <c r="P122" s="186"/>
      <c r="Q122" s="61">
        <f>VLOOKUP($I122,GE!$E$21:$F$1115,2,FALSE)</f>
        <v>43371</v>
      </c>
      <c r="R122" s="65">
        <f t="shared" ca="1" si="20"/>
        <v>102</v>
      </c>
      <c r="S122" s="186"/>
      <c r="T122" s="61">
        <f>VLOOKUP($I122,GE!$G$21:$H$1115,2,FALSE)</f>
        <v>43378</v>
      </c>
      <c r="U122" s="65" t="str">
        <f t="shared" ca="1" si="17"/>
        <v>-</v>
      </c>
      <c r="V122" s="186"/>
      <c r="W122" s="61">
        <f>VLOOKUP($I122,GE!$M$21:$N$1115,2,FALSE)</f>
        <v>43448</v>
      </c>
      <c r="X122" s="65">
        <f t="shared" ca="1" si="18"/>
        <v>179</v>
      </c>
      <c r="Y122" s="187"/>
      <c r="Z122" s="61">
        <f>VLOOKUP($I122,GE!$O$21:$P$1115,2,FALSE)</f>
        <v>43455</v>
      </c>
      <c r="AA122" s="174" t="str">
        <f t="shared" ca="1" si="19"/>
        <v>-</v>
      </c>
      <c r="AB122" s="187"/>
    </row>
    <row r="123" spans="1:28" ht="24.95" customHeight="1" x14ac:dyDescent="0.2">
      <c r="A123" s="121">
        <v>13</v>
      </c>
      <c r="B123" s="122"/>
      <c r="C123" s="121">
        <v>2</v>
      </c>
      <c r="D123" s="56" t="str">
        <f>Occupation!D123</f>
        <v>O</v>
      </c>
      <c r="E123" s="57" t="str">
        <f>Occupation!E123</f>
        <v>RODERBOURG</v>
      </c>
      <c r="F123" s="57" t="str">
        <f>Occupation!F123</f>
        <v>Vanessa</v>
      </c>
      <c r="G123" s="197" t="str">
        <f>Occupation!G123</f>
        <v>OS</v>
      </c>
      <c r="H123" s="67" t="s">
        <v>27</v>
      </c>
      <c r="I123" s="59">
        <f>Occupation!H123</f>
        <v>43164</v>
      </c>
      <c r="J123" s="59">
        <f>Occupation!I123</f>
        <v>43294</v>
      </c>
      <c r="K123" s="61">
        <f>VLOOKUP($I123,GE!$A$21:'GE'!$B$1115,2,FALSE)</f>
        <v>43200</v>
      </c>
      <c r="L123" s="174" t="str">
        <f t="shared" ca="1" si="15"/>
        <v>-</v>
      </c>
      <c r="M123" s="176" t="s">
        <v>31</v>
      </c>
      <c r="N123" s="61">
        <f>VLOOKUP($I123,GE!$C$21:'GE'!$D$1115,2,FALSE)</f>
        <v>43207</v>
      </c>
      <c r="O123" s="65" t="str">
        <f t="shared" ca="1" si="16"/>
        <v>-</v>
      </c>
      <c r="P123" s="170"/>
      <c r="Q123" s="61">
        <f>VLOOKUP($I123,GE!$E$21:$F$1115,2,FALSE)</f>
        <v>43263</v>
      </c>
      <c r="R123" s="65" t="str">
        <f t="shared" ca="1" si="20"/>
        <v>-</v>
      </c>
      <c r="S123" s="170"/>
      <c r="T123" s="61">
        <f>VLOOKUP($I123,GE!$G$21:$H$1115,2,FALSE)</f>
        <v>43270</v>
      </c>
      <c r="U123" s="65" t="str">
        <f t="shared" ca="1" si="17"/>
        <v>-</v>
      </c>
      <c r="V123" s="170"/>
      <c r="W123" s="61">
        <f>VLOOKUP($I123,GE!$M$21:$N$1115,2,FALSE)</f>
        <v>43340</v>
      </c>
      <c r="X123" s="65" t="str">
        <f t="shared" ca="1" si="18"/>
        <v>-</v>
      </c>
      <c r="Y123" s="170"/>
      <c r="Z123" s="61">
        <f>VLOOKUP($I123,GE!$O$21:$P$1115,2,FALSE)</f>
        <v>43347</v>
      </c>
      <c r="AA123" s="174" t="str">
        <f t="shared" ca="1" si="19"/>
        <v>-</v>
      </c>
      <c r="AB123" s="170"/>
    </row>
    <row r="124" spans="1:28" ht="24.95" customHeight="1" x14ac:dyDescent="0.2">
      <c r="A124" s="121">
        <v>14</v>
      </c>
      <c r="B124" s="122"/>
      <c r="C124" s="121">
        <v>2</v>
      </c>
      <c r="D124" s="56" t="str">
        <f>Occupation!D124</f>
        <v>O</v>
      </c>
      <c r="E124" s="57" t="str">
        <f>Occupation!E124</f>
        <v>WAUTLET</v>
      </c>
      <c r="F124" s="57" t="str">
        <f>Occupation!F124</f>
        <v>Martine</v>
      </c>
      <c r="G124" s="197" t="str">
        <f>Occupation!G124</f>
        <v>OS</v>
      </c>
      <c r="H124" s="67" t="s">
        <v>18</v>
      </c>
      <c r="I124" s="59">
        <f>Occupation!H124</f>
        <v>43164</v>
      </c>
      <c r="J124" s="59">
        <f>Occupation!I124</f>
        <v>43280</v>
      </c>
      <c r="K124" s="61">
        <f>VLOOKUP($I124,GE!$A$21:'GE'!$B$1115,2,FALSE)</f>
        <v>43200</v>
      </c>
      <c r="L124" s="174" t="str">
        <f t="shared" ca="1" si="15"/>
        <v>-</v>
      </c>
      <c r="M124" s="170" t="s">
        <v>31</v>
      </c>
      <c r="N124" s="61">
        <f>VLOOKUP($I124,GE!$C$21:'GE'!$D$1115,2,FALSE)</f>
        <v>43207</v>
      </c>
      <c r="O124" s="65" t="str">
        <f t="shared" ca="1" si="16"/>
        <v>-</v>
      </c>
      <c r="P124" s="170"/>
      <c r="Q124" s="61">
        <f>VLOOKUP($I124,GE!$E$21:$F$1115,2,FALSE)</f>
        <v>43263</v>
      </c>
      <c r="R124" s="65" t="str">
        <f t="shared" ca="1" si="20"/>
        <v>-</v>
      </c>
      <c r="S124" s="170"/>
      <c r="T124" s="61">
        <f>VLOOKUP($I124,GE!$G$21:$H$1115,2,FALSE)</f>
        <v>43270</v>
      </c>
      <c r="U124" s="65" t="str">
        <f t="shared" ca="1" si="17"/>
        <v>-</v>
      </c>
      <c r="V124" s="170"/>
      <c r="W124" s="61">
        <f>VLOOKUP($I124,GE!$M$21:$N$1115,2,FALSE)</f>
        <v>43340</v>
      </c>
      <c r="X124" s="65" t="str">
        <f t="shared" ca="1" si="18"/>
        <v>-</v>
      </c>
      <c r="Y124" s="170"/>
      <c r="Z124" s="61">
        <f>VLOOKUP($I124,GE!$O$21:$P$1115,2,FALSE)</f>
        <v>43347</v>
      </c>
      <c r="AA124" s="174" t="str">
        <f t="shared" ca="1" si="19"/>
        <v>-</v>
      </c>
      <c r="AB124" s="170"/>
    </row>
    <row r="125" spans="1:28" ht="24.95" customHeight="1" x14ac:dyDescent="0.35">
      <c r="A125" s="121">
        <v>15</v>
      </c>
      <c r="B125" s="122"/>
      <c r="C125" s="121">
        <v>2</v>
      </c>
      <c r="D125" s="56">
        <f>Occupation!D125</f>
        <v>0</v>
      </c>
      <c r="E125" s="57">
        <f>Occupation!E125</f>
        <v>0</v>
      </c>
      <c r="F125" s="57">
        <f>Occupation!F125</f>
        <v>0</v>
      </c>
      <c r="G125" s="197">
        <f>Occupation!G125</f>
        <v>0</v>
      </c>
      <c r="H125" s="67"/>
      <c r="I125" s="59">
        <f>Occupation!H125</f>
        <v>0</v>
      </c>
      <c r="J125" s="59">
        <f>Occupation!I125</f>
        <v>0</v>
      </c>
      <c r="K125" s="61" t="e">
        <f>VLOOKUP($I125,GE!$A$21:'GE'!$B$1115,2,FALSE)</f>
        <v>#N/A</v>
      </c>
      <c r="L125" s="174" t="e">
        <f t="shared" ca="1" si="15"/>
        <v>#N/A</v>
      </c>
      <c r="M125" s="186"/>
      <c r="N125" s="61" t="e">
        <f>VLOOKUP($I125,GE!$C$21:'GE'!$D$1115,2,FALSE)</f>
        <v>#N/A</v>
      </c>
      <c r="O125" s="65" t="str">
        <f t="shared" ca="1" si="16"/>
        <v>-</v>
      </c>
      <c r="P125" s="186"/>
      <c r="Q125" s="61" t="e">
        <f>VLOOKUP($I125,GE!$E$21:$F$1115,2,FALSE)</f>
        <v>#N/A</v>
      </c>
      <c r="R125" s="65" t="e">
        <f t="shared" ca="1" si="20"/>
        <v>#N/A</v>
      </c>
      <c r="S125" s="186"/>
      <c r="T125" s="61" t="e">
        <f>VLOOKUP($I125,GE!$G$21:$H$1115,2,FALSE)</f>
        <v>#N/A</v>
      </c>
      <c r="U125" s="65" t="str">
        <f t="shared" ca="1" si="17"/>
        <v>-</v>
      </c>
      <c r="V125" s="186"/>
      <c r="W125" s="61" t="e">
        <f>VLOOKUP($I125,GE!$M$21:$N$1115,2,FALSE)</f>
        <v>#N/A</v>
      </c>
      <c r="X125" s="65" t="e">
        <f t="shared" ca="1" si="18"/>
        <v>#N/A</v>
      </c>
      <c r="Y125" s="187"/>
      <c r="Z125" s="61" t="e">
        <f>VLOOKUP($I125,GE!$O$21:$P$1115,2,FALSE)</f>
        <v>#N/A</v>
      </c>
      <c r="AA125" s="174" t="str">
        <f t="shared" ca="1" si="19"/>
        <v>-</v>
      </c>
      <c r="AB125" s="187"/>
    </row>
    <row r="126" spans="1:28" ht="24.95" customHeight="1" x14ac:dyDescent="0.35">
      <c r="A126" s="121">
        <v>16</v>
      </c>
      <c r="B126" s="122"/>
      <c r="C126" s="121">
        <v>2</v>
      </c>
      <c r="D126" s="56">
        <f>Occupation!D126</f>
        <v>0</v>
      </c>
      <c r="E126" s="57">
        <f>Occupation!E126</f>
        <v>0</v>
      </c>
      <c r="F126" s="57">
        <f>Occupation!F126</f>
        <v>0</v>
      </c>
      <c r="G126" s="197">
        <f>Occupation!G126</f>
        <v>0</v>
      </c>
      <c r="H126" s="67"/>
      <c r="I126" s="59">
        <f>Occupation!H126</f>
        <v>0</v>
      </c>
      <c r="J126" s="59">
        <f>Occupation!I126</f>
        <v>0</v>
      </c>
      <c r="K126" s="61" t="e">
        <f>VLOOKUP($I126,GE!$A$21:'GE'!$B$1115,2,FALSE)</f>
        <v>#N/A</v>
      </c>
      <c r="L126" s="174" t="e">
        <f t="shared" ca="1" si="15"/>
        <v>#N/A</v>
      </c>
      <c r="M126" s="186"/>
      <c r="N126" s="61" t="e">
        <f>VLOOKUP($I126,GE!$C$21:'GE'!$D$1115,2,FALSE)</f>
        <v>#N/A</v>
      </c>
      <c r="O126" s="65" t="str">
        <f t="shared" ca="1" si="16"/>
        <v>-</v>
      </c>
      <c r="P126" s="186"/>
      <c r="Q126" s="61" t="e">
        <f>VLOOKUP($I126,GE!$E$21:$F$1115,2,FALSE)</f>
        <v>#N/A</v>
      </c>
      <c r="R126" s="65" t="e">
        <f t="shared" ca="1" si="20"/>
        <v>#N/A</v>
      </c>
      <c r="S126" s="186"/>
      <c r="T126" s="61" t="e">
        <f>VLOOKUP($I126,GE!$G$21:$H$1115,2,FALSE)</f>
        <v>#N/A</v>
      </c>
      <c r="U126" s="65" t="str">
        <f t="shared" ca="1" si="17"/>
        <v>-</v>
      </c>
      <c r="V126" s="186"/>
      <c r="W126" s="61" t="e">
        <f>VLOOKUP($I126,GE!$M$21:$N$1115,2,FALSE)</f>
        <v>#N/A</v>
      </c>
      <c r="X126" s="65" t="e">
        <f t="shared" ca="1" si="18"/>
        <v>#N/A</v>
      </c>
      <c r="Y126" s="187"/>
      <c r="Z126" s="61" t="e">
        <f>VLOOKUP($I126,GE!$O$21:$P$1115,2,FALSE)</f>
        <v>#N/A</v>
      </c>
      <c r="AA126" s="174" t="str">
        <f t="shared" ca="1" si="19"/>
        <v>-</v>
      </c>
      <c r="AB126" s="187"/>
    </row>
    <row r="127" spans="1:28" ht="24.95" customHeight="1" x14ac:dyDescent="0.35">
      <c r="A127" s="121">
        <v>17</v>
      </c>
      <c r="B127" s="122"/>
      <c r="C127" s="121">
        <v>2</v>
      </c>
      <c r="D127" s="56">
        <f>Occupation!D127</f>
        <v>0</v>
      </c>
      <c r="E127" s="57">
        <f>Occupation!E127</f>
        <v>0</v>
      </c>
      <c r="F127" s="57">
        <f>Occupation!F127</f>
        <v>0</v>
      </c>
      <c r="G127" s="197">
        <f>Occupation!G127</f>
        <v>0</v>
      </c>
      <c r="H127" s="67"/>
      <c r="I127" s="59">
        <f>Occupation!H127</f>
        <v>0</v>
      </c>
      <c r="J127" s="59">
        <f>Occupation!I127</f>
        <v>0</v>
      </c>
      <c r="K127" s="61" t="e">
        <f>VLOOKUP($I127,GE!$A$21:'GE'!$B$1115,2,FALSE)</f>
        <v>#N/A</v>
      </c>
      <c r="L127" s="174" t="e">
        <f t="shared" ca="1" si="15"/>
        <v>#N/A</v>
      </c>
      <c r="M127" s="186"/>
      <c r="N127" s="61" t="e">
        <f>VLOOKUP($I127,GE!$C$21:'GE'!$D$1115,2,FALSE)</f>
        <v>#N/A</v>
      </c>
      <c r="O127" s="65" t="str">
        <f t="shared" ca="1" si="16"/>
        <v>-</v>
      </c>
      <c r="P127" s="186"/>
      <c r="Q127" s="61" t="e">
        <f>VLOOKUP($I127,GE!$E$21:$F$1115,2,FALSE)</f>
        <v>#N/A</v>
      </c>
      <c r="R127" s="65" t="e">
        <f t="shared" ca="1" si="20"/>
        <v>#N/A</v>
      </c>
      <c r="S127" s="186"/>
      <c r="T127" s="61" t="e">
        <f>VLOOKUP($I127,GE!$G$21:$H$1115,2,FALSE)</f>
        <v>#N/A</v>
      </c>
      <c r="U127" s="65" t="str">
        <f t="shared" ca="1" si="17"/>
        <v>-</v>
      </c>
      <c r="V127" s="186"/>
      <c r="W127" s="61" t="e">
        <f>VLOOKUP($I127,GE!$M$21:$N$1115,2,FALSE)</f>
        <v>#N/A</v>
      </c>
      <c r="X127" s="65" t="e">
        <f t="shared" ca="1" si="18"/>
        <v>#N/A</v>
      </c>
      <c r="Y127" s="187"/>
      <c r="Z127" s="61" t="e">
        <f>VLOOKUP($I127,GE!$O$21:$P$1115,2,FALSE)</f>
        <v>#N/A</v>
      </c>
      <c r="AA127" s="174" t="str">
        <f t="shared" ca="1" si="19"/>
        <v>-</v>
      </c>
      <c r="AB127" s="187"/>
    </row>
    <row r="128" spans="1:28" ht="24.95" customHeight="1" x14ac:dyDescent="0.35">
      <c r="A128" s="121">
        <v>18</v>
      </c>
      <c r="B128" s="122"/>
      <c r="C128" s="121">
        <v>2</v>
      </c>
      <c r="D128" s="56">
        <f>Occupation!D128</f>
        <v>0</v>
      </c>
      <c r="E128" s="57">
        <f>Occupation!E128</f>
        <v>0</v>
      </c>
      <c r="F128" s="57">
        <f>Occupation!F128</f>
        <v>0</v>
      </c>
      <c r="G128" s="197">
        <f>Occupation!G128</f>
        <v>0</v>
      </c>
      <c r="H128" s="67"/>
      <c r="I128" s="59">
        <f>Occupation!H128</f>
        <v>0</v>
      </c>
      <c r="J128" s="59">
        <f>Occupation!I128</f>
        <v>0</v>
      </c>
      <c r="K128" s="61" t="e">
        <f>VLOOKUP($I128,GE!$A$21:'GE'!$B$1115,2,FALSE)</f>
        <v>#N/A</v>
      </c>
      <c r="L128" s="174" t="e">
        <f t="shared" ca="1" si="15"/>
        <v>#N/A</v>
      </c>
      <c r="M128" s="186"/>
      <c r="N128" s="61" t="e">
        <f>VLOOKUP($I128,GE!$C$21:'GE'!$D$1115,2,FALSE)</f>
        <v>#N/A</v>
      </c>
      <c r="O128" s="65" t="str">
        <f t="shared" ca="1" si="16"/>
        <v>-</v>
      </c>
      <c r="P128" s="186"/>
      <c r="Q128" s="61" t="e">
        <f>VLOOKUP($I128,GE!$E$21:$F$1115,2,FALSE)</f>
        <v>#N/A</v>
      </c>
      <c r="R128" s="65" t="e">
        <f t="shared" ca="1" si="20"/>
        <v>#N/A</v>
      </c>
      <c r="S128" s="186"/>
      <c r="T128" s="61" t="e">
        <f>VLOOKUP($I128,GE!$G$21:$H$1115,2,FALSE)</f>
        <v>#N/A</v>
      </c>
      <c r="U128" s="65" t="str">
        <f t="shared" ca="1" si="17"/>
        <v>-</v>
      </c>
      <c r="V128" s="186"/>
      <c r="W128" s="61" t="e">
        <f>VLOOKUP($I128,GE!$M$21:$N$1115,2,FALSE)</f>
        <v>#N/A</v>
      </c>
      <c r="X128" s="65" t="e">
        <f t="shared" ca="1" si="18"/>
        <v>#N/A</v>
      </c>
      <c r="Y128" s="187"/>
      <c r="Z128" s="61" t="e">
        <f>VLOOKUP($I128,GE!$O$21:$P$1115,2,FALSE)</f>
        <v>#N/A</v>
      </c>
      <c r="AA128" s="174" t="str">
        <f t="shared" ca="1" si="19"/>
        <v>-</v>
      </c>
      <c r="AB128" s="187"/>
    </row>
    <row r="129" spans="1:28" ht="24.95" customHeight="1" x14ac:dyDescent="0.35">
      <c r="A129" s="121">
        <v>19</v>
      </c>
      <c r="B129" s="122"/>
      <c r="C129" s="121">
        <v>2</v>
      </c>
      <c r="D129" s="56">
        <f>Occupation!D129</f>
        <v>0</v>
      </c>
      <c r="E129" s="57">
        <f>Occupation!E129</f>
        <v>0</v>
      </c>
      <c r="F129" s="57">
        <f>Occupation!F129</f>
        <v>0</v>
      </c>
      <c r="G129" s="197">
        <f>Occupation!G129</f>
        <v>0</v>
      </c>
      <c r="H129" s="67"/>
      <c r="I129" s="59">
        <f>Occupation!H129</f>
        <v>0</v>
      </c>
      <c r="J129" s="59">
        <f>Occupation!I129</f>
        <v>0</v>
      </c>
      <c r="K129" s="61" t="e">
        <f>VLOOKUP($I129,GE!$A$21:'GE'!$B$1115,2,FALSE)</f>
        <v>#N/A</v>
      </c>
      <c r="L129" s="174" t="e">
        <f t="shared" ca="1" si="15"/>
        <v>#N/A</v>
      </c>
      <c r="M129" s="186"/>
      <c r="N129" s="61" t="e">
        <f>VLOOKUP($I129,GE!$C$21:'GE'!$D$1115,2,FALSE)</f>
        <v>#N/A</v>
      </c>
      <c r="O129" s="65" t="str">
        <f t="shared" ca="1" si="16"/>
        <v>-</v>
      </c>
      <c r="P129" s="186"/>
      <c r="Q129" s="61" t="e">
        <f>VLOOKUP($I129,GE!$E$21:$F$1115,2,FALSE)</f>
        <v>#N/A</v>
      </c>
      <c r="R129" s="65" t="e">
        <f t="shared" ca="1" si="20"/>
        <v>#N/A</v>
      </c>
      <c r="S129" s="186"/>
      <c r="T129" s="61" t="e">
        <f>VLOOKUP($I129,GE!$G$21:$H$1115,2,FALSE)</f>
        <v>#N/A</v>
      </c>
      <c r="U129" s="65" t="str">
        <f t="shared" ca="1" si="17"/>
        <v>-</v>
      </c>
      <c r="V129" s="186"/>
      <c r="W129" s="61" t="e">
        <f>VLOOKUP($I129,GE!$M$21:$N$1115,2,FALSE)</f>
        <v>#N/A</v>
      </c>
      <c r="X129" s="65" t="e">
        <f t="shared" ca="1" si="18"/>
        <v>#N/A</v>
      </c>
      <c r="Y129" s="187"/>
      <c r="Z129" s="61" t="e">
        <f>VLOOKUP($I129,GE!$O$21:$P$1115,2,FALSE)</f>
        <v>#N/A</v>
      </c>
      <c r="AA129" s="174" t="str">
        <f t="shared" ca="1" si="19"/>
        <v>-</v>
      </c>
      <c r="AB129" s="187"/>
    </row>
    <row r="130" spans="1:28" ht="24.95" customHeight="1" thickBot="1" x14ac:dyDescent="0.4">
      <c r="A130" s="123">
        <v>20</v>
      </c>
      <c r="B130" s="124"/>
      <c r="C130" s="123">
        <v>2</v>
      </c>
      <c r="D130" s="70">
        <f>Occupation!D130</f>
        <v>0</v>
      </c>
      <c r="E130" s="71">
        <f>Occupation!E130</f>
        <v>0</v>
      </c>
      <c r="F130" s="71">
        <f>Occupation!F130</f>
        <v>0</v>
      </c>
      <c r="G130" s="199">
        <f>Occupation!G130</f>
        <v>0</v>
      </c>
      <c r="H130" s="67"/>
      <c r="I130" s="73">
        <f>Occupation!H130</f>
        <v>0</v>
      </c>
      <c r="J130" s="73">
        <f>Occupation!I130</f>
        <v>0</v>
      </c>
      <c r="K130" s="78" t="e">
        <f>VLOOKUP($I130,GE!$A$21:'GE'!$B$1115,2,FALSE)</f>
        <v>#N/A</v>
      </c>
      <c r="L130" s="188" t="e">
        <f t="shared" ca="1" si="15"/>
        <v>#N/A</v>
      </c>
      <c r="M130" s="189"/>
      <c r="N130" s="78" t="e">
        <f>VLOOKUP($I130,GE!$C$21:'GE'!$D$1115,2,FALSE)</f>
        <v>#N/A</v>
      </c>
      <c r="O130" s="190" t="str">
        <f t="shared" ca="1" si="16"/>
        <v>-</v>
      </c>
      <c r="P130" s="189"/>
      <c r="Q130" s="78" t="e">
        <f>VLOOKUP($I130,GE!$E$21:$F$1115,2,FALSE)</f>
        <v>#N/A</v>
      </c>
      <c r="R130" s="190" t="e">
        <f t="shared" ca="1" si="20"/>
        <v>#N/A</v>
      </c>
      <c r="S130" s="189"/>
      <c r="T130" s="78" t="e">
        <f>VLOOKUP($I130,GE!$G$21:$H$1115,2,FALSE)</f>
        <v>#N/A</v>
      </c>
      <c r="U130" s="190" t="str">
        <f t="shared" ca="1" si="17"/>
        <v>-</v>
      </c>
      <c r="V130" s="189"/>
      <c r="W130" s="78" t="e">
        <f>VLOOKUP($I130,GE!$M$21:$N$1115,2,FALSE)</f>
        <v>#N/A</v>
      </c>
      <c r="X130" s="190" t="e">
        <f t="shared" ca="1" si="18"/>
        <v>#N/A</v>
      </c>
      <c r="Y130" s="191"/>
      <c r="Z130" s="78" t="e">
        <f>VLOOKUP($I130,GE!$O$21:$P$1115,2,FALSE)</f>
        <v>#N/A</v>
      </c>
      <c r="AA130" s="188" t="str">
        <f t="shared" ca="1" si="19"/>
        <v>-</v>
      </c>
      <c r="AB130" s="191"/>
    </row>
    <row r="131" spans="1:28" s="89" customFormat="1" ht="24.95" customHeight="1" thickTop="1" thickBot="1" x14ac:dyDescent="0.25">
      <c r="A131" s="79"/>
      <c r="B131" s="234" t="s">
        <v>30</v>
      </c>
      <c r="C131" s="235"/>
      <c r="D131" s="79">
        <f>Occupation!D131</f>
        <v>13</v>
      </c>
      <c r="E131" s="80"/>
      <c r="F131" s="80"/>
      <c r="G131" s="200"/>
      <c r="H131" s="81"/>
      <c r="I131" s="93"/>
      <c r="J131" s="93"/>
      <c r="K131" s="84" t="e">
        <f>VLOOKUP($I131,GE!$A$21:'GE'!$B$1115,2,FALSE)</f>
        <v>#N/A</v>
      </c>
      <c r="L131" s="178" t="e">
        <f t="shared" ca="1" si="15"/>
        <v>#N/A</v>
      </c>
      <c r="M131" s="179"/>
      <c r="N131" s="84" t="e">
        <f>VLOOKUP($I131,GE!$C$21:'GE'!$D$1115,2,FALSE)</f>
        <v>#N/A</v>
      </c>
      <c r="O131" s="180" t="str">
        <f t="shared" ca="1" si="16"/>
        <v>-</v>
      </c>
      <c r="P131" s="179"/>
      <c r="Q131" s="84" t="e">
        <f>VLOOKUP($I131,GE!$E$21:$F$1115,2,FALSE)</f>
        <v>#N/A</v>
      </c>
      <c r="R131" s="180" t="e">
        <f t="shared" ca="1" si="20"/>
        <v>#N/A</v>
      </c>
      <c r="S131" s="179"/>
      <c r="T131" s="84" t="e">
        <f>VLOOKUP($I131,GE!$G$21:$H$1115,2,FALSE)</f>
        <v>#N/A</v>
      </c>
      <c r="U131" s="180" t="str">
        <f t="shared" ca="1" si="17"/>
        <v>-</v>
      </c>
      <c r="V131" s="179"/>
      <c r="W131" s="84" t="e">
        <f>VLOOKUP($I131,GE!$M$21:$N$1115,2,FALSE)</f>
        <v>#N/A</v>
      </c>
      <c r="X131" s="180" t="e">
        <f t="shared" ca="1" si="18"/>
        <v>#N/A</v>
      </c>
      <c r="Y131" s="179"/>
      <c r="Z131" s="84" t="e">
        <f>VLOOKUP($I131,GE!$O$21:$P$1115,2,FALSE)</f>
        <v>#N/A</v>
      </c>
      <c r="AA131" s="178" t="str">
        <f t="shared" ca="1" si="19"/>
        <v>-</v>
      </c>
      <c r="AB131" s="179"/>
    </row>
    <row r="132" spans="1:28" ht="24.95" customHeight="1" thickTop="1" x14ac:dyDescent="0.35">
      <c r="A132" s="121">
        <v>1</v>
      </c>
      <c r="B132" s="122"/>
      <c r="C132" s="121">
        <v>3</v>
      </c>
      <c r="D132" s="56" t="str">
        <f>Occupation!D132</f>
        <v>O</v>
      </c>
      <c r="E132" s="57" t="str">
        <f>Occupation!E132</f>
        <v>BREUER</v>
      </c>
      <c r="F132" s="57" t="str">
        <f>Occupation!F132</f>
        <v>Myriam</v>
      </c>
      <c r="G132" s="198" t="str">
        <f>Occupation!G132</f>
        <v>OS</v>
      </c>
      <c r="H132" s="67" t="s">
        <v>27</v>
      </c>
      <c r="I132" s="59">
        <f>Occupation!H132</f>
        <v>43262</v>
      </c>
      <c r="J132" s="59">
        <f>Occupation!I132</f>
        <v>43329</v>
      </c>
      <c r="K132" s="184">
        <f>VLOOKUP($I132,GE!$A$21:'GE'!$B$1115,2,FALSE)</f>
        <v>43308</v>
      </c>
      <c r="L132" s="182" t="str">
        <f t="shared" ca="1" si="15"/>
        <v>-</v>
      </c>
      <c r="M132" s="192"/>
      <c r="N132" s="184">
        <f>VLOOKUP($I132,GE!$C$21:'GE'!$D$1115,2,FALSE)</f>
        <v>43315</v>
      </c>
      <c r="O132" s="185" t="str">
        <f t="shared" ca="1" si="16"/>
        <v>-</v>
      </c>
      <c r="P132" s="192"/>
      <c r="Q132" s="184">
        <f>VLOOKUP($I132,GE!$E$21:$F$1115,2,FALSE)</f>
        <v>43371</v>
      </c>
      <c r="R132" s="185" t="str">
        <f t="shared" ca="1" si="20"/>
        <v>-</v>
      </c>
      <c r="S132" s="192"/>
      <c r="T132" s="184">
        <f>VLOOKUP($I132,GE!$G$21:$H$1115,2,FALSE)</f>
        <v>43378</v>
      </c>
      <c r="U132" s="185" t="str">
        <f t="shared" ca="1" si="17"/>
        <v>-</v>
      </c>
      <c r="V132" s="192"/>
      <c r="W132" s="184">
        <f>VLOOKUP($I132,GE!$M$21:$N$1115,2,FALSE)</f>
        <v>43448</v>
      </c>
      <c r="X132" s="185" t="str">
        <f t="shared" ca="1" si="18"/>
        <v>-</v>
      </c>
      <c r="Y132" s="193"/>
      <c r="Z132" s="184">
        <f>VLOOKUP($I132,GE!$O$21:$P$1115,2,FALSE)</f>
        <v>43455</v>
      </c>
      <c r="AA132" s="182" t="str">
        <f t="shared" ca="1" si="19"/>
        <v>-</v>
      </c>
      <c r="AB132" s="193"/>
    </row>
    <row r="133" spans="1:28" ht="24.95" customHeight="1" x14ac:dyDescent="0.2">
      <c r="A133" s="121">
        <v>2</v>
      </c>
      <c r="B133" s="122"/>
      <c r="C133" s="121">
        <v>3</v>
      </c>
      <c r="D133" s="56" t="str">
        <f>Occupation!D133</f>
        <v>O</v>
      </c>
      <c r="E133" s="57" t="str">
        <f>Occupation!E133</f>
        <v>BULCKENS</v>
      </c>
      <c r="F133" s="57" t="str">
        <f>Occupation!F133</f>
        <v>Delphine</v>
      </c>
      <c r="G133" s="197" t="str">
        <f>Occupation!G133</f>
        <v>EA</v>
      </c>
      <c r="H133" s="67" t="s">
        <v>23</v>
      </c>
      <c r="I133" s="59">
        <f>Occupation!H133</f>
        <v>43262</v>
      </c>
      <c r="J133" s="59">
        <f>Occupation!I133</f>
        <v>43287</v>
      </c>
      <c r="K133" s="61">
        <f>VLOOKUP($I133,GE!$A$21:'GE'!$B$1115,2,FALSE)</f>
        <v>43308</v>
      </c>
      <c r="L133" s="174">
        <f t="shared" ca="1" si="15"/>
        <v>39</v>
      </c>
      <c r="M133" s="170"/>
      <c r="N133" s="61">
        <f>VLOOKUP($I133,GE!$C$21:'GE'!$D$1115,2,FALSE)</f>
        <v>43315</v>
      </c>
      <c r="O133" s="65" t="str">
        <f t="shared" ca="1" si="16"/>
        <v>-</v>
      </c>
      <c r="P133" s="170"/>
      <c r="Q133" s="61">
        <f>VLOOKUP($I133,GE!$E$21:$F$1115,2,FALSE)</f>
        <v>43371</v>
      </c>
      <c r="R133" s="65">
        <f t="shared" ca="1" si="20"/>
        <v>102</v>
      </c>
      <c r="S133" s="170"/>
      <c r="T133" s="61">
        <f>VLOOKUP($I133,GE!$G$21:$H$1115,2,FALSE)</f>
        <v>43378</v>
      </c>
      <c r="U133" s="65" t="str">
        <f t="shared" ca="1" si="17"/>
        <v>-</v>
      </c>
      <c r="V133" s="170"/>
      <c r="W133" s="61">
        <f>VLOOKUP($I133,GE!$M$21:$N$1115,2,FALSE)</f>
        <v>43448</v>
      </c>
      <c r="X133" s="65">
        <f t="shared" ca="1" si="18"/>
        <v>179</v>
      </c>
      <c r="Y133" s="170"/>
      <c r="Z133" s="61">
        <f>VLOOKUP($I133,GE!$O$21:$P$1115,2,FALSE)</f>
        <v>43455</v>
      </c>
      <c r="AA133" s="174" t="str">
        <f t="shared" ca="1" si="19"/>
        <v>-</v>
      </c>
      <c r="AB133" s="170"/>
    </row>
    <row r="134" spans="1:28" ht="24.95" customHeight="1" x14ac:dyDescent="0.2">
      <c r="A134" s="121">
        <v>3</v>
      </c>
      <c r="B134" s="122"/>
      <c r="C134" s="121">
        <v>3</v>
      </c>
      <c r="D134" s="56" t="str">
        <f>Occupation!D134</f>
        <v>O</v>
      </c>
      <c r="E134" s="57" t="str">
        <f>Occupation!E134</f>
        <v>GILLISSEN</v>
      </c>
      <c r="F134" s="57" t="str">
        <f>Occupation!F134</f>
        <v>Simon</v>
      </c>
      <c r="G134" s="197" t="str">
        <f>Occupation!G134</f>
        <v>EA</v>
      </c>
      <c r="H134" s="67" t="s">
        <v>25</v>
      </c>
      <c r="I134" s="59">
        <f>Occupation!H134</f>
        <v>43164</v>
      </c>
      <c r="J134" s="59">
        <f>Occupation!I134</f>
        <v>43329</v>
      </c>
      <c r="K134" s="61">
        <f>VLOOKUP($I134,GE!$A$21:'GE'!$B$1115,2,FALSE)</f>
        <v>43200</v>
      </c>
      <c r="L134" s="174" t="str">
        <f t="shared" ref="L134:L173" ca="1" si="21">IF($G134="OS","-",IF($M134="OK","-",$K134-TODAY()))</f>
        <v>-</v>
      </c>
      <c r="M134" s="176" t="s">
        <v>31</v>
      </c>
      <c r="N134" s="61">
        <f>VLOOKUP($I134,GE!$C$21:'GE'!$D$1115,2,FALSE)</f>
        <v>43207</v>
      </c>
      <c r="O134" s="65" t="str">
        <f t="shared" ref="O134:O173" ca="1" si="22">IF($G134="OS","-",IF($H134="esther",IF($P134="OK","-",$N134-TODAY()),IF($H134="christophe",IF($P134="OK","-",$N134-TODAY()),IF($H134="angélique",IF($P134="OK","-",$N134-TODAY()),"-"))))</f>
        <v>-</v>
      </c>
      <c r="P134" s="170" t="s">
        <v>31</v>
      </c>
      <c r="Q134" s="61">
        <f>VLOOKUP($I134,GE!$E$21:$F$1115,2,FALSE)</f>
        <v>43263</v>
      </c>
      <c r="R134" s="65" t="str">
        <f t="shared" ca="1" si="20"/>
        <v>-</v>
      </c>
      <c r="S134" s="170" t="s">
        <v>31</v>
      </c>
      <c r="T134" s="61">
        <f>VLOOKUP($I134,GE!$G$21:$H$1115,2,FALSE)</f>
        <v>43270</v>
      </c>
      <c r="U134" s="65" t="str">
        <f t="shared" ref="U134:U173" ca="1" si="23">IF($G134="OS","-",IF($H134="esther",IF($V134="OK","-",$T134-TODAY()),IF($H134="christophe",IF($V134="OK","-",$T134-TODAY()),IF($H134="angélique",IF($V134="OK","-",$T134-TODAY()),"-"))))</f>
        <v>-</v>
      </c>
      <c r="V134" s="170" t="s">
        <v>31</v>
      </c>
      <c r="W134" s="61">
        <f>VLOOKUP($I134,GE!$M$21:$N$1115,2,FALSE)</f>
        <v>43340</v>
      </c>
      <c r="X134" s="65">
        <f t="shared" ref="X134:X173" ca="1" si="24">IF($G134="OS","-",IF($Y134="OK","-",$W134-TODAY()))</f>
        <v>71</v>
      </c>
      <c r="Y134" s="170"/>
      <c r="Z134" s="61">
        <f>VLOOKUP($I134,GE!$O$21:$P$1115,2,FALSE)</f>
        <v>43347</v>
      </c>
      <c r="AA134" s="174">
        <f t="shared" ref="AA134:AA173" ca="1" si="25">IF($G134="OS","-",IF($H134="esther",IF($AB134="OK","-",$Z134-TODAY()),IF($H134="christophe",IF($AB134="OK","-",$Z134-TODAY()),IF($H134="angélique",IF($AB134="OK","-",$Z134-TODAY()),"-"))))</f>
        <v>78</v>
      </c>
      <c r="AB134" s="170"/>
    </row>
    <row r="135" spans="1:28" ht="24.95" customHeight="1" x14ac:dyDescent="0.2">
      <c r="A135" s="121">
        <v>4</v>
      </c>
      <c r="B135" s="122"/>
      <c r="C135" s="121">
        <v>3</v>
      </c>
      <c r="D135" s="56" t="str">
        <f>Occupation!D135</f>
        <v>O</v>
      </c>
      <c r="E135" s="57" t="str">
        <f>Occupation!E135</f>
        <v>MUKADI</v>
      </c>
      <c r="F135" s="57" t="str">
        <f>Occupation!F135</f>
        <v>Kaba</v>
      </c>
      <c r="G135" s="197" t="str">
        <f>Occupation!G135</f>
        <v>OS</v>
      </c>
      <c r="H135" s="67" t="s">
        <v>27</v>
      </c>
      <c r="I135" s="59">
        <f>Occupation!H135</f>
        <v>43242</v>
      </c>
      <c r="J135" s="59">
        <f>Occupation!I135</f>
        <v>43293</v>
      </c>
      <c r="K135" s="61">
        <f>VLOOKUP($I135,GE!$A$21:'GE'!$B$1115,2,FALSE)</f>
        <v>43288</v>
      </c>
      <c r="L135" s="174" t="str">
        <f t="shared" ca="1" si="21"/>
        <v>-</v>
      </c>
      <c r="M135" s="170"/>
      <c r="N135" s="61">
        <f>VLOOKUP($I135,GE!$C$21:'GE'!$D$1115,2,FALSE)</f>
        <v>43295</v>
      </c>
      <c r="O135" s="65" t="str">
        <f t="shared" ca="1" si="22"/>
        <v>-</v>
      </c>
      <c r="P135" s="170"/>
      <c r="Q135" s="61">
        <f>VLOOKUP($I135,GE!$E$21:$F$1115,2,FALSE)</f>
        <v>43351</v>
      </c>
      <c r="R135" s="65" t="str">
        <f t="shared" ref="R135:R173" ca="1" si="26">IF($G135="OS","-",IF(S135="OK","-",Q135-TODAY()))</f>
        <v>-</v>
      </c>
      <c r="S135" s="170"/>
      <c r="T135" s="61">
        <f>VLOOKUP($I135,GE!$G$21:$H$1115,2,FALSE)</f>
        <v>43358</v>
      </c>
      <c r="U135" s="65" t="str">
        <f t="shared" ca="1" si="23"/>
        <v>-</v>
      </c>
      <c r="V135" s="170"/>
      <c r="W135" s="61">
        <f>VLOOKUP($I135,GE!$M$21:$N$1115,2,FALSE)</f>
        <v>43428</v>
      </c>
      <c r="X135" s="65" t="str">
        <f t="shared" ca="1" si="24"/>
        <v>-</v>
      </c>
      <c r="Y135" s="170"/>
      <c r="Z135" s="61">
        <f>VLOOKUP($I135,GE!$O$21:$P$1115,2,FALSE)</f>
        <v>43435</v>
      </c>
      <c r="AA135" s="174" t="str">
        <f t="shared" ca="1" si="25"/>
        <v>-</v>
      </c>
      <c r="AB135" s="170"/>
    </row>
    <row r="136" spans="1:28" ht="24.95" customHeight="1" x14ac:dyDescent="0.2">
      <c r="A136" s="121">
        <v>5</v>
      </c>
      <c r="B136" s="122"/>
      <c r="C136" s="121">
        <v>3</v>
      </c>
      <c r="D136" s="56" t="str">
        <f>Occupation!D136</f>
        <v>N</v>
      </c>
      <c r="E136" s="57" t="str">
        <f>Occupation!E136</f>
        <v>SGARITO</v>
      </c>
      <c r="F136" s="57" t="str">
        <f>Occupation!F136</f>
        <v>Maria</v>
      </c>
      <c r="G136" s="197" t="str">
        <f>Occupation!G136</f>
        <v>EA</v>
      </c>
      <c r="H136" s="67" t="s">
        <v>25</v>
      </c>
      <c r="I136" s="59">
        <f>Occupation!H136</f>
        <v>43073</v>
      </c>
      <c r="J136" s="59">
        <f>Occupation!I136</f>
        <v>43336</v>
      </c>
      <c r="K136" s="61">
        <f>VLOOKUP($I136,GE!$A$21:'GE'!$B$1115,2,FALSE)</f>
        <v>43148</v>
      </c>
      <c r="L136" s="174" t="str">
        <f t="shared" ca="1" si="21"/>
        <v>-</v>
      </c>
      <c r="M136" s="170" t="s">
        <v>31</v>
      </c>
      <c r="N136" s="61">
        <f>VLOOKUP($I136,GE!$C$21:'GE'!$D$1115,2,FALSE)</f>
        <v>43155</v>
      </c>
      <c r="O136" s="65" t="str">
        <f t="shared" ca="1" si="22"/>
        <v>-</v>
      </c>
      <c r="P136" s="170" t="s">
        <v>31</v>
      </c>
      <c r="Q136" s="61">
        <f>VLOOKUP($I136,GE!$E$21:$F$1115,2,FALSE)</f>
        <v>43211</v>
      </c>
      <c r="R136" s="65" t="str">
        <f t="shared" ca="1" si="26"/>
        <v>-</v>
      </c>
      <c r="S136" s="170" t="s">
        <v>31</v>
      </c>
      <c r="T136" s="61">
        <f>VLOOKUP($I136,GE!$G$21:$H$1115,2,FALSE)</f>
        <v>43218</v>
      </c>
      <c r="U136" s="65">
        <f t="shared" ca="1" si="23"/>
        <v>-51</v>
      </c>
      <c r="V136" s="170"/>
      <c r="W136" s="61">
        <f>VLOOKUP($I136,GE!$M$21:$N$1115,2,FALSE)</f>
        <v>43288</v>
      </c>
      <c r="X136" s="65">
        <f t="shared" ca="1" si="24"/>
        <v>19</v>
      </c>
      <c r="Y136" s="170"/>
      <c r="Z136" s="61">
        <f>VLOOKUP($I136,GE!$O$21:$P$1115,2,FALSE)</f>
        <v>43295</v>
      </c>
      <c r="AA136" s="174">
        <f t="shared" ca="1" si="25"/>
        <v>26</v>
      </c>
      <c r="AB136" s="170"/>
    </row>
    <row r="137" spans="1:28" ht="24.95" customHeight="1" x14ac:dyDescent="0.2">
      <c r="A137" s="121">
        <v>6</v>
      </c>
      <c r="B137" s="122"/>
      <c r="C137" s="121">
        <v>3</v>
      </c>
      <c r="D137" s="56" t="str">
        <f>Occupation!D137</f>
        <v>O</v>
      </c>
      <c r="E137" s="57" t="str">
        <f>Occupation!E137</f>
        <v>TONKA</v>
      </c>
      <c r="F137" s="57" t="str">
        <f>Occupation!F137</f>
        <v>Marylène</v>
      </c>
      <c r="G137" s="197" t="str">
        <f>Occupation!G137</f>
        <v>EAG</v>
      </c>
      <c r="H137" s="67" t="s">
        <v>24</v>
      </c>
      <c r="I137" s="59">
        <f>Occupation!H137</f>
        <v>43081</v>
      </c>
      <c r="J137" s="59">
        <f>Occupation!I137</f>
        <v>43259</v>
      </c>
      <c r="K137" s="61">
        <f>VLOOKUP($I137,GE!$A$21:'GE'!$B$1115,2,FALSE)</f>
        <v>43156</v>
      </c>
      <c r="L137" s="174" t="str">
        <f t="shared" ca="1" si="21"/>
        <v>-</v>
      </c>
      <c r="M137" s="170" t="s">
        <v>31</v>
      </c>
      <c r="N137" s="61">
        <f>VLOOKUP($I137,GE!$C$21:'GE'!$D$1115,2,FALSE)</f>
        <v>43163</v>
      </c>
      <c r="O137" s="65" t="str">
        <f t="shared" ca="1" si="22"/>
        <v>-</v>
      </c>
      <c r="P137" s="170"/>
      <c r="Q137" s="61">
        <f>VLOOKUP($I137,GE!$E$21:$F$1115,2,FALSE)</f>
        <v>43219</v>
      </c>
      <c r="R137" s="65" t="str">
        <f t="shared" ca="1" si="26"/>
        <v>-</v>
      </c>
      <c r="S137" s="170" t="s">
        <v>31</v>
      </c>
      <c r="T137" s="61">
        <f>VLOOKUP($I137,GE!$G$21:$H$1115,2,FALSE)</f>
        <v>43226</v>
      </c>
      <c r="U137" s="65" t="str">
        <f t="shared" ca="1" si="23"/>
        <v>-</v>
      </c>
      <c r="V137" s="170"/>
      <c r="W137" s="61">
        <f>VLOOKUP($I137,GE!$M$21:$N$1115,2,FALSE)</f>
        <v>43296</v>
      </c>
      <c r="X137" s="65">
        <f t="shared" ca="1" si="24"/>
        <v>27</v>
      </c>
      <c r="Y137" s="170"/>
      <c r="Z137" s="61">
        <f>VLOOKUP($I137,GE!$O$21:$P$1115,2,FALSE)</f>
        <v>43303</v>
      </c>
      <c r="AA137" s="174" t="str">
        <f t="shared" ca="1" si="25"/>
        <v>-</v>
      </c>
      <c r="AB137" s="170"/>
    </row>
    <row r="138" spans="1:28" ht="24.95" customHeight="1" x14ac:dyDescent="0.35">
      <c r="A138" s="121">
        <v>7</v>
      </c>
      <c r="B138" s="122"/>
      <c r="C138" s="121">
        <v>3</v>
      </c>
      <c r="D138" s="56" t="str">
        <f>Occupation!D138</f>
        <v>O</v>
      </c>
      <c r="E138" s="57" t="str">
        <f>Occupation!E138</f>
        <v>LENTZ</v>
      </c>
      <c r="F138" s="57" t="str">
        <f>Occupation!F138</f>
        <v>André</v>
      </c>
      <c r="G138" s="197" t="str">
        <f>Occupation!G138</f>
        <v>EA</v>
      </c>
      <c r="H138" s="67" t="s">
        <v>23</v>
      </c>
      <c r="I138" s="59">
        <f>Occupation!H138</f>
        <v>43262</v>
      </c>
      <c r="J138" s="59">
        <f>Occupation!I138</f>
        <v>43413</v>
      </c>
      <c r="K138" s="61">
        <f>VLOOKUP($I138,GE!$A$21:'GE'!$B$1115,2,FALSE)</f>
        <v>43308</v>
      </c>
      <c r="L138" s="174">
        <f t="shared" ca="1" si="21"/>
        <v>39</v>
      </c>
      <c r="M138" s="186"/>
      <c r="N138" s="61">
        <f>VLOOKUP($I138,GE!$C$21:'GE'!$D$1115,2,FALSE)</f>
        <v>43315</v>
      </c>
      <c r="O138" s="65" t="str">
        <f t="shared" ca="1" si="22"/>
        <v>-</v>
      </c>
      <c r="P138" s="186"/>
      <c r="Q138" s="61">
        <f>VLOOKUP($I138,GE!$E$21:$F$1115,2,FALSE)</f>
        <v>43371</v>
      </c>
      <c r="R138" s="65">
        <f t="shared" ca="1" si="26"/>
        <v>102</v>
      </c>
      <c r="S138" s="186"/>
      <c r="T138" s="61">
        <f>VLOOKUP($I138,GE!$G$21:$H$1115,2,FALSE)</f>
        <v>43378</v>
      </c>
      <c r="U138" s="65" t="str">
        <f t="shared" ca="1" si="23"/>
        <v>-</v>
      </c>
      <c r="V138" s="186"/>
      <c r="W138" s="61">
        <f>VLOOKUP($I138,GE!$M$21:$N$1115,2,FALSE)</f>
        <v>43448</v>
      </c>
      <c r="X138" s="65">
        <f t="shared" ca="1" si="24"/>
        <v>179</v>
      </c>
      <c r="Y138" s="187"/>
      <c r="Z138" s="61">
        <f>VLOOKUP($I138,GE!$O$21:$P$1115,2,FALSE)</f>
        <v>43455</v>
      </c>
      <c r="AA138" s="174" t="str">
        <f t="shared" ca="1" si="25"/>
        <v>-</v>
      </c>
      <c r="AB138" s="187"/>
    </row>
    <row r="139" spans="1:28" ht="24.95" customHeight="1" x14ac:dyDescent="0.35">
      <c r="A139" s="121">
        <v>8</v>
      </c>
      <c r="B139" s="122"/>
      <c r="C139" s="121">
        <v>3</v>
      </c>
      <c r="D139" s="56">
        <f>Occupation!D139</f>
        <v>0</v>
      </c>
      <c r="E139" s="57">
        <f>Occupation!E139</f>
        <v>0</v>
      </c>
      <c r="F139" s="57">
        <f>Occupation!F139</f>
        <v>0</v>
      </c>
      <c r="G139" s="197">
        <f>Occupation!G139</f>
        <v>0</v>
      </c>
      <c r="H139" s="67"/>
      <c r="I139" s="59">
        <f>Occupation!H139</f>
        <v>0</v>
      </c>
      <c r="J139" s="59">
        <f>Occupation!I139</f>
        <v>0</v>
      </c>
      <c r="K139" s="61" t="e">
        <f>VLOOKUP($I139,GE!$A$21:'GE'!$B$1115,2,FALSE)</f>
        <v>#N/A</v>
      </c>
      <c r="L139" s="174" t="e">
        <f t="shared" ca="1" si="21"/>
        <v>#N/A</v>
      </c>
      <c r="M139" s="186"/>
      <c r="N139" s="61" t="e">
        <f>VLOOKUP($I139,GE!$C$21:'GE'!$D$1115,2,FALSE)</f>
        <v>#N/A</v>
      </c>
      <c r="O139" s="65" t="str">
        <f t="shared" ca="1" si="22"/>
        <v>-</v>
      </c>
      <c r="P139" s="186"/>
      <c r="Q139" s="61" t="e">
        <f>VLOOKUP($I139,GE!$E$21:$F$1115,2,FALSE)</f>
        <v>#N/A</v>
      </c>
      <c r="R139" s="65" t="e">
        <f t="shared" ca="1" si="26"/>
        <v>#N/A</v>
      </c>
      <c r="S139" s="186"/>
      <c r="T139" s="61" t="e">
        <f>VLOOKUP($I139,GE!$G$21:$H$1115,2,FALSE)</f>
        <v>#N/A</v>
      </c>
      <c r="U139" s="65" t="str">
        <f t="shared" ca="1" si="23"/>
        <v>-</v>
      </c>
      <c r="V139" s="186"/>
      <c r="W139" s="61" t="e">
        <f>VLOOKUP($I139,GE!$M$21:$N$1115,2,FALSE)</f>
        <v>#N/A</v>
      </c>
      <c r="X139" s="65" t="e">
        <f t="shared" ca="1" si="24"/>
        <v>#N/A</v>
      </c>
      <c r="Y139" s="187"/>
      <c r="Z139" s="61" t="e">
        <f>VLOOKUP($I139,GE!$O$21:$P$1115,2,FALSE)</f>
        <v>#N/A</v>
      </c>
      <c r="AA139" s="174" t="str">
        <f t="shared" ca="1" si="25"/>
        <v>-</v>
      </c>
      <c r="AB139" s="187"/>
    </row>
    <row r="140" spans="1:28" ht="24.95" customHeight="1" x14ac:dyDescent="0.35">
      <c r="A140" s="121">
        <v>9</v>
      </c>
      <c r="B140" s="122"/>
      <c r="C140" s="121">
        <v>3</v>
      </c>
      <c r="D140" s="56">
        <f>Occupation!D140</f>
        <v>0</v>
      </c>
      <c r="E140" s="57">
        <f>Occupation!E140</f>
        <v>0</v>
      </c>
      <c r="F140" s="57">
        <f>Occupation!F140</f>
        <v>0</v>
      </c>
      <c r="G140" s="197">
        <f>Occupation!G140</f>
        <v>0</v>
      </c>
      <c r="H140" s="67"/>
      <c r="I140" s="59">
        <f>Occupation!H140</f>
        <v>0</v>
      </c>
      <c r="J140" s="59">
        <f>Occupation!I140</f>
        <v>0</v>
      </c>
      <c r="K140" s="61" t="e">
        <f>VLOOKUP($I140,GE!$A$21:'GE'!$B$1115,2,FALSE)</f>
        <v>#N/A</v>
      </c>
      <c r="L140" s="174" t="e">
        <f t="shared" ca="1" si="21"/>
        <v>#N/A</v>
      </c>
      <c r="M140" s="186"/>
      <c r="N140" s="61" t="e">
        <f>VLOOKUP($I140,GE!$C$21:'GE'!$D$1115,2,FALSE)</f>
        <v>#N/A</v>
      </c>
      <c r="O140" s="65" t="str">
        <f t="shared" ca="1" si="22"/>
        <v>-</v>
      </c>
      <c r="P140" s="186"/>
      <c r="Q140" s="61" t="e">
        <f>VLOOKUP($I140,GE!$E$21:$F$1115,2,FALSE)</f>
        <v>#N/A</v>
      </c>
      <c r="R140" s="65" t="e">
        <f t="shared" ca="1" si="26"/>
        <v>#N/A</v>
      </c>
      <c r="S140" s="186"/>
      <c r="T140" s="61" t="e">
        <f>VLOOKUP($I140,GE!$G$21:$H$1115,2,FALSE)</f>
        <v>#N/A</v>
      </c>
      <c r="U140" s="65" t="str">
        <f t="shared" ca="1" si="23"/>
        <v>-</v>
      </c>
      <c r="V140" s="186"/>
      <c r="W140" s="61" t="e">
        <f>VLOOKUP($I140,GE!$M$21:$N$1115,2,FALSE)</f>
        <v>#N/A</v>
      </c>
      <c r="X140" s="65" t="e">
        <f t="shared" ca="1" si="24"/>
        <v>#N/A</v>
      </c>
      <c r="Y140" s="187"/>
      <c r="Z140" s="61" t="e">
        <f>VLOOKUP($I140,GE!$O$21:$P$1115,2,FALSE)</f>
        <v>#N/A</v>
      </c>
      <c r="AA140" s="174" t="str">
        <f t="shared" ca="1" si="25"/>
        <v>-</v>
      </c>
      <c r="AB140" s="187"/>
    </row>
    <row r="141" spans="1:28" ht="24.95" customHeight="1" x14ac:dyDescent="0.35">
      <c r="A141" s="121">
        <v>10</v>
      </c>
      <c r="B141" s="122">
        <v>26</v>
      </c>
      <c r="C141" s="121">
        <v>3</v>
      </c>
      <c r="D141" s="56">
        <f>Occupation!D141</f>
        <v>0</v>
      </c>
      <c r="E141" s="57">
        <f>Occupation!E141</f>
        <v>0</v>
      </c>
      <c r="F141" s="57">
        <f>Occupation!F141</f>
        <v>0</v>
      </c>
      <c r="G141" s="197">
        <f>Occupation!G141</f>
        <v>0</v>
      </c>
      <c r="H141" s="67"/>
      <c r="I141" s="59">
        <f>Occupation!H141</f>
        <v>0</v>
      </c>
      <c r="J141" s="59">
        <f>Occupation!I141</f>
        <v>0</v>
      </c>
      <c r="K141" s="61" t="e">
        <f>VLOOKUP($I141,GE!$A$21:'GE'!$B$1115,2,FALSE)</f>
        <v>#N/A</v>
      </c>
      <c r="L141" s="174" t="e">
        <f t="shared" ca="1" si="21"/>
        <v>#N/A</v>
      </c>
      <c r="M141" s="186"/>
      <c r="N141" s="61" t="e">
        <f>VLOOKUP($I141,GE!$C$21:'GE'!$D$1115,2,FALSE)</f>
        <v>#N/A</v>
      </c>
      <c r="O141" s="65" t="str">
        <f t="shared" ca="1" si="22"/>
        <v>-</v>
      </c>
      <c r="P141" s="186"/>
      <c r="Q141" s="61" t="e">
        <f>VLOOKUP($I141,GE!$E$21:$F$1115,2,FALSE)</f>
        <v>#N/A</v>
      </c>
      <c r="R141" s="65" t="e">
        <f t="shared" ca="1" si="26"/>
        <v>#N/A</v>
      </c>
      <c r="S141" s="186"/>
      <c r="T141" s="61" t="e">
        <f>VLOOKUP($I141,GE!$G$21:$H$1115,2,FALSE)</f>
        <v>#N/A</v>
      </c>
      <c r="U141" s="65" t="str">
        <f t="shared" ca="1" si="23"/>
        <v>-</v>
      </c>
      <c r="V141" s="186"/>
      <c r="W141" s="61" t="e">
        <f>VLOOKUP($I141,GE!$M$21:$N$1115,2,FALSE)</f>
        <v>#N/A</v>
      </c>
      <c r="X141" s="65" t="e">
        <f t="shared" ca="1" si="24"/>
        <v>#N/A</v>
      </c>
      <c r="Y141" s="187"/>
      <c r="Z141" s="61" t="e">
        <f>VLOOKUP($I141,GE!$O$21:$P$1115,2,FALSE)</f>
        <v>#N/A</v>
      </c>
      <c r="AA141" s="174" t="str">
        <f t="shared" ca="1" si="25"/>
        <v>-</v>
      </c>
      <c r="AB141" s="187"/>
    </row>
    <row r="142" spans="1:28" ht="24.95" customHeight="1" x14ac:dyDescent="0.35">
      <c r="A142" s="121">
        <v>11</v>
      </c>
      <c r="B142" s="122"/>
      <c r="C142" s="121">
        <v>3</v>
      </c>
      <c r="D142" s="56">
        <f>Occupation!D142</f>
        <v>0</v>
      </c>
      <c r="E142" s="57">
        <f>Occupation!E142</f>
        <v>0</v>
      </c>
      <c r="F142" s="57">
        <f>Occupation!F142</f>
        <v>0</v>
      </c>
      <c r="G142" s="197">
        <f>Occupation!G142</f>
        <v>0</v>
      </c>
      <c r="H142" s="67"/>
      <c r="I142" s="59">
        <f>Occupation!H142</f>
        <v>0</v>
      </c>
      <c r="J142" s="59">
        <f>Occupation!I142</f>
        <v>0</v>
      </c>
      <c r="K142" s="61" t="e">
        <f>VLOOKUP($I142,GE!$A$21:'GE'!$B$1115,2,FALSE)</f>
        <v>#N/A</v>
      </c>
      <c r="L142" s="174" t="e">
        <f t="shared" ca="1" si="21"/>
        <v>#N/A</v>
      </c>
      <c r="M142" s="186"/>
      <c r="N142" s="61" t="e">
        <f>VLOOKUP($I142,GE!$C$21:'GE'!$D$1115,2,FALSE)</f>
        <v>#N/A</v>
      </c>
      <c r="O142" s="65" t="str">
        <f t="shared" ca="1" si="22"/>
        <v>-</v>
      </c>
      <c r="P142" s="186"/>
      <c r="Q142" s="61" t="e">
        <f>VLOOKUP($I142,GE!$E$21:$F$1115,2,FALSE)</f>
        <v>#N/A</v>
      </c>
      <c r="R142" s="65" t="e">
        <f t="shared" ca="1" si="26"/>
        <v>#N/A</v>
      </c>
      <c r="S142" s="186"/>
      <c r="T142" s="61" t="e">
        <f>VLOOKUP($I142,GE!$G$21:$H$1115,2,FALSE)</f>
        <v>#N/A</v>
      </c>
      <c r="U142" s="65" t="str">
        <f t="shared" ca="1" si="23"/>
        <v>-</v>
      </c>
      <c r="V142" s="186"/>
      <c r="W142" s="61" t="e">
        <f>VLOOKUP($I142,GE!$M$21:$N$1115,2,FALSE)</f>
        <v>#N/A</v>
      </c>
      <c r="X142" s="65" t="e">
        <f t="shared" ca="1" si="24"/>
        <v>#N/A</v>
      </c>
      <c r="Y142" s="187"/>
      <c r="Z142" s="61" t="e">
        <f>VLOOKUP($I142,GE!$O$21:$P$1115,2,FALSE)</f>
        <v>#N/A</v>
      </c>
      <c r="AA142" s="174" t="str">
        <f t="shared" ca="1" si="25"/>
        <v>-</v>
      </c>
      <c r="AB142" s="187"/>
    </row>
    <row r="143" spans="1:28" ht="24.95" customHeight="1" x14ac:dyDescent="0.35">
      <c r="A143" s="121">
        <v>12</v>
      </c>
      <c r="B143" s="122"/>
      <c r="C143" s="121">
        <v>3</v>
      </c>
      <c r="D143" s="56">
        <f>Occupation!D143</f>
        <v>0</v>
      </c>
      <c r="E143" s="57">
        <f>Occupation!E143</f>
        <v>0</v>
      </c>
      <c r="F143" s="57">
        <f>Occupation!F143</f>
        <v>0</v>
      </c>
      <c r="G143" s="197">
        <f>Occupation!G143</f>
        <v>0</v>
      </c>
      <c r="H143" s="67"/>
      <c r="I143" s="59">
        <f>Occupation!H143</f>
        <v>0</v>
      </c>
      <c r="J143" s="59">
        <f>Occupation!I143</f>
        <v>0</v>
      </c>
      <c r="K143" s="61" t="e">
        <f>VLOOKUP($I143,GE!$A$21:'GE'!$B$1115,2,FALSE)</f>
        <v>#N/A</v>
      </c>
      <c r="L143" s="174" t="e">
        <f t="shared" ca="1" si="21"/>
        <v>#N/A</v>
      </c>
      <c r="M143" s="186"/>
      <c r="N143" s="61" t="e">
        <f>VLOOKUP($I143,GE!$C$21:'GE'!$D$1115,2,FALSE)</f>
        <v>#N/A</v>
      </c>
      <c r="O143" s="65" t="str">
        <f t="shared" ca="1" si="22"/>
        <v>-</v>
      </c>
      <c r="P143" s="186"/>
      <c r="Q143" s="61" t="e">
        <f>VLOOKUP($I143,GE!$E$21:$F$1115,2,FALSE)</f>
        <v>#N/A</v>
      </c>
      <c r="R143" s="65" t="e">
        <f t="shared" ca="1" si="26"/>
        <v>#N/A</v>
      </c>
      <c r="S143" s="186"/>
      <c r="T143" s="61" t="e">
        <f>VLOOKUP($I143,GE!$G$21:$H$1115,2,FALSE)</f>
        <v>#N/A</v>
      </c>
      <c r="U143" s="65" t="str">
        <f t="shared" ca="1" si="23"/>
        <v>-</v>
      </c>
      <c r="V143" s="186"/>
      <c r="W143" s="61" t="e">
        <f>VLOOKUP($I143,GE!$M$21:$N$1115,2,FALSE)</f>
        <v>#N/A</v>
      </c>
      <c r="X143" s="65" t="e">
        <f t="shared" ca="1" si="24"/>
        <v>#N/A</v>
      </c>
      <c r="Y143" s="187"/>
      <c r="Z143" s="61" t="e">
        <f>VLOOKUP($I143,GE!$O$21:$P$1115,2,FALSE)</f>
        <v>#N/A</v>
      </c>
      <c r="AA143" s="174" t="str">
        <f t="shared" ca="1" si="25"/>
        <v>-</v>
      </c>
      <c r="AB143" s="187"/>
    </row>
    <row r="144" spans="1:28" ht="24.95" customHeight="1" x14ac:dyDescent="0.35">
      <c r="A144" s="121">
        <v>13</v>
      </c>
      <c r="B144" s="122"/>
      <c r="C144" s="121">
        <v>3</v>
      </c>
      <c r="D144" s="56">
        <f>Occupation!D144</f>
        <v>0</v>
      </c>
      <c r="E144" s="57">
        <f>Occupation!E144</f>
        <v>0</v>
      </c>
      <c r="F144" s="57">
        <f>Occupation!F144</f>
        <v>0</v>
      </c>
      <c r="G144" s="197">
        <f>Occupation!G144</f>
        <v>0</v>
      </c>
      <c r="H144" s="67"/>
      <c r="I144" s="59">
        <f>Occupation!H144</f>
        <v>0</v>
      </c>
      <c r="J144" s="59">
        <f>Occupation!I144</f>
        <v>0</v>
      </c>
      <c r="K144" s="61" t="e">
        <f>VLOOKUP($I144,GE!$A$21:'GE'!$B$1115,2,FALSE)</f>
        <v>#N/A</v>
      </c>
      <c r="L144" s="174" t="e">
        <f t="shared" ca="1" si="21"/>
        <v>#N/A</v>
      </c>
      <c r="M144" s="186"/>
      <c r="N144" s="61" t="e">
        <f>VLOOKUP($I144,GE!$C$21:'GE'!$D$1115,2,FALSE)</f>
        <v>#N/A</v>
      </c>
      <c r="O144" s="65" t="str">
        <f t="shared" ca="1" si="22"/>
        <v>-</v>
      </c>
      <c r="P144" s="186"/>
      <c r="Q144" s="61" t="e">
        <f>VLOOKUP($I144,GE!$E$21:$F$1115,2,FALSE)</f>
        <v>#N/A</v>
      </c>
      <c r="R144" s="65" t="e">
        <f t="shared" ca="1" si="26"/>
        <v>#N/A</v>
      </c>
      <c r="S144" s="186"/>
      <c r="T144" s="61" t="e">
        <f>VLOOKUP($I144,GE!$G$21:$H$1115,2,FALSE)</f>
        <v>#N/A</v>
      </c>
      <c r="U144" s="65" t="str">
        <f t="shared" ca="1" si="23"/>
        <v>-</v>
      </c>
      <c r="V144" s="186"/>
      <c r="W144" s="61" t="e">
        <f>VLOOKUP($I144,GE!$M$21:$N$1115,2,FALSE)</f>
        <v>#N/A</v>
      </c>
      <c r="X144" s="65" t="e">
        <f t="shared" ca="1" si="24"/>
        <v>#N/A</v>
      </c>
      <c r="Y144" s="187"/>
      <c r="Z144" s="61" t="e">
        <f>VLOOKUP($I144,GE!$O$21:$P$1115,2,FALSE)</f>
        <v>#N/A</v>
      </c>
      <c r="AA144" s="174" t="str">
        <f t="shared" ca="1" si="25"/>
        <v>-</v>
      </c>
      <c r="AB144" s="187"/>
    </row>
    <row r="145" spans="1:28" ht="24.95" customHeight="1" x14ac:dyDescent="0.35">
      <c r="A145" s="121">
        <v>14</v>
      </c>
      <c r="B145" s="122"/>
      <c r="C145" s="121">
        <v>3</v>
      </c>
      <c r="D145" s="56">
        <f>Occupation!D145</f>
        <v>0</v>
      </c>
      <c r="E145" s="57">
        <f>Occupation!E145</f>
        <v>0</v>
      </c>
      <c r="F145" s="57">
        <f>Occupation!F145</f>
        <v>0</v>
      </c>
      <c r="G145" s="197">
        <f>Occupation!G145</f>
        <v>0</v>
      </c>
      <c r="H145" s="67"/>
      <c r="I145" s="59">
        <f>Occupation!H145</f>
        <v>0</v>
      </c>
      <c r="J145" s="59">
        <f>Occupation!I145</f>
        <v>0</v>
      </c>
      <c r="K145" s="61" t="e">
        <f>VLOOKUP($I145,GE!$A$21:'GE'!$B$1115,2,FALSE)</f>
        <v>#N/A</v>
      </c>
      <c r="L145" s="174" t="e">
        <f t="shared" ca="1" si="21"/>
        <v>#N/A</v>
      </c>
      <c r="M145" s="186"/>
      <c r="N145" s="61" t="e">
        <f>VLOOKUP($I145,GE!$C$21:'GE'!$D$1115,2,FALSE)</f>
        <v>#N/A</v>
      </c>
      <c r="O145" s="65" t="str">
        <f t="shared" ca="1" si="22"/>
        <v>-</v>
      </c>
      <c r="P145" s="186"/>
      <c r="Q145" s="61" t="e">
        <f>VLOOKUP($I145,GE!$E$21:$F$1115,2,FALSE)</f>
        <v>#N/A</v>
      </c>
      <c r="R145" s="65" t="e">
        <f t="shared" ca="1" si="26"/>
        <v>#N/A</v>
      </c>
      <c r="S145" s="186"/>
      <c r="T145" s="61" t="e">
        <f>VLOOKUP($I145,GE!$G$21:$H$1115,2,FALSE)</f>
        <v>#N/A</v>
      </c>
      <c r="U145" s="65" t="str">
        <f t="shared" ca="1" si="23"/>
        <v>-</v>
      </c>
      <c r="V145" s="186"/>
      <c r="W145" s="61" t="e">
        <f>VLOOKUP($I145,GE!$M$21:$N$1115,2,FALSE)</f>
        <v>#N/A</v>
      </c>
      <c r="X145" s="65" t="e">
        <f t="shared" ca="1" si="24"/>
        <v>#N/A</v>
      </c>
      <c r="Y145" s="187"/>
      <c r="Z145" s="61" t="e">
        <f>VLOOKUP($I145,GE!$O$21:$P$1115,2,FALSE)</f>
        <v>#N/A</v>
      </c>
      <c r="AA145" s="174" t="str">
        <f t="shared" ca="1" si="25"/>
        <v>-</v>
      </c>
      <c r="AB145" s="187"/>
    </row>
    <row r="146" spans="1:28" ht="24.95" customHeight="1" x14ac:dyDescent="0.35">
      <c r="A146" s="121">
        <v>15</v>
      </c>
      <c r="B146" s="122"/>
      <c r="C146" s="121">
        <v>3</v>
      </c>
      <c r="D146" s="56">
        <f>Occupation!D146</f>
        <v>0</v>
      </c>
      <c r="E146" s="57">
        <f>Occupation!E146</f>
        <v>0</v>
      </c>
      <c r="F146" s="57">
        <f>Occupation!F146</f>
        <v>0</v>
      </c>
      <c r="G146" s="197">
        <f>Occupation!G146</f>
        <v>0</v>
      </c>
      <c r="H146" s="67"/>
      <c r="I146" s="59">
        <f>Occupation!H146</f>
        <v>0</v>
      </c>
      <c r="J146" s="59">
        <f>Occupation!I146</f>
        <v>0</v>
      </c>
      <c r="K146" s="61" t="e">
        <f>VLOOKUP($I146,GE!$A$21:'GE'!$B$1115,2,FALSE)</f>
        <v>#N/A</v>
      </c>
      <c r="L146" s="174" t="e">
        <f t="shared" ca="1" si="21"/>
        <v>#N/A</v>
      </c>
      <c r="M146" s="186"/>
      <c r="N146" s="61" t="e">
        <f>VLOOKUP($I146,GE!$C$21:'GE'!$D$1115,2,FALSE)</f>
        <v>#N/A</v>
      </c>
      <c r="O146" s="65" t="str">
        <f t="shared" ca="1" si="22"/>
        <v>-</v>
      </c>
      <c r="P146" s="186"/>
      <c r="Q146" s="61" t="e">
        <f>VLOOKUP($I146,GE!$E$21:$F$1115,2,FALSE)</f>
        <v>#N/A</v>
      </c>
      <c r="R146" s="65" t="e">
        <f t="shared" ca="1" si="26"/>
        <v>#N/A</v>
      </c>
      <c r="S146" s="186"/>
      <c r="T146" s="61" t="e">
        <f>VLOOKUP($I146,GE!$G$21:$H$1115,2,FALSE)</f>
        <v>#N/A</v>
      </c>
      <c r="U146" s="65" t="str">
        <f t="shared" ca="1" si="23"/>
        <v>-</v>
      </c>
      <c r="V146" s="186"/>
      <c r="W146" s="61" t="e">
        <f>VLOOKUP($I146,GE!$M$21:$N$1115,2,FALSE)</f>
        <v>#N/A</v>
      </c>
      <c r="X146" s="65" t="e">
        <f t="shared" ca="1" si="24"/>
        <v>#N/A</v>
      </c>
      <c r="Y146" s="187"/>
      <c r="Z146" s="61" t="e">
        <f>VLOOKUP($I146,GE!$O$21:$P$1115,2,FALSE)</f>
        <v>#N/A</v>
      </c>
      <c r="AA146" s="174" t="str">
        <f t="shared" ca="1" si="25"/>
        <v>-</v>
      </c>
      <c r="AB146" s="187"/>
    </row>
    <row r="147" spans="1:28" ht="24.95" customHeight="1" x14ac:dyDescent="0.35">
      <c r="A147" s="121">
        <v>16</v>
      </c>
      <c r="B147" s="122"/>
      <c r="C147" s="121">
        <v>3</v>
      </c>
      <c r="D147" s="56">
        <f>Occupation!D147</f>
        <v>0</v>
      </c>
      <c r="E147" s="57">
        <f>Occupation!E147</f>
        <v>0</v>
      </c>
      <c r="F147" s="57">
        <f>Occupation!F147</f>
        <v>0</v>
      </c>
      <c r="G147" s="197">
        <f>Occupation!G147</f>
        <v>0</v>
      </c>
      <c r="H147" s="67"/>
      <c r="I147" s="59">
        <f>Occupation!H147</f>
        <v>0</v>
      </c>
      <c r="J147" s="59">
        <f>Occupation!I147</f>
        <v>0</v>
      </c>
      <c r="K147" s="61" t="e">
        <f>VLOOKUP($I147,GE!$A$21:'GE'!$B$1115,2,FALSE)</f>
        <v>#N/A</v>
      </c>
      <c r="L147" s="174" t="e">
        <f t="shared" ca="1" si="21"/>
        <v>#N/A</v>
      </c>
      <c r="M147" s="186"/>
      <c r="N147" s="61" t="e">
        <f>VLOOKUP($I147,GE!$C$21:'GE'!$D$1115,2,FALSE)</f>
        <v>#N/A</v>
      </c>
      <c r="O147" s="65" t="str">
        <f t="shared" ca="1" si="22"/>
        <v>-</v>
      </c>
      <c r="P147" s="186"/>
      <c r="Q147" s="61" t="e">
        <f>VLOOKUP($I147,GE!$E$21:$F$1115,2,FALSE)</f>
        <v>#N/A</v>
      </c>
      <c r="R147" s="65" t="e">
        <f t="shared" ca="1" si="26"/>
        <v>#N/A</v>
      </c>
      <c r="S147" s="186"/>
      <c r="T147" s="61" t="e">
        <f>VLOOKUP($I147,GE!$G$21:$H$1115,2,FALSE)</f>
        <v>#N/A</v>
      </c>
      <c r="U147" s="65" t="str">
        <f t="shared" ca="1" si="23"/>
        <v>-</v>
      </c>
      <c r="V147" s="186"/>
      <c r="W147" s="61" t="e">
        <f>VLOOKUP($I147,GE!$M$21:$N$1115,2,FALSE)</f>
        <v>#N/A</v>
      </c>
      <c r="X147" s="65" t="e">
        <f t="shared" ca="1" si="24"/>
        <v>#N/A</v>
      </c>
      <c r="Y147" s="187"/>
      <c r="Z147" s="61" t="e">
        <f>VLOOKUP($I147,GE!$O$21:$P$1115,2,FALSE)</f>
        <v>#N/A</v>
      </c>
      <c r="AA147" s="174" t="str">
        <f t="shared" ca="1" si="25"/>
        <v>-</v>
      </c>
      <c r="AB147" s="187"/>
    </row>
    <row r="148" spans="1:28" ht="24.95" customHeight="1" x14ac:dyDescent="0.35">
      <c r="A148" s="121">
        <v>17</v>
      </c>
      <c r="B148" s="122"/>
      <c r="C148" s="121">
        <v>3</v>
      </c>
      <c r="D148" s="56">
        <f>Occupation!D148</f>
        <v>0</v>
      </c>
      <c r="E148" s="57">
        <f>Occupation!E148</f>
        <v>0</v>
      </c>
      <c r="F148" s="57">
        <f>Occupation!F148</f>
        <v>0</v>
      </c>
      <c r="G148" s="197">
        <f>Occupation!G148</f>
        <v>0</v>
      </c>
      <c r="H148" s="67"/>
      <c r="I148" s="59">
        <f>Occupation!H148</f>
        <v>0</v>
      </c>
      <c r="J148" s="59">
        <f>Occupation!I148</f>
        <v>0</v>
      </c>
      <c r="K148" s="61" t="e">
        <f>VLOOKUP($I148,GE!$A$21:'GE'!$B$1115,2,FALSE)</f>
        <v>#N/A</v>
      </c>
      <c r="L148" s="174" t="e">
        <f t="shared" ca="1" si="21"/>
        <v>#N/A</v>
      </c>
      <c r="M148" s="186"/>
      <c r="N148" s="61" t="e">
        <f>VLOOKUP($I148,GE!$C$21:'GE'!$D$1115,2,FALSE)</f>
        <v>#N/A</v>
      </c>
      <c r="O148" s="65" t="str">
        <f t="shared" ca="1" si="22"/>
        <v>-</v>
      </c>
      <c r="P148" s="186"/>
      <c r="Q148" s="61" t="e">
        <f>VLOOKUP($I148,GE!$E$21:$F$1115,2,FALSE)</f>
        <v>#N/A</v>
      </c>
      <c r="R148" s="65" t="e">
        <f t="shared" ca="1" si="26"/>
        <v>#N/A</v>
      </c>
      <c r="S148" s="186"/>
      <c r="T148" s="61" t="e">
        <f>VLOOKUP($I148,GE!$G$21:$H$1115,2,FALSE)</f>
        <v>#N/A</v>
      </c>
      <c r="U148" s="65" t="str">
        <f t="shared" ca="1" si="23"/>
        <v>-</v>
      </c>
      <c r="V148" s="186"/>
      <c r="W148" s="61" t="e">
        <f>VLOOKUP($I148,GE!$M$21:$N$1115,2,FALSE)</f>
        <v>#N/A</v>
      </c>
      <c r="X148" s="65" t="e">
        <f t="shared" ca="1" si="24"/>
        <v>#N/A</v>
      </c>
      <c r="Y148" s="187"/>
      <c r="Z148" s="61" t="e">
        <f>VLOOKUP($I148,GE!$O$21:$P$1115,2,FALSE)</f>
        <v>#N/A</v>
      </c>
      <c r="AA148" s="174" t="str">
        <f t="shared" ca="1" si="25"/>
        <v>-</v>
      </c>
      <c r="AB148" s="187"/>
    </row>
    <row r="149" spans="1:28" ht="24.95" customHeight="1" x14ac:dyDescent="0.35">
      <c r="A149" s="121">
        <v>18</v>
      </c>
      <c r="B149" s="122"/>
      <c r="C149" s="121">
        <v>3</v>
      </c>
      <c r="D149" s="56">
        <f>Occupation!D149</f>
        <v>0</v>
      </c>
      <c r="E149" s="57">
        <f>Occupation!E149</f>
        <v>0</v>
      </c>
      <c r="F149" s="57">
        <f>Occupation!F149</f>
        <v>0</v>
      </c>
      <c r="G149" s="197">
        <f>Occupation!G149</f>
        <v>0</v>
      </c>
      <c r="H149" s="67"/>
      <c r="I149" s="59">
        <f>Occupation!H149</f>
        <v>0</v>
      </c>
      <c r="J149" s="59">
        <f>Occupation!I149</f>
        <v>0</v>
      </c>
      <c r="K149" s="61" t="e">
        <f>VLOOKUP($I149,GE!$A$21:'GE'!$B$1115,2,FALSE)</f>
        <v>#N/A</v>
      </c>
      <c r="L149" s="174" t="e">
        <f t="shared" ca="1" si="21"/>
        <v>#N/A</v>
      </c>
      <c r="M149" s="186"/>
      <c r="N149" s="61" t="e">
        <f>VLOOKUP($I149,GE!$C$21:'GE'!$D$1115,2,FALSE)</f>
        <v>#N/A</v>
      </c>
      <c r="O149" s="65" t="str">
        <f t="shared" ca="1" si="22"/>
        <v>-</v>
      </c>
      <c r="P149" s="186"/>
      <c r="Q149" s="61" t="e">
        <f>VLOOKUP($I149,GE!$E$21:$F$1115,2,FALSE)</f>
        <v>#N/A</v>
      </c>
      <c r="R149" s="65" t="e">
        <f t="shared" ca="1" si="26"/>
        <v>#N/A</v>
      </c>
      <c r="S149" s="186"/>
      <c r="T149" s="61" t="e">
        <f>VLOOKUP($I149,GE!$G$21:$H$1115,2,FALSE)</f>
        <v>#N/A</v>
      </c>
      <c r="U149" s="65" t="str">
        <f t="shared" ca="1" si="23"/>
        <v>-</v>
      </c>
      <c r="V149" s="186"/>
      <c r="W149" s="61" t="e">
        <f>VLOOKUP($I149,GE!$M$21:$N$1115,2,FALSE)</f>
        <v>#N/A</v>
      </c>
      <c r="X149" s="65" t="e">
        <f t="shared" ca="1" si="24"/>
        <v>#N/A</v>
      </c>
      <c r="Y149" s="187"/>
      <c r="Z149" s="61" t="e">
        <f>VLOOKUP($I149,GE!$O$21:$P$1115,2,FALSE)</f>
        <v>#N/A</v>
      </c>
      <c r="AA149" s="174" t="str">
        <f t="shared" ca="1" si="25"/>
        <v>-</v>
      </c>
      <c r="AB149" s="187"/>
    </row>
    <row r="150" spans="1:28" ht="24.95" customHeight="1" x14ac:dyDescent="0.35">
      <c r="A150" s="121">
        <v>19</v>
      </c>
      <c r="B150" s="122"/>
      <c r="C150" s="121">
        <v>3</v>
      </c>
      <c r="D150" s="56">
        <f>Occupation!D150</f>
        <v>0</v>
      </c>
      <c r="E150" s="57">
        <f>Occupation!E150</f>
        <v>0</v>
      </c>
      <c r="F150" s="57">
        <f>Occupation!F150</f>
        <v>0</v>
      </c>
      <c r="G150" s="197">
        <f>Occupation!G150</f>
        <v>0</v>
      </c>
      <c r="H150" s="67"/>
      <c r="I150" s="59">
        <f>Occupation!H150</f>
        <v>0</v>
      </c>
      <c r="J150" s="59">
        <f>Occupation!I150</f>
        <v>0</v>
      </c>
      <c r="K150" s="61" t="e">
        <f>VLOOKUP($I150,GE!$A$21:'GE'!$B$1115,2,FALSE)</f>
        <v>#N/A</v>
      </c>
      <c r="L150" s="174" t="e">
        <f t="shared" ca="1" si="21"/>
        <v>#N/A</v>
      </c>
      <c r="M150" s="186"/>
      <c r="N150" s="61" t="e">
        <f>VLOOKUP($I150,GE!$C$21:'GE'!$D$1115,2,FALSE)</f>
        <v>#N/A</v>
      </c>
      <c r="O150" s="65" t="str">
        <f t="shared" ca="1" si="22"/>
        <v>-</v>
      </c>
      <c r="P150" s="186"/>
      <c r="Q150" s="61" t="e">
        <f>VLOOKUP($I150,GE!$E$21:$F$1115,2,FALSE)</f>
        <v>#N/A</v>
      </c>
      <c r="R150" s="65" t="e">
        <f t="shared" ca="1" si="26"/>
        <v>#N/A</v>
      </c>
      <c r="S150" s="186"/>
      <c r="T150" s="61" t="e">
        <f>VLOOKUP($I150,GE!$G$21:$H$1115,2,FALSE)</f>
        <v>#N/A</v>
      </c>
      <c r="U150" s="65" t="str">
        <f t="shared" ca="1" si="23"/>
        <v>-</v>
      </c>
      <c r="V150" s="186"/>
      <c r="W150" s="61" t="e">
        <f>VLOOKUP($I150,GE!$M$21:$N$1115,2,FALSE)</f>
        <v>#N/A</v>
      </c>
      <c r="X150" s="65" t="e">
        <f t="shared" ca="1" si="24"/>
        <v>#N/A</v>
      </c>
      <c r="Y150" s="187"/>
      <c r="Z150" s="61" t="e">
        <f>VLOOKUP($I150,GE!$O$21:$P$1115,2,FALSE)</f>
        <v>#N/A</v>
      </c>
      <c r="AA150" s="174" t="str">
        <f t="shared" ca="1" si="25"/>
        <v>-</v>
      </c>
      <c r="AB150" s="187"/>
    </row>
    <row r="151" spans="1:28" ht="24.95" customHeight="1" thickBot="1" x14ac:dyDescent="0.4">
      <c r="A151" s="123">
        <v>20</v>
      </c>
      <c r="B151" s="124"/>
      <c r="C151" s="123">
        <v>3</v>
      </c>
      <c r="D151" s="70">
        <f>Occupation!D151</f>
        <v>0</v>
      </c>
      <c r="E151" s="71">
        <f>Occupation!E151</f>
        <v>0</v>
      </c>
      <c r="F151" s="71">
        <f>Occupation!F151</f>
        <v>0</v>
      </c>
      <c r="G151" s="199">
        <f>Occupation!G151</f>
        <v>0</v>
      </c>
      <c r="H151" s="67"/>
      <c r="I151" s="73">
        <f>Occupation!H151</f>
        <v>0</v>
      </c>
      <c r="J151" s="73">
        <f>Occupation!I151</f>
        <v>0</v>
      </c>
      <c r="K151" s="78" t="e">
        <f>VLOOKUP($I151,GE!$A$21:'GE'!$B$1115,2,FALSE)</f>
        <v>#N/A</v>
      </c>
      <c r="L151" s="188" t="e">
        <f t="shared" ca="1" si="21"/>
        <v>#N/A</v>
      </c>
      <c r="M151" s="189"/>
      <c r="N151" s="78" t="e">
        <f>VLOOKUP($I151,GE!$C$21:'GE'!$D$1115,2,FALSE)</f>
        <v>#N/A</v>
      </c>
      <c r="O151" s="190" t="str">
        <f t="shared" ca="1" si="22"/>
        <v>-</v>
      </c>
      <c r="P151" s="189"/>
      <c r="Q151" s="78" t="e">
        <f>VLOOKUP($I151,GE!$E$21:$F$1115,2,FALSE)</f>
        <v>#N/A</v>
      </c>
      <c r="R151" s="190" t="e">
        <f t="shared" ca="1" si="26"/>
        <v>#N/A</v>
      </c>
      <c r="S151" s="189"/>
      <c r="T151" s="78" t="e">
        <f>VLOOKUP($I151,GE!$G$21:$H$1115,2,FALSE)</f>
        <v>#N/A</v>
      </c>
      <c r="U151" s="190" t="str">
        <f t="shared" ca="1" si="23"/>
        <v>-</v>
      </c>
      <c r="V151" s="189"/>
      <c r="W151" s="78" t="e">
        <f>VLOOKUP($I151,GE!$M$21:$N$1115,2,FALSE)</f>
        <v>#N/A</v>
      </c>
      <c r="X151" s="190" t="e">
        <f t="shared" ca="1" si="24"/>
        <v>#N/A</v>
      </c>
      <c r="Y151" s="191"/>
      <c r="Z151" s="78" t="e">
        <f>VLOOKUP($I151,GE!$O$21:$P$1115,2,FALSE)</f>
        <v>#N/A</v>
      </c>
      <c r="AA151" s="188" t="str">
        <f t="shared" ca="1" si="25"/>
        <v>-</v>
      </c>
      <c r="AB151" s="191"/>
    </row>
    <row r="152" spans="1:28" s="89" customFormat="1" ht="24.95" customHeight="1" thickTop="1" thickBot="1" x14ac:dyDescent="0.25">
      <c r="A152" s="79"/>
      <c r="B152" s="234" t="s">
        <v>30</v>
      </c>
      <c r="C152" s="235"/>
      <c r="D152" s="79">
        <f>Occupation!D152</f>
        <v>6</v>
      </c>
      <c r="E152" s="80"/>
      <c r="F152" s="80"/>
      <c r="G152" s="200"/>
      <c r="H152" s="81"/>
      <c r="I152" s="93"/>
      <c r="J152" s="93"/>
      <c r="K152" s="84" t="e">
        <f>VLOOKUP($I152,GE!$A$21:'GE'!$B$1115,2,FALSE)</f>
        <v>#N/A</v>
      </c>
      <c r="L152" s="178" t="e">
        <f t="shared" ca="1" si="21"/>
        <v>#N/A</v>
      </c>
      <c r="M152" s="179"/>
      <c r="N152" s="84" t="e">
        <f>VLOOKUP($I152,GE!$C$21:'GE'!$D$1115,2,FALSE)</f>
        <v>#N/A</v>
      </c>
      <c r="O152" s="180" t="str">
        <f t="shared" ca="1" si="22"/>
        <v>-</v>
      </c>
      <c r="P152" s="179"/>
      <c r="Q152" s="84" t="e">
        <f>VLOOKUP($I152,GE!$E$21:$F$1115,2,FALSE)</f>
        <v>#N/A</v>
      </c>
      <c r="R152" s="180" t="e">
        <f t="shared" ca="1" si="26"/>
        <v>#N/A</v>
      </c>
      <c r="S152" s="179"/>
      <c r="T152" s="84" t="e">
        <f>VLOOKUP($I152,GE!$G$21:$H$1115,2,FALSE)</f>
        <v>#N/A</v>
      </c>
      <c r="U152" s="180" t="str">
        <f t="shared" ca="1" si="23"/>
        <v>-</v>
      </c>
      <c r="V152" s="179"/>
      <c r="W152" s="84" t="e">
        <f>VLOOKUP($I152,GE!$M$21:$N$1115,2,FALSE)</f>
        <v>#N/A</v>
      </c>
      <c r="X152" s="180" t="e">
        <f t="shared" ca="1" si="24"/>
        <v>#N/A</v>
      </c>
      <c r="Y152" s="179"/>
      <c r="Z152" s="84" t="e">
        <f>VLOOKUP($I152,GE!$O$21:$P$1115,2,FALSE)</f>
        <v>#N/A</v>
      </c>
      <c r="AA152" s="178" t="str">
        <f t="shared" ca="1" si="25"/>
        <v>-</v>
      </c>
      <c r="AB152" s="179"/>
    </row>
    <row r="153" spans="1:28" ht="24.95" customHeight="1" thickTop="1" x14ac:dyDescent="0.35">
      <c r="A153" s="121">
        <v>1</v>
      </c>
      <c r="B153" s="122"/>
      <c r="C153" s="121">
        <v>4</v>
      </c>
      <c r="D153" s="56" t="str">
        <f>Occupation!D153</f>
        <v>O</v>
      </c>
      <c r="E153" s="57" t="str">
        <f>Occupation!E153</f>
        <v>BECKER</v>
      </c>
      <c r="F153" s="57" t="str">
        <f>Occupation!F153</f>
        <v>Pascale</v>
      </c>
      <c r="G153" s="197" t="str">
        <f>Occupation!G153</f>
        <v>OS</v>
      </c>
      <c r="H153" s="67" t="s">
        <v>25</v>
      </c>
      <c r="I153" s="59">
        <f>Occupation!H153</f>
        <v>43242</v>
      </c>
      <c r="J153" s="59">
        <f>Occupation!I153</f>
        <v>43329</v>
      </c>
      <c r="K153" s="184">
        <f>VLOOKUP($I153,GE!$A$21:'GE'!$B$1115,2,FALSE)</f>
        <v>43288</v>
      </c>
      <c r="L153" s="182" t="str">
        <f t="shared" ca="1" si="21"/>
        <v>-</v>
      </c>
      <c r="M153" s="192"/>
      <c r="N153" s="184">
        <f>VLOOKUP($I153,GE!$C$21:'GE'!$D$1115,2,FALSE)</f>
        <v>43295</v>
      </c>
      <c r="O153" s="185" t="str">
        <f t="shared" ca="1" si="22"/>
        <v>-</v>
      </c>
      <c r="P153" s="192"/>
      <c r="Q153" s="184">
        <f>VLOOKUP($I153,GE!$E$21:$F$1115,2,FALSE)</f>
        <v>43351</v>
      </c>
      <c r="R153" s="185" t="str">
        <f t="shared" ca="1" si="26"/>
        <v>-</v>
      </c>
      <c r="S153" s="192"/>
      <c r="T153" s="184">
        <f>VLOOKUP($I153,GE!$G$21:$H$1115,2,FALSE)</f>
        <v>43358</v>
      </c>
      <c r="U153" s="185" t="str">
        <f t="shared" ca="1" si="23"/>
        <v>-</v>
      </c>
      <c r="V153" s="192"/>
      <c r="W153" s="184">
        <f>VLOOKUP($I153,GE!$M$21:$N$1115,2,FALSE)</f>
        <v>43428</v>
      </c>
      <c r="X153" s="185" t="str">
        <f t="shared" ca="1" si="24"/>
        <v>-</v>
      </c>
      <c r="Y153" s="193"/>
      <c r="Z153" s="184">
        <f>VLOOKUP($I153,GE!$O$21:$P$1115,2,FALSE)</f>
        <v>43435</v>
      </c>
      <c r="AA153" s="182" t="str">
        <f t="shared" ca="1" si="25"/>
        <v>-</v>
      </c>
      <c r="AB153" s="193"/>
    </row>
    <row r="154" spans="1:28" ht="24.95" customHeight="1" x14ac:dyDescent="0.35">
      <c r="A154" s="121">
        <v>2</v>
      </c>
      <c r="B154" s="122"/>
      <c r="C154" s="121">
        <v>4</v>
      </c>
      <c r="D154" s="56" t="str">
        <f>Occupation!D154</f>
        <v>O</v>
      </c>
      <c r="E154" s="57" t="str">
        <f>Occupation!E154</f>
        <v>DANIELE</v>
      </c>
      <c r="F154" s="57" t="str">
        <f>Occupation!F154</f>
        <v>Emanuele</v>
      </c>
      <c r="G154" s="197" t="str">
        <f>Occupation!G154</f>
        <v>OS</v>
      </c>
      <c r="H154" s="67" t="s">
        <v>25</v>
      </c>
      <c r="I154" s="59">
        <f>Occupation!H154</f>
        <v>43242</v>
      </c>
      <c r="J154" s="59">
        <f>Occupation!I154</f>
        <v>43266</v>
      </c>
      <c r="K154" s="61">
        <f>VLOOKUP($I154,GE!$A$21:'GE'!$B$1115,2,FALSE)</f>
        <v>43288</v>
      </c>
      <c r="L154" s="174" t="str">
        <f t="shared" ca="1" si="21"/>
        <v>-</v>
      </c>
      <c r="M154" s="186"/>
      <c r="N154" s="61">
        <f>VLOOKUP($I154,GE!$C$21:'GE'!$D$1115,2,FALSE)</f>
        <v>43295</v>
      </c>
      <c r="O154" s="65" t="str">
        <f t="shared" ca="1" si="22"/>
        <v>-</v>
      </c>
      <c r="P154" s="186"/>
      <c r="Q154" s="61">
        <f>VLOOKUP($I154,GE!$E$21:$F$1115,2,FALSE)</f>
        <v>43351</v>
      </c>
      <c r="R154" s="65" t="str">
        <f t="shared" ca="1" si="26"/>
        <v>-</v>
      </c>
      <c r="S154" s="186"/>
      <c r="T154" s="61">
        <f>VLOOKUP($I154,GE!$G$21:$H$1115,2,FALSE)</f>
        <v>43358</v>
      </c>
      <c r="U154" s="65" t="str">
        <f t="shared" ca="1" si="23"/>
        <v>-</v>
      </c>
      <c r="V154" s="186"/>
      <c r="W154" s="61">
        <f>VLOOKUP($I154,GE!$M$21:$N$1115,2,FALSE)</f>
        <v>43428</v>
      </c>
      <c r="X154" s="65" t="str">
        <f t="shared" ca="1" si="24"/>
        <v>-</v>
      </c>
      <c r="Y154" s="187"/>
      <c r="Z154" s="61">
        <f>VLOOKUP($I154,GE!$O$21:$P$1115,2,FALSE)</f>
        <v>43435</v>
      </c>
      <c r="AA154" s="174" t="str">
        <f t="shared" ca="1" si="25"/>
        <v>-</v>
      </c>
      <c r="AB154" s="187"/>
    </row>
    <row r="155" spans="1:28" ht="24.95" customHeight="1" x14ac:dyDescent="0.35">
      <c r="A155" s="121">
        <v>3</v>
      </c>
      <c r="B155" s="122"/>
      <c r="C155" s="121">
        <v>4</v>
      </c>
      <c r="D155" s="56" t="str">
        <f>Occupation!D155</f>
        <v>O</v>
      </c>
      <c r="E155" s="57" t="str">
        <f>Occupation!E155</f>
        <v>DIANA</v>
      </c>
      <c r="F155" s="57" t="str">
        <f>Occupation!F155</f>
        <v>Maria</v>
      </c>
      <c r="G155" s="197" t="str">
        <f>Occupation!G155</f>
        <v>OS</v>
      </c>
      <c r="H155" s="67" t="s">
        <v>25</v>
      </c>
      <c r="I155" s="59">
        <f>Occupation!H155</f>
        <v>43242</v>
      </c>
      <c r="J155" s="59">
        <f>Occupation!I155</f>
        <v>43329</v>
      </c>
      <c r="K155" s="61">
        <f>VLOOKUP($I155,GE!$A$21:'GE'!$B$1115,2,FALSE)</f>
        <v>43288</v>
      </c>
      <c r="L155" s="174" t="str">
        <f t="shared" ca="1" si="21"/>
        <v>-</v>
      </c>
      <c r="M155" s="186"/>
      <c r="N155" s="61">
        <f>VLOOKUP($I155,GE!$C$21:'GE'!$D$1115,2,FALSE)</f>
        <v>43295</v>
      </c>
      <c r="O155" s="65" t="str">
        <f t="shared" ca="1" si="22"/>
        <v>-</v>
      </c>
      <c r="P155" s="186"/>
      <c r="Q155" s="61">
        <f>VLOOKUP($I155,GE!$E$21:$F$1115,2,FALSE)</f>
        <v>43351</v>
      </c>
      <c r="R155" s="65" t="str">
        <f t="shared" ca="1" si="26"/>
        <v>-</v>
      </c>
      <c r="S155" s="186"/>
      <c r="T155" s="61">
        <f>VLOOKUP($I155,GE!$G$21:$H$1115,2,FALSE)</f>
        <v>43358</v>
      </c>
      <c r="U155" s="65" t="str">
        <f t="shared" ca="1" si="23"/>
        <v>-</v>
      </c>
      <c r="V155" s="186"/>
      <c r="W155" s="61">
        <f>VLOOKUP($I155,GE!$M$21:$N$1115,2,FALSE)</f>
        <v>43428</v>
      </c>
      <c r="X155" s="65" t="str">
        <f t="shared" ca="1" si="24"/>
        <v>-</v>
      </c>
      <c r="Y155" s="187"/>
      <c r="Z155" s="61">
        <f>VLOOKUP($I155,GE!$O$21:$P$1115,2,FALSE)</f>
        <v>43435</v>
      </c>
      <c r="AA155" s="174" t="str">
        <f t="shared" ca="1" si="25"/>
        <v>-</v>
      </c>
      <c r="AB155" s="187"/>
    </row>
    <row r="156" spans="1:28" ht="24.95" customHeight="1" x14ac:dyDescent="0.35">
      <c r="A156" s="121">
        <v>4</v>
      </c>
      <c r="B156" s="122"/>
      <c r="C156" s="121">
        <v>4</v>
      </c>
      <c r="D156" s="56" t="str">
        <f>Occupation!D156</f>
        <v>N</v>
      </c>
      <c r="E156" s="57" t="str">
        <f>Occupation!E156</f>
        <v>DIVITA</v>
      </c>
      <c r="F156" s="57" t="str">
        <f>Occupation!F156</f>
        <v>Lidia</v>
      </c>
      <c r="G156" s="197" t="str">
        <f>Occupation!G156</f>
        <v>OS</v>
      </c>
      <c r="H156" s="67" t="s">
        <v>25</v>
      </c>
      <c r="I156" s="59">
        <f>Occupation!H156</f>
        <v>43242</v>
      </c>
      <c r="J156" s="59">
        <f>Occupation!I156</f>
        <v>43252</v>
      </c>
      <c r="K156" s="61">
        <f>VLOOKUP($I156,GE!$A$21:'GE'!$B$1115,2,FALSE)</f>
        <v>43288</v>
      </c>
      <c r="L156" s="174" t="str">
        <f t="shared" ca="1" si="21"/>
        <v>-</v>
      </c>
      <c r="M156" s="186"/>
      <c r="N156" s="61">
        <f>VLOOKUP($I156,GE!$C$21:'GE'!$D$1115,2,FALSE)</f>
        <v>43295</v>
      </c>
      <c r="O156" s="65" t="str">
        <f t="shared" ca="1" si="22"/>
        <v>-</v>
      </c>
      <c r="P156" s="186"/>
      <c r="Q156" s="61">
        <f>VLOOKUP($I156,GE!$E$21:$F$1115,2,FALSE)</f>
        <v>43351</v>
      </c>
      <c r="R156" s="65" t="str">
        <f t="shared" ca="1" si="26"/>
        <v>-</v>
      </c>
      <c r="S156" s="186"/>
      <c r="T156" s="61">
        <f>VLOOKUP($I156,GE!$G$21:$H$1115,2,FALSE)</f>
        <v>43358</v>
      </c>
      <c r="U156" s="65" t="str">
        <f t="shared" ca="1" si="23"/>
        <v>-</v>
      </c>
      <c r="V156" s="186"/>
      <c r="W156" s="61">
        <f>VLOOKUP($I156,GE!$M$21:$N$1115,2,FALSE)</f>
        <v>43428</v>
      </c>
      <c r="X156" s="65" t="str">
        <f t="shared" ca="1" si="24"/>
        <v>-</v>
      </c>
      <c r="Y156" s="187"/>
      <c r="Z156" s="61">
        <f>VLOOKUP($I156,GE!$O$21:$P$1115,2,FALSE)</f>
        <v>43435</v>
      </c>
      <c r="AA156" s="174" t="str">
        <f t="shared" ca="1" si="25"/>
        <v>-</v>
      </c>
      <c r="AB156" s="187"/>
    </row>
    <row r="157" spans="1:28" ht="24.95" customHeight="1" x14ac:dyDescent="0.2">
      <c r="A157" s="121">
        <v>5</v>
      </c>
      <c r="B157" s="122"/>
      <c r="C157" s="121">
        <v>4</v>
      </c>
      <c r="D157" s="56" t="str">
        <f>Occupation!D157</f>
        <v>O</v>
      </c>
      <c r="E157" s="57" t="str">
        <f>Occupation!E157</f>
        <v>EL HAFID</v>
      </c>
      <c r="F157" s="57" t="str">
        <f>Occupation!F157</f>
        <v>Mohamed</v>
      </c>
      <c r="G157" s="197" t="str">
        <f>Occupation!G157</f>
        <v>EA</v>
      </c>
      <c r="H157" s="67" t="s">
        <v>27</v>
      </c>
      <c r="I157" s="59">
        <f>Occupation!H157</f>
        <v>43108</v>
      </c>
      <c r="J157" s="59">
        <f>Occupation!I157</f>
        <v>43259</v>
      </c>
      <c r="K157" s="61">
        <f>VLOOKUP($I157,GE!$A$21:'GE'!$B$1115,2,FALSE)</f>
        <v>43144</v>
      </c>
      <c r="L157" s="174" t="str">
        <f t="shared" ca="1" si="21"/>
        <v>-</v>
      </c>
      <c r="M157" s="170" t="s">
        <v>31</v>
      </c>
      <c r="N157" s="61">
        <f>VLOOKUP($I157,GE!$C$21:'GE'!$D$1115,2,FALSE)</f>
        <v>43151</v>
      </c>
      <c r="O157" s="65" t="str">
        <f t="shared" ca="1" si="22"/>
        <v>-</v>
      </c>
      <c r="P157" s="170" t="s">
        <v>31</v>
      </c>
      <c r="Q157" s="61">
        <f>VLOOKUP($I157,GE!$E$21:$F$1115,2,FALSE)</f>
        <v>43207</v>
      </c>
      <c r="R157" s="65" t="str">
        <f t="shared" ca="1" si="26"/>
        <v>-</v>
      </c>
      <c r="S157" s="170" t="s">
        <v>31</v>
      </c>
      <c r="T157" s="61">
        <f>VLOOKUP($I157,GE!$G$21:$H$1115,2,FALSE)</f>
        <v>43214</v>
      </c>
      <c r="U157" s="65">
        <f t="shared" ca="1" si="23"/>
        <v>-55</v>
      </c>
      <c r="V157" s="170"/>
      <c r="W157" s="61">
        <f>VLOOKUP($I157,GE!$M$21:$N$1115,2,FALSE)</f>
        <v>43284</v>
      </c>
      <c r="X157" s="65">
        <f t="shared" ca="1" si="24"/>
        <v>15</v>
      </c>
      <c r="Y157" s="170"/>
      <c r="Z157" s="61">
        <f>VLOOKUP($I157,GE!$O$21:$P$1115,2,FALSE)</f>
        <v>43291</v>
      </c>
      <c r="AA157" s="174">
        <f t="shared" ca="1" si="25"/>
        <v>22</v>
      </c>
      <c r="AB157" s="170"/>
    </row>
    <row r="158" spans="1:28" ht="24.95" customHeight="1" x14ac:dyDescent="0.35">
      <c r="A158" s="121">
        <v>6</v>
      </c>
      <c r="B158" s="122"/>
      <c r="C158" s="121">
        <v>4</v>
      </c>
      <c r="D158" s="56" t="str">
        <f>Occupation!D158</f>
        <v>O</v>
      </c>
      <c r="E158" s="57" t="str">
        <f>Occupation!E158</f>
        <v>GILLARDIN</v>
      </c>
      <c r="F158" s="57" t="str">
        <f>Occupation!F158</f>
        <v>Simone</v>
      </c>
      <c r="G158" s="197" t="str">
        <f>Occupation!G158</f>
        <v>OS</v>
      </c>
      <c r="H158" s="67" t="s">
        <v>24</v>
      </c>
      <c r="I158" s="59">
        <f>Occupation!H158</f>
        <v>43242</v>
      </c>
      <c r="J158" s="59">
        <f>Occupation!I158</f>
        <v>43329</v>
      </c>
      <c r="K158" s="61">
        <f>VLOOKUP($I158,GE!$A$21:'GE'!$B$1115,2,FALSE)</f>
        <v>43288</v>
      </c>
      <c r="L158" s="174" t="str">
        <f t="shared" ca="1" si="21"/>
        <v>-</v>
      </c>
      <c r="M158" s="186"/>
      <c r="N158" s="61">
        <f>VLOOKUP($I158,GE!$C$21:'GE'!$D$1115,2,FALSE)</f>
        <v>43295</v>
      </c>
      <c r="O158" s="65" t="str">
        <f t="shared" ca="1" si="22"/>
        <v>-</v>
      </c>
      <c r="P158" s="186"/>
      <c r="Q158" s="61">
        <f>VLOOKUP($I158,GE!$E$21:$F$1115,2,FALSE)</f>
        <v>43351</v>
      </c>
      <c r="R158" s="65" t="str">
        <f t="shared" ca="1" si="26"/>
        <v>-</v>
      </c>
      <c r="S158" s="186"/>
      <c r="T158" s="61">
        <f>VLOOKUP($I158,GE!$G$21:$H$1115,2,FALSE)</f>
        <v>43358</v>
      </c>
      <c r="U158" s="65" t="str">
        <f t="shared" ca="1" si="23"/>
        <v>-</v>
      </c>
      <c r="V158" s="186"/>
      <c r="W158" s="61">
        <f>VLOOKUP($I158,GE!$M$21:$N$1115,2,FALSE)</f>
        <v>43428</v>
      </c>
      <c r="X158" s="65" t="str">
        <f t="shared" ca="1" si="24"/>
        <v>-</v>
      </c>
      <c r="Y158" s="187"/>
      <c r="Z158" s="61">
        <f>VLOOKUP($I158,GE!$O$21:$P$1115,2,FALSE)</f>
        <v>43435</v>
      </c>
      <c r="AA158" s="174" t="str">
        <f t="shared" ca="1" si="25"/>
        <v>-</v>
      </c>
      <c r="AB158" s="187"/>
    </row>
    <row r="159" spans="1:28" ht="24.95" customHeight="1" x14ac:dyDescent="0.35">
      <c r="A159" s="121">
        <v>7</v>
      </c>
      <c r="B159" s="122"/>
      <c r="C159" s="121">
        <v>4</v>
      </c>
      <c r="D159" s="56" t="str">
        <f>Occupation!D159</f>
        <v>O</v>
      </c>
      <c r="E159" s="57" t="str">
        <f>Occupation!E159</f>
        <v>LANCEL</v>
      </c>
      <c r="F159" s="57" t="str">
        <f>Occupation!F159</f>
        <v>Nathalie</v>
      </c>
      <c r="G159" s="197" t="str">
        <f>Occupation!G159</f>
        <v>OS</v>
      </c>
      <c r="H159" s="67" t="s">
        <v>25</v>
      </c>
      <c r="I159" s="59">
        <f>Occupation!H159</f>
        <v>43242</v>
      </c>
      <c r="J159" s="59">
        <f>Occupation!I159</f>
        <v>43343</v>
      </c>
      <c r="K159" s="61">
        <f>VLOOKUP($I159,GE!$A$21:'GE'!$B$1115,2,FALSE)</f>
        <v>43288</v>
      </c>
      <c r="L159" s="174" t="str">
        <f t="shared" ca="1" si="21"/>
        <v>-</v>
      </c>
      <c r="M159" s="186"/>
      <c r="N159" s="61">
        <f>VLOOKUP($I159,GE!$C$21:'GE'!$D$1115,2,FALSE)</f>
        <v>43295</v>
      </c>
      <c r="O159" s="65" t="str">
        <f t="shared" ca="1" si="22"/>
        <v>-</v>
      </c>
      <c r="P159" s="186"/>
      <c r="Q159" s="61">
        <f>VLOOKUP($I159,GE!$E$21:$F$1115,2,FALSE)</f>
        <v>43351</v>
      </c>
      <c r="R159" s="65" t="str">
        <f t="shared" ca="1" si="26"/>
        <v>-</v>
      </c>
      <c r="S159" s="186"/>
      <c r="T159" s="61">
        <f>VLOOKUP($I159,GE!$G$21:$H$1115,2,FALSE)</f>
        <v>43358</v>
      </c>
      <c r="U159" s="65" t="str">
        <f t="shared" ca="1" si="23"/>
        <v>-</v>
      </c>
      <c r="V159" s="186"/>
      <c r="W159" s="61">
        <f>VLOOKUP($I159,GE!$M$21:$N$1115,2,FALSE)</f>
        <v>43428</v>
      </c>
      <c r="X159" s="65" t="str">
        <f t="shared" ca="1" si="24"/>
        <v>-</v>
      </c>
      <c r="Y159" s="187"/>
      <c r="Z159" s="61">
        <f>VLOOKUP($I159,GE!$O$21:$P$1115,2,FALSE)</f>
        <v>43435</v>
      </c>
      <c r="AA159" s="174" t="str">
        <f t="shared" ca="1" si="25"/>
        <v>-</v>
      </c>
      <c r="AB159" s="187"/>
    </row>
    <row r="160" spans="1:28" ht="24.95" customHeight="1" x14ac:dyDescent="0.2">
      <c r="A160" s="121">
        <v>8</v>
      </c>
      <c r="B160" s="122"/>
      <c r="C160" s="121">
        <v>4</v>
      </c>
      <c r="D160" s="56" t="str">
        <f>Occupation!D160</f>
        <v>O</v>
      </c>
      <c r="E160" s="57" t="str">
        <f>Occupation!E160</f>
        <v>LITTA</v>
      </c>
      <c r="F160" s="57" t="str">
        <f>Occupation!F160</f>
        <v>Boni</v>
      </c>
      <c r="G160" s="197" t="str">
        <f>Occupation!G160</f>
        <v>EA</v>
      </c>
      <c r="H160" s="67" t="s">
        <v>23</v>
      </c>
      <c r="I160" s="59">
        <f>Occupation!H160</f>
        <v>43108</v>
      </c>
      <c r="J160" s="59">
        <f>Occupation!I160</f>
        <v>43259</v>
      </c>
      <c r="K160" s="61">
        <f>VLOOKUP($I160,GE!$A$21:'GE'!$B$1115,2,FALSE)</f>
        <v>43144</v>
      </c>
      <c r="L160" s="174" t="str">
        <f t="shared" ca="1" si="21"/>
        <v>-</v>
      </c>
      <c r="M160" s="170" t="s">
        <v>31</v>
      </c>
      <c r="N160" s="61">
        <f>VLOOKUP($I160,GE!$C$21:'GE'!$D$1115,2,FALSE)</f>
        <v>43151</v>
      </c>
      <c r="O160" s="65" t="str">
        <f t="shared" ca="1" si="22"/>
        <v>-</v>
      </c>
      <c r="P160" s="170" t="s">
        <v>31</v>
      </c>
      <c r="Q160" s="61">
        <f>VLOOKUP($I160,GE!$E$21:$F$1115,2,FALSE)</f>
        <v>43207</v>
      </c>
      <c r="R160" s="65" t="str">
        <f t="shared" ca="1" si="26"/>
        <v>-</v>
      </c>
      <c r="S160" s="170" t="s">
        <v>31</v>
      </c>
      <c r="T160" s="61">
        <f>VLOOKUP($I160,GE!$G$21:$H$1115,2,FALSE)</f>
        <v>43214</v>
      </c>
      <c r="U160" s="65" t="str">
        <f t="shared" ca="1" si="23"/>
        <v>-</v>
      </c>
      <c r="V160" s="170" t="s">
        <v>31</v>
      </c>
      <c r="W160" s="61">
        <f>VLOOKUP($I160,GE!$M$21:$N$1115,2,FALSE)</f>
        <v>43284</v>
      </c>
      <c r="X160" s="65" t="str">
        <f t="shared" ca="1" si="24"/>
        <v>-</v>
      </c>
      <c r="Y160" s="170" t="s">
        <v>31</v>
      </c>
      <c r="Z160" s="61">
        <f>VLOOKUP($I160,GE!$O$21:$P$1115,2,FALSE)</f>
        <v>43291</v>
      </c>
      <c r="AA160" s="174" t="str">
        <f t="shared" ca="1" si="25"/>
        <v>-</v>
      </c>
      <c r="AB160" s="170"/>
    </row>
    <row r="161" spans="1:28" ht="24.95" customHeight="1" x14ac:dyDescent="0.35">
      <c r="A161" s="121">
        <v>9</v>
      </c>
      <c r="B161" s="122"/>
      <c r="C161" s="121">
        <v>4</v>
      </c>
      <c r="D161" s="56" t="str">
        <f>Occupation!D161</f>
        <v>O</v>
      </c>
      <c r="E161" s="57" t="str">
        <f>Occupation!E161</f>
        <v>ROLAND</v>
      </c>
      <c r="F161" s="57" t="str">
        <f>Occupation!F161</f>
        <v>Jason</v>
      </c>
      <c r="G161" s="197" t="str">
        <f>Occupation!G161</f>
        <v>OS</v>
      </c>
      <c r="H161" s="67" t="s">
        <v>24</v>
      </c>
      <c r="I161" s="59">
        <f>Occupation!H161</f>
        <v>43242</v>
      </c>
      <c r="J161" s="59">
        <f>Occupation!I161</f>
        <v>43293</v>
      </c>
      <c r="K161" s="61">
        <f>VLOOKUP($I161,GE!$A$21:'GE'!$B$1115,2,FALSE)</f>
        <v>43288</v>
      </c>
      <c r="L161" s="174" t="str">
        <f t="shared" ca="1" si="21"/>
        <v>-</v>
      </c>
      <c r="M161" s="186"/>
      <c r="N161" s="61">
        <f>VLOOKUP($I161,GE!$C$21:'GE'!$D$1115,2,FALSE)</f>
        <v>43295</v>
      </c>
      <c r="O161" s="65" t="str">
        <f t="shared" ca="1" si="22"/>
        <v>-</v>
      </c>
      <c r="P161" s="186"/>
      <c r="Q161" s="61">
        <f>VLOOKUP($I161,GE!$E$21:$F$1115,2,FALSE)</f>
        <v>43351</v>
      </c>
      <c r="R161" s="65" t="str">
        <f t="shared" ca="1" si="26"/>
        <v>-</v>
      </c>
      <c r="S161" s="186"/>
      <c r="T161" s="61">
        <f>VLOOKUP($I161,GE!$G$21:$H$1115,2,FALSE)</f>
        <v>43358</v>
      </c>
      <c r="U161" s="65" t="str">
        <f t="shared" ca="1" si="23"/>
        <v>-</v>
      </c>
      <c r="V161" s="186"/>
      <c r="W161" s="61">
        <f>VLOOKUP($I161,GE!$M$21:$N$1115,2,FALSE)</f>
        <v>43428</v>
      </c>
      <c r="X161" s="65" t="str">
        <f t="shared" ca="1" si="24"/>
        <v>-</v>
      </c>
      <c r="Y161" s="187"/>
      <c r="Z161" s="61">
        <f>VLOOKUP($I161,GE!$O$21:$P$1115,2,FALSE)</f>
        <v>43435</v>
      </c>
      <c r="AA161" s="174" t="str">
        <f t="shared" ca="1" si="25"/>
        <v>-</v>
      </c>
      <c r="AB161" s="187"/>
    </row>
    <row r="162" spans="1:28" ht="24.95" customHeight="1" x14ac:dyDescent="0.35">
      <c r="A162" s="121">
        <v>10</v>
      </c>
      <c r="B162" s="122">
        <v>26</v>
      </c>
      <c r="C162" s="121">
        <v>4</v>
      </c>
      <c r="D162" s="56">
        <f>Occupation!D162</f>
        <v>0</v>
      </c>
      <c r="E162" s="57">
        <f>Occupation!E162</f>
        <v>0</v>
      </c>
      <c r="F162" s="57">
        <f>Occupation!F162</f>
        <v>0</v>
      </c>
      <c r="G162" s="197">
        <f>Occupation!G162</f>
        <v>0</v>
      </c>
      <c r="H162" s="67"/>
      <c r="I162" s="59">
        <f>Occupation!H162</f>
        <v>0</v>
      </c>
      <c r="J162" s="59">
        <f>Occupation!I162</f>
        <v>0</v>
      </c>
      <c r="K162" s="61" t="e">
        <f>VLOOKUP($I162,GE!$A$21:'GE'!$B$1115,2,FALSE)</f>
        <v>#N/A</v>
      </c>
      <c r="L162" s="174" t="e">
        <f t="shared" ca="1" si="21"/>
        <v>#N/A</v>
      </c>
      <c r="M162" s="186"/>
      <c r="N162" s="61" t="e">
        <f>VLOOKUP($I162,GE!$C$21:'GE'!$D$1115,2,FALSE)</f>
        <v>#N/A</v>
      </c>
      <c r="O162" s="65" t="str">
        <f t="shared" ca="1" si="22"/>
        <v>-</v>
      </c>
      <c r="P162" s="186"/>
      <c r="Q162" s="61" t="e">
        <f>VLOOKUP($I162,GE!$E$21:$F$1115,2,FALSE)</f>
        <v>#N/A</v>
      </c>
      <c r="R162" s="65" t="e">
        <f t="shared" ca="1" si="26"/>
        <v>#N/A</v>
      </c>
      <c r="S162" s="186"/>
      <c r="T162" s="61" t="e">
        <f>VLOOKUP($I162,GE!$G$21:$H$1115,2,FALSE)</f>
        <v>#N/A</v>
      </c>
      <c r="U162" s="65" t="str">
        <f t="shared" ca="1" si="23"/>
        <v>-</v>
      </c>
      <c r="V162" s="186"/>
      <c r="W162" s="61" t="e">
        <f>VLOOKUP($I162,GE!$M$21:$N$1115,2,FALSE)</f>
        <v>#N/A</v>
      </c>
      <c r="X162" s="65" t="e">
        <f t="shared" ca="1" si="24"/>
        <v>#N/A</v>
      </c>
      <c r="Y162" s="187"/>
      <c r="Z162" s="61" t="e">
        <f>VLOOKUP($I162,GE!$O$21:$P$1115,2,FALSE)</f>
        <v>#N/A</v>
      </c>
      <c r="AA162" s="174" t="str">
        <f t="shared" ca="1" si="25"/>
        <v>-</v>
      </c>
      <c r="AB162" s="187"/>
    </row>
    <row r="163" spans="1:28" ht="24.95" customHeight="1" x14ac:dyDescent="0.35">
      <c r="A163" s="121">
        <v>11</v>
      </c>
      <c r="B163" s="122"/>
      <c r="C163" s="121">
        <v>4</v>
      </c>
      <c r="D163" s="56">
        <f>Occupation!D163</f>
        <v>0</v>
      </c>
      <c r="E163" s="57">
        <f>Occupation!E163</f>
        <v>0</v>
      </c>
      <c r="F163" s="57">
        <f>Occupation!F163</f>
        <v>0</v>
      </c>
      <c r="G163" s="197">
        <f>Occupation!G163</f>
        <v>0</v>
      </c>
      <c r="H163" s="67"/>
      <c r="I163" s="59">
        <f>Occupation!H163</f>
        <v>0</v>
      </c>
      <c r="J163" s="59">
        <f>Occupation!I163</f>
        <v>0</v>
      </c>
      <c r="K163" s="61" t="e">
        <f>VLOOKUP($I163,GE!$A$21:'GE'!$B$1115,2,FALSE)</f>
        <v>#N/A</v>
      </c>
      <c r="L163" s="174" t="e">
        <f t="shared" ca="1" si="21"/>
        <v>#N/A</v>
      </c>
      <c r="M163" s="186"/>
      <c r="N163" s="61" t="e">
        <f>VLOOKUP($I163,GE!$C$21:'GE'!$D$1115,2,FALSE)</f>
        <v>#N/A</v>
      </c>
      <c r="O163" s="65" t="str">
        <f t="shared" ca="1" si="22"/>
        <v>-</v>
      </c>
      <c r="P163" s="186"/>
      <c r="Q163" s="61" t="e">
        <f>VLOOKUP($I163,GE!$E$21:$F$1115,2,FALSE)</f>
        <v>#N/A</v>
      </c>
      <c r="R163" s="65" t="e">
        <f t="shared" ca="1" si="26"/>
        <v>#N/A</v>
      </c>
      <c r="S163" s="186"/>
      <c r="T163" s="61" t="e">
        <f>VLOOKUP($I163,GE!$G$21:$H$1115,2,FALSE)</f>
        <v>#N/A</v>
      </c>
      <c r="U163" s="65" t="str">
        <f t="shared" ca="1" si="23"/>
        <v>-</v>
      </c>
      <c r="V163" s="186"/>
      <c r="W163" s="61" t="e">
        <f>VLOOKUP($I163,GE!$M$21:$N$1115,2,FALSE)</f>
        <v>#N/A</v>
      </c>
      <c r="X163" s="65" t="e">
        <f t="shared" ca="1" si="24"/>
        <v>#N/A</v>
      </c>
      <c r="Y163" s="187"/>
      <c r="Z163" s="61" t="e">
        <f>VLOOKUP($I163,GE!$O$21:$P$1115,2,FALSE)</f>
        <v>#N/A</v>
      </c>
      <c r="AA163" s="174" t="str">
        <f t="shared" ca="1" si="25"/>
        <v>-</v>
      </c>
      <c r="AB163" s="187"/>
    </row>
    <row r="164" spans="1:28" ht="24.95" customHeight="1" x14ac:dyDescent="0.35">
      <c r="A164" s="121">
        <v>12</v>
      </c>
      <c r="B164" s="122"/>
      <c r="C164" s="121">
        <v>4</v>
      </c>
      <c r="D164" s="56">
        <f>Occupation!D164</f>
        <v>0</v>
      </c>
      <c r="E164" s="57">
        <f>Occupation!E164</f>
        <v>0</v>
      </c>
      <c r="F164" s="57">
        <f>Occupation!F164</f>
        <v>0</v>
      </c>
      <c r="G164" s="197">
        <f>Occupation!G164</f>
        <v>0</v>
      </c>
      <c r="H164" s="67"/>
      <c r="I164" s="59">
        <f>Occupation!H164</f>
        <v>0</v>
      </c>
      <c r="J164" s="59">
        <f>Occupation!I164</f>
        <v>0</v>
      </c>
      <c r="K164" s="61" t="e">
        <f>VLOOKUP($I164,GE!$A$21:'GE'!$B$1115,2,FALSE)</f>
        <v>#N/A</v>
      </c>
      <c r="L164" s="174" t="e">
        <f t="shared" ca="1" si="21"/>
        <v>#N/A</v>
      </c>
      <c r="M164" s="186"/>
      <c r="N164" s="61" t="e">
        <f>VLOOKUP($I164,GE!$C$21:'GE'!$D$1115,2,FALSE)</f>
        <v>#N/A</v>
      </c>
      <c r="O164" s="65" t="str">
        <f t="shared" ca="1" si="22"/>
        <v>-</v>
      </c>
      <c r="P164" s="186"/>
      <c r="Q164" s="61" t="e">
        <f>VLOOKUP($I164,GE!$E$21:$F$1115,2,FALSE)</f>
        <v>#N/A</v>
      </c>
      <c r="R164" s="65" t="e">
        <f t="shared" ca="1" si="26"/>
        <v>#N/A</v>
      </c>
      <c r="S164" s="186"/>
      <c r="T164" s="61" t="e">
        <f>VLOOKUP($I164,GE!$G$21:$H$1115,2,FALSE)</f>
        <v>#N/A</v>
      </c>
      <c r="U164" s="65" t="str">
        <f t="shared" ca="1" si="23"/>
        <v>-</v>
      </c>
      <c r="V164" s="186"/>
      <c r="W164" s="61" t="e">
        <f>VLOOKUP($I164,GE!$M$21:$N$1115,2,FALSE)</f>
        <v>#N/A</v>
      </c>
      <c r="X164" s="65" t="e">
        <f t="shared" ca="1" si="24"/>
        <v>#N/A</v>
      </c>
      <c r="Y164" s="187"/>
      <c r="Z164" s="61" t="e">
        <f>VLOOKUP($I164,GE!$O$21:$P$1115,2,FALSE)</f>
        <v>#N/A</v>
      </c>
      <c r="AA164" s="174" t="str">
        <f t="shared" ca="1" si="25"/>
        <v>-</v>
      </c>
      <c r="AB164" s="187"/>
    </row>
    <row r="165" spans="1:28" ht="24.95" customHeight="1" x14ac:dyDescent="0.35">
      <c r="A165" s="121">
        <v>13</v>
      </c>
      <c r="B165" s="122"/>
      <c r="C165" s="121">
        <v>4</v>
      </c>
      <c r="D165" s="56">
        <f>Occupation!D165</f>
        <v>0</v>
      </c>
      <c r="E165" s="57">
        <f>Occupation!E165</f>
        <v>0</v>
      </c>
      <c r="F165" s="57">
        <f>Occupation!F165</f>
        <v>0</v>
      </c>
      <c r="G165" s="198">
        <f>Occupation!G165</f>
        <v>0</v>
      </c>
      <c r="H165" s="67"/>
      <c r="I165" s="59">
        <f>Occupation!H165</f>
        <v>0</v>
      </c>
      <c r="J165" s="59">
        <f>Occupation!I165</f>
        <v>0</v>
      </c>
      <c r="K165" s="61" t="e">
        <f>VLOOKUP($I165,GE!$A$21:'GE'!$B$1115,2,FALSE)</f>
        <v>#N/A</v>
      </c>
      <c r="L165" s="174" t="e">
        <f t="shared" ca="1" si="21"/>
        <v>#N/A</v>
      </c>
      <c r="M165" s="186"/>
      <c r="N165" s="61" t="e">
        <f>VLOOKUP($I165,GE!$C$21:'GE'!$D$1115,2,FALSE)</f>
        <v>#N/A</v>
      </c>
      <c r="O165" s="65" t="str">
        <f t="shared" ca="1" si="22"/>
        <v>-</v>
      </c>
      <c r="P165" s="186"/>
      <c r="Q165" s="61" t="e">
        <f>VLOOKUP($I165,GE!$E$21:$F$1115,2,FALSE)</f>
        <v>#N/A</v>
      </c>
      <c r="R165" s="65" t="e">
        <f t="shared" ca="1" si="26"/>
        <v>#N/A</v>
      </c>
      <c r="S165" s="186"/>
      <c r="T165" s="61" t="e">
        <f>VLOOKUP($I165,GE!$G$21:$H$1115,2,FALSE)</f>
        <v>#N/A</v>
      </c>
      <c r="U165" s="65" t="str">
        <f t="shared" ca="1" si="23"/>
        <v>-</v>
      </c>
      <c r="V165" s="186"/>
      <c r="W165" s="61" t="e">
        <f>VLOOKUP($I165,GE!$M$21:$N$1115,2,FALSE)</f>
        <v>#N/A</v>
      </c>
      <c r="X165" s="65" t="e">
        <f t="shared" ca="1" si="24"/>
        <v>#N/A</v>
      </c>
      <c r="Y165" s="187"/>
      <c r="Z165" s="61" t="e">
        <f>VLOOKUP($I165,GE!$O$21:$P$1115,2,FALSE)</f>
        <v>#N/A</v>
      </c>
      <c r="AA165" s="174" t="str">
        <f t="shared" ca="1" si="25"/>
        <v>-</v>
      </c>
      <c r="AB165" s="187"/>
    </row>
    <row r="166" spans="1:28" ht="24.95" customHeight="1" x14ac:dyDescent="0.35">
      <c r="A166" s="121">
        <v>14</v>
      </c>
      <c r="B166" s="122"/>
      <c r="C166" s="121">
        <v>4</v>
      </c>
      <c r="D166" s="56">
        <f>Occupation!D166</f>
        <v>0</v>
      </c>
      <c r="E166" s="57">
        <f>Occupation!E166</f>
        <v>0</v>
      </c>
      <c r="F166" s="57">
        <f>Occupation!F166</f>
        <v>0</v>
      </c>
      <c r="G166" s="197">
        <f>Occupation!G166</f>
        <v>0</v>
      </c>
      <c r="H166" s="67"/>
      <c r="I166" s="59">
        <f>Occupation!H166</f>
        <v>0</v>
      </c>
      <c r="J166" s="59">
        <f>Occupation!I166</f>
        <v>0</v>
      </c>
      <c r="K166" s="61" t="e">
        <f>VLOOKUP($I166,GE!$A$21:'GE'!$B$1115,2,FALSE)</f>
        <v>#N/A</v>
      </c>
      <c r="L166" s="174" t="e">
        <f t="shared" ca="1" si="21"/>
        <v>#N/A</v>
      </c>
      <c r="M166" s="186"/>
      <c r="N166" s="61" t="e">
        <f>VLOOKUP($I166,GE!$C$21:'GE'!$D$1115,2,FALSE)</f>
        <v>#N/A</v>
      </c>
      <c r="O166" s="65" t="str">
        <f t="shared" ca="1" si="22"/>
        <v>-</v>
      </c>
      <c r="P166" s="186"/>
      <c r="Q166" s="61" t="e">
        <f>VLOOKUP($I166,GE!$E$21:$F$1115,2,FALSE)</f>
        <v>#N/A</v>
      </c>
      <c r="R166" s="65" t="e">
        <f t="shared" ca="1" si="26"/>
        <v>#N/A</v>
      </c>
      <c r="S166" s="186"/>
      <c r="T166" s="61" t="e">
        <f>VLOOKUP($I166,GE!$G$21:$H$1115,2,FALSE)</f>
        <v>#N/A</v>
      </c>
      <c r="U166" s="65" t="str">
        <f t="shared" ca="1" si="23"/>
        <v>-</v>
      </c>
      <c r="V166" s="186"/>
      <c r="W166" s="61" t="e">
        <f>VLOOKUP($I166,GE!$M$21:$N$1115,2,FALSE)</f>
        <v>#N/A</v>
      </c>
      <c r="X166" s="65" t="e">
        <f t="shared" ca="1" si="24"/>
        <v>#N/A</v>
      </c>
      <c r="Y166" s="187"/>
      <c r="Z166" s="61" t="e">
        <f>VLOOKUP($I166,GE!$O$21:$P$1115,2,FALSE)</f>
        <v>#N/A</v>
      </c>
      <c r="AA166" s="174" t="str">
        <f t="shared" ca="1" si="25"/>
        <v>-</v>
      </c>
      <c r="AB166" s="187"/>
    </row>
    <row r="167" spans="1:28" ht="24.95" customHeight="1" x14ac:dyDescent="0.35">
      <c r="A167" s="121">
        <v>15</v>
      </c>
      <c r="B167" s="122"/>
      <c r="C167" s="121">
        <v>4</v>
      </c>
      <c r="D167" s="56">
        <f>Occupation!D167</f>
        <v>0</v>
      </c>
      <c r="E167" s="57">
        <f>Occupation!E167</f>
        <v>0</v>
      </c>
      <c r="F167" s="57">
        <f>Occupation!F167</f>
        <v>0</v>
      </c>
      <c r="G167" s="197">
        <f>Occupation!G167</f>
        <v>0</v>
      </c>
      <c r="H167" s="67"/>
      <c r="I167" s="59">
        <f>Occupation!H167</f>
        <v>0</v>
      </c>
      <c r="J167" s="59">
        <f>Occupation!I167</f>
        <v>0</v>
      </c>
      <c r="K167" s="61" t="e">
        <f>VLOOKUP($I167,GE!$A$21:'GE'!$B$1115,2,FALSE)</f>
        <v>#N/A</v>
      </c>
      <c r="L167" s="174" t="e">
        <f t="shared" ca="1" si="21"/>
        <v>#N/A</v>
      </c>
      <c r="M167" s="186"/>
      <c r="N167" s="61" t="e">
        <f>VLOOKUP($I167,GE!$C$21:'GE'!$D$1115,2,FALSE)</f>
        <v>#N/A</v>
      </c>
      <c r="O167" s="65" t="str">
        <f t="shared" ca="1" si="22"/>
        <v>-</v>
      </c>
      <c r="P167" s="186"/>
      <c r="Q167" s="61" t="e">
        <f>VLOOKUP($I167,GE!$E$21:$F$1115,2,FALSE)</f>
        <v>#N/A</v>
      </c>
      <c r="R167" s="65" t="e">
        <f t="shared" ca="1" si="26"/>
        <v>#N/A</v>
      </c>
      <c r="S167" s="186"/>
      <c r="T167" s="61" t="e">
        <f>VLOOKUP($I167,GE!$G$21:$H$1115,2,FALSE)</f>
        <v>#N/A</v>
      </c>
      <c r="U167" s="65" t="str">
        <f t="shared" ca="1" si="23"/>
        <v>-</v>
      </c>
      <c r="V167" s="186"/>
      <c r="W167" s="61" t="e">
        <f>VLOOKUP($I167,GE!$M$21:$N$1115,2,FALSE)</f>
        <v>#N/A</v>
      </c>
      <c r="X167" s="65" t="e">
        <f t="shared" ca="1" si="24"/>
        <v>#N/A</v>
      </c>
      <c r="Y167" s="187"/>
      <c r="Z167" s="61" t="e">
        <f>VLOOKUP($I167,GE!$O$21:$P$1115,2,FALSE)</f>
        <v>#N/A</v>
      </c>
      <c r="AA167" s="174" t="str">
        <f t="shared" ca="1" si="25"/>
        <v>-</v>
      </c>
      <c r="AB167" s="187"/>
    </row>
    <row r="168" spans="1:28" ht="24.95" customHeight="1" x14ac:dyDescent="0.35">
      <c r="A168" s="121">
        <v>16</v>
      </c>
      <c r="B168" s="122"/>
      <c r="C168" s="121">
        <v>4</v>
      </c>
      <c r="D168" s="56">
        <f>Occupation!D168</f>
        <v>0</v>
      </c>
      <c r="E168" s="57">
        <f>Occupation!E168</f>
        <v>0</v>
      </c>
      <c r="F168" s="57">
        <f>Occupation!F168</f>
        <v>0</v>
      </c>
      <c r="G168" s="197">
        <f>Occupation!G168</f>
        <v>0</v>
      </c>
      <c r="H168" s="67"/>
      <c r="I168" s="59">
        <f>Occupation!H168</f>
        <v>0</v>
      </c>
      <c r="J168" s="59">
        <f>Occupation!I168</f>
        <v>0</v>
      </c>
      <c r="K168" s="61" t="e">
        <f>VLOOKUP($I168,GE!$A$21:'GE'!$B$1115,2,FALSE)</f>
        <v>#N/A</v>
      </c>
      <c r="L168" s="174" t="e">
        <f t="shared" ca="1" si="21"/>
        <v>#N/A</v>
      </c>
      <c r="M168" s="186"/>
      <c r="N168" s="61" t="e">
        <f>VLOOKUP($I168,GE!$C$21:'GE'!$D$1115,2,FALSE)</f>
        <v>#N/A</v>
      </c>
      <c r="O168" s="65" t="str">
        <f t="shared" ca="1" si="22"/>
        <v>-</v>
      </c>
      <c r="P168" s="186"/>
      <c r="Q168" s="61" t="e">
        <f>VLOOKUP($I168,GE!$E$21:$F$1115,2,FALSE)</f>
        <v>#N/A</v>
      </c>
      <c r="R168" s="65" t="e">
        <f t="shared" ca="1" si="26"/>
        <v>#N/A</v>
      </c>
      <c r="S168" s="186"/>
      <c r="T168" s="61" t="e">
        <f>VLOOKUP($I168,GE!$G$21:$H$1115,2,FALSE)</f>
        <v>#N/A</v>
      </c>
      <c r="U168" s="65" t="str">
        <f t="shared" ca="1" si="23"/>
        <v>-</v>
      </c>
      <c r="V168" s="186"/>
      <c r="W168" s="61" t="e">
        <f>VLOOKUP($I168,GE!$M$21:$N$1115,2,FALSE)</f>
        <v>#N/A</v>
      </c>
      <c r="X168" s="65" t="e">
        <f t="shared" ca="1" si="24"/>
        <v>#N/A</v>
      </c>
      <c r="Y168" s="187"/>
      <c r="Z168" s="61" t="e">
        <f>VLOOKUP($I168,GE!$O$21:$P$1115,2,FALSE)</f>
        <v>#N/A</v>
      </c>
      <c r="AA168" s="174" t="str">
        <f t="shared" ca="1" si="25"/>
        <v>-</v>
      </c>
      <c r="AB168" s="187"/>
    </row>
    <row r="169" spans="1:28" ht="24.95" customHeight="1" x14ac:dyDescent="0.35">
      <c r="A169" s="121">
        <v>17</v>
      </c>
      <c r="B169" s="122"/>
      <c r="C169" s="121">
        <v>4</v>
      </c>
      <c r="D169" s="56">
        <f>Occupation!D169</f>
        <v>0</v>
      </c>
      <c r="E169" s="57">
        <f>Occupation!E169</f>
        <v>0</v>
      </c>
      <c r="F169" s="57">
        <f>Occupation!F169</f>
        <v>0</v>
      </c>
      <c r="G169" s="197">
        <f>Occupation!G169</f>
        <v>0</v>
      </c>
      <c r="H169" s="67"/>
      <c r="I169" s="59">
        <f>Occupation!H169</f>
        <v>0</v>
      </c>
      <c r="J169" s="59">
        <f>Occupation!I169</f>
        <v>0</v>
      </c>
      <c r="K169" s="61" t="e">
        <f>VLOOKUP($I169,GE!$A$21:'GE'!$B$1115,2,FALSE)</f>
        <v>#N/A</v>
      </c>
      <c r="L169" s="174" t="e">
        <f t="shared" ca="1" si="21"/>
        <v>#N/A</v>
      </c>
      <c r="M169" s="186"/>
      <c r="N169" s="61" t="e">
        <f>VLOOKUP($I169,GE!$C$21:'GE'!$D$1115,2,FALSE)</f>
        <v>#N/A</v>
      </c>
      <c r="O169" s="65" t="str">
        <f t="shared" ca="1" si="22"/>
        <v>-</v>
      </c>
      <c r="P169" s="186"/>
      <c r="Q169" s="61" t="e">
        <f>VLOOKUP($I169,GE!$E$21:$F$1115,2,FALSE)</f>
        <v>#N/A</v>
      </c>
      <c r="R169" s="65" t="e">
        <f t="shared" ca="1" si="26"/>
        <v>#N/A</v>
      </c>
      <c r="S169" s="186"/>
      <c r="T169" s="61" t="e">
        <f>VLOOKUP($I169,GE!$G$21:$H$1115,2,FALSE)</f>
        <v>#N/A</v>
      </c>
      <c r="U169" s="65" t="str">
        <f t="shared" ca="1" si="23"/>
        <v>-</v>
      </c>
      <c r="V169" s="186"/>
      <c r="W169" s="61" t="e">
        <f>VLOOKUP($I169,GE!$M$21:$N$1115,2,FALSE)</f>
        <v>#N/A</v>
      </c>
      <c r="X169" s="65" t="e">
        <f t="shared" ca="1" si="24"/>
        <v>#N/A</v>
      </c>
      <c r="Y169" s="187"/>
      <c r="Z169" s="61" t="e">
        <f>VLOOKUP($I169,GE!$O$21:$P$1115,2,FALSE)</f>
        <v>#N/A</v>
      </c>
      <c r="AA169" s="174" t="str">
        <f t="shared" ca="1" si="25"/>
        <v>-</v>
      </c>
      <c r="AB169" s="187"/>
    </row>
    <row r="170" spans="1:28" ht="24.95" customHeight="1" x14ac:dyDescent="0.35">
      <c r="A170" s="121">
        <v>18</v>
      </c>
      <c r="B170" s="122"/>
      <c r="C170" s="121">
        <v>4</v>
      </c>
      <c r="D170" s="56">
        <f>Occupation!D170</f>
        <v>0</v>
      </c>
      <c r="E170" s="57">
        <f>Occupation!E170</f>
        <v>0</v>
      </c>
      <c r="F170" s="57">
        <f>Occupation!F170</f>
        <v>0</v>
      </c>
      <c r="G170" s="197">
        <f>Occupation!G170</f>
        <v>0</v>
      </c>
      <c r="H170" s="67"/>
      <c r="I170" s="59">
        <f>Occupation!H170</f>
        <v>0</v>
      </c>
      <c r="J170" s="59">
        <f>Occupation!I170</f>
        <v>0</v>
      </c>
      <c r="K170" s="61" t="e">
        <f>VLOOKUP($I170,GE!$A$21:'GE'!$B$1115,2,FALSE)</f>
        <v>#N/A</v>
      </c>
      <c r="L170" s="174" t="e">
        <f t="shared" ca="1" si="21"/>
        <v>#N/A</v>
      </c>
      <c r="M170" s="186"/>
      <c r="N170" s="61" t="e">
        <f>VLOOKUP($I170,GE!$C$21:'GE'!$D$1115,2,FALSE)</f>
        <v>#N/A</v>
      </c>
      <c r="O170" s="65" t="str">
        <f t="shared" ca="1" si="22"/>
        <v>-</v>
      </c>
      <c r="P170" s="186"/>
      <c r="Q170" s="61" t="e">
        <f>VLOOKUP($I170,GE!$E$21:$F$1115,2,FALSE)</f>
        <v>#N/A</v>
      </c>
      <c r="R170" s="65" t="e">
        <f t="shared" ca="1" si="26"/>
        <v>#N/A</v>
      </c>
      <c r="S170" s="186"/>
      <c r="T170" s="61" t="e">
        <f>VLOOKUP($I170,GE!$G$21:$H$1115,2,FALSE)</f>
        <v>#N/A</v>
      </c>
      <c r="U170" s="65" t="str">
        <f t="shared" ca="1" si="23"/>
        <v>-</v>
      </c>
      <c r="V170" s="186"/>
      <c r="W170" s="61" t="e">
        <f>VLOOKUP($I170,GE!$M$21:$N$1115,2,FALSE)</f>
        <v>#N/A</v>
      </c>
      <c r="X170" s="65" t="e">
        <f t="shared" ca="1" si="24"/>
        <v>#N/A</v>
      </c>
      <c r="Y170" s="187"/>
      <c r="Z170" s="61" t="e">
        <f>VLOOKUP($I170,GE!$O$21:$P$1115,2,FALSE)</f>
        <v>#N/A</v>
      </c>
      <c r="AA170" s="174" t="str">
        <f t="shared" ca="1" si="25"/>
        <v>-</v>
      </c>
      <c r="AB170" s="187"/>
    </row>
    <row r="171" spans="1:28" ht="24.95" customHeight="1" x14ac:dyDescent="0.35">
      <c r="A171" s="121">
        <v>19</v>
      </c>
      <c r="B171" s="122"/>
      <c r="C171" s="121">
        <v>4</v>
      </c>
      <c r="D171" s="56">
        <f>Occupation!D171</f>
        <v>0</v>
      </c>
      <c r="E171" s="57">
        <f>Occupation!E171</f>
        <v>0</v>
      </c>
      <c r="F171" s="57">
        <f>Occupation!F171</f>
        <v>0</v>
      </c>
      <c r="G171" s="197">
        <f>Occupation!G171</f>
        <v>0</v>
      </c>
      <c r="H171" s="67"/>
      <c r="I171" s="59">
        <f>Occupation!H171</f>
        <v>0</v>
      </c>
      <c r="J171" s="59">
        <f>Occupation!I171</f>
        <v>0</v>
      </c>
      <c r="K171" s="61" t="e">
        <f>VLOOKUP($I171,GE!$A$21:'GE'!$B$1115,2,FALSE)</f>
        <v>#N/A</v>
      </c>
      <c r="L171" s="174" t="e">
        <f t="shared" ca="1" si="21"/>
        <v>#N/A</v>
      </c>
      <c r="M171" s="186"/>
      <c r="N171" s="61" t="e">
        <f>VLOOKUP($I171,GE!$C$21:'GE'!$D$1115,2,FALSE)</f>
        <v>#N/A</v>
      </c>
      <c r="O171" s="65" t="str">
        <f t="shared" ca="1" si="22"/>
        <v>-</v>
      </c>
      <c r="P171" s="186"/>
      <c r="Q171" s="61" t="e">
        <f>VLOOKUP($I171,GE!$E$21:$F$1115,2,FALSE)</f>
        <v>#N/A</v>
      </c>
      <c r="R171" s="65" t="e">
        <f t="shared" ca="1" si="26"/>
        <v>#N/A</v>
      </c>
      <c r="S171" s="186"/>
      <c r="T171" s="61" t="e">
        <f>VLOOKUP($I171,GE!$G$21:$H$1115,2,FALSE)</f>
        <v>#N/A</v>
      </c>
      <c r="U171" s="65" t="str">
        <f t="shared" ca="1" si="23"/>
        <v>-</v>
      </c>
      <c r="V171" s="186"/>
      <c r="W171" s="61" t="e">
        <f>VLOOKUP($I171,GE!$M$21:$N$1115,2,FALSE)</f>
        <v>#N/A</v>
      </c>
      <c r="X171" s="65" t="e">
        <f t="shared" ca="1" si="24"/>
        <v>#N/A</v>
      </c>
      <c r="Y171" s="187"/>
      <c r="Z171" s="61" t="e">
        <f>VLOOKUP($I171,GE!$O$21:$P$1115,2,FALSE)</f>
        <v>#N/A</v>
      </c>
      <c r="AA171" s="174" t="str">
        <f t="shared" ca="1" si="25"/>
        <v>-</v>
      </c>
      <c r="AB171" s="187"/>
    </row>
    <row r="172" spans="1:28" ht="24.95" customHeight="1" thickBot="1" x14ac:dyDescent="0.4">
      <c r="A172" s="121">
        <v>20</v>
      </c>
      <c r="B172" s="122"/>
      <c r="C172" s="121">
        <v>4</v>
      </c>
      <c r="D172" s="56">
        <f>Occupation!D172</f>
        <v>0</v>
      </c>
      <c r="E172" s="57">
        <f>Occupation!E172</f>
        <v>0</v>
      </c>
      <c r="F172" s="57">
        <f>Occupation!F172</f>
        <v>0</v>
      </c>
      <c r="G172" s="197">
        <f>Occupation!G172</f>
        <v>0</v>
      </c>
      <c r="H172" s="67"/>
      <c r="I172" s="59">
        <f>Occupation!H172</f>
        <v>0</v>
      </c>
      <c r="J172" s="59">
        <f>Occupation!I172</f>
        <v>0</v>
      </c>
      <c r="K172" s="78" t="e">
        <f>VLOOKUP($I172,GE!$A$21:'GE'!$B$1115,2,FALSE)</f>
        <v>#N/A</v>
      </c>
      <c r="L172" s="188" t="e">
        <f t="shared" ca="1" si="21"/>
        <v>#N/A</v>
      </c>
      <c r="M172" s="189"/>
      <c r="N172" s="78" t="e">
        <f>VLOOKUP($I172,GE!$C$21:'GE'!$D$1115,2,FALSE)</f>
        <v>#N/A</v>
      </c>
      <c r="O172" s="190" t="str">
        <f t="shared" ca="1" si="22"/>
        <v>-</v>
      </c>
      <c r="P172" s="189"/>
      <c r="Q172" s="78" t="e">
        <f>VLOOKUP($I172,GE!$E$21:$F$1115,2,FALSE)</f>
        <v>#N/A</v>
      </c>
      <c r="R172" s="190" t="e">
        <f t="shared" ca="1" si="26"/>
        <v>#N/A</v>
      </c>
      <c r="S172" s="189"/>
      <c r="T172" s="78" t="e">
        <f>VLOOKUP($I172,GE!$G$21:$H$1115,2,FALSE)</f>
        <v>#N/A</v>
      </c>
      <c r="U172" s="190" t="str">
        <f t="shared" ca="1" si="23"/>
        <v>-</v>
      </c>
      <c r="V172" s="189"/>
      <c r="W172" s="78" t="e">
        <f>VLOOKUP($I172,GE!$M$21:$N$1115,2,FALSE)</f>
        <v>#N/A</v>
      </c>
      <c r="X172" s="190" t="e">
        <f t="shared" ca="1" si="24"/>
        <v>#N/A</v>
      </c>
      <c r="Y172" s="191"/>
      <c r="Z172" s="78" t="e">
        <f>VLOOKUP($I172,GE!$O$21:$P$1115,2,FALSE)</f>
        <v>#N/A</v>
      </c>
      <c r="AA172" s="188" t="str">
        <f t="shared" ca="1" si="25"/>
        <v>-</v>
      </c>
      <c r="AB172" s="191"/>
    </row>
    <row r="173" spans="1:28" s="89" customFormat="1" ht="24.95" customHeight="1" thickTop="1" thickBot="1" x14ac:dyDescent="0.25">
      <c r="A173" s="79"/>
      <c r="B173" s="234" t="s">
        <v>30</v>
      </c>
      <c r="C173" s="235"/>
      <c r="D173" s="79">
        <f>COUNTIF(D153:D172,"o")</f>
        <v>8</v>
      </c>
      <c r="E173" s="92"/>
      <c r="F173" s="92"/>
      <c r="G173" s="202"/>
      <c r="H173" s="81"/>
      <c r="I173" s="93"/>
      <c r="J173" s="93"/>
      <c r="K173" s="84" t="e">
        <f>VLOOKUP($I173,GE!$A$21:'GE'!$B$1115,2,FALSE)</f>
        <v>#N/A</v>
      </c>
      <c r="L173" s="178" t="e">
        <f t="shared" ca="1" si="21"/>
        <v>#N/A</v>
      </c>
      <c r="M173" s="179"/>
      <c r="N173" s="84" t="e">
        <f>VLOOKUP($I173,GE!$C$21:'GE'!$D$1115,2,FALSE)</f>
        <v>#N/A</v>
      </c>
      <c r="O173" s="180" t="str">
        <f t="shared" ca="1" si="22"/>
        <v>-</v>
      </c>
      <c r="P173" s="179"/>
      <c r="Q173" s="84" t="e">
        <f>VLOOKUP($I173,GE!$E$21:$F$1115,2,FALSE)</f>
        <v>#N/A</v>
      </c>
      <c r="R173" s="180" t="e">
        <f t="shared" ca="1" si="26"/>
        <v>#N/A</v>
      </c>
      <c r="S173" s="179"/>
      <c r="T173" s="84" t="e">
        <f>VLOOKUP($I173,GE!$G$21:$H$1115,2,FALSE)</f>
        <v>#N/A</v>
      </c>
      <c r="U173" s="180" t="str">
        <f t="shared" ca="1" si="23"/>
        <v>-</v>
      </c>
      <c r="V173" s="179"/>
      <c r="W173" s="84" t="e">
        <f>VLOOKUP($I173,GE!$M$21:$N$1115,2,FALSE)</f>
        <v>#N/A</v>
      </c>
      <c r="X173" s="180" t="e">
        <f t="shared" ca="1" si="24"/>
        <v>#N/A</v>
      </c>
      <c r="Y173" s="179"/>
      <c r="Z173" s="84" t="e">
        <f>VLOOKUP($I173,GE!$O$21:$P$1115,2,FALSE)</f>
        <v>#N/A</v>
      </c>
      <c r="AA173" s="178" t="str">
        <f t="shared" ca="1" si="25"/>
        <v>-</v>
      </c>
      <c r="AB173" s="179"/>
    </row>
    <row r="174" spans="1:28" ht="24" thickTop="1" x14ac:dyDescent="0.35"/>
  </sheetData>
  <sortState ref="D27:AB46">
    <sortCondition descending="1" ref="D27:D46"/>
  </sortState>
  <mergeCells count="37">
    <mergeCell ref="Z2:Z5"/>
    <mergeCell ref="AA2:AA5"/>
    <mergeCell ref="I2:I5"/>
    <mergeCell ref="J2:J5"/>
    <mergeCell ref="A1:C1"/>
    <mergeCell ref="A2:A5"/>
    <mergeCell ref="B2:B5"/>
    <mergeCell ref="C2:C5"/>
    <mergeCell ref="D2:D5"/>
    <mergeCell ref="E2:E5"/>
    <mergeCell ref="F2:F5"/>
    <mergeCell ref="G2:G5"/>
    <mergeCell ref="B152:C152"/>
    <mergeCell ref="B173:C173"/>
    <mergeCell ref="H2:H5"/>
    <mergeCell ref="B26:C26"/>
    <mergeCell ref="B47:C47"/>
    <mergeCell ref="B68:C68"/>
    <mergeCell ref="B89:C89"/>
    <mergeCell ref="B110:C110"/>
    <mergeCell ref="B131:C131"/>
    <mergeCell ref="AB2:AB5"/>
    <mergeCell ref="K2:K5"/>
    <mergeCell ref="Q2:Q5"/>
    <mergeCell ref="R2:R5"/>
    <mergeCell ref="S2:S5"/>
    <mergeCell ref="T2:T5"/>
    <mergeCell ref="U2:U5"/>
    <mergeCell ref="V2:V5"/>
    <mergeCell ref="W2:W5"/>
    <mergeCell ref="L2:L5"/>
    <mergeCell ref="M2:M5"/>
    <mergeCell ref="N2:N5"/>
    <mergeCell ref="O2:O5"/>
    <mergeCell ref="P2:P5"/>
    <mergeCell ref="X2:X5"/>
    <mergeCell ref="Y2:Y5"/>
  </mergeCells>
  <conditionalFormatting sqref="D6:J173">
    <cfRule type="cellIs" dxfId="9" priority="2" operator="equal">
      <formula>0</formula>
    </cfRule>
  </conditionalFormatting>
  <conditionalFormatting sqref="K6:AB173">
    <cfRule type="containsErrors" dxfId="8" priority="1">
      <formula>ISERROR(K6)</formula>
    </cfRule>
  </conditionalFormatting>
  <pageMargins left="0.70866141732283461" right="0.70866141732283461" top="0.74803149606299213" bottom="0.74803149606299213" header="0.31496062992125984" footer="0.31496062992125984"/>
  <pageSetup paperSize="9" scale="33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showInputMessage="1" showErrorMessage="1">
          <x14:formula1>
            <xm:f>DATAS!$A$2:$A$13</xm:f>
          </x14:formula1>
          <xm:sqref>H6:H25 H27:H46 H48:H67 H69:H88 H90:H109 H111:H130 H132:H151 H153:H172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B13"/>
  <sheetViews>
    <sheetView workbookViewId="0">
      <selection activeCell="B5" sqref="B5"/>
    </sheetView>
  </sheetViews>
  <sheetFormatPr baseColWidth="10" defaultRowHeight="12.75" x14ac:dyDescent="0.2"/>
  <cols>
    <col min="1" max="1" width="16.28515625" bestFit="1" customWidth="1"/>
    <col min="2" max="2" width="15.5703125" bestFit="1" customWidth="1"/>
  </cols>
  <sheetData>
    <row r="1" spans="1:2" x14ac:dyDescent="0.2">
      <c r="A1" s="1" t="s">
        <v>12</v>
      </c>
      <c r="B1" s="1" t="s">
        <v>13</v>
      </c>
    </row>
    <row r="2" spans="1:2" x14ac:dyDescent="0.2">
      <c r="A2" s="1" t="s">
        <v>25</v>
      </c>
      <c r="B2" s="1" t="s">
        <v>25</v>
      </c>
    </row>
    <row r="3" spans="1:2" x14ac:dyDescent="0.2">
      <c r="A3" s="1" t="s">
        <v>28</v>
      </c>
      <c r="B3" s="1" t="s">
        <v>26</v>
      </c>
    </row>
    <row r="4" spans="1:2" x14ac:dyDescent="0.2">
      <c r="A4" s="1" t="s">
        <v>19</v>
      </c>
      <c r="B4" s="1" t="s">
        <v>27</v>
      </c>
    </row>
    <row r="5" spans="1:2" x14ac:dyDescent="0.2">
      <c r="A5" s="1" t="s">
        <v>27</v>
      </c>
    </row>
    <row r="6" spans="1:2" x14ac:dyDescent="0.2">
      <c r="A6" s="1" t="s">
        <v>18</v>
      </c>
    </row>
    <row r="7" spans="1:2" x14ac:dyDescent="0.2">
      <c r="A7" s="1" t="s">
        <v>26</v>
      </c>
    </row>
    <row r="8" spans="1:2" x14ac:dyDescent="0.2">
      <c r="A8" s="1" t="s">
        <v>21</v>
      </c>
    </row>
    <row r="9" spans="1:2" x14ac:dyDescent="0.2">
      <c r="A9" s="1" t="s">
        <v>23</v>
      </c>
    </row>
    <row r="10" spans="1:2" x14ac:dyDescent="0.2">
      <c r="A10" s="1" t="s">
        <v>17</v>
      </c>
    </row>
    <row r="11" spans="1:2" x14ac:dyDescent="0.2">
      <c r="A11" s="1" t="s">
        <v>20</v>
      </c>
    </row>
    <row r="12" spans="1:2" x14ac:dyDescent="0.2">
      <c r="A12" s="1" t="s">
        <v>22</v>
      </c>
    </row>
    <row r="13" spans="1:2" x14ac:dyDescent="0.2">
      <c r="A13" s="1" t="s">
        <v>24</v>
      </c>
    </row>
  </sheetData>
  <sortState ref="A2:A13">
    <sortCondition ref="A2"/>
  </sortState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R1115"/>
  <sheetViews>
    <sheetView zoomScale="90" zoomScaleNormal="90" workbookViewId="0">
      <selection activeCell="E17" sqref="E17"/>
    </sheetView>
  </sheetViews>
  <sheetFormatPr baseColWidth="10" defaultColWidth="15.7109375" defaultRowHeight="16.5" customHeight="1" x14ac:dyDescent="0.25"/>
  <cols>
    <col min="1" max="2" width="15.7109375" style="21"/>
    <col min="3" max="16384" width="15.7109375" style="2"/>
  </cols>
  <sheetData>
    <row r="1" spans="1:18" ht="49.5" customHeight="1" thickTop="1" x14ac:dyDescent="0.25">
      <c r="A1" s="272" t="s">
        <v>48</v>
      </c>
      <c r="B1" s="273"/>
      <c r="C1" s="5" t="s">
        <v>60</v>
      </c>
      <c r="D1" s="5" t="s">
        <v>59</v>
      </c>
      <c r="E1" s="6" t="s">
        <v>61</v>
      </c>
      <c r="F1" s="6" t="s">
        <v>62</v>
      </c>
      <c r="G1" s="7" t="s">
        <v>33</v>
      </c>
      <c r="H1" s="7" t="s">
        <v>34</v>
      </c>
      <c r="I1" s="8" t="s">
        <v>63</v>
      </c>
      <c r="J1" s="9" t="s">
        <v>64</v>
      </c>
    </row>
    <row r="2" spans="1:18" s="3" customFormat="1" ht="16.5" customHeight="1" thickBot="1" x14ac:dyDescent="0.25">
      <c r="A2" s="274" t="s">
        <v>65</v>
      </c>
      <c r="B2" s="275"/>
      <c r="C2" s="25">
        <v>35</v>
      </c>
      <c r="D2" s="25">
        <v>42</v>
      </c>
      <c r="E2" s="26">
        <v>98</v>
      </c>
      <c r="F2" s="26">
        <v>105</v>
      </c>
      <c r="G2" s="27">
        <v>112</v>
      </c>
      <c r="H2" s="27">
        <v>133</v>
      </c>
      <c r="I2" s="28">
        <v>175</v>
      </c>
      <c r="J2" s="29">
        <v>182</v>
      </c>
    </row>
    <row r="3" spans="1:18" s="3" customFormat="1" ht="16.5" customHeight="1" thickTop="1" thickBot="1" x14ac:dyDescent="0.25">
      <c r="A3" s="269"/>
      <c r="B3" s="269"/>
      <c r="C3" s="11"/>
      <c r="D3" s="11"/>
      <c r="E3" s="11"/>
      <c r="F3" s="11"/>
      <c r="G3" s="11"/>
      <c r="H3" s="11"/>
      <c r="I3" s="11"/>
      <c r="J3" s="11"/>
    </row>
    <row r="4" spans="1:18" s="3" customFormat="1" ht="16.5" customHeight="1" thickTop="1" thickBot="1" x14ac:dyDescent="0.25">
      <c r="A4" s="270" t="s">
        <v>66</v>
      </c>
      <c r="B4" s="271"/>
      <c r="C4" s="12"/>
      <c r="D4" s="12"/>
      <c r="E4" s="12"/>
      <c r="F4" s="12"/>
      <c r="G4" s="12"/>
      <c r="H4" s="12"/>
      <c r="I4" s="12"/>
      <c r="J4" s="12"/>
      <c r="K4" s="4"/>
    </row>
    <row r="5" spans="1:18" s="3" customFormat="1" ht="16.5" customHeight="1" thickTop="1" x14ac:dyDescent="0.25">
      <c r="A5" s="17" t="s">
        <v>35</v>
      </c>
      <c r="B5" s="22">
        <v>1</v>
      </c>
      <c r="C5" s="14"/>
      <c r="D5" s="14"/>
      <c r="E5" s="14"/>
      <c r="F5" s="14"/>
      <c r="G5" s="14"/>
      <c r="H5" s="14"/>
      <c r="I5" s="14"/>
      <c r="J5" s="14"/>
      <c r="K5" s="4"/>
    </row>
    <row r="6" spans="1:18" s="3" customFormat="1" ht="16.5" customHeight="1" x14ac:dyDescent="0.25">
      <c r="A6" s="18" t="s">
        <v>36</v>
      </c>
      <c r="B6" s="23">
        <v>0</v>
      </c>
      <c r="C6" s="14"/>
      <c r="D6" s="14"/>
      <c r="E6" s="14"/>
      <c r="F6" s="14"/>
      <c r="G6" s="14"/>
      <c r="H6" s="14"/>
      <c r="I6" s="14"/>
      <c r="J6" s="14"/>
      <c r="K6" s="4"/>
    </row>
    <row r="7" spans="1:18" s="3" customFormat="1" ht="16.5" customHeight="1" x14ac:dyDescent="0.25">
      <c r="A7" s="18" t="s">
        <v>37</v>
      </c>
      <c r="B7" s="23">
        <v>0</v>
      </c>
      <c r="C7" s="14"/>
      <c r="D7" s="14"/>
      <c r="E7" s="14"/>
      <c r="F7" s="14"/>
      <c r="G7" s="14"/>
      <c r="H7" s="14"/>
      <c r="I7" s="14"/>
      <c r="J7" s="14"/>
      <c r="K7" s="4"/>
    </row>
    <row r="8" spans="1:18" s="3" customFormat="1" ht="16.5" customHeight="1" x14ac:dyDescent="0.25">
      <c r="A8" s="18" t="s">
        <v>38</v>
      </c>
      <c r="B8" s="23">
        <v>6</v>
      </c>
      <c r="C8" s="14"/>
      <c r="D8" s="14"/>
      <c r="E8" s="14"/>
      <c r="F8" s="14"/>
      <c r="G8" s="14"/>
      <c r="H8" s="14"/>
      <c r="I8" s="14"/>
      <c r="J8" s="14"/>
    </row>
    <row r="9" spans="1:18" s="3" customFormat="1" ht="16.5" customHeight="1" x14ac:dyDescent="0.25">
      <c r="A9" s="18" t="s">
        <v>39</v>
      </c>
      <c r="B9" s="23">
        <v>4</v>
      </c>
      <c r="C9" s="14"/>
      <c r="D9" s="14"/>
      <c r="E9" s="14"/>
      <c r="F9" s="15"/>
      <c r="G9" s="15"/>
      <c r="H9" s="15"/>
      <c r="I9" s="15"/>
      <c r="J9" s="15"/>
    </row>
    <row r="10" spans="1:18" ht="16.5" customHeight="1" x14ac:dyDescent="0.25">
      <c r="A10" s="18" t="s">
        <v>40</v>
      </c>
      <c r="B10" s="23">
        <v>0</v>
      </c>
      <c r="C10" s="15"/>
      <c r="D10" s="15"/>
      <c r="E10" s="15"/>
      <c r="F10" s="15"/>
      <c r="G10" s="15"/>
      <c r="H10" s="15"/>
      <c r="I10" s="15"/>
      <c r="J10" s="15"/>
      <c r="N10" s="10"/>
    </row>
    <row r="11" spans="1:18" ht="16.5" customHeight="1" x14ac:dyDescent="0.25">
      <c r="A11" s="18" t="s">
        <v>41</v>
      </c>
      <c r="B11" s="23">
        <v>12</v>
      </c>
      <c r="C11" s="16"/>
      <c r="D11" s="16"/>
      <c r="E11" s="16"/>
      <c r="F11" s="16"/>
      <c r="G11" s="16"/>
      <c r="H11" s="16"/>
      <c r="I11" s="16"/>
      <c r="J11" s="16"/>
      <c r="N11" s="11"/>
      <c r="O11" s="11"/>
      <c r="P11" s="11"/>
      <c r="Q11" s="11"/>
      <c r="R11" s="11"/>
    </row>
    <row r="12" spans="1:18" ht="16.5" customHeight="1" x14ac:dyDescent="0.25">
      <c r="A12" s="18" t="s">
        <v>42</v>
      </c>
      <c r="B12" s="23">
        <v>4</v>
      </c>
      <c r="C12" s="16"/>
      <c r="D12" s="16"/>
      <c r="E12" s="16"/>
      <c r="F12" s="16"/>
      <c r="G12" s="16"/>
      <c r="N12" s="12"/>
      <c r="O12" s="12"/>
      <c r="P12" s="12"/>
      <c r="Q12" s="12"/>
      <c r="R12" s="12"/>
    </row>
    <row r="13" spans="1:18" ht="16.5" customHeight="1" x14ac:dyDescent="0.25">
      <c r="A13" s="18" t="s">
        <v>43</v>
      </c>
      <c r="B13" s="23">
        <v>2</v>
      </c>
      <c r="C13" s="16"/>
      <c r="D13" s="16"/>
      <c r="E13" s="16"/>
      <c r="F13" s="16"/>
      <c r="G13" s="16"/>
      <c r="N13" s="13"/>
      <c r="O13" s="13"/>
      <c r="P13" s="13"/>
      <c r="Q13" s="13"/>
      <c r="R13" s="13"/>
    </row>
    <row r="14" spans="1:18" ht="16.5" customHeight="1" x14ac:dyDescent="0.25">
      <c r="A14" s="18" t="s">
        <v>44</v>
      </c>
      <c r="B14" s="23">
        <v>0</v>
      </c>
      <c r="C14" s="16"/>
      <c r="D14" s="16"/>
      <c r="E14" s="16"/>
      <c r="F14" s="16"/>
      <c r="G14" s="16"/>
      <c r="L14" s="13"/>
      <c r="M14" s="13"/>
      <c r="N14" s="13"/>
      <c r="O14" s="13"/>
      <c r="P14" s="13"/>
      <c r="Q14" s="13"/>
      <c r="R14" s="13"/>
    </row>
    <row r="15" spans="1:18" ht="16.5" customHeight="1" x14ac:dyDescent="0.25">
      <c r="A15" s="18" t="s">
        <v>45</v>
      </c>
      <c r="B15" s="23">
        <v>5</v>
      </c>
      <c r="C15" s="16"/>
      <c r="D15" s="16"/>
      <c r="E15" s="16"/>
      <c r="F15" s="16"/>
      <c r="G15" s="16"/>
      <c r="L15" s="13"/>
      <c r="M15" s="13"/>
      <c r="N15" s="13"/>
      <c r="O15" s="13"/>
      <c r="P15" s="13"/>
      <c r="Q15" s="13"/>
      <c r="R15" s="13"/>
    </row>
    <row r="16" spans="1:18" ht="16.5" customHeight="1" thickBot="1" x14ac:dyDescent="0.3">
      <c r="A16" s="19" t="s">
        <v>46</v>
      </c>
      <c r="B16" s="24">
        <v>6</v>
      </c>
      <c r="C16" s="16"/>
      <c r="D16" s="16"/>
      <c r="E16" s="16"/>
      <c r="F16" s="16"/>
      <c r="G16" s="16"/>
      <c r="L16" s="13"/>
      <c r="M16" s="13"/>
      <c r="N16" s="13"/>
      <c r="O16" s="13"/>
      <c r="P16" s="13"/>
      <c r="Q16" s="13"/>
      <c r="R16" s="13"/>
    </row>
    <row r="17" spans="1:18" ht="16.5" customHeight="1" thickTop="1" x14ac:dyDescent="0.25">
      <c r="A17" s="37"/>
      <c r="B17" s="37"/>
      <c r="C17" s="16"/>
      <c r="D17" s="16"/>
      <c r="E17" s="16"/>
      <c r="F17" s="16"/>
      <c r="G17" s="16"/>
      <c r="L17" s="13"/>
      <c r="M17" s="13"/>
      <c r="N17" s="13"/>
      <c r="O17" s="13"/>
      <c r="P17" s="13"/>
      <c r="Q17" s="13"/>
      <c r="R17" s="13"/>
    </row>
    <row r="18" spans="1:18" ht="16.5" customHeight="1" thickBot="1" x14ac:dyDescent="0.3">
      <c r="A18" s="20"/>
      <c r="B18" s="20"/>
      <c r="C18" s="16"/>
      <c r="D18" s="16"/>
      <c r="E18" s="16"/>
      <c r="F18" s="16"/>
      <c r="G18" s="16"/>
      <c r="L18" s="13"/>
      <c r="M18" s="13"/>
      <c r="N18" s="13"/>
      <c r="O18" s="13"/>
      <c r="P18" s="13"/>
      <c r="Q18" s="13"/>
      <c r="R18" s="13"/>
    </row>
    <row r="19" spans="1:18" s="32" customFormat="1" ht="16.5" customHeight="1" x14ac:dyDescent="0.25">
      <c r="A19" s="266" t="s">
        <v>49</v>
      </c>
      <c r="B19" s="265"/>
      <c r="C19" s="267" t="s">
        <v>50</v>
      </c>
      <c r="D19" s="276"/>
      <c r="E19" s="267" t="s">
        <v>51</v>
      </c>
      <c r="F19" s="268"/>
      <c r="G19" s="267" t="s">
        <v>56</v>
      </c>
      <c r="H19" s="268"/>
      <c r="I19" s="266" t="s">
        <v>52</v>
      </c>
      <c r="J19" s="265"/>
      <c r="K19" s="264" t="s">
        <v>53</v>
      </c>
      <c r="L19" s="265"/>
      <c r="M19" s="264" t="s">
        <v>54</v>
      </c>
      <c r="N19" s="265"/>
      <c r="O19" s="264" t="s">
        <v>55</v>
      </c>
      <c r="P19" s="265"/>
      <c r="Q19" s="31"/>
      <c r="R19" s="31"/>
    </row>
    <row r="20" spans="1:18" s="30" customFormat="1" ht="16.5" customHeight="1" x14ac:dyDescent="0.25">
      <c r="A20" s="34" t="s">
        <v>57</v>
      </c>
      <c r="B20" s="35" t="s">
        <v>58</v>
      </c>
      <c r="C20" s="34" t="s">
        <v>57</v>
      </c>
      <c r="D20" s="35" t="s">
        <v>58</v>
      </c>
      <c r="E20" s="34" t="s">
        <v>57</v>
      </c>
      <c r="F20" s="36" t="s">
        <v>58</v>
      </c>
      <c r="G20" s="34" t="s">
        <v>57</v>
      </c>
      <c r="H20" s="36" t="s">
        <v>58</v>
      </c>
      <c r="I20" s="34" t="s">
        <v>57</v>
      </c>
      <c r="J20" s="35" t="s">
        <v>58</v>
      </c>
      <c r="K20" s="33" t="s">
        <v>57</v>
      </c>
      <c r="L20" s="35" t="s">
        <v>58</v>
      </c>
      <c r="M20" s="33" t="s">
        <v>57</v>
      </c>
      <c r="N20" s="35" t="s">
        <v>58</v>
      </c>
      <c r="O20" s="33" t="s">
        <v>57</v>
      </c>
      <c r="P20" s="35" t="s">
        <v>58</v>
      </c>
    </row>
    <row r="21" spans="1:18" ht="16.5" customHeight="1" x14ac:dyDescent="0.25">
      <c r="A21" s="38">
        <v>42736</v>
      </c>
      <c r="B21" s="39">
        <f>A21+$C$2+$B$5</f>
        <v>42772</v>
      </c>
      <c r="C21" s="38">
        <v>42736</v>
      </c>
      <c r="D21" s="40">
        <f>+C21+$D$2+$B$5</f>
        <v>42779</v>
      </c>
      <c r="E21" s="38">
        <v>42736</v>
      </c>
      <c r="F21" s="41">
        <f t="shared" ref="F21:F51" si="0">E21+$E$2+$B$5</f>
        <v>42835</v>
      </c>
      <c r="G21" s="38">
        <v>42736</v>
      </c>
      <c r="H21" s="41">
        <f>G21+$F$2+$B$5</f>
        <v>42842</v>
      </c>
      <c r="I21" s="38">
        <v>42736</v>
      </c>
      <c r="J21" s="40">
        <f>I21+$G$2+$B$5</f>
        <v>42849</v>
      </c>
      <c r="K21" s="42">
        <v>42736</v>
      </c>
      <c r="L21" s="40">
        <f>K21+$H$2+$B$5</f>
        <v>42870</v>
      </c>
      <c r="M21" s="42">
        <v>42736</v>
      </c>
      <c r="N21" s="40">
        <f>M21+$I$2+$B$5</f>
        <v>42912</v>
      </c>
      <c r="O21" s="42">
        <v>42736</v>
      </c>
      <c r="P21" s="40">
        <f>O21+$J$2+$B$5</f>
        <v>42919</v>
      </c>
    </row>
    <row r="22" spans="1:18" ht="16.5" customHeight="1" x14ac:dyDescent="0.25">
      <c r="A22" s="38">
        <v>42737</v>
      </c>
      <c r="B22" s="39">
        <f t="shared" ref="B22:B51" si="1">A22+$C$2+$B$5</f>
        <v>42773</v>
      </c>
      <c r="C22" s="38">
        <v>42737</v>
      </c>
      <c r="D22" s="40">
        <f t="shared" ref="D22:D51" si="2">+C22+$D$2+$B$5</f>
        <v>42780</v>
      </c>
      <c r="E22" s="38">
        <v>42737</v>
      </c>
      <c r="F22" s="41">
        <f t="shared" si="0"/>
        <v>42836</v>
      </c>
      <c r="G22" s="38">
        <v>42737</v>
      </c>
      <c r="H22" s="41">
        <f t="shared" ref="H22:H51" si="3">G22+$F$2+$B$5</f>
        <v>42843</v>
      </c>
      <c r="I22" s="38">
        <v>42737</v>
      </c>
      <c r="J22" s="40">
        <f t="shared" ref="J22:J51" si="4">I22+$G$2+$B$5</f>
        <v>42850</v>
      </c>
      <c r="K22" s="42">
        <v>42737</v>
      </c>
      <c r="L22" s="40">
        <f t="shared" ref="L22:L51" si="5">K22+$H$2+$B$5</f>
        <v>42871</v>
      </c>
      <c r="M22" s="42">
        <v>42737</v>
      </c>
      <c r="N22" s="40">
        <f t="shared" ref="N22:N51" si="6">M22+$I$2+$B$5</f>
        <v>42913</v>
      </c>
      <c r="O22" s="42">
        <v>42737</v>
      </c>
      <c r="P22" s="40">
        <f t="shared" ref="P22:P51" si="7">O22+$J$2+$B$5</f>
        <v>42920</v>
      </c>
    </row>
    <row r="23" spans="1:18" ht="16.5" customHeight="1" x14ac:dyDescent="0.25">
      <c r="A23" s="38">
        <v>42738</v>
      </c>
      <c r="B23" s="39">
        <f t="shared" si="1"/>
        <v>42774</v>
      </c>
      <c r="C23" s="38">
        <v>42738</v>
      </c>
      <c r="D23" s="40">
        <f t="shared" si="2"/>
        <v>42781</v>
      </c>
      <c r="E23" s="38">
        <v>42738</v>
      </c>
      <c r="F23" s="41">
        <f t="shared" si="0"/>
        <v>42837</v>
      </c>
      <c r="G23" s="38">
        <v>42738</v>
      </c>
      <c r="H23" s="41">
        <f t="shared" si="3"/>
        <v>42844</v>
      </c>
      <c r="I23" s="38">
        <v>42738</v>
      </c>
      <c r="J23" s="40">
        <f t="shared" si="4"/>
        <v>42851</v>
      </c>
      <c r="K23" s="42">
        <v>42738</v>
      </c>
      <c r="L23" s="40">
        <f t="shared" si="5"/>
        <v>42872</v>
      </c>
      <c r="M23" s="42">
        <v>42738</v>
      </c>
      <c r="N23" s="40">
        <f t="shared" si="6"/>
        <v>42914</v>
      </c>
      <c r="O23" s="42">
        <v>42738</v>
      </c>
      <c r="P23" s="40">
        <f t="shared" si="7"/>
        <v>42921</v>
      </c>
    </row>
    <row r="24" spans="1:18" ht="16.5" customHeight="1" x14ac:dyDescent="0.25">
      <c r="A24" s="38">
        <v>42739</v>
      </c>
      <c r="B24" s="39">
        <f t="shared" si="1"/>
        <v>42775</v>
      </c>
      <c r="C24" s="38">
        <v>42739</v>
      </c>
      <c r="D24" s="40">
        <f t="shared" si="2"/>
        <v>42782</v>
      </c>
      <c r="E24" s="38">
        <v>42739</v>
      </c>
      <c r="F24" s="41">
        <f t="shared" si="0"/>
        <v>42838</v>
      </c>
      <c r="G24" s="38">
        <v>42739</v>
      </c>
      <c r="H24" s="41">
        <f t="shared" si="3"/>
        <v>42845</v>
      </c>
      <c r="I24" s="38">
        <v>42739</v>
      </c>
      <c r="J24" s="40">
        <f t="shared" si="4"/>
        <v>42852</v>
      </c>
      <c r="K24" s="42">
        <v>42739</v>
      </c>
      <c r="L24" s="40">
        <f t="shared" si="5"/>
        <v>42873</v>
      </c>
      <c r="M24" s="42">
        <v>42739</v>
      </c>
      <c r="N24" s="40">
        <f t="shared" si="6"/>
        <v>42915</v>
      </c>
      <c r="O24" s="42">
        <v>42739</v>
      </c>
      <c r="P24" s="40">
        <f t="shared" si="7"/>
        <v>42922</v>
      </c>
    </row>
    <row r="25" spans="1:18" ht="16.5" customHeight="1" x14ac:dyDescent="0.25">
      <c r="A25" s="38">
        <v>42740</v>
      </c>
      <c r="B25" s="39">
        <f t="shared" si="1"/>
        <v>42776</v>
      </c>
      <c r="C25" s="38">
        <v>42740</v>
      </c>
      <c r="D25" s="40">
        <f t="shared" si="2"/>
        <v>42783</v>
      </c>
      <c r="E25" s="38">
        <v>42740</v>
      </c>
      <c r="F25" s="41">
        <f t="shared" si="0"/>
        <v>42839</v>
      </c>
      <c r="G25" s="38">
        <v>42740</v>
      </c>
      <c r="H25" s="41">
        <f t="shared" si="3"/>
        <v>42846</v>
      </c>
      <c r="I25" s="38">
        <v>42740</v>
      </c>
      <c r="J25" s="40">
        <f t="shared" si="4"/>
        <v>42853</v>
      </c>
      <c r="K25" s="42">
        <v>42740</v>
      </c>
      <c r="L25" s="40">
        <f t="shared" si="5"/>
        <v>42874</v>
      </c>
      <c r="M25" s="42">
        <v>42740</v>
      </c>
      <c r="N25" s="40">
        <f t="shared" si="6"/>
        <v>42916</v>
      </c>
      <c r="O25" s="42">
        <v>42740</v>
      </c>
      <c r="P25" s="40">
        <f t="shared" si="7"/>
        <v>42923</v>
      </c>
    </row>
    <row r="26" spans="1:18" ht="16.5" customHeight="1" x14ac:dyDescent="0.25">
      <c r="A26" s="38">
        <v>42741</v>
      </c>
      <c r="B26" s="39">
        <f t="shared" si="1"/>
        <v>42777</v>
      </c>
      <c r="C26" s="38">
        <v>42741</v>
      </c>
      <c r="D26" s="40">
        <f t="shared" si="2"/>
        <v>42784</v>
      </c>
      <c r="E26" s="38">
        <v>42741</v>
      </c>
      <c r="F26" s="41">
        <f t="shared" si="0"/>
        <v>42840</v>
      </c>
      <c r="G26" s="38">
        <v>42741</v>
      </c>
      <c r="H26" s="41">
        <f t="shared" si="3"/>
        <v>42847</v>
      </c>
      <c r="I26" s="38">
        <v>42741</v>
      </c>
      <c r="J26" s="40">
        <f t="shared" si="4"/>
        <v>42854</v>
      </c>
      <c r="K26" s="42">
        <v>42741</v>
      </c>
      <c r="L26" s="40">
        <f t="shared" si="5"/>
        <v>42875</v>
      </c>
      <c r="M26" s="42">
        <v>42741</v>
      </c>
      <c r="N26" s="40">
        <f t="shared" si="6"/>
        <v>42917</v>
      </c>
      <c r="O26" s="42">
        <v>42741</v>
      </c>
      <c r="P26" s="40">
        <f t="shared" si="7"/>
        <v>42924</v>
      </c>
    </row>
    <row r="27" spans="1:18" ht="16.5" customHeight="1" x14ac:dyDescent="0.25">
      <c r="A27" s="38">
        <v>42742</v>
      </c>
      <c r="B27" s="39">
        <f t="shared" si="1"/>
        <v>42778</v>
      </c>
      <c r="C27" s="38">
        <v>42742</v>
      </c>
      <c r="D27" s="40">
        <f t="shared" si="2"/>
        <v>42785</v>
      </c>
      <c r="E27" s="38">
        <v>42742</v>
      </c>
      <c r="F27" s="41">
        <f t="shared" si="0"/>
        <v>42841</v>
      </c>
      <c r="G27" s="38">
        <v>42742</v>
      </c>
      <c r="H27" s="41">
        <f t="shared" si="3"/>
        <v>42848</v>
      </c>
      <c r="I27" s="38">
        <v>42742</v>
      </c>
      <c r="J27" s="40">
        <f t="shared" si="4"/>
        <v>42855</v>
      </c>
      <c r="K27" s="42">
        <v>42742</v>
      </c>
      <c r="L27" s="40">
        <f t="shared" si="5"/>
        <v>42876</v>
      </c>
      <c r="M27" s="42">
        <v>42742</v>
      </c>
      <c r="N27" s="40">
        <f t="shared" si="6"/>
        <v>42918</v>
      </c>
      <c r="O27" s="42">
        <v>42742</v>
      </c>
      <c r="P27" s="40">
        <f t="shared" si="7"/>
        <v>42925</v>
      </c>
    </row>
    <row r="28" spans="1:18" ht="16.5" customHeight="1" x14ac:dyDescent="0.25">
      <c r="A28" s="38">
        <v>42743</v>
      </c>
      <c r="B28" s="39">
        <f t="shared" si="1"/>
        <v>42779</v>
      </c>
      <c r="C28" s="38">
        <v>42743</v>
      </c>
      <c r="D28" s="40">
        <f t="shared" si="2"/>
        <v>42786</v>
      </c>
      <c r="E28" s="38">
        <v>42743</v>
      </c>
      <c r="F28" s="41">
        <f t="shared" si="0"/>
        <v>42842</v>
      </c>
      <c r="G28" s="38">
        <v>42743</v>
      </c>
      <c r="H28" s="41">
        <f t="shared" si="3"/>
        <v>42849</v>
      </c>
      <c r="I28" s="38">
        <v>42743</v>
      </c>
      <c r="J28" s="40">
        <f t="shared" si="4"/>
        <v>42856</v>
      </c>
      <c r="K28" s="42">
        <v>42743</v>
      </c>
      <c r="L28" s="40">
        <f t="shared" si="5"/>
        <v>42877</v>
      </c>
      <c r="M28" s="42">
        <v>42743</v>
      </c>
      <c r="N28" s="40">
        <f t="shared" si="6"/>
        <v>42919</v>
      </c>
      <c r="O28" s="42">
        <v>42743</v>
      </c>
      <c r="P28" s="40">
        <f t="shared" si="7"/>
        <v>42926</v>
      </c>
    </row>
    <row r="29" spans="1:18" ht="16.5" customHeight="1" x14ac:dyDescent="0.25">
      <c r="A29" s="38">
        <v>42744</v>
      </c>
      <c r="B29" s="39">
        <f t="shared" si="1"/>
        <v>42780</v>
      </c>
      <c r="C29" s="38">
        <v>42744</v>
      </c>
      <c r="D29" s="40">
        <f t="shared" si="2"/>
        <v>42787</v>
      </c>
      <c r="E29" s="38">
        <v>42744</v>
      </c>
      <c r="F29" s="41">
        <f t="shared" si="0"/>
        <v>42843</v>
      </c>
      <c r="G29" s="38">
        <v>42744</v>
      </c>
      <c r="H29" s="41">
        <f t="shared" si="3"/>
        <v>42850</v>
      </c>
      <c r="I29" s="38">
        <v>42744</v>
      </c>
      <c r="J29" s="40">
        <f t="shared" si="4"/>
        <v>42857</v>
      </c>
      <c r="K29" s="42">
        <v>42744</v>
      </c>
      <c r="L29" s="40">
        <f t="shared" si="5"/>
        <v>42878</v>
      </c>
      <c r="M29" s="42">
        <v>42744</v>
      </c>
      <c r="N29" s="40">
        <f t="shared" si="6"/>
        <v>42920</v>
      </c>
      <c r="O29" s="42">
        <v>42744</v>
      </c>
      <c r="P29" s="40">
        <f t="shared" si="7"/>
        <v>42927</v>
      </c>
    </row>
    <row r="30" spans="1:18" ht="16.5" customHeight="1" x14ac:dyDescent="0.25">
      <c r="A30" s="38">
        <v>42745</v>
      </c>
      <c r="B30" s="39">
        <f t="shared" si="1"/>
        <v>42781</v>
      </c>
      <c r="C30" s="38">
        <v>42745</v>
      </c>
      <c r="D30" s="40">
        <f t="shared" si="2"/>
        <v>42788</v>
      </c>
      <c r="E30" s="38">
        <v>42745</v>
      </c>
      <c r="F30" s="41">
        <f t="shared" si="0"/>
        <v>42844</v>
      </c>
      <c r="G30" s="38">
        <v>42745</v>
      </c>
      <c r="H30" s="41">
        <f t="shared" si="3"/>
        <v>42851</v>
      </c>
      <c r="I30" s="38">
        <v>42745</v>
      </c>
      <c r="J30" s="40">
        <f t="shared" si="4"/>
        <v>42858</v>
      </c>
      <c r="K30" s="42">
        <v>42745</v>
      </c>
      <c r="L30" s="40">
        <f t="shared" si="5"/>
        <v>42879</v>
      </c>
      <c r="M30" s="42">
        <v>42745</v>
      </c>
      <c r="N30" s="40">
        <f t="shared" si="6"/>
        <v>42921</v>
      </c>
      <c r="O30" s="42">
        <v>42745</v>
      </c>
      <c r="P30" s="40">
        <f t="shared" si="7"/>
        <v>42928</v>
      </c>
    </row>
    <row r="31" spans="1:18" ht="16.5" customHeight="1" x14ac:dyDescent="0.25">
      <c r="A31" s="38">
        <v>42746</v>
      </c>
      <c r="B31" s="39">
        <f t="shared" si="1"/>
        <v>42782</v>
      </c>
      <c r="C31" s="38">
        <v>42746</v>
      </c>
      <c r="D31" s="40">
        <f t="shared" si="2"/>
        <v>42789</v>
      </c>
      <c r="E31" s="38">
        <v>42746</v>
      </c>
      <c r="F31" s="41">
        <f t="shared" si="0"/>
        <v>42845</v>
      </c>
      <c r="G31" s="38">
        <v>42746</v>
      </c>
      <c r="H31" s="41">
        <f t="shared" si="3"/>
        <v>42852</v>
      </c>
      <c r="I31" s="38">
        <v>42746</v>
      </c>
      <c r="J31" s="40">
        <f t="shared" si="4"/>
        <v>42859</v>
      </c>
      <c r="K31" s="42">
        <v>42746</v>
      </c>
      <c r="L31" s="40">
        <f t="shared" si="5"/>
        <v>42880</v>
      </c>
      <c r="M31" s="42">
        <v>42746</v>
      </c>
      <c r="N31" s="40">
        <f t="shared" si="6"/>
        <v>42922</v>
      </c>
      <c r="O31" s="42">
        <v>42746</v>
      </c>
      <c r="P31" s="40">
        <f t="shared" si="7"/>
        <v>42929</v>
      </c>
    </row>
    <row r="32" spans="1:18" ht="16.5" customHeight="1" x14ac:dyDescent="0.25">
      <c r="A32" s="38">
        <v>42747</v>
      </c>
      <c r="B32" s="39">
        <f t="shared" si="1"/>
        <v>42783</v>
      </c>
      <c r="C32" s="38">
        <v>42747</v>
      </c>
      <c r="D32" s="40">
        <f t="shared" si="2"/>
        <v>42790</v>
      </c>
      <c r="E32" s="38">
        <v>42747</v>
      </c>
      <c r="F32" s="41">
        <f t="shared" si="0"/>
        <v>42846</v>
      </c>
      <c r="G32" s="38">
        <v>42747</v>
      </c>
      <c r="H32" s="41">
        <f t="shared" si="3"/>
        <v>42853</v>
      </c>
      <c r="I32" s="38">
        <v>42747</v>
      </c>
      <c r="J32" s="40">
        <f t="shared" si="4"/>
        <v>42860</v>
      </c>
      <c r="K32" s="42">
        <v>42747</v>
      </c>
      <c r="L32" s="40">
        <f t="shared" si="5"/>
        <v>42881</v>
      </c>
      <c r="M32" s="42">
        <v>42747</v>
      </c>
      <c r="N32" s="40">
        <f t="shared" si="6"/>
        <v>42923</v>
      </c>
      <c r="O32" s="42">
        <v>42747</v>
      </c>
      <c r="P32" s="40">
        <f t="shared" si="7"/>
        <v>42930</v>
      </c>
    </row>
    <row r="33" spans="1:16" ht="16.5" customHeight="1" x14ac:dyDescent="0.25">
      <c r="A33" s="38">
        <v>42748</v>
      </c>
      <c r="B33" s="39">
        <f t="shared" si="1"/>
        <v>42784</v>
      </c>
      <c r="C33" s="38">
        <v>42748</v>
      </c>
      <c r="D33" s="40">
        <f t="shared" si="2"/>
        <v>42791</v>
      </c>
      <c r="E33" s="38">
        <v>42748</v>
      </c>
      <c r="F33" s="41">
        <f t="shared" si="0"/>
        <v>42847</v>
      </c>
      <c r="G33" s="38">
        <v>42748</v>
      </c>
      <c r="H33" s="41">
        <f t="shared" si="3"/>
        <v>42854</v>
      </c>
      <c r="I33" s="38">
        <v>42748</v>
      </c>
      <c r="J33" s="40">
        <f t="shared" si="4"/>
        <v>42861</v>
      </c>
      <c r="K33" s="42">
        <v>42748</v>
      </c>
      <c r="L33" s="40">
        <f t="shared" si="5"/>
        <v>42882</v>
      </c>
      <c r="M33" s="42">
        <v>42748</v>
      </c>
      <c r="N33" s="40">
        <f t="shared" si="6"/>
        <v>42924</v>
      </c>
      <c r="O33" s="42">
        <v>42748</v>
      </c>
      <c r="P33" s="40">
        <f t="shared" si="7"/>
        <v>42931</v>
      </c>
    </row>
    <row r="34" spans="1:16" ht="16.5" customHeight="1" x14ac:dyDescent="0.25">
      <c r="A34" s="38">
        <v>42749</v>
      </c>
      <c r="B34" s="39">
        <f t="shared" si="1"/>
        <v>42785</v>
      </c>
      <c r="C34" s="38">
        <v>42749</v>
      </c>
      <c r="D34" s="40">
        <f t="shared" si="2"/>
        <v>42792</v>
      </c>
      <c r="E34" s="38">
        <v>42749</v>
      </c>
      <c r="F34" s="41">
        <f t="shared" si="0"/>
        <v>42848</v>
      </c>
      <c r="G34" s="38">
        <v>42749</v>
      </c>
      <c r="H34" s="41">
        <f t="shared" si="3"/>
        <v>42855</v>
      </c>
      <c r="I34" s="38">
        <v>42749</v>
      </c>
      <c r="J34" s="40">
        <f t="shared" si="4"/>
        <v>42862</v>
      </c>
      <c r="K34" s="42">
        <v>42749</v>
      </c>
      <c r="L34" s="40">
        <f t="shared" si="5"/>
        <v>42883</v>
      </c>
      <c r="M34" s="42">
        <v>42749</v>
      </c>
      <c r="N34" s="40">
        <f t="shared" si="6"/>
        <v>42925</v>
      </c>
      <c r="O34" s="42">
        <v>42749</v>
      </c>
      <c r="P34" s="40">
        <f t="shared" si="7"/>
        <v>42932</v>
      </c>
    </row>
    <row r="35" spans="1:16" ht="16.5" customHeight="1" x14ac:dyDescent="0.25">
      <c r="A35" s="38">
        <v>42750</v>
      </c>
      <c r="B35" s="39">
        <f t="shared" si="1"/>
        <v>42786</v>
      </c>
      <c r="C35" s="38">
        <v>42750</v>
      </c>
      <c r="D35" s="40">
        <f t="shared" si="2"/>
        <v>42793</v>
      </c>
      <c r="E35" s="38">
        <v>42750</v>
      </c>
      <c r="F35" s="41">
        <f t="shared" si="0"/>
        <v>42849</v>
      </c>
      <c r="G35" s="38">
        <v>42750</v>
      </c>
      <c r="H35" s="41">
        <f t="shared" si="3"/>
        <v>42856</v>
      </c>
      <c r="I35" s="38">
        <v>42750</v>
      </c>
      <c r="J35" s="40">
        <f t="shared" si="4"/>
        <v>42863</v>
      </c>
      <c r="K35" s="42">
        <v>42750</v>
      </c>
      <c r="L35" s="40">
        <f t="shared" si="5"/>
        <v>42884</v>
      </c>
      <c r="M35" s="42">
        <v>42750</v>
      </c>
      <c r="N35" s="40">
        <f t="shared" si="6"/>
        <v>42926</v>
      </c>
      <c r="O35" s="42">
        <v>42750</v>
      </c>
      <c r="P35" s="40">
        <f t="shared" si="7"/>
        <v>42933</v>
      </c>
    </row>
    <row r="36" spans="1:16" ht="16.5" customHeight="1" x14ac:dyDescent="0.25">
      <c r="A36" s="38">
        <v>42751</v>
      </c>
      <c r="B36" s="39">
        <f t="shared" si="1"/>
        <v>42787</v>
      </c>
      <c r="C36" s="38">
        <v>42751</v>
      </c>
      <c r="D36" s="40">
        <f t="shared" si="2"/>
        <v>42794</v>
      </c>
      <c r="E36" s="38">
        <v>42751</v>
      </c>
      <c r="F36" s="41">
        <f t="shared" si="0"/>
        <v>42850</v>
      </c>
      <c r="G36" s="38">
        <v>42751</v>
      </c>
      <c r="H36" s="41">
        <f t="shared" si="3"/>
        <v>42857</v>
      </c>
      <c r="I36" s="38">
        <v>42751</v>
      </c>
      <c r="J36" s="40">
        <f t="shared" si="4"/>
        <v>42864</v>
      </c>
      <c r="K36" s="42">
        <v>42751</v>
      </c>
      <c r="L36" s="40">
        <f t="shared" si="5"/>
        <v>42885</v>
      </c>
      <c r="M36" s="42">
        <v>42751</v>
      </c>
      <c r="N36" s="40">
        <f t="shared" si="6"/>
        <v>42927</v>
      </c>
      <c r="O36" s="42">
        <v>42751</v>
      </c>
      <c r="P36" s="40">
        <f t="shared" si="7"/>
        <v>42934</v>
      </c>
    </row>
    <row r="37" spans="1:16" ht="16.5" customHeight="1" x14ac:dyDescent="0.25">
      <c r="A37" s="38">
        <v>42752</v>
      </c>
      <c r="B37" s="39">
        <f t="shared" si="1"/>
        <v>42788</v>
      </c>
      <c r="C37" s="38">
        <v>42752</v>
      </c>
      <c r="D37" s="40">
        <f t="shared" si="2"/>
        <v>42795</v>
      </c>
      <c r="E37" s="38">
        <v>42752</v>
      </c>
      <c r="F37" s="41">
        <f t="shared" si="0"/>
        <v>42851</v>
      </c>
      <c r="G37" s="38">
        <v>42752</v>
      </c>
      <c r="H37" s="41">
        <f t="shared" si="3"/>
        <v>42858</v>
      </c>
      <c r="I37" s="38">
        <v>42752</v>
      </c>
      <c r="J37" s="40">
        <f t="shared" si="4"/>
        <v>42865</v>
      </c>
      <c r="K37" s="42">
        <v>42752</v>
      </c>
      <c r="L37" s="40">
        <f t="shared" si="5"/>
        <v>42886</v>
      </c>
      <c r="M37" s="42">
        <v>42752</v>
      </c>
      <c r="N37" s="40">
        <f t="shared" si="6"/>
        <v>42928</v>
      </c>
      <c r="O37" s="42">
        <v>42752</v>
      </c>
      <c r="P37" s="40">
        <f t="shared" si="7"/>
        <v>42935</v>
      </c>
    </row>
    <row r="38" spans="1:16" ht="16.5" customHeight="1" x14ac:dyDescent="0.25">
      <c r="A38" s="38">
        <v>42753</v>
      </c>
      <c r="B38" s="39">
        <f t="shared" si="1"/>
        <v>42789</v>
      </c>
      <c r="C38" s="38">
        <v>42753</v>
      </c>
      <c r="D38" s="40">
        <f t="shared" si="2"/>
        <v>42796</v>
      </c>
      <c r="E38" s="38">
        <v>42753</v>
      </c>
      <c r="F38" s="41">
        <f t="shared" si="0"/>
        <v>42852</v>
      </c>
      <c r="G38" s="38">
        <v>42753</v>
      </c>
      <c r="H38" s="41">
        <f t="shared" si="3"/>
        <v>42859</v>
      </c>
      <c r="I38" s="38">
        <v>42753</v>
      </c>
      <c r="J38" s="40">
        <f t="shared" si="4"/>
        <v>42866</v>
      </c>
      <c r="K38" s="42">
        <v>42753</v>
      </c>
      <c r="L38" s="40">
        <f t="shared" si="5"/>
        <v>42887</v>
      </c>
      <c r="M38" s="42">
        <v>42753</v>
      </c>
      <c r="N38" s="40">
        <f t="shared" si="6"/>
        <v>42929</v>
      </c>
      <c r="O38" s="42">
        <v>42753</v>
      </c>
      <c r="P38" s="40">
        <f t="shared" si="7"/>
        <v>42936</v>
      </c>
    </row>
    <row r="39" spans="1:16" ht="16.5" customHeight="1" x14ac:dyDescent="0.25">
      <c r="A39" s="38">
        <v>42754</v>
      </c>
      <c r="B39" s="39">
        <f t="shared" si="1"/>
        <v>42790</v>
      </c>
      <c r="C39" s="38">
        <v>42754</v>
      </c>
      <c r="D39" s="40">
        <f t="shared" si="2"/>
        <v>42797</v>
      </c>
      <c r="E39" s="38">
        <v>42754</v>
      </c>
      <c r="F39" s="41">
        <f t="shared" si="0"/>
        <v>42853</v>
      </c>
      <c r="G39" s="38">
        <v>42754</v>
      </c>
      <c r="H39" s="41">
        <f t="shared" si="3"/>
        <v>42860</v>
      </c>
      <c r="I39" s="38">
        <v>42754</v>
      </c>
      <c r="J39" s="40">
        <f t="shared" si="4"/>
        <v>42867</v>
      </c>
      <c r="K39" s="42">
        <v>42754</v>
      </c>
      <c r="L39" s="40">
        <f t="shared" si="5"/>
        <v>42888</v>
      </c>
      <c r="M39" s="42">
        <v>42754</v>
      </c>
      <c r="N39" s="40">
        <f t="shared" si="6"/>
        <v>42930</v>
      </c>
      <c r="O39" s="42">
        <v>42754</v>
      </c>
      <c r="P39" s="40">
        <f t="shared" si="7"/>
        <v>42937</v>
      </c>
    </row>
    <row r="40" spans="1:16" ht="16.5" customHeight="1" x14ac:dyDescent="0.25">
      <c r="A40" s="38">
        <v>42755</v>
      </c>
      <c r="B40" s="39">
        <f t="shared" si="1"/>
        <v>42791</v>
      </c>
      <c r="C40" s="38">
        <v>42755</v>
      </c>
      <c r="D40" s="40">
        <f t="shared" si="2"/>
        <v>42798</v>
      </c>
      <c r="E40" s="38">
        <v>42755</v>
      </c>
      <c r="F40" s="41">
        <f t="shared" si="0"/>
        <v>42854</v>
      </c>
      <c r="G40" s="38">
        <v>42755</v>
      </c>
      <c r="H40" s="41">
        <f t="shared" si="3"/>
        <v>42861</v>
      </c>
      <c r="I40" s="38">
        <v>42755</v>
      </c>
      <c r="J40" s="40">
        <f t="shared" si="4"/>
        <v>42868</v>
      </c>
      <c r="K40" s="42">
        <v>42755</v>
      </c>
      <c r="L40" s="40">
        <f t="shared" si="5"/>
        <v>42889</v>
      </c>
      <c r="M40" s="42">
        <v>42755</v>
      </c>
      <c r="N40" s="40">
        <f t="shared" si="6"/>
        <v>42931</v>
      </c>
      <c r="O40" s="42">
        <v>42755</v>
      </c>
      <c r="P40" s="40">
        <f t="shared" si="7"/>
        <v>42938</v>
      </c>
    </row>
    <row r="41" spans="1:16" ht="16.5" customHeight="1" x14ac:dyDescent="0.25">
      <c r="A41" s="38">
        <v>42756</v>
      </c>
      <c r="B41" s="39">
        <f t="shared" si="1"/>
        <v>42792</v>
      </c>
      <c r="C41" s="38">
        <v>42756</v>
      </c>
      <c r="D41" s="40">
        <f t="shared" si="2"/>
        <v>42799</v>
      </c>
      <c r="E41" s="38">
        <v>42756</v>
      </c>
      <c r="F41" s="41">
        <f t="shared" si="0"/>
        <v>42855</v>
      </c>
      <c r="G41" s="38">
        <v>42756</v>
      </c>
      <c r="H41" s="41">
        <f t="shared" si="3"/>
        <v>42862</v>
      </c>
      <c r="I41" s="38">
        <v>42756</v>
      </c>
      <c r="J41" s="40">
        <f t="shared" si="4"/>
        <v>42869</v>
      </c>
      <c r="K41" s="42">
        <v>42756</v>
      </c>
      <c r="L41" s="40">
        <f t="shared" si="5"/>
        <v>42890</v>
      </c>
      <c r="M41" s="42">
        <v>42756</v>
      </c>
      <c r="N41" s="40">
        <f t="shared" si="6"/>
        <v>42932</v>
      </c>
      <c r="O41" s="42">
        <v>42756</v>
      </c>
      <c r="P41" s="40">
        <f t="shared" si="7"/>
        <v>42939</v>
      </c>
    </row>
    <row r="42" spans="1:16" ht="16.5" customHeight="1" x14ac:dyDescent="0.25">
      <c r="A42" s="38">
        <v>42757</v>
      </c>
      <c r="B42" s="39">
        <f t="shared" si="1"/>
        <v>42793</v>
      </c>
      <c r="C42" s="38">
        <v>42757</v>
      </c>
      <c r="D42" s="40">
        <f t="shared" si="2"/>
        <v>42800</v>
      </c>
      <c r="E42" s="38">
        <v>42757</v>
      </c>
      <c r="F42" s="41">
        <f t="shared" si="0"/>
        <v>42856</v>
      </c>
      <c r="G42" s="38">
        <v>42757</v>
      </c>
      <c r="H42" s="41">
        <f t="shared" si="3"/>
        <v>42863</v>
      </c>
      <c r="I42" s="38">
        <v>42757</v>
      </c>
      <c r="J42" s="40">
        <f t="shared" si="4"/>
        <v>42870</v>
      </c>
      <c r="K42" s="42">
        <v>42757</v>
      </c>
      <c r="L42" s="40">
        <f t="shared" si="5"/>
        <v>42891</v>
      </c>
      <c r="M42" s="42">
        <v>42757</v>
      </c>
      <c r="N42" s="40">
        <f t="shared" si="6"/>
        <v>42933</v>
      </c>
      <c r="O42" s="42">
        <v>42757</v>
      </c>
      <c r="P42" s="40">
        <f t="shared" si="7"/>
        <v>42940</v>
      </c>
    </row>
    <row r="43" spans="1:16" ht="16.5" customHeight="1" x14ac:dyDescent="0.25">
      <c r="A43" s="38">
        <v>42758</v>
      </c>
      <c r="B43" s="39">
        <f t="shared" si="1"/>
        <v>42794</v>
      </c>
      <c r="C43" s="38">
        <v>42758</v>
      </c>
      <c r="D43" s="40">
        <f t="shared" si="2"/>
        <v>42801</v>
      </c>
      <c r="E43" s="38">
        <v>42758</v>
      </c>
      <c r="F43" s="41">
        <f t="shared" si="0"/>
        <v>42857</v>
      </c>
      <c r="G43" s="38">
        <v>42758</v>
      </c>
      <c r="H43" s="41">
        <f t="shared" si="3"/>
        <v>42864</v>
      </c>
      <c r="I43" s="38">
        <v>42758</v>
      </c>
      <c r="J43" s="40">
        <f t="shared" si="4"/>
        <v>42871</v>
      </c>
      <c r="K43" s="42">
        <v>42758</v>
      </c>
      <c r="L43" s="40">
        <f t="shared" si="5"/>
        <v>42892</v>
      </c>
      <c r="M43" s="42">
        <v>42758</v>
      </c>
      <c r="N43" s="40">
        <f t="shared" si="6"/>
        <v>42934</v>
      </c>
      <c r="O43" s="42">
        <v>42758</v>
      </c>
      <c r="P43" s="40">
        <f t="shared" si="7"/>
        <v>42941</v>
      </c>
    </row>
    <row r="44" spans="1:16" ht="16.5" customHeight="1" x14ac:dyDescent="0.25">
      <c r="A44" s="38">
        <v>42759</v>
      </c>
      <c r="B44" s="39">
        <f t="shared" si="1"/>
        <v>42795</v>
      </c>
      <c r="C44" s="38">
        <v>42759</v>
      </c>
      <c r="D44" s="40">
        <f t="shared" si="2"/>
        <v>42802</v>
      </c>
      <c r="E44" s="38">
        <v>42759</v>
      </c>
      <c r="F44" s="41">
        <f t="shared" si="0"/>
        <v>42858</v>
      </c>
      <c r="G44" s="38">
        <v>42759</v>
      </c>
      <c r="H44" s="41">
        <f t="shared" si="3"/>
        <v>42865</v>
      </c>
      <c r="I44" s="38">
        <v>42759</v>
      </c>
      <c r="J44" s="40">
        <f t="shared" si="4"/>
        <v>42872</v>
      </c>
      <c r="K44" s="42">
        <v>42759</v>
      </c>
      <c r="L44" s="40">
        <f t="shared" si="5"/>
        <v>42893</v>
      </c>
      <c r="M44" s="42">
        <v>42759</v>
      </c>
      <c r="N44" s="40">
        <f t="shared" si="6"/>
        <v>42935</v>
      </c>
      <c r="O44" s="42">
        <v>42759</v>
      </c>
      <c r="P44" s="40">
        <f t="shared" si="7"/>
        <v>42942</v>
      </c>
    </row>
    <row r="45" spans="1:16" ht="16.5" customHeight="1" x14ac:dyDescent="0.25">
      <c r="A45" s="38">
        <v>42760</v>
      </c>
      <c r="B45" s="39">
        <f t="shared" si="1"/>
        <v>42796</v>
      </c>
      <c r="C45" s="38">
        <v>42760</v>
      </c>
      <c r="D45" s="40">
        <f t="shared" si="2"/>
        <v>42803</v>
      </c>
      <c r="E45" s="38">
        <v>42760</v>
      </c>
      <c r="F45" s="41">
        <f t="shared" si="0"/>
        <v>42859</v>
      </c>
      <c r="G45" s="38">
        <v>42760</v>
      </c>
      <c r="H45" s="41">
        <f t="shared" si="3"/>
        <v>42866</v>
      </c>
      <c r="I45" s="38">
        <v>42760</v>
      </c>
      <c r="J45" s="40">
        <f t="shared" si="4"/>
        <v>42873</v>
      </c>
      <c r="K45" s="42">
        <v>42760</v>
      </c>
      <c r="L45" s="40">
        <f t="shared" si="5"/>
        <v>42894</v>
      </c>
      <c r="M45" s="42">
        <v>42760</v>
      </c>
      <c r="N45" s="40">
        <f t="shared" si="6"/>
        <v>42936</v>
      </c>
      <c r="O45" s="42">
        <v>42760</v>
      </c>
      <c r="P45" s="40">
        <f t="shared" si="7"/>
        <v>42943</v>
      </c>
    </row>
    <row r="46" spans="1:16" ht="16.5" customHeight="1" x14ac:dyDescent="0.25">
      <c r="A46" s="38">
        <v>42761</v>
      </c>
      <c r="B46" s="39">
        <f t="shared" si="1"/>
        <v>42797</v>
      </c>
      <c r="C46" s="38">
        <v>42761</v>
      </c>
      <c r="D46" s="40">
        <f t="shared" si="2"/>
        <v>42804</v>
      </c>
      <c r="E46" s="38">
        <v>42761</v>
      </c>
      <c r="F46" s="41">
        <f t="shared" si="0"/>
        <v>42860</v>
      </c>
      <c r="G46" s="38">
        <v>42761</v>
      </c>
      <c r="H46" s="41">
        <f t="shared" si="3"/>
        <v>42867</v>
      </c>
      <c r="I46" s="38">
        <v>42761</v>
      </c>
      <c r="J46" s="40">
        <f t="shared" si="4"/>
        <v>42874</v>
      </c>
      <c r="K46" s="42">
        <v>42761</v>
      </c>
      <c r="L46" s="40">
        <f t="shared" si="5"/>
        <v>42895</v>
      </c>
      <c r="M46" s="42">
        <v>42761</v>
      </c>
      <c r="N46" s="40">
        <f t="shared" si="6"/>
        <v>42937</v>
      </c>
      <c r="O46" s="42">
        <v>42761</v>
      </c>
      <c r="P46" s="40">
        <f t="shared" si="7"/>
        <v>42944</v>
      </c>
    </row>
    <row r="47" spans="1:16" ht="16.5" customHeight="1" x14ac:dyDescent="0.25">
      <c r="A47" s="38">
        <v>42762</v>
      </c>
      <c r="B47" s="39">
        <f t="shared" si="1"/>
        <v>42798</v>
      </c>
      <c r="C47" s="38">
        <v>42762</v>
      </c>
      <c r="D47" s="40">
        <f t="shared" si="2"/>
        <v>42805</v>
      </c>
      <c r="E47" s="38">
        <v>42762</v>
      </c>
      <c r="F47" s="41">
        <f t="shared" si="0"/>
        <v>42861</v>
      </c>
      <c r="G47" s="38">
        <v>42762</v>
      </c>
      <c r="H47" s="41">
        <f t="shared" si="3"/>
        <v>42868</v>
      </c>
      <c r="I47" s="38">
        <v>42762</v>
      </c>
      <c r="J47" s="40">
        <f t="shared" si="4"/>
        <v>42875</v>
      </c>
      <c r="K47" s="42">
        <v>42762</v>
      </c>
      <c r="L47" s="40">
        <f t="shared" si="5"/>
        <v>42896</v>
      </c>
      <c r="M47" s="42">
        <v>42762</v>
      </c>
      <c r="N47" s="40">
        <f t="shared" si="6"/>
        <v>42938</v>
      </c>
      <c r="O47" s="42">
        <v>42762</v>
      </c>
      <c r="P47" s="40">
        <f t="shared" si="7"/>
        <v>42945</v>
      </c>
    </row>
    <row r="48" spans="1:16" ht="16.5" customHeight="1" x14ac:dyDescent="0.25">
      <c r="A48" s="38">
        <v>42763</v>
      </c>
      <c r="B48" s="39">
        <f t="shared" si="1"/>
        <v>42799</v>
      </c>
      <c r="C48" s="38">
        <v>42763</v>
      </c>
      <c r="D48" s="40">
        <f t="shared" si="2"/>
        <v>42806</v>
      </c>
      <c r="E48" s="38">
        <v>42763</v>
      </c>
      <c r="F48" s="41">
        <f t="shared" si="0"/>
        <v>42862</v>
      </c>
      <c r="G48" s="38">
        <v>42763</v>
      </c>
      <c r="H48" s="41">
        <f t="shared" si="3"/>
        <v>42869</v>
      </c>
      <c r="I48" s="38">
        <v>42763</v>
      </c>
      <c r="J48" s="40">
        <f t="shared" si="4"/>
        <v>42876</v>
      </c>
      <c r="K48" s="42">
        <v>42763</v>
      </c>
      <c r="L48" s="40">
        <f t="shared" si="5"/>
        <v>42897</v>
      </c>
      <c r="M48" s="42">
        <v>42763</v>
      </c>
      <c r="N48" s="40">
        <f t="shared" si="6"/>
        <v>42939</v>
      </c>
      <c r="O48" s="42">
        <v>42763</v>
      </c>
      <c r="P48" s="40">
        <f t="shared" si="7"/>
        <v>42946</v>
      </c>
    </row>
    <row r="49" spans="1:16" ht="16.5" customHeight="1" x14ac:dyDescent="0.25">
      <c r="A49" s="38">
        <v>42764</v>
      </c>
      <c r="B49" s="39">
        <f t="shared" si="1"/>
        <v>42800</v>
      </c>
      <c r="C49" s="38">
        <v>42764</v>
      </c>
      <c r="D49" s="40">
        <f t="shared" si="2"/>
        <v>42807</v>
      </c>
      <c r="E49" s="38">
        <v>42764</v>
      </c>
      <c r="F49" s="41">
        <f t="shared" si="0"/>
        <v>42863</v>
      </c>
      <c r="G49" s="38">
        <v>42764</v>
      </c>
      <c r="H49" s="41">
        <f t="shared" si="3"/>
        <v>42870</v>
      </c>
      <c r="I49" s="38">
        <v>42764</v>
      </c>
      <c r="J49" s="40">
        <f t="shared" si="4"/>
        <v>42877</v>
      </c>
      <c r="K49" s="42">
        <v>42764</v>
      </c>
      <c r="L49" s="40">
        <f t="shared" si="5"/>
        <v>42898</v>
      </c>
      <c r="M49" s="42">
        <v>42764</v>
      </c>
      <c r="N49" s="40">
        <f t="shared" si="6"/>
        <v>42940</v>
      </c>
      <c r="O49" s="42">
        <v>42764</v>
      </c>
      <c r="P49" s="40">
        <f t="shared" si="7"/>
        <v>42947</v>
      </c>
    </row>
    <row r="50" spans="1:16" ht="16.5" customHeight="1" x14ac:dyDescent="0.25">
      <c r="A50" s="38">
        <v>42765</v>
      </c>
      <c r="B50" s="39">
        <f t="shared" si="1"/>
        <v>42801</v>
      </c>
      <c r="C50" s="38">
        <v>42765</v>
      </c>
      <c r="D50" s="40">
        <f t="shared" si="2"/>
        <v>42808</v>
      </c>
      <c r="E50" s="38">
        <v>42765</v>
      </c>
      <c r="F50" s="41">
        <f t="shared" si="0"/>
        <v>42864</v>
      </c>
      <c r="G50" s="38">
        <v>42765</v>
      </c>
      <c r="H50" s="41">
        <f t="shared" si="3"/>
        <v>42871</v>
      </c>
      <c r="I50" s="38">
        <v>42765</v>
      </c>
      <c r="J50" s="40">
        <f t="shared" si="4"/>
        <v>42878</v>
      </c>
      <c r="K50" s="42">
        <v>42765</v>
      </c>
      <c r="L50" s="40">
        <f t="shared" si="5"/>
        <v>42899</v>
      </c>
      <c r="M50" s="42">
        <v>42765</v>
      </c>
      <c r="N50" s="40">
        <f t="shared" si="6"/>
        <v>42941</v>
      </c>
      <c r="O50" s="42">
        <v>42765</v>
      </c>
      <c r="P50" s="40">
        <f t="shared" si="7"/>
        <v>42948</v>
      </c>
    </row>
    <row r="51" spans="1:16" ht="16.5" customHeight="1" x14ac:dyDescent="0.25">
      <c r="A51" s="38">
        <v>42766</v>
      </c>
      <c r="B51" s="39">
        <f t="shared" si="1"/>
        <v>42802</v>
      </c>
      <c r="C51" s="38">
        <v>42766</v>
      </c>
      <c r="D51" s="40">
        <f t="shared" si="2"/>
        <v>42809</v>
      </c>
      <c r="E51" s="38">
        <v>42766</v>
      </c>
      <c r="F51" s="41">
        <f t="shared" si="0"/>
        <v>42865</v>
      </c>
      <c r="G51" s="38">
        <v>42766</v>
      </c>
      <c r="H51" s="41">
        <f t="shared" si="3"/>
        <v>42872</v>
      </c>
      <c r="I51" s="38">
        <v>42766</v>
      </c>
      <c r="J51" s="40">
        <f t="shared" si="4"/>
        <v>42879</v>
      </c>
      <c r="K51" s="42">
        <v>42766</v>
      </c>
      <c r="L51" s="40">
        <f t="shared" si="5"/>
        <v>42900</v>
      </c>
      <c r="M51" s="42">
        <v>42766</v>
      </c>
      <c r="N51" s="40">
        <f t="shared" si="6"/>
        <v>42942</v>
      </c>
      <c r="O51" s="42">
        <v>42766</v>
      </c>
      <c r="P51" s="40">
        <f t="shared" si="7"/>
        <v>42949</v>
      </c>
    </row>
    <row r="52" spans="1:16" ht="16.5" customHeight="1" x14ac:dyDescent="0.25">
      <c r="A52" s="38">
        <v>42767</v>
      </c>
      <c r="B52" s="39">
        <f>A52+$C$2+$B$5+$B$6</f>
        <v>42803</v>
      </c>
      <c r="C52" s="38">
        <v>42767</v>
      </c>
      <c r="D52" s="40">
        <f>+C52+$D$2+$B$5+$B$6</f>
        <v>42810</v>
      </c>
      <c r="E52" s="38">
        <v>42767</v>
      </c>
      <c r="F52" s="41">
        <f>E52+$E$2+$B$5+$B$6</f>
        <v>42866</v>
      </c>
      <c r="G52" s="38">
        <v>42767</v>
      </c>
      <c r="H52" s="41">
        <f t="shared" ref="H52:H79" si="8">G52+$F$2+$B$5+$B$6</f>
        <v>42873</v>
      </c>
      <c r="I52" s="38">
        <v>42767</v>
      </c>
      <c r="J52" s="40">
        <f>I52+$G$2+$B$5+$B$6</f>
        <v>42880</v>
      </c>
      <c r="K52" s="42">
        <v>42767</v>
      </c>
      <c r="L52" s="40">
        <f>K52+$H$2+$B$5+$B$6</f>
        <v>42901</v>
      </c>
      <c r="M52" s="42">
        <v>42767</v>
      </c>
      <c r="N52" s="40">
        <f>M52+$I$2+$B$5+$B$6</f>
        <v>42943</v>
      </c>
      <c r="O52" s="42">
        <v>42767</v>
      </c>
      <c r="P52" s="40">
        <f>O52+$J$2+$B$5+$B$6</f>
        <v>42950</v>
      </c>
    </row>
    <row r="53" spans="1:16" ht="16.5" customHeight="1" x14ac:dyDescent="0.25">
      <c r="A53" s="38">
        <v>42768</v>
      </c>
      <c r="B53" s="39">
        <f t="shared" ref="B53:B79" si="9">A53+$C$2+$B$5+$B$6</f>
        <v>42804</v>
      </c>
      <c r="C53" s="38">
        <v>42768</v>
      </c>
      <c r="D53" s="40">
        <f t="shared" ref="D53:D79" si="10">+C53+$D$2+$B$5+$B$6</f>
        <v>42811</v>
      </c>
      <c r="E53" s="38">
        <v>42768</v>
      </c>
      <c r="F53" s="41">
        <f t="shared" ref="F53:F79" si="11">E53+$E$2+$B$5+$B$6</f>
        <v>42867</v>
      </c>
      <c r="G53" s="38">
        <v>42768</v>
      </c>
      <c r="H53" s="41">
        <f t="shared" si="8"/>
        <v>42874</v>
      </c>
      <c r="I53" s="38">
        <v>42768</v>
      </c>
      <c r="J53" s="40">
        <f t="shared" ref="J53:J79" si="12">I53+$G$2+$B$5+$B$6</f>
        <v>42881</v>
      </c>
      <c r="K53" s="42">
        <v>42768</v>
      </c>
      <c r="L53" s="40">
        <f t="shared" ref="L53:L79" si="13">K53+$H$2+$B$5+$B$6</f>
        <v>42902</v>
      </c>
      <c r="M53" s="42">
        <v>42768</v>
      </c>
      <c r="N53" s="40">
        <f t="shared" ref="N53:N79" si="14">M53+$I$2+$B$5+$B$6</f>
        <v>42944</v>
      </c>
      <c r="O53" s="42">
        <v>42768</v>
      </c>
      <c r="P53" s="40">
        <f t="shared" ref="P53:P79" si="15">O53+$J$2+$B$5+$B$6</f>
        <v>42951</v>
      </c>
    </row>
    <row r="54" spans="1:16" ht="16.5" customHeight="1" x14ac:dyDescent="0.25">
      <c r="A54" s="38">
        <v>42769</v>
      </c>
      <c r="B54" s="39">
        <f t="shared" si="9"/>
        <v>42805</v>
      </c>
      <c r="C54" s="38">
        <v>42769</v>
      </c>
      <c r="D54" s="40">
        <f t="shared" si="10"/>
        <v>42812</v>
      </c>
      <c r="E54" s="38">
        <v>42769</v>
      </c>
      <c r="F54" s="41">
        <f t="shared" si="11"/>
        <v>42868</v>
      </c>
      <c r="G54" s="38">
        <v>42769</v>
      </c>
      <c r="H54" s="41">
        <f t="shared" si="8"/>
        <v>42875</v>
      </c>
      <c r="I54" s="38">
        <v>42769</v>
      </c>
      <c r="J54" s="40">
        <f t="shared" si="12"/>
        <v>42882</v>
      </c>
      <c r="K54" s="42">
        <v>42769</v>
      </c>
      <c r="L54" s="40">
        <f t="shared" si="13"/>
        <v>42903</v>
      </c>
      <c r="M54" s="42">
        <v>42769</v>
      </c>
      <c r="N54" s="40">
        <f t="shared" si="14"/>
        <v>42945</v>
      </c>
      <c r="O54" s="42">
        <v>42769</v>
      </c>
      <c r="P54" s="40">
        <f t="shared" si="15"/>
        <v>42952</v>
      </c>
    </row>
    <row r="55" spans="1:16" ht="16.5" customHeight="1" x14ac:dyDescent="0.25">
      <c r="A55" s="38">
        <v>42770</v>
      </c>
      <c r="B55" s="39">
        <f t="shared" si="9"/>
        <v>42806</v>
      </c>
      <c r="C55" s="38">
        <v>42770</v>
      </c>
      <c r="D55" s="40">
        <f t="shared" si="10"/>
        <v>42813</v>
      </c>
      <c r="E55" s="38">
        <v>42770</v>
      </c>
      <c r="F55" s="41">
        <f t="shared" si="11"/>
        <v>42869</v>
      </c>
      <c r="G55" s="38">
        <v>42770</v>
      </c>
      <c r="H55" s="41">
        <f t="shared" si="8"/>
        <v>42876</v>
      </c>
      <c r="I55" s="38">
        <v>42770</v>
      </c>
      <c r="J55" s="40">
        <f t="shared" si="12"/>
        <v>42883</v>
      </c>
      <c r="K55" s="42">
        <v>42770</v>
      </c>
      <c r="L55" s="40">
        <f t="shared" si="13"/>
        <v>42904</v>
      </c>
      <c r="M55" s="42">
        <v>42770</v>
      </c>
      <c r="N55" s="40">
        <f t="shared" si="14"/>
        <v>42946</v>
      </c>
      <c r="O55" s="42">
        <v>42770</v>
      </c>
      <c r="P55" s="40">
        <f t="shared" si="15"/>
        <v>42953</v>
      </c>
    </row>
    <row r="56" spans="1:16" ht="16.5" customHeight="1" x14ac:dyDescent="0.25">
      <c r="A56" s="38">
        <v>42771</v>
      </c>
      <c r="B56" s="39">
        <f t="shared" si="9"/>
        <v>42807</v>
      </c>
      <c r="C56" s="38">
        <v>42771</v>
      </c>
      <c r="D56" s="40">
        <f t="shared" si="10"/>
        <v>42814</v>
      </c>
      <c r="E56" s="38">
        <v>42771</v>
      </c>
      <c r="F56" s="41">
        <f t="shared" si="11"/>
        <v>42870</v>
      </c>
      <c r="G56" s="38">
        <v>42771</v>
      </c>
      <c r="H56" s="41">
        <f t="shared" si="8"/>
        <v>42877</v>
      </c>
      <c r="I56" s="38">
        <v>42771</v>
      </c>
      <c r="J56" s="40">
        <f t="shared" si="12"/>
        <v>42884</v>
      </c>
      <c r="K56" s="42">
        <v>42771</v>
      </c>
      <c r="L56" s="40">
        <f t="shared" si="13"/>
        <v>42905</v>
      </c>
      <c r="M56" s="42">
        <v>42771</v>
      </c>
      <c r="N56" s="40">
        <f t="shared" si="14"/>
        <v>42947</v>
      </c>
      <c r="O56" s="42">
        <v>42771</v>
      </c>
      <c r="P56" s="40">
        <f t="shared" si="15"/>
        <v>42954</v>
      </c>
    </row>
    <row r="57" spans="1:16" ht="16.5" customHeight="1" x14ac:dyDescent="0.25">
      <c r="A57" s="38">
        <v>42772</v>
      </c>
      <c r="B57" s="39">
        <f t="shared" si="9"/>
        <v>42808</v>
      </c>
      <c r="C57" s="38">
        <v>42772</v>
      </c>
      <c r="D57" s="40">
        <f t="shared" si="10"/>
        <v>42815</v>
      </c>
      <c r="E57" s="38">
        <v>42772</v>
      </c>
      <c r="F57" s="41">
        <f t="shared" si="11"/>
        <v>42871</v>
      </c>
      <c r="G57" s="38">
        <v>42772</v>
      </c>
      <c r="H57" s="41">
        <f t="shared" si="8"/>
        <v>42878</v>
      </c>
      <c r="I57" s="38">
        <v>42772</v>
      </c>
      <c r="J57" s="40">
        <f t="shared" si="12"/>
        <v>42885</v>
      </c>
      <c r="K57" s="42">
        <v>42772</v>
      </c>
      <c r="L57" s="40">
        <f t="shared" si="13"/>
        <v>42906</v>
      </c>
      <c r="M57" s="42">
        <v>42772</v>
      </c>
      <c r="N57" s="40">
        <f t="shared" si="14"/>
        <v>42948</v>
      </c>
      <c r="O57" s="42">
        <v>42772</v>
      </c>
      <c r="P57" s="40">
        <f t="shared" si="15"/>
        <v>42955</v>
      </c>
    </row>
    <row r="58" spans="1:16" ht="16.5" customHeight="1" x14ac:dyDescent="0.25">
      <c r="A58" s="38">
        <v>42773</v>
      </c>
      <c r="B58" s="39">
        <f t="shared" si="9"/>
        <v>42809</v>
      </c>
      <c r="C58" s="38">
        <v>42773</v>
      </c>
      <c r="D58" s="40">
        <f t="shared" si="10"/>
        <v>42816</v>
      </c>
      <c r="E58" s="38">
        <v>42773</v>
      </c>
      <c r="F58" s="41">
        <f t="shared" si="11"/>
        <v>42872</v>
      </c>
      <c r="G58" s="38">
        <v>42773</v>
      </c>
      <c r="H58" s="41">
        <f t="shared" si="8"/>
        <v>42879</v>
      </c>
      <c r="I58" s="38">
        <v>42773</v>
      </c>
      <c r="J58" s="40">
        <f t="shared" si="12"/>
        <v>42886</v>
      </c>
      <c r="K58" s="42">
        <v>42773</v>
      </c>
      <c r="L58" s="40">
        <f t="shared" si="13"/>
        <v>42907</v>
      </c>
      <c r="M58" s="42">
        <v>42773</v>
      </c>
      <c r="N58" s="40">
        <f t="shared" si="14"/>
        <v>42949</v>
      </c>
      <c r="O58" s="42">
        <v>42773</v>
      </c>
      <c r="P58" s="40">
        <f t="shared" si="15"/>
        <v>42956</v>
      </c>
    </row>
    <row r="59" spans="1:16" ht="16.5" customHeight="1" x14ac:dyDescent="0.25">
      <c r="A59" s="38">
        <v>42774</v>
      </c>
      <c r="B59" s="39">
        <f t="shared" si="9"/>
        <v>42810</v>
      </c>
      <c r="C59" s="38">
        <v>42774</v>
      </c>
      <c r="D59" s="40">
        <f t="shared" si="10"/>
        <v>42817</v>
      </c>
      <c r="E59" s="38">
        <v>42774</v>
      </c>
      <c r="F59" s="41">
        <f t="shared" si="11"/>
        <v>42873</v>
      </c>
      <c r="G59" s="38">
        <v>42774</v>
      </c>
      <c r="H59" s="41">
        <f t="shared" si="8"/>
        <v>42880</v>
      </c>
      <c r="I59" s="38">
        <v>42774</v>
      </c>
      <c r="J59" s="40">
        <f t="shared" si="12"/>
        <v>42887</v>
      </c>
      <c r="K59" s="42">
        <v>42774</v>
      </c>
      <c r="L59" s="40">
        <f t="shared" si="13"/>
        <v>42908</v>
      </c>
      <c r="M59" s="42">
        <v>42774</v>
      </c>
      <c r="N59" s="40">
        <f t="shared" si="14"/>
        <v>42950</v>
      </c>
      <c r="O59" s="42">
        <v>42774</v>
      </c>
      <c r="P59" s="40">
        <f t="shared" si="15"/>
        <v>42957</v>
      </c>
    </row>
    <row r="60" spans="1:16" ht="16.5" customHeight="1" x14ac:dyDescent="0.25">
      <c r="A60" s="38">
        <v>42775</v>
      </c>
      <c r="B60" s="39">
        <f t="shared" si="9"/>
        <v>42811</v>
      </c>
      <c r="C60" s="38">
        <v>42775</v>
      </c>
      <c r="D60" s="40">
        <f t="shared" si="10"/>
        <v>42818</v>
      </c>
      <c r="E60" s="38">
        <v>42775</v>
      </c>
      <c r="F60" s="41">
        <f t="shared" si="11"/>
        <v>42874</v>
      </c>
      <c r="G60" s="38">
        <v>42775</v>
      </c>
      <c r="H60" s="41">
        <f t="shared" si="8"/>
        <v>42881</v>
      </c>
      <c r="I60" s="38">
        <v>42775</v>
      </c>
      <c r="J60" s="40">
        <f t="shared" si="12"/>
        <v>42888</v>
      </c>
      <c r="K60" s="42">
        <v>42775</v>
      </c>
      <c r="L60" s="40">
        <f t="shared" si="13"/>
        <v>42909</v>
      </c>
      <c r="M60" s="42">
        <v>42775</v>
      </c>
      <c r="N60" s="40">
        <f t="shared" si="14"/>
        <v>42951</v>
      </c>
      <c r="O60" s="42">
        <v>42775</v>
      </c>
      <c r="P60" s="40">
        <f t="shared" si="15"/>
        <v>42958</v>
      </c>
    </row>
    <row r="61" spans="1:16" ht="16.5" customHeight="1" x14ac:dyDescent="0.25">
      <c r="A61" s="38">
        <v>42776</v>
      </c>
      <c r="B61" s="39">
        <f t="shared" si="9"/>
        <v>42812</v>
      </c>
      <c r="C61" s="38">
        <v>42776</v>
      </c>
      <c r="D61" s="40">
        <f t="shared" si="10"/>
        <v>42819</v>
      </c>
      <c r="E61" s="38">
        <v>42776</v>
      </c>
      <c r="F61" s="41">
        <f t="shared" si="11"/>
        <v>42875</v>
      </c>
      <c r="G61" s="38">
        <v>42776</v>
      </c>
      <c r="H61" s="41">
        <f t="shared" si="8"/>
        <v>42882</v>
      </c>
      <c r="I61" s="38">
        <v>42776</v>
      </c>
      <c r="J61" s="40">
        <f t="shared" si="12"/>
        <v>42889</v>
      </c>
      <c r="K61" s="42">
        <v>42776</v>
      </c>
      <c r="L61" s="40">
        <f t="shared" si="13"/>
        <v>42910</v>
      </c>
      <c r="M61" s="42">
        <v>42776</v>
      </c>
      <c r="N61" s="40">
        <f t="shared" si="14"/>
        <v>42952</v>
      </c>
      <c r="O61" s="42">
        <v>42776</v>
      </c>
      <c r="P61" s="40">
        <f t="shared" si="15"/>
        <v>42959</v>
      </c>
    </row>
    <row r="62" spans="1:16" ht="16.5" customHeight="1" x14ac:dyDescent="0.25">
      <c r="A62" s="38">
        <v>42777</v>
      </c>
      <c r="B62" s="39">
        <f t="shared" si="9"/>
        <v>42813</v>
      </c>
      <c r="C62" s="38">
        <v>42777</v>
      </c>
      <c r="D62" s="40">
        <f t="shared" si="10"/>
        <v>42820</v>
      </c>
      <c r="E62" s="38">
        <v>42777</v>
      </c>
      <c r="F62" s="41">
        <f t="shared" si="11"/>
        <v>42876</v>
      </c>
      <c r="G62" s="38">
        <v>42777</v>
      </c>
      <c r="H62" s="41">
        <f t="shared" si="8"/>
        <v>42883</v>
      </c>
      <c r="I62" s="38">
        <v>42777</v>
      </c>
      <c r="J62" s="40">
        <f t="shared" si="12"/>
        <v>42890</v>
      </c>
      <c r="K62" s="42">
        <v>42777</v>
      </c>
      <c r="L62" s="40">
        <f t="shared" si="13"/>
        <v>42911</v>
      </c>
      <c r="M62" s="42">
        <v>42777</v>
      </c>
      <c r="N62" s="40">
        <f t="shared" si="14"/>
        <v>42953</v>
      </c>
      <c r="O62" s="42">
        <v>42777</v>
      </c>
      <c r="P62" s="40">
        <f t="shared" si="15"/>
        <v>42960</v>
      </c>
    </row>
    <row r="63" spans="1:16" ht="16.5" customHeight="1" x14ac:dyDescent="0.25">
      <c r="A63" s="38">
        <v>42778</v>
      </c>
      <c r="B63" s="39">
        <f t="shared" si="9"/>
        <v>42814</v>
      </c>
      <c r="C63" s="38">
        <v>42778</v>
      </c>
      <c r="D63" s="40">
        <f t="shared" si="10"/>
        <v>42821</v>
      </c>
      <c r="E63" s="38">
        <v>42778</v>
      </c>
      <c r="F63" s="41">
        <f t="shared" si="11"/>
        <v>42877</v>
      </c>
      <c r="G63" s="38">
        <v>42778</v>
      </c>
      <c r="H63" s="41">
        <f t="shared" si="8"/>
        <v>42884</v>
      </c>
      <c r="I63" s="38">
        <v>42778</v>
      </c>
      <c r="J63" s="40">
        <f t="shared" si="12"/>
        <v>42891</v>
      </c>
      <c r="K63" s="42">
        <v>42778</v>
      </c>
      <c r="L63" s="40">
        <f t="shared" si="13"/>
        <v>42912</v>
      </c>
      <c r="M63" s="42">
        <v>42778</v>
      </c>
      <c r="N63" s="40">
        <f t="shared" si="14"/>
        <v>42954</v>
      </c>
      <c r="O63" s="42">
        <v>42778</v>
      </c>
      <c r="P63" s="40">
        <f t="shared" si="15"/>
        <v>42961</v>
      </c>
    </row>
    <row r="64" spans="1:16" ht="16.5" customHeight="1" x14ac:dyDescent="0.25">
      <c r="A64" s="38">
        <v>42779</v>
      </c>
      <c r="B64" s="39">
        <f t="shared" si="9"/>
        <v>42815</v>
      </c>
      <c r="C64" s="38">
        <v>42779</v>
      </c>
      <c r="D64" s="40">
        <f t="shared" si="10"/>
        <v>42822</v>
      </c>
      <c r="E64" s="38">
        <v>42779</v>
      </c>
      <c r="F64" s="41">
        <f t="shared" si="11"/>
        <v>42878</v>
      </c>
      <c r="G64" s="38">
        <v>42779</v>
      </c>
      <c r="H64" s="41">
        <f t="shared" si="8"/>
        <v>42885</v>
      </c>
      <c r="I64" s="38">
        <v>42779</v>
      </c>
      <c r="J64" s="40">
        <f t="shared" si="12"/>
        <v>42892</v>
      </c>
      <c r="K64" s="42">
        <v>42779</v>
      </c>
      <c r="L64" s="40">
        <f t="shared" si="13"/>
        <v>42913</v>
      </c>
      <c r="M64" s="42">
        <v>42779</v>
      </c>
      <c r="N64" s="40">
        <f t="shared" si="14"/>
        <v>42955</v>
      </c>
      <c r="O64" s="42">
        <v>42779</v>
      </c>
      <c r="P64" s="40">
        <f t="shared" si="15"/>
        <v>42962</v>
      </c>
    </row>
    <row r="65" spans="1:16" ht="16.5" customHeight="1" x14ac:dyDescent="0.25">
      <c r="A65" s="38">
        <v>42780</v>
      </c>
      <c r="B65" s="39">
        <f t="shared" si="9"/>
        <v>42816</v>
      </c>
      <c r="C65" s="38">
        <v>42780</v>
      </c>
      <c r="D65" s="40">
        <f t="shared" si="10"/>
        <v>42823</v>
      </c>
      <c r="E65" s="38">
        <v>42780</v>
      </c>
      <c r="F65" s="41">
        <f t="shared" si="11"/>
        <v>42879</v>
      </c>
      <c r="G65" s="38">
        <v>42780</v>
      </c>
      <c r="H65" s="41">
        <f t="shared" si="8"/>
        <v>42886</v>
      </c>
      <c r="I65" s="38">
        <v>42780</v>
      </c>
      <c r="J65" s="40">
        <f t="shared" si="12"/>
        <v>42893</v>
      </c>
      <c r="K65" s="42">
        <v>42780</v>
      </c>
      <c r="L65" s="40">
        <f t="shared" si="13"/>
        <v>42914</v>
      </c>
      <c r="M65" s="42">
        <v>42780</v>
      </c>
      <c r="N65" s="40">
        <f t="shared" si="14"/>
        <v>42956</v>
      </c>
      <c r="O65" s="42">
        <v>42780</v>
      </c>
      <c r="P65" s="40">
        <f t="shared" si="15"/>
        <v>42963</v>
      </c>
    </row>
    <row r="66" spans="1:16" ht="16.5" customHeight="1" x14ac:dyDescent="0.25">
      <c r="A66" s="38">
        <v>42781</v>
      </c>
      <c r="B66" s="39">
        <f t="shared" si="9"/>
        <v>42817</v>
      </c>
      <c r="C66" s="38">
        <v>42781</v>
      </c>
      <c r="D66" s="40">
        <f t="shared" si="10"/>
        <v>42824</v>
      </c>
      <c r="E66" s="38">
        <v>42781</v>
      </c>
      <c r="F66" s="41">
        <f t="shared" si="11"/>
        <v>42880</v>
      </c>
      <c r="G66" s="38">
        <v>42781</v>
      </c>
      <c r="H66" s="41">
        <f t="shared" si="8"/>
        <v>42887</v>
      </c>
      <c r="I66" s="38">
        <v>42781</v>
      </c>
      <c r="J66" s="40">
        <f t="shared" si="12"/>
        <v>42894</v>
      </c>
      <c r="K66" s="42">
        <v>42781</v>
      </c>
      <c r="L66" s="40">
        <f t="shared" si="13"/>
        <v>42915</v>
      </c>
      <c r="M66" s="42">
        <v>42781</v>
      </c>
      <c r="N66" s="40">
        <f t="shared" si="14"/>
        <v>42957</v>
      </c>
      <c r="O66" s="42">
        <v>42781</v>
      </c>
      <c r="P66" s="40">
        <f t="shared" si="15"/>
        <v>42964</v>
      </c>
    </row>
    <row r="67" spans="1:16" ht="16.5" customHeight="1" x14ac:dyDescent="0.25">
      <c r="A67" s="38">
        <v>42782</v>
      </c>
      <c r="B67" s="39">
        <f t="shared" si="9"/>
        <v>42818</v>
      </c>
      <c r="C67" s="38">
        <v>42782</v>
      </c>
      <c r="D67" s="40">
        <f t="shared" si="10"/>
        <v>42825</v>
      </c>
      <c r="E67" s="38">
        <v>42782</v>
      </c>
      <c r="F67" s="41">
        <f t="shared" si="11"/>
        <v>42881</v>
      </c>
      <c r="G67" s="38">
        <v>42782</v>
      </c>
      <c r="H67" s="41">
        <f t="shared" si="8"/>
        <v>42888</v>
      </c>
      <c r="I67" s="38">
        <v>42782</v>
      </c>
      <c r="J67" s="40">
        <f t="shared" si="12"/>
        <v>42895</v>
      </c>
      <c r="K67" s="42">
        <v>42782</v>
      </c>
      <c r="L67" s="40">
        <f t="shared" si="13"/>
        <v>42916</v>
      </c>
      <c r="M67" s="42">
        <v>42782</v>
      </c>
      <c r="N67" s="40">
        <f t="shared" si="14"/>
        <v>42958</v>
      </c>
      <c r="O67" s="42">
        <v>42782</v>
      </c>
      <c r="P67" s="40">
        <f t="shared" si="15"/>
        <v>42965</v>
      </c>
    </row>
    <row r="68" spans="1:16" ht="16.5" customHeight="1" x14ac:dyDescent="0.25">
      <c r="A68" s="38">
        <v>42783</v>
      </c>
      <c r="B68" s="39">
        <f t="shared" si="9"/>
        <v>42819</v>
      </c>
      <c r="C68" s="38">
        <v>42783</v>
      </c>
      <c r="D68" s="40">
        <f t="shared" si="10"/>
        <v>42826</v>
      </c>
      <c r="E68" s="38">
        <v>42783</v>
      </c>
      <c r="F68" s="41">
        <f t="shared" si="11"/>
        <v>42882</v>
      </c>
      <c r="G68" s="38">
        <v>42783</v>
      </c>
      <c r="H68" s="41">
        <f t="shared" si="8"/>
        <v>42889</v>
      </c>
      <c r="I68" s="38">
        <v>42783</v>
      </c>
      <c r="J68" s="40">
        <f t="shared" si="12"/>
        <v>42896</v>
      </c>
      <c r="K68" s="42">
        <v>42783</v>
      </c>
      <c r="L68" s="40">
        <f t="shared" si="13"/>
        <v>42917</v>
      </c>
      <c r="M68" s="42">
        <v>42783</v>
      </c>
      <c r="N68" s="40">
        <f t="shared" si="14"/>
        <v>42959</v>
      </c>
      <c r="O68" s="42">
        <v>42783</v>
      </c>
      <c r="P68" s="40">
        <f t="shared" si="15"/>
        <v>42966</v>
      </c>
    </row>
    <row r="69" spans="1:16" ht="16.5" customHeight="1" x14ac:dyDescent="0.25">
      <c r="A69" s="38">
        <v>42784</v>
      </c>
      <c r="B69" s="39">
        <f t="shared" si="9"/>
        <v>42820</v>
      </c>
      <c r="C69" s="38">
        <v>42784</v>
      </c>
      <c r="D69" s="40">
        <f t="shared" si="10"/>
        <v>42827</v>
      </c>
      <c r="E69" s="38">
        <v>42784</v>
      </c>
      <c r="F69" s="41">
        <f t="shared" si="11"/>
        <v>42883</v>
      </c>
      <c r="G69" s="38">
        <v>42784</v>
      </c>
      <c r="H69" s="41">
        <f t="shared" si="8"/>
        <v>42890</v>
      </c>
      <c r="I69" s="38">
        <v>42784</v>
      </c>
      <c r="J69" s="40">
        <f t="shared" si="12"/>
        <v>42897</v>
      </c>
      <c r="K69" s="42">
        <v>42784</v>
      </c>
      <c r="L69" s="40">
        <f t="shared" si="13"/>
        <v>42918</v>
      </c>
      <c r="M69" s="42">
        <v>42784</v>
      </c>
      <c r="N69" s="40">
        <f t="shared" si="14"/>
        <v>42960</v>
      </c>
      <c r="O69" s="42">
        <v>42784</v>
      </c>
      <c r="P69" s="40">
        <f t="shared" si="15"/>
        <v>42967</v>
      </c>
    </row>
    <row r="70" spans="1:16" ht="16.5" customHeight="1" x14ac:dyDescent="0.25">
      <c r="A70" s="38">
        <v>42785</v>
      </c>
      <c r="B70" s="39">
        <f t="shared" si="9"/>
        <v>42821</v>
      </c>
      <c r="C70" s="38">
        <v>42785</v>
      </c>
      <c r="D70" s="40">
        <f t="shared" si="10"/>
        <v>42828</v>
      </c>
      <c r="E70" s="38">
        <v>42785</v>
      </c>
      <c r="F70" s="41">
        <f t="shared" si="11"/>
        <v>42884</v>
      </c>
      <c r="G70" s="38">
        <v>42785</v>
      </c>
      <c r="H70" s="41">
        <f t="shared" si="8"/>
        <v>42891</v>
      </c>
      <c r="I70" s="38">
        <v>42785</v>
      </c>
      <c r="J70" s="40">
        <f t="shared" si="12"/>
        <v>42898</v>
      </c>
      <c r="K70" s="42">
        <v>42785</v>
      </c>
      <c r="L70" s="40">
        <f t="shared" si="13"/>
        <v>42919</v>
      </c>
      <c r="M70" s="42">
        <v>42785</v>
      </c>
      <c r="N70" s="40">
        <f t="shared" si="14"/>
        <v>42961</v>
      </c>
      <c r="O70" s="42">
        <v>42785</v>
      </c>
      <c r="P70" s="40">
        <f t="shared" si="15"/>
        <v>42968</v>
      </c>
    </row>
    <row r="71" spans="1:16" ht="16.5" customHeight="1" x14ac:dyDescent="0.25">
      <c r="A71" s="38">
        <v>42786</v>
      </c>
      <c r="B71" s="39">
        <f t="shared" si="9"/>
        <v>42822</v>
      </c>
      <c r="C71" s="38">
        <v>42786</v>
      </c>
      <c r="D71" s="40">
        <f t="shared" si="10"/>
        <v>42829</v>
      </c>
      <c r="E71" s="38">
        <v>42786</v>
      </c>
      <c r="F71" s="41">
        <f t="shared" si="11"/>
        <v>42885</v>
      </c>
      <c r="G71" s="38">
        <v>42786</v>
      </c>
      <c r="H71" s="41">
        <f t="shared" si="8"/>
        <v>42892</v>
      </c>
      <c r="I71" s="38">
        <v>42786</v>
      </c>
      <c r="J71" s="40">
        <f t="shared" si="12"/>
        <v>42899</v>
      </c>
      <c r="K71" s="42">
        <v>42786</v>
      </c>
      <c r="L71" s="40">
        <f t="shared" si="13"/>
        <v>42920</v>
      </c>
      <c r="M71" s="42">
        <v>42786</v>
      </c>
      <c r="N71" s="40">
        <f t="shared" si="14"/>
        <v>42962</v>
      </c>
      <c r="O71" s="42">
        <v>42786</v>
      </c>
      <c r="P71" s="40">
        <f t="shared" si="15"/>
        <v>42969</v>
      </c>
    </row>
    <row r="72" spans="1:16" ht="16.5" customHeight="1" x14ac:dyDescent="0.25">
      <c r="A72" s="38">
        <v>42787</v>
      </c>
      <c r="B72" s="39">
        <f t="shared" si="9"/>
        <v>42823</v>
      </c>
      <c r="C72" s="38">
        <v>42787</v>
      </c>
      <c r="D72" s="40">
        <f t="shared" si="10"/>
        <v>42830</v>
      </c>
      <c r="E72" s="38">
        <v>42787</v>
      </c>
      <c r="F72" s="41">
        <f t="shared" si="11"/>
        <v>42886</v>
      </c>
      <c r="G72" s="38">
        <v>42787</v>
      </c>
      <c r="H72" s="41">
        <f t="shared" si="8"/>
        <v>42893</v>
      </c>
      <c r="I72" s="38">
        <v>42787</v>
      </c>
      <c r="J72" s="40">
        <f t="shared" si="12"/>
        <v>42900</v>
      </c>
      <c r="K72" s="42">
        <v>42787</v>
      </c>
      <c r="L72" s="40">
        <f t="shared" si="13"/>
        <v>42921</v>
      </c>
      <c r="M72" s="42">
        <v>42787</v>
      </c>
      <c r="N72" s="40">
        <f t="shared" si="14"/>
        <v>42963</v>
      </c>
      <c r="O72" s="42">
        <v>42787</v>
      </c>
      <c r="P72" s="40">
        <f t="shared" si="15"/>
        <v>42970</v>
      </c>
    </row>
    <row r="73" spans="1:16" ht="16.5" customHeight="1" x14ac:dyDescent="0.25">
      <c r="A73" s="38">
        <v>42788</v>
      </c>
      <c r="B73" s="39">
        <f t="shared" si="9"/>
        <v>42824</v>
      </c>
      <c r="C73" s="38">
        <v>42788</v>
      </c>
      <c r="D73" s="40">
        <f t="shared" si="10"/>
        <v>42831</v>
      </c>
      <c r="E73" s="38">
        <v>42788</v>
      </c>
      <c r="F73" s="41">
        <f t="shared" si="11"/>
        <v>42887</v>
      </c>
      <c r="G73" s="38">
        <v>42788</v>
      </c>
      <c r="H73" s="41">
        <f t="shared" si="8"/>
        <v>42894</v>
      </c>
      <c r="I73" s="38">
        <v>42788</v>
      </c>
      <c r="J73" s="40">
        <f t="shared" si="12"/>
        <v>42901</v>
      </c>
      <c r="K73" s="42">
        <v>42788</v>
      </c>
      <c r="L73" s="40">
        <f t="shared" si="13"/>
        <v>42922</v>
      </c>
      <c r="M73" s="42">
        <v>42788</v>
      </c>
      <c r="N73" s="40">
        <f t="shared" si="14"/>
        <v>42964</v>
      </c>
      <c r="O73" s="42">
        <v>42788</v>
      </c>
      <c r="P73" s="40">
        <f t="shared" si="15"/>
        <v>42971</v>
      </c>
    </row>
    <row r="74" spans="1:16" ht="16.5" customHeight="1" x14ac:dyDescent="0.25">
      <c r="A74" s="38">
        <v>42789</v>
      </c>
      <c r="B74" s="39">
        <f t="shared" si="9"/>
        <v>42825</v>
      </c>
      <c r="C74" s="38">
        <v>42789</v>
      </c>
      <c r="D74" s="40">
        <f t="shared" si="10"/>
        <v>42832</v>
      </c>
      <c r="E74" s="38">
        <v>42789</v>
      </c>
      <c r="F74" s="41">
        <f t="shared" si="11"/>
        <v>42888</v>
      </c>
      <c r="G74" s="38">
        <v>42789</v>
      </c>
      <c r="H74" s="41">
        <f t="shared" si="8"/>
        <v>42895</v>
      </c>
      <c r="I74" s="38">
        <v>42789</v>
      </c>
      <c r="J74" s="40">
        <f t="shared" si="12"/>
        <v>42902</v>
      </c>
      <c r="K74" s="42">
        <v>42789</v>
      </c>
      <c r="L74" s="40">
        <f t="shared" si="13"/>
        <v>42923</v>
      </c>
      <c r="M74" s="42">
        <v>42789</v>
      </c>
      <c r="N74" s="40">
        <f t="shared" si="14"/>
        <v>42965</v>
      </c>
      <c r="O74" s="42">
        <v>42789</v>
      </c>
      <c r="P74" s="40">
        <f t="shared" si="15"/>
        <v>42972</v>
      </c>
    </row>
    <row r="75" spans="1:16" ht="16.5" customHeight="1" x14ac:dyDescent="0.25">
      <c r="A75" s="38">
        <v>42790</v>
      </c>
      <c r="B75" s="39">
        <f t="shared" si="9"/>
        <v>42826</v>
      </c>
      <c r="C75" s="38">
        <v>42790</v>
      </c>
      <c r="D75" s="40">
        <f t="shared" si="10"/>
        <v>42833</v>
      </c>
      <c r="E75" s="38">
        <v>42790</v>
      </c>
      <c r="F75" s="41">
        <f t="shared" si="11"/>
        <v>42889</v>
      </c>
      <c r="G75" s="38">
        <v>42790</v>
      </c>
      <c r="H75" s="41">
        <f t="shared" si="8"/>
        <v>42896</v>
      </c>
      <c r="I75" s="38">
        <v>42790</v>
      </c>
      <c r="J75" s="40">
        <f t="shared" si="12"/>
        <v>42903</v>
      </c>
      <c r="K75" s="42">
        <v>42790</v>
      </c>
      <c r="L75" s="40">
        <f t="shared" si="13"/>
        <v>42924</v>
      </c>
      <c r="M75" s="42">
        <v>42790</v>
      </c>
      <c r="N75" s="40">
        <f t="shared" si="14"/>
        <v>42966</v>
      </c>
      <c r="O75" s="42">
        <v>42790</v>
      </c>
      <c r="P75" s="40">
        <f t="shared" si="15"/>
        <v>42973</v>
      </c>
    </row>
    <row r="76" spans="1:16" ht="16.5" customHeight="1" x14ac:dyDescent="0.25">
      <c r="A76" s="38">
        <v>42791</v>
      </c>
      <c r="B76" s="39">
        <f t="shared" si="9"/>
        <v>42827</v>
      </c>
      <c r="C76" s="38">
        <v>42791</v>
      </c>
      <c r="D76" s="40">
        <f t="shared" si="10"/>
        <v>42834</v>
      </c>
      <c r="E76" s="38">
        <v>42791</v>
      </c>
      <c r="F76" s="41">
        <f t="shared" si="11"/>
        <v>42890</v>
      </c>
      <c r="G76" s="38">
        <v>42791</v>
      </c>
      <c r="H76" s="41">
        <f t="shared" si="8"/>
        <v>42897</v>
      </c>
      <c r="I76" s="38">
        <v>42791</v>
      </c>
      <c r="J76" s="40">
        <f t="shared" si="12"/>
        <v>42904</v>
      </c>
      <c r="K76" s="42">
        <v>42791</v>
      </c>
      <c r="L76" s="40">
        <f t="shared" si="13"/>
        <v>42925</v>
      </c>
      <c r="M76" s="42">
        <v>42791</v>
      </c>
      <c r="N76" s="40">
        <f t="shared" si="14"/>
        <v>42967</v>
      </c>
      <c r="O76" s="42">
        <v>42791</v>
      </c>
      <c r="P76" s="40">
        <f t="shared" si="15"/>
        <v>42974</v>
      </c>
    </row>
    <row r="77" spans="1:16" ht="16.5" customHeight="1" x14ac:dyDescent="0.25">
      <c r="A77" s="38">
        <v>42792</v>
      </c>
      <c r="B77" s="39">
        <f t="shared" si="9"/>
        <v>42828</v>
      </c>
      <c r="C77" s="38">
        <v>42792</v>
      </c>
      <c r="D77" s="40">
        <f t="shared" si="10"/>
        <v>42835</v>
      </c>
      <c r="E77" s="38">
        <v>42792</v>
      </c>
      <c r="F77" s="41">
        <f t="shared" si="11"/>
        <v>42891</v>
      </c>
      <c r="G77" s="38">
        <v>42792</v>
      </c>
      <c r="H77" s="41">
        <f t="shared" si="8"/>
        <v>42898</v>
      </c>
      <c r="I77" s="38">
        <v>42792</v>
      </c>
      <c r="J77" s="40">
        <f t="shared" si="12"/>
        <v>42905</v>
      </c>
      <c r="K77" s="42">
        <v>42792</v>
      </c>
      <c r="L77" s="40">
        <f t="shared" si="13"/>
        <v>42926</v>
      </c>
      <c r="M77" s="42">
        <v>42792</v>
      </c>
      <c r="N77" s="40">
        <f t="shared" si="14"/>
        <v>42968</v>
      </c>
      <c r="O77" s="42">
        <v>42792</v>
      </c>
      <c r="P77" s="40">
        <f t="shared" si="15"/>
        <v>42975</v>
      </c>
    </row>
    <row r="78" spans="1:16" ht="16.5" customHeight="1" x14ac:dyDescent="0.25">
      <c r="A78" s="38">
        <v>42793</v>
      </c>
      <c r="B78" s="39">
        <f t="shared" si="9"/>
        <v>42829</v>
      </c>
      <c r="C78" s="38">
        <v>42793</v>
      </c>
      <c r="D78" s="40">
        <f t="shared" si="10"/>
        <v>42836</v>
      </c>
      <c r="E78" s="38">
        <v>42793</v>
      </c>
      <c r="F78" s="41">
        <f t="shared" si="11"/>
        <v>42892</v>
      </c>
      <c r="G78" s="38">
        <v>42793</v>
      </c>
      <c r="H78" s="41">
        <f t="shared" si="8"/>
        <v>42899</v>
      </c>
      <c r="I78" s="38">
        <v>42793</v>
      </c>
      <c r="J78" s="40">
        <f t="shared" si="12"/>
        <v>42906</v>
      </c>
      <c r="K78" s="42">
        <v>42793</v>
      </c>
      <c r="L78" s="40">
        <f t="shared" si="13"/>
        <v>42927</v>
      </c>
      <c r="M78" s="42">
        <v>42793</v>
      </c>
      <c r="N78" s="40">
        <f t="shared" si="14"/>
        <v>42969</v>
      </c>
      <c r="O78" s="42">
        <v>42793</v>
      </c>
      <c r="P78" s="40">
        <f t="shared" si="15"/>
        <v>42976</v>
      </c>
    </row>
    <row r="79" spans="1:16" ht="16.5" customHeight="1" x14ac:dyDescent="0.25">
      <c r="A79" s="38">
        <v>42794</v>
      </c>
      <c r="B79" s="39">
        <f t="shared" si="9"/>
        <v>42830</v>
      </c>
      <c r="C79" s="38">
        <v>42794</v>
      </c>
      <c r="D79" s="40">
        <f t="shared" si="10"/>
        <v>42837</v>
      </c>
      <c r="E79" s="38">
        <v>42794</v>
      </c>
      <c r="F79" s="41">
        <f t="shared" si="11"/>
        <v>42893</v>
      </c>
      <c r="G79" s="38">
        <v>42794</v>
      </c>
      <c r="H79" s="41">
        <f t="shared" si="8"/>
        <v>42900</v>
      </c>
      <c r="I79" s="38">
        <v>42794</v>
      </c>
      <c r="J79" s="40">
        <f t="shared" si="12"/>
        <v>42907</v>
      </c>
      <c r="K79" s="42">
        <v>42794</v>
      </c>
      <c r="L79" s="40">
        <f t="shared" si="13"/>
        <v>42928</v>
      </c>
      <c r="M79" s="42">
        <v>42794</v>
      </c>
      <c r="N79" s="40">
        <f t="shared" si="14"/>
        <v>42970</v>
      </c>
      <c r="O79" s="42">
        <v>42794</v>
      </c>
      <c r="P79" s="40">
        <f t="shared" si="15"/>
        <v>42977</v>
      </c>
    </row>
    <row r="80" spans="1:16" ht="16.5" customHeight="1" x14ac:dyDescent="0.25">
      <c r="A80" s="38">
        <v>42795</v>
      </c>
      <c r="B80" s="39">
        <f>A80+$C$2+$B$5+$B$6+$B$7</f>
        <v>42831</v>
      </c>
      <c r="C80" s="38">
        <v>42795</v>
      </c>
      <c r="D80" s="40">
        <f>+C80+$D$2+$B$5+$B$6+$B$7</f>
        <v>42838</v>
      </c>
      <c r="E80" s="38">
        <v>42795</v>
      </c>
      <c r="F80" s="41">
        <f t="shared" ref="F80:F110" si="16">E80+$E$2+$B$5+$B$6+$B$7</f>
        <v>42894</v>
      </c>
      <c r="G80" s="38">
        <v>42795</v>
      </c>
      <c r="H80" s="41">
        <f>G80+$F$2+$B$5+$B$6+$B$7</f>
        <v>42901</v>
      </c>
      <c r="I80" s="38">
        <v>42795</v>
      </c>
      <c r="J80" s="40">
        <f>I80+$G$2+$B$5+$B$6+$B$7</f>
        <v>42908</v>
      </c>
      <c r="K80" s="42">
        <v>42795</v>
      </c>
      <c r="L80" s="40">
        <f>K80+$H$2+$B$5+$B$6+$B$7</f>
        <v>42929</v>
      </c>
      <c r="M80" s="42">
        <v>42795</v>
      </c>
      <c r="N80" s="40">
        <f>M80+$I$2+$B$5+$B$6+$B$7</f>
        <v>42971</v>
      </c>
      <c r="O80" s="42">
        <v>42795</v>
      </c>
      <c r="P80" s="40">
        <f>O80+$J$2+$B$5+$B$6+$B$7</f>
        <v>42978</v>
      </c>
    </row>
    <row r="81" spans="1:16" ht="16.5" customHeight="1" x14ac:dyDescent="0.25">
      <c r="A81" s="38">
        <v>42796</v>
      </c>
      <c r="B81" s="39">
        <f t="shared" ref="B81:B110" si="17">A81+$C$2+$B$5+$B$6+$B$7</f>
        <v>42832</v>
      </c>
      <c r="C81" s="38">
        <v>42796</v>
      </c>
      <c r="D81" s="40">
        <f t="shared" ref="D81:D110" si="18">+C81+$D$2+$B$5+$B$6+$B$7</f>
        <v>42839</v>
      </c>
      <c r="E81" s="38">
        <v>42796</v>
      </c>
      <c r="F81" s="41">
        <f t="shared" si="16"/>
        <v>42895</v>
      </c>
      <c r="G81" s="38">
        <v>42796</v>
      </c>
      <c r="H81" s="41">
        <f t="shared" ref="H81:H110" si="19">G81+$F$2+$B$5+$B$6+$B$7</f>
        <v>42902</v>
      </c>
      <c r="I81" s="38">
        <v>42796</v>
      </c>
      <c r="J81" s="40">
        <f t="shared" ref="J81:J110" si="20">I81+$G$2+$B$5+$B$6+$B$7</f>
        <v>42909</v>
      </c>
      <c r="K81" s="42">
        <v>42796</v>
      </c>
      <c r="L81" s="40">
        <f t="shared" ref="L81:L110" si="21">K81+$H$2+$B$5+$B$6+$B$7</f>
        <v>42930</v>
      </c>
      <c r="M81" s="42">
        <v>42796</v>
      </c>
      <c r="N81" s="40">
        <f t="shared" ref="N81:N110" si="22">M81+$I$2+$B$5+$B$6+$B$7</f>
        <v>42972</v>
      </c>
      <c r="O81" s="42">
        <v>42796</v>
      </c>
      <c r="P81" s="40">
        <f t="shared" ref="P81:P110" si="23">O81+$J$2+$B$5+$B$6+$B$7</f>
        <v>42979</v>
      </c>
    </row>
    <row r="82" spans="1:16" ht="16.5" customHeight="1" x14ac:dyDescent="0.25">
      <c r="A82" s="38">
        <v>42797</v>
      </c>
      <c r="B82" s="39">
        <f t="shared" si="17"/>
        <v>42833</v>
      </c>
      <c r="C82" s="38">
        <v>42797</v>
      </c>
      <c r="D82" s="40">
        <f t="shared" si="18"/>
        <v>42840</v>
      </c>
      <c r="E82" s="38">
        <v>42797</v>
      </c>
      <c r="F82" s="41">
        <f t="shared" si="16"/>
        <v>42896</v>
      </c>
      <c r="G82" s="38">
        <v>42797</v>
      </c>
      <c r="H82" s="41">
        <f t="shared" si="19"/>
        <v>42903</v>
      </c>
      <c r="I82" s="38">
        <v>42797</v>
      </c>
      <c r="J82" s="40">
        <f t="shared" si="20"/>
        <v>42910</v>
      </c>
      <c r="K82" s="42">
        <v>42797</v>
      </c>
      <c r="L82" s="40">
        <f t="shared" si="21"/>
        <v>42931</v>
      </c>
      <c r="M82" s="42">
        <v>42797</v>
      </c>
      <c r="N82" s="40">
        <f t="shared" si="22"/>
        <v>42973</v>
      </c>
      <c r="O82" s="42">
        <v>42797</v>
      </c>
      <c r="P82" s="40">
        <f t="shared" si="23"/>
        <v>42980</v>
      </c>
    </row>
    <row r="83" spans="1:16" ht="16.5" customHeight="1" x14ac:dyDescent="0.25">
      <c r="A83" s="38">
        <v>42798</v>
      </c>
      <c r="B83" s="39">
        <f t="shared" si="17"/>
        <v>42834</v>
      </c>
      <c r="C83" s="38">
        <v>42798</v>
      </c>
      <c r="D83" s="40">
        <f t="shared" si="18"/>
        <v>42841</v>
      </c>
      <c r="E83" s="38">
        <v>42798</v>
      </c>
      <c r="F83" s="41">
        <f t="shared" si="16"/>
        <v>42897</v>
      </c>
      <c r="G83" s="38">
        <v>42798</v>
      </c>
      <c r="H83" s="41">
        <f t="shared" si="19"/>
        <v>42904</v>
      </c>
      <c r="I83" s="38">
        <v>42798</v>
      </c>
      <c r="J83" s="40">
        <f t="shared" si="20"/>
        <v>42911</v>
      </c>
      <c r="K83" s="42">
        <v>42798</v>
      </c>
      <c r="L83" s="40">
        <f t="shared" si="21"/>
        <v>42932</v>
      </c>
      <c r="M83" s="42">
        <v>42798</v>
      </c>
      <c r="N83" s="40">
        <f t="shared" si="22"/>
        <v>42974</v>
      </c>
      <c r="O83" s="42">
        <v>42798</v>
      </c>
      <c r="P83" s="40">
        <f t="shared" si="23"/>
        <v>42981</v>
      </c>
    </row>
    <row r="84" spans="1:16" ht="16.5" customHeight="1" x14ac:dyDescent="0.25">
      <c r="A84" s="38">
        <v>42799</v>
      </c>
      <c r="B84" s="39">
        <f t="shared" si="17"/>
        <v>42835</v>
      </c>
      <c r="C84" s="38">
        <v>42799</v>
      </c>
      <c r="D84" s="40">
        <f t="shared" si="18"/>
        <v>42842</v>
      </c>
      <c r="E84" s="38">
        <v>42799</v>
      </c>
      <c r="F84" s="41">
        <f t="shared" si="16"/>
        <v>42898</v>
      </c>
      <c r="G84" s="38">
        <v>42799</v>
      </c>
      <c r="H84" s="41">
        <f t="shared" si="19"/>
        <v>42905</v>
      </c>
      <c r="I84" s="38">
        <v>42799</v>
      </c>
      <c r="J84" s="40">
        <f t="shared" si="20"/>
        <v>42912</v>
      </c>
      <c r="K84" s="42">
        <v>42799</v>
      </c>
      <c r="L84" s="40">
        <f t="shared" si="21"/>
        <v>42933</v>
      </c>
      <c r="M84" s="42">
        <v>42799</v>
      </c>
      <c r="N84" s="40">
        <f t="shared" si="22"/>
        <v>42975</v>
      </c>
      <c r="O84" s="42">
        <v>42799</v>
      </c>
      <c r="P84" s="40">
        <f t="shared" si="23"/>
        <v>42982</v>
      </c>
    </row>
    <row r="85" spans="1:16" ht="16.5" customHeight="1" x14ac:dyDescent="0.25">
      <c r="A85" s="38">
        <v>42800</v>
      </c>
      <c r="B85" s="39">
        <f t="shared" si="17"/>
        <v>42836</v>
      </c>
      <c r="C85" s="38">
        <v>42800</v>
      </c>
      <c r="D85" s="40">
        <f t="shared" si="18"/>
        <v>42843</v>
      </c>
      <c r="E85" s="38">
        <v>42800</v>
      </c>
      <c r="F85" s="41">
        <f t="shared" si="16"/>
        <v>42899</v>
      </c>
      <c r="G85" s="38">
        <v>42800</v>
      </c>
      <c r="H85" s="41">
        <f t="shared" si="19"/>
        <v>42906</v>
      </c>
      <c r="I85" s="38">
        <v>42800</v>
      </c>
      <c r="J85" s="40">
        <f t="shared" si="20"/>
        <v>42913</v>
      </c>
      <c r="K85" s="42">
        <v>42800</v>
      </c>
      <c r="L85" s="40">
        <f t="shared" si="21"/>
        <v>42934</v>
      </c>
      <c r="M85" s="42">
        <v>42800</v>
      </c>
      <c r="N85" s="40">
        <f t="shared" si="22"/>
        <v>42976</v>
      </c>
      <c r="O85" s="42">
        <v>42800</v>
      </c>
      <c r="P85" s="40">
        <f t="shared" si="23"/>
        <v>42983</v>
      </c>
    </row>
    <row r="86" spans="1:16" ht="16.5" customHeight="1" x14ac:dyDescent="0.25">
      <c r="A86" s="38">
        <v>42801</v>
      </c>
      <c r="B86" s="39">
        <f t="shared" si="17"/>
        <v>42837</v>
      </c>
      <c r="C86" s="38">
        <v>42801</v>
      </c>
      <c r="D86" s="40">
        <f t="shared" si="18"/>
        <v>42844</v>
      </c>
      <c r="E86" s="38">
        <v>42801</v>
      </c>
      <c r="F86" s="41">
        <f t="shared" si="16"/>
        <v>42900</v>
      </c>
      <c r="G86" s="38">
        <v>42801</v>
      </c>
      <c r="H86" s="41">
        <f t="shared" si="19"/>
        <v>42907</v>
      </c>
      <c r="I86" s="38">
        <v>42801</v>
      </c>
      <c r="J86" s="40">
        <f t="shared" si="20"/>
        <v>42914</v>
      </c>
      <c r="K86" s="42">
        <v>42801</v>
      </c>
      <c r="L86" s="40">
        <f t="shared" si="21"/>
        <v>42935</v>
      </c>
      <c r="M86" s="42">
        <v>42801</v>
      </c>
      <c r="N86" s="40">
        <f t="shared" si="22"/>
        <v>42977</v>
      </c>
      <c r="O86" s="42">
        <v>42801</v>
      </c>
      <c r="P86" s="40">
        <f t="shared" si="23"/>
        <v>42984</v>
      </c>
    </row>
    <row r="87" spans="1:16" ht="16.5" customHeight="1" x14ac:dyDescent="0.25">
      <c r="A87" s="38">
        <v>42802</v>
      </c>
      <c r="B87" s="39">
        <f t="shared" si="17"/>
        <v>42838</v>
      </c>
      <c r="C87" s="38">
        <v>42802</v>
      </c>
      <c r="D87" s="40">
        <f t="shared" si="18"/>
        <v>42845</v>
      </c>
      <c r="E87" s="38">
        <v>42802</v>
      </c>
      <c r="F87" s="41">
        <f t="shared" si="16"/>
        <v>42901</v>
      </c>
      <c r="G87" s="38">
        <v>42802</v>
      </c>
      <c r="H87" s="41">
        <f t="shared" si="19"/>
        <v>42908</v>
      </c>
      <c r="I87" s="38">
        <v>42802</v>
      </c>
      <c r="J87" s="40">
        <f t="shared" si="20"/>
        <v>42915</v>
      </c>
      <c r="K87" s="42">
        <v>42802</v>
      </c>
      <c r="L87" s="40">
        <f t="shared" si="21"/>
        <v>42936</v>
      </c>
      <c r="M87" s="42">
        <v>42802</v>
      </c>
      <c r="N87" s="40">
        <f t="shared" si="22"/>
        <v>42978</v>
      </c>
      <c r="O87" s="42">
        <v>42802</v>
      </c>
      <c r="P87" s="40">
        <f t="shared" si="23"/>
        <v>42985</v>
      </c>
    </row>
    <row r="88" spans="1:16" ht="16.5" customHeight="1" x14ac:dyDescent="0.25">
      <c r="A88" s="38">
        <v>42803</v>
      </c>
      <c r="B88" s="39">
        <f t="shared" si="17"/>
        <v>42839</v>
      </c>
      <c r="C88" s="38">
        <v>42803</v>
      </c>
      <c r="D88" s="40">
        <f t="shared" si="18"/>
        <v>42846</v>
      </c>
      <c r="E88" s="38">
        <v>42803</v>
      </c>
      <c r="F88" s="41">
        <f t="shared" si="16"/>
        <v>42902</v>
      </c>
      <c r="G88" s="38">
        <v>42803</v>
      </c>
      <c r="H88" s="41">
        <f t="shared" si="19"/>
        <v>42909</v>
      </c>
      <c r="I88" s="38">
        <v>42803</v>
      </c>
      <c r="J88" s="40">
        <f t="shared" si="20"/>
        <v>42916</v>
      </c>
      <c r="K88" s="42">
        <v>42803</v>
      </c>
      <c r="L88" s="40">
        <f t="shared" si="21"/>
        <v>42937</v>
      </c>
      <c r="M88" s="42">
        <v>42803</v>
      </c>
      <c r="N88" s="40">
        <f t="shared" si="22"/>
        <v>42979</v>
      </c>
      <c r="O88" s="42">
        <v>42803</v>
      </c>
      <c r="P88" s="40">
        <f t="shared" si="23"/>
        <v>42986</v>
      </c>
    </row>
    <row r="89" spans="1:16" ht="16.5" customHeight="1" x14ac:dyDescent="0.25">
      <c r="A89" s="38">
        <v>42804</v>
      </c>
      <c r="B89" s="39">
        <f t="shared" si="17"/>
        <v>42840</v>
      </c>
      <c r="C89" s="38">
        <v>42804</v>
      </c>
      <c r="D89" s="40">
        <f t="shared" si="18"/>
        <v>42847</v>
      </c>
      <c r="E89" s="38">
        <v>42804</v>
      </c>
      <c r="F89" s="41">
        <f t="shared" si="16"/>
        <v>42903</v>
      </c>
      <c r="G89" s="38">
        <v>42804</v>
      </c>
      <c r="H89" s="41">
        <f t="shared" si="19"/>
        <v>42910</v>
      </c>
      <c r="I89" s="38">
        <v>42804</v>
      </c>
      <c r="J89" s="40">
        <f t="shared" si="20"/>
        <v>42917</v>
      </c>
      <c r="K89" s="42">
        <v>42804</v>
      </c>
      <c r="L89" s="40">
        <f t="shared" si="21"/>
        <v>42938</v>
      </c>
      <c r="M89" s="42">
        <v>42804</v>
      </c>
      <c r="N89" s="40">
        <f t="shared" si="22"/>
        <v>42980</v>
      </c>
      <c r="O89" s="42">
        <v>42804</v>
      </c>
      <c r="P89" s="40">
        <f t="shared" si="23"/>
        <v>42987</v>
      </c>
    </row>
    <row r="90" spans="1:16" ht="16.5" customHeight="1" x14ac:dyDescent="0.25">
      <c r="A90" s="38">
        <v>42805</v>
      </c>
      <c r="B90" s="39">
        <f t="shared" si="17"/>
        <v>42841</v>
      </c>
      <c r="C90" s="38">
        <v>42805</v>
      </c>
      <c r="D90" s="40">
        <f t="shared" si="18"/>
        <v>42848</v>
      </c>
      <c r="E90" s="38">
        <v>42805</v>
      </c>
      <c r="F90" s="41">
        <f t="shared" si="16"/>
        <v>42904</v>
      </c>
      <c r="G90" s="38">
        <v>42805</v>
      </c>
      <c r="H90" s="41">
        <f t="shared" si="19"/>
        <v>42911</v>
      </c>
      <c r="I90" s="38">
        <v>42805</v>
      </c>
      <c r="J90" s="40">
        <f t="shared" si="20"/>
        <v>42918</v>
      </c>
      <c r="K90" s="42">
        <v>42805</v>
      </c>
      <c r="L90" s="40">
        <f t="shared" si="21"/>
        <v>42939</v>
      </c>
      <c r="M90" s="42">
        <v>42805</v>
      </c>
      <c r="N90" s="40">
        <f t="shared" si="22"/>
        <v>42981</v>
      </c>
      <c r="O90" s="42">
        <v>42805</v>
      </c>
      <c r="P90" s="40">
        <f t="shared" si="23"/>
        <v>42988</v>
      </c>
    </row>
    <row r="91" spans="1:16" ht="16.5" customHeight="1" x14ac:dyDescent="0.25">
      <c r="A91" s="38">
        <v>42806</v>
      </c>
      <c r="B91" s="39">
        <f t="shared" si="17"/>
        <v>42842</v>
      </c>
      <c r="C91" s="38">
        <v>42806</v>
      </c>
      <c r="D91" s="40">
        <f t="shared" si="18"/>
        <v>42849</v>
      </c>
      <c r="E91" s="38">
        <v>42806</v>
      </c>
      <c r="F91" s="41">
        <f t="shared" si="16"/>
        <v>42905</v>
      </c>
      <c r="G91" s="38">
        <v>42806</v>
      </c>
      <c r="H91" s="41">
        <f t="shared" si="19"/>
        <v>42912</v>
      </c>
      <c r="I91" s="38">
        <v>42806</v>
      </c>
      <c r="J91" s="40">
        <f t="shared" si="20"/>
        <v>42919</v>
      </c>
      <c r="K91" s="42">
        <v>42806</v>
      </c>
      <c r="L91" s="40">
        <f t="shared" si="21"/>
        <v>42940</v>
      </c>
      <c r="M91" s="42">
        <v>42806</v>
      </c>
      <c r="N91" s="40">
        <f t="shared" si="22"/>
        <v>42982</v>
      </c>
      <c r="O91" s="42">
        <v>42806</v>
      </c>
      <c r="P91" s="40">
        <f t="shared" si="23"/>
        <v>42989</v>
      </c>
    </row>
    <row r="92" spans="1:16" ht="16.5" customHeight="1" x14ac:dyDescent="0.25">
      <c r="A92" s="38">
        <v>42807</v>
      </c>
      <c r="B92" s="39">
        <f t="shared" si="17"/>
        <v>42843</v>
      </c>
      <c r="C92" s="38">
        <v>42807</v>
      </c>
      <c r="D92" s="40">
        <f t="shared" si="18"/>
        <v>42850</v>
      </c>
      <c r="E92" s="38">
        <v>42807</v>
      </c>
      <c r="F92" s="41">
        <f t="shared" si="16"/>
        <v>42906</v>
      </c>
      <c r="G92" s="38">
        <v>42807</v>
      </c>
      <c r="H92" s="41">
        <f t="shared" si="19"/>
        <v>42913</v>
      </c>
      <c r="I92" s="38">
        <v>42807</v>
      </c>
      <c r="J92" s="40">
        <f t="shared" si="20"/>
        <v>42920</v>
      </c>
      <c r="K92" s="42">
        <v>42807</v>
      </c>
      <c r="L92" s="40">
        <f t="shared" si="21"/>
        <v>42941</v>
      </c>
      <c r="M92" s="42">
        <v>42807</v>
      </c>
      <c r="N92" s="40">
        <f t="shared" si="22"/>
        <v>42983</v>
      </c>
      <c r="O92" s="42">
        <v>42807</v>
      </c>
      <c r="P92" s="40">
        <f t="shared" si="23"/>
        <v>42990</v>
      </c>
    </row>
    <row r="93" spans="1:16" ht="16.5" customHeight="1" x14ac:dyDescent="0.25">
      <c r="A93" s="38">
        <v>42808</v>
      </c>
      <c r="B93" s="39">
        <f t="shared" si="17"/>
        <v>42844</v>
      </c>
      <c r="C93" s="38">
        <v>42808</v>
      </c>
      <c r="D93" s="40">
        <f t="shared" si="18"/>
        <v>42851</v>
      </c>
      <c r="E93" s="38">
        <v>42808</v>
      </c>
      <c r="F93" s="41">
        <f t="shared" si="16"/>
        <v>42907</v>
      </c>
      <c r="G93" s="38">
        <v>42808</v>
      </c>
      <c r="H93" s="41">
        <f t="shared" si="19"/>
        <v>42914</v>
      </c>
      <c r="I93" s="38">
        <v>42808</v>
      </c>
      <c r="J93" s="40">
        <f t="shared" si="20"/>
        <v>42921</v>
      </c>
      <c r="K93" s="42">
        <v>42808</v>
      </c>
      <c r="L93" s="40">
        <f t="shared" si="21"/>
        <v>42942</v>
      </c>
      <c r="M93" s="42">
        <v>42808</v>
      </c>
      <c r="N93" s="40">
        <f t="shared" si="22"/>
        <v>42984</v>
      </c>
      <c r="O93" s="42">
        <v>42808</v>
      </c>
      <c r="P93" s="40">
        <f t="shared" si="23"/>
        <v>42991</v>
      </c>
    </row>
    <row r="94" spans="1:16" ht="16.5" customHeight="1" x14ac:dyDescent="0.25">
      <c r="A94" s="38">
        <v>42809</v>
      </c>
      <c r="B94" s="39">
        <f t="shared" si="17"/>
        <v>42845</v>
      </c>
      <c r="C94" s="38">
        <v>42809</v>
      </c>
      <c r="D94" s="40">
        <f t="shared" si="18"/>
        <v>42852</v>
      </c>
      <c r="E94" s="38">
        <v>42809</v>
      </c>
      <c r="F94" s="41">
        <f t="shared" si="16"/>
        <v>42908</v>
      </c>
      <c r="G94" s="38">
        <v>42809</v>
      </c>
      <c r="H94" s="41">
        <f t="shared" si="19"/>
        <v>42915</v>
      </c>
      <c r="I94" s="38">
        <v>42809</v>
      </c>
      <c r="J94" s="40">
        <f t="shared" si="20"/>
        <v>42922</v>
      </c>
      <c r="K94" s="42">
        <v>42809</v>
      </c>
      <c r="L94" s="40">
        <f t="shared" si="21"/>
        <v>42943</v>
      </c>
      <c r="M94" s="42">
        <v>42809</v>
      </c>
      <c r="N94" s="40">
        <f t="shared" si="22"/>
        <v>42985</v>
      </c>
      <c r="O94" s="42">
        <v>42809</v>
      </c>
      <c r="P94" s="40">
        <f t="shared" si="23"/>
        <v>42992</v>
      </c>
    </row>
    <row r="95" spans="1:16" ht="16.5" customHeight="1" x14ac:dyDescent="0.25">
      <c r="A95" s="38">
        <v>42810</v>
      </c>
      <c r="B95" s="39">
        <f t="shared" si="17"/>
        <v>42846</v>
      </c>
      <c r="C95" s="38">
        <v>42810</v>
      </c>
      <c r="D95" s="40">
        <f t="shared" si="18"/>
        <v>42853</v>
      </c>
      <c r="E95" s="38">
        <v>42810</v>
      </c>
      <c r="F95" s="41">
        <f t="shared" si="16"/>
        <v>42909</v>
      </c>
      <c r="G95" s="38">
        <v>42810</v>
      </c>
      <c r="H95" s="41">
        <f t="shared" si="19"/>
        <v>42916</v>
      </c>
      <c r="I95" s="38">
        <v>42810</v>
      </c>
      <c r="J95" s="40">
        <f t="shared" si="20"/>
        <v>42923</v>
      </c>
      <c r="K95" s="42">
        <v>42810</v>
      </c>
      <c r="L95" s="40">
        <f t="shared" si="21"/>
        <v>42944</v>
      </c>
      <c r="M95" s="42">
        <v>42810</v>
      </c>
      <c r="N95" s="40">
        <f t="shared" si="22"/>
        <v>42986</v>
      </c>
      <c r="O95" s="42">
        <v>42810</v>
      </c>
      <c r="P95" s="40">
        <f t="shared" si="23"/>
        <v>42993</v>
      </c>
    </row>
    <row r="96" spans="1:16" ht="16.5" customHeight="1" x14ac:dyDescent="0.25">
      <c r="A96" s="38">
        <v>42811</v>
      </c>
      <c r="B96" s="39">
        <f t="shared" si="17"/>
        <v>42847</v>
      </c>
      <c r="C96" s="38">
        <v>42811</v>
      </c>
      <c r="D96" s="40">
        <f t="shared" si="18"/>
        <v>42854</v>
      </c>
      <c r="E96" s="38">
        <v>42811</v>
      </c>
      <c r="F96" s="41">
        <f t="shared" si="16"/>
        <v>42910</v>
      </c>
      <c r="G96" s="38">
        <v>42811</v>
      </c>
      <c r="H96" s="41">
        <f t="shared" si="19"/>
        <v>42917</v>
      </c>
      <c r="I96" s="38">
        <v>42811</v>
      </c>
      <c r="J96" s="40">
        <f t="shared" si="20"/>
        <v>42924</v>
      </c>
      <c r="K96" s="42">
        <v>42811</v>
      </c>
      <c r="L96" s="40">
        <f t="shared" si="21"/>
        <v>42945</v>
      </c>
      <c r="M96" s="42">
        <v>42811</v>
      </c>
      <c r="N96" s="40">
        <f t="shared" si="22"/>
        <v>42987</v>
      </c>
      <c r="O96" s="42">
        <v>42811</v>
      </c>
      <c r="P96" s="40">
        <f t="shared" si="23"/>
        <v>42994</v>
      </c>
    </row>
    <row r="97" spans="1:16" ht="16.5" customHeight="1" x14ac:dyDescent="0.25">
      <c r="A97" s="38">
        <v>42812</v>
      </c>
      <c r="B97" s="39">
        <f t="shared" si="17"/>
        <v>42848</v>
      </c>
      <c r="C97" s="38">
        <v>42812</v>
      </c>
      <c r="D97" s="40">
        <f t="shared" si="18"/>
        <v>42855</v>
      </c>
      <c r="E97" s="38">
        <v>42812</v>
      </c>
      <c r="F97" s="41">
        <f t="shared" si="16"/>
        <v>42911</v>
      </c>
      <c r="G97" s="38">
        <v>42812</v>
      </c>
      <c r="H97" s="41">
        <f t="shared" si="19"/>
        <v>42918</v>
      </c>
      <c r="I97" s="38">
        <v>42812</v>
      </c>
      <c r="J97" s="40">
        <f t="shared" si="20"/>
        <v>42925</v>
      </c>
      <c r="K97" s="42">
        <v>42812</v>
      </c>
      <c r="L97" s="40">
        <f t="shared" si="21"/>
        <v>42946</v>
      </c>
      <c r="M97" s="42">
        <v>42812</v>
      </c>
      <c r="N97" s="40">
        <f t="shared" si="22"/>
        <v>42988</v>
      </c>
      <c r="O97" s="42">
        <v>42812</v>
      </c>
      <c r="P97" s="40">
        <f t="shared" si="23"/>
        <v>42995</v>
      </c>
    </row>
    <row r="98" spans="1:16" ht="16.5" customHeight="1" x14ac:dyDescent="0.25">
      <c r="A98" s="38">
        <v>42813</v>
      </c>
      <c r="B98" s="39">
        <f t="shared" si="17"/>
        <v>42849</v>
      </c>
      <c r="C98" s="38">
        <v>42813</v>
      </c>
      <c r="D98" s="40">
        <f t="shared" si="18"/>
        <v>42856</v>
      </c>
      <c r="E98" s="38">
        <v>42813</v>
      </c>
      <c r="F98" s="41">
        <f t="shared" si="16"/>
        <v>42912</v>
      </c>
      <c r="G98" s="38">
        <v>42813</v>
      </c>
      <c r="H98" s="41">
        <f t="shared" si="19"/>
        <v>42919</v>
      </c>
      <c r="I98" s="38">
        <v>42813</v>
      </c>
      <c r="J98" s="40">
        <f t="shared" si="20"/>
        <v>42926</v>
      </c>
      <c r="K98" s="42">
        <v>42813</v>
      </c>
      <c r="L98" s="40">
        <f t="shared" si="21"/>
        <v>42947</v>
      </c>
      <c r="M98" s="42">
        <v>42813</v>
      </c>
      <c r="N98" s="40">
        <f t="shared" si="22"/>
        <v>42989</v>
      </c>
      <c r="O98" s="42">
        <v>42813</v>
      </c>
      <c r="P98" s="40">
        <f t="shared" si="23"/>
        <v>42996</v>
      </c>
    </row>
    <row r="99" spans="1:16" ht="16.5" customHeight="1" x14ac:dyDescent="0.25">
      <c r="A99" s="38">
        <v>42814</v>
      </c>
      <c r="B99" s="39">
        <f t="shared" si="17"/>
        <v>42850</v>
      </c>
      <c r="C99" s="38">
        <v>42814</v>
      </c>
      <c r="D99" s="40">
        <f t="shared" si="18"/>
        <v>42857</v>
      </c>
      <c r="E99" s="38">
        <v>42814</v>
      </c>
      <c r="F99" s="41">
        <f t="shared" si="16"/>
        <v>42913</v>
      </c>
      <c r="G99" s="38">
        <v>42814</v>
      </c>
      <c r="H99" s="41">
        <f t="shared" si="19"/>
        <v>42920</v>
      </c>
      <c r="I99" s="38">
        <v>42814</v>
      </c>
      <c r="J99" s="40">
        <f t="shared" si="20"/>
        <v>42927</v>
      </c>
      <c r="K99" s="42">
        <v>42814</v>
      </c>
      <c r="L99" s="40">
        <f t="shared" si="21"/>
        <v>42948</v>
      </c>
      <c r="M99" s="42">
        <v>42814</v>
      </c>
      <c r="N99" s="40">
        <f t="shared" si="22"/>
        <v>42990</v>
      </c>
      <c r="O99" s="42">
        <v>42814</v>
      </c>
      <c r="P99" s="40">
        <f t="shared" si="23"/>
        <v>42997</v>
      </c>
    </row>
    <row r="100" spans="1:16" ht="16.5" customHeight="1" x14ac:dyDescent="0.25">
      <c r="A100" s="38">
        <v>42815</v>
      </c>
      <c r="B100" s="39">
        <f t="shared" si="17"/>
        <v>42851</v>
      </c>
      <c r="C100" s="38">
        <v>42815</v>
      </c>
      <c r="D100" s="40">
        <f t="shared" si="18"/>
        <v>42858</v>
      </c>
      <c r="E100" s="38">
        <v>42815</v>
      </c>
      <c r="F100" s="41">
        <f t="shared" si="16"/>
        <v>42914</v>
      </c>
      <c r="G100" s="38">
        <v>42815</v>
      </c>
      <c r="H100" s="41">
        <f t="shared" si="19"/>
        <v>42921</v>
      </c>
      <c r="I100" s="38">
        <v>42815</v>
      </c>
      <c r="J100" s="40">
        <f t="shared" si="20"/>
        <v>42928</v>
      </c>
      <c r="K100" s="42">
        <v>42815</v>
      </c>
      <c r="L100" s="40">
        <f t="shared" si="21"/>
        <v>42949</v>
      </c>
      <c r="M100" s="42">
        <v>42815</v>
      </c>
      <c r="N100" s="40">
        <f t="shared" si="22"/>
        <v>42991</v>
      </c>
      <c r="O100" s="42">
        <v>42815</v>
      </c>
      <c r="P100" s="40">
        <f t="shared" si="23"/>
        <v>42998</v>
      </c>
    </row>
    <row r="101" spans="1:16" ht="16.5" customHeight="1" x14ac:dyDescent="0.25">
      <c r="A101" s="38">
        <v>42816</v>
      </c>
      <c r="B101" s="39">
        <f t="shared" si="17"/>
        <v>42852</v>
      </c>
      <c r="C101" s="38">
        <v>42816</v>
      </c>
      <c r="D101" s="40">
        <f t="shared" si="18"/>
        <v>42859</v>
      </c>
      <c r="E101" s="38">
        <v>42816</v>
      </c>
      <c r="F101" s="41">
        <f t="shared" si="16"/>
        <v>42915</v>
      </c>
      <c r="G101" s="38">
        <v>42816</v>
      </c>
      <c r="H101" s="41">
        <f t="shared" si="19"/>
        <v>42922</v>
      </c>
      <c r="I101" s="38">
        <v>42816</v>
      </c>
      <c r="J101" s="40">
        <f t="shared" si="20"/>
        <v>42929</v>
      </c>
      <c r="K101" s="42">
        <v>42816</v>
      </c>
      <c r="L101" s="40">
        <f t="shared" si="21"/>
        <v>42950</v>
      </c>
      <c r="M101" s="42">
        <v>42816</v>
      </c>
      <c r="N101" s="40">
        <f t="shared" si="22"/>
        <v>42992</v>
      </c>
      <c r="O101" s="42">
        <v>42816</v>
      </c>
      <c r="P101" s="40">
        <f t="shared" si="23"/>
        <v>42999</v>
      </c>
    </row>
    <row r="102" spans="1:16" ht="16.5" customHeight="1" x14ac:dyDescent="0.25">
      <c r="A102" s="38">
        <v>42817</v>
      </c>
      <c r="B102" s="39">
        <f t="shared" si="17"/>
        <v>42853</v>
      </c>
      <c r="C102" s="38">
        <v>42817</v>
      </c>
      <c r="D102" s="40">
        <f t="shared" si="18"/>
        <v>42860</v>
      </c>
      <c r="E102" s="38">
        <v>42817</v>
      </c>
      <c r="F102" s="41">
        <f t="shared" si="16"/>
        <v>42916</v>
      </c>
      <c r="G102" s="38">
        <v>42817</v>
      </c>
      <c r="H102" s="41">
        <f t="shared" si="19"/>
        <v>42923</v>
      </c>
      <c r="I102" s="38">
        <v>42817</v>
      </c>
      <c r="J102" s="40">
        <f t="shared" si="20"/>
        <v>42930</v>
      </c>
      <c r="K102" s="42">
        <v>42817</v>
      </c>
      <c r="L102" s="40">
        <f t="shared" si="21"/>
        <v>42951</v>
      </c>
      <c r="M102" s="42">
        <v>42817</v>
      </c>
      <c r="N102" s="40">
        <f t="shared" si="22"/>
        <v>42993</v>
      </c>
      <c r="O102" s="42">
        <v>42817</v>
      </c>
      <c r="P102" s="40">
        <f t="shared" si="23"/>
        <v>43000</v>
      </c>
    </row>
    <row r="103" spans="1:16" ht="16.5" customHeight="1" x14ac:dyDescent="0.25">
      <c r="A103" s="38">
        <v>42818</v>
      </c>
      <c r="B103" s="39">
        <f t="shared" si="17"/>
        <v>42854</v>
      </c>
      <c r="C103" s="38">
        <v>42818</v>
      </c>
      <c r="D103" s="40">
        <f t="shared" si="18"/>
        <v>42861</v>
      </c>
      <c r="E103" s="38">
        <v>42818</v>
      </c>
      <c r="F103" s="41">
        <f t="shared" si="16"/>
        <v>42917</v>
      </c>
      <c r="G103" s="38">
        <v>42818</v>
      </c>
      <c r="H103" s="41">
        <f t="shared" si="19"/>
        <v>42924</v>
      </c>
      <c r="I103" s="38">
        <v>42818</v>
      </c>
      <c r="J103" s="40">
        <f t="shared" si="20"/>
        <v>42931</v>
      </c>
      <c r="K103" s="42">
        <v>42818</v>
      </c>
      <c r="L103" s="40">
        <f t="shared" si="21"/>
        <v>42952</v>
      </c>
      <c r="M103" s="42">
        <v>42818</v>
      </c>
      <c r="N103" s="40">
        <f t="shared" si="22"/>
        <v>42994</v>
      </c>
      <c r="O103" s="42">
        <v>42818</v>
      </c>
      <c r="P103" s="40">
        <f t="shared" si="23"/>
        <v>43001</v>
      </c>
    </row>
    <row r="104" spans="1:16" ht="16.5" customHeight="1" x14ac:dyDescent="0.25">
      <c r="A104" s="38">
        <v>42819</v>
      </c>
      <c r="B104" s="39">
        <f t="shared" si="17"/>
        <v>42855</v>
      </c>
      <c r="C104" s="38">
        <v>42819</v>
      </c>
      <c r="D104" s="40">
        <f t="shared" si="18"/>
        <v>42862</v>
      </c>
      <c r="E104" s="38">
        <v>42819</v>
      </c>
      <c r="F104" s="41">
        <f t="shared" si="16"/>
        <v>42918</v>
      </c>
      <c r="G104" s="38">
        <v>42819</v>
      </c>
      <c r="H104" s="41">
        <f t="shared" si="19"/>
        <v>42925</v>
      </c>
      <c r="I104" s="38">
        <v>42819</v>
      </c>
      <c r="J104" s="40">
        <f t="shared" si="20"/>
        <v>42932</v>
      </c>
      <c r="K104" s="42">
        <v>42819</v>
      </c>
      <c r="L104" s="40">
        <f t="shared" si="21"/>
        <v>42953</v>
      </c>
      <c r="M104" s="42">
        <v>42819</v>
      </c>
      <c r="N104" s="40">
        <f t="shared" si="22"/>
        <v>42995</v>
      </c>
      <c r="O104" s="42">
        <v>42819</v>
      </c>
      <c r="P104" s="40">
        <f t="shared" si="23"/>
        <v>43002</v>
      </c>
    </row>
    <row r="105" spans="1:16" ht="16.5" customHeight="1" x14ac:dyDescent="0.25">
      <c r="A105" s="38">
        <v>42820</v>
      </c>
      <c r="B105" s="39">
        <f t="shared" si="17"/>
        <v>42856</v>
      </c>
      <c r="C105" s="38">
        <v>42820</v>
      </c>
      <c r="D105" s="40">
        <f t="shared" si="18"/>
        <v>42863</v>
      </c>
      <c r="E105" s="38">
        <v>42820</v>
      </c>
      <c r="F105" s="41">
        <f t="shared" si="16"/>
        <v>42919</v>
      </c>
      <c r="G105" s="38">
        <v>42820</v>
      </c>
      <c r="H105" s="41">
        <f t="shared" si="19"/>
        <v>42926</v>
      </c>
      <c r="I105" s="38">
        <v>42820</v>
      </c>
      <c r="J105" s="40">
        <f t="shared" si="20"/>
        <v>42933</v>
      </c>
      <c r="K105" s="42">
        <v>42820</v>
      </c>
      <c r="L105" s="40">
        <f t="shared" si="21"/>
        <v>42954</v>
      </c>
      <c r="M105" s="42">
        <v>42820</v>
      </c>
      <c r="N105" s="40">
        <f t="shared" si="22"/>
        <v>42996</v>
      </c>
      <c r="O105" s="42">
        <v>42820</v>
      </c>
      <c r="P105" s="40">
        <f t="shared" si="23"/>
        <v>43003</v>
      </c>
    </row>
    <row r="106" spans="1:16" ht="16.5" customHeight="1" x14ac:dyDescent="0.25">
      <c r="A106" s="38">
        <v>42821</v>
      </c>
      <c r="B106" s="39">
        <f t="shared" si="17"/>
        <v>42857</v>
      </c>
      <c r="C106" s="38">
        <v>42821</v>
      </c>
      <c r="D106" s="40">
        <f t="shared" si="18"/>
        <v>42864</v>
      </c>
      <c r="E106" s="38">
        <v>42821</v>
      </c>
      <c r="F106" s="41">
        <f t="shared" si="16"/>
        <v>42920</v>
      </c>
      <c r="G106" s="38">
        <v>42821</v>
      </c>
      <c r="H106" s="41">
        <f t="shared" si="19"/>
        <v>42927</v>
      </c>
      <c r="I106" s="38">
        <v>42821</v>
      </c>
      <c r="J106" s="40">
        <f t="shared" si="20"/>
        <v>42934</v>
      </c>
      <c r="K106" s="42">
        <v>42821</v>
      </c>
      <c r="L106" s="40">
        <f t="shared" si="21"/>
        <v>42955</v>
      </c>
      <c r="M106" s="42">
        <v>42821</v>
      </c>
      <c r="N106" s="40">
        <f t="shared" si="22"/>
        <v>42997</v>
      </c>
      <c r="O106" s="42">
        <v>42821</v>
      </c>
      <c r="P106" s="40">
        <f t="shared" si="23"/>
        <v>43004</v>
      </c>
    </row>
    <row r="107" spans="1:16" ht="16.5" customHeight="1" x14ac:dyDescent="0.25">
      <c r="A107" s="38">
        <v>42822</v>
      </c>
      <c r="B107" s="39">
        <f t="shared" si="17"/>
        <v>42858</v>
      </c>
      <c r="C107" s="38">
        <v>42822</v>
      </c>
      <c r="D107" s="40">
        <f t="shared" si="18"/>
        <v>42865</v>
      </c>
      <c r="E107" s="38">
        <v>42822</v>
      </c>
      <c r="F107" s="41">
        <f t="shared" si="16"/>
        <v>42921</v>
      </c>
      <c r="G107" s="38">
        <v>42822</v>
      </c>
      <c r="H107" s="41">
        <f t="shared" si="19"/>
        <v>42928</v>
      </c>
      <c r="I107" s="38">
        <v>42822</v>
      </c>
      <c r="J107" s="40">
        <f t="shared" si="20"/>
        <v>42935</v>
      </c>
      <c r="K107" s="42">
        <v>42822</v>
      </c>
      <c r="L107" s="40">
        <f t="shared" si="21"/>
        <v>42956</v>
      </c>
      <c r="M107" s="42">
        <v>42822</v>
      </c>
      <c r="N107" s="40">
        <f t="shared" si="22"/>
        <v>42998</v>
      </c>
      <c r="O107" s="42">
        <v>42822</v>
      </c>
      <c r="P107" s="40">
        <f t="shared" si="23"/>
        <v>43005</v>
      </c>
    </row>
    <row r="108" spans="1:16" ht="16.5" customHeight="1" x14ac:dyDescent="0.25">
      <c r="A108" s="38">
        <v>42823</v>
      </c>
      <c r="B108" s="39">
        <f t="shared" si="17"/>
        <v>42859</v>
      </c>
      <c r="C108" s="38">
        <v>42823</v>
      </c>
      <c r="D108" s="40">
        <f t="shared" si="18"/>
        <v>42866</v>
      </c>
      <c r="E108" s="38">
        <v>42823</v>
      </c>
      <c r="F108" s="41">
        <f t="shared" si="16"/>
        <v>42922</v>
      </c>
      <c r="G108" s="38">
        <v>42823</v>
      </c>
      <c r="H108" s="41">
        <f t="shared" si="19"/>
        <v>42929</v>
      </c>
      <c r="I108" s="38">
        <v>42823</v>
      </c>
      <c r="J108" s="40">
        <f t="shared" si="20"/>
        <v>42936</v>
      </c>
      <c r="K108" s="42">
        <v>42823</v>
      </c>
      <c r="L108" s="40">
        <f t="shared" si="21"/>
        <v>42957</v>
      </c>
      <c r="M108" s="42">
        <v>42823</v>
      </c>
      <c r="N108" s="40">
        <f t="shared" si="22"/>
        <v>42999</v>
      </c>
      <c r="O108" s="42">
        <v>42823</v>
      </c>
      <c r="P108" s="40">
        <f t="shared" si="23"/>
        <v>43006</v>
      </c>
    </row>
    <row r="109" spans="1:16" ht="16.5" customHeight="1" x14ac:dyDescent="0.25">
      <c r="A109" s="38">
        <v>42824</v>
      </c>
      <c r="B109" s="39">
        <f t="shared" si="17"/>
        <v>42860</v>
      </c>
      <c r="C109" s="38">
        <v>42824</v>
      </c>
      <c r="D109" s="40">
        <f t="shared" si="18"/>
        <v>42867</v>
      </c>
      <c r="E109" s="38">
        <v>42824</v>
      </c>
      <c r="F109" s="41">
        <f t="shared" si="16"/>
        <v>42923</v>
      </c>
      <c r="G109" s="38">
        <v>42824</v>
      </c>
      <c r="H109" s="41">
        <f t="shared" si="19"/>
        <v>42930</v>
      </c>
      <c r="I109" s="38">
        <v>42824</v>
      </c>
      <c r="J109" s="40">
        <f t="shared" si="20"/>
        <v>42937</v>
      </c>
      <c r="K109" s="42">
        <v>42824</v>
      </c>
      <c r="L109" s="40">
        <f t="shared" si="21"/>
        <v>42958</v>
      </c>
      <c r="M109" s="42">
        <v>42824</v>
      </c>
      <c r="N109" s="40">
        <f t="shared" si="22"/>
        <v>43000</v>
      </c>
      <c r="O109" s="42">
        <v>42824</v>
      </c>
      <c r="P109" s="40">
        <f t="shared" si="23"/>
        <v>43007</v>
      </c>
    </row>
    <row r="110" spans="1:16" ht="16.5" customHeight="1" x14ac:dyDescent="0.25">
      <c r="A110" s="38">
        <v>42825</v>
      </c>
      <c r="B110" s="39">
        <f t="shared" si="17"/>
        <v>42861</v>
      </c>
      <c r="C110" s="38">
        <v>42825</v>
      </c>
      <c r="D110" s="40">
        <f t="shared" si="18"/>
        <v>42868</v>
      </c>
      <c r="E110" s="38">
        <v>42825</v>
      </c>
      <c r="F110" s="41">
        <f t="shared" si="16"/>
        <v>42924</v>
      </c>
      <c r="G110" s="38">
        <v>42825</v>
      </c>
      <c r="H110" s="41">
        <f t="shared" si="19"/>
        <v>42931</v>
      </c>
      <c r="I110" s="38">
        <v>42825</v>
      </c>
      <c r="J110" s="40">
        <f t="shared" si="20"/>
        <v>42938</v>
      </c>
      <c r="K110" s="42">
        <v>42825</v>
      </c>
      <c r="L110" s="40">
        <f t="shared" si="21"/>
        <v>42959</v>
      </c>
      <c r="M110" s="42">
        <v>42825</v>
      </c>
      <c r="N110" s="40">
        <f t="shared" si="22"/>
        <v>43001</v>
      </c>
      <c r="O110" s="42">
        <v>42825</v>
      </c>
      <c r="P110" s="40">
        <f t="shared" si="23"/>
        <v>43008</v>
      </c>
    </row>
    <row r="111" spans="1:16" ht="16.5" customHeight="1" x14ac:dyDescent="0.25">
      <c r="A111" s="38">
        <v>42826</v>
      </c>
      <c r="B111" s="39">
        <f>A111+$C$2+$B$5+$B$6+$B$7+$B$8</f>
        <v>42868</v>
      </c>
      <c r="C111" s="38">
        <v>42826</v>
      </c>
      <c r="D111" s="40">
        <f>+C111+$D$2+$B$5+$B$6+$B$7+$B$8</f>
        <v>42875</v>
      </c>
      <c r="E111" s="38">
        <v>42826</v>
      </c>
      <c r="F111" s="41">
        <f>E111+$E$2+$B$5+$B$6+$B$7+$B$8</f>
        <v>42931</v>
      </c>
      <c r="G111" s="38">
        <v>42826</v>
      </c>
      <c r="H111" s="41">
        <f t="shared" ref="H111:H140" si="24">G111+$F$2+$B$5+$B$6+$B$7+$B$8</f>
        <v>42938</v>
      </c>
      <c r="I111" s="38">
        <v>42826</v>
      </c>
      <c r="J111" s="40">
        <f>I111+$G$2+$B$5+$B$6+$B$7+$B$8</f>
        <v>42945</v>
      </c>
      <c r="K111" s="42">
        <v>42826</v>
      </c>
      <c r="L111" s="40">
        <f>K111+$H$2+$B$5+$B$6+$B$7+$B$8</f>
        <v>42966</v>
      </c>
      <c r="M111" s="42">
        <v>42826</v>
      </c>
      <c r="N111" s="40">
        <f>M111+$I$2+$B$5+$B$6+$B$7+$B$8</f>
        <v>43008</v>
      </c>
      <c r="O111" s="42">
        <v>42826</v>
      </c>
      <c r="P111" s="40">
        <f>O111+$J$2+$B$5+$B$6+$B$7+$B$8</f>
        <v>43015</v>
      </c>
    </row>
    <row r="112" spans="1:16" ht="16.5" customHeight="1" x14ac:dyDescent="0.25">
      <c r="A112" s="38">
        <v>42827</v>
      </c>
      <c r="B112" s="39">
        <f t="shared" ref="B112:B140" si="25">A112+$C$2+$B$5+$B$6+$B$7+$B$8</f>
        <v>42869</v>
      </c>
      <c r="C112" s="38">
        <v>42827</v>
      </c>
      <c r="D112" s="40">
        <f t="shared" ref="D112:D140" si="26">+C112+$D$2+$B$5+$B$6+$B$7+$B$8</f>
        <v>42876</v>
      </c>
      <c r="E112" s="38">
        <v>42827</v>
      </c>
      <c r="F112" s="41">
        <f t="shared" ref="F112:F140" si="27">E112+$E$2+$B$5+$B$6+$B$7+$B$8</f>
        <v>42932</v>
      </c>
      <c r="G112" s="38">
        <v>42827</v>
      </c>
      <c r="H112" s="41">
        <f t="shared" si="24"/>
        <v>42939</v>
      </c>
      <c r="I112" s="38">
        <v>42827</v>
      </c>
      <c r="J112" s="40">
        <f t="shared" ref="J112:J140" si="28">I112+$G$2+$B$5+$B$6+$B$7+$B$8</f>
        <v>42946</v>
      </c>
      <c r="K112" s="42">
        <v>42827</v>
      </c>
      <c r="L112" s="40">
        <f t="shared" ref="L112:L140" si="29">K112+$H$2+$B$5+$B$6+$B$7+$B$8</f>
        <v>42967</v>
      </c>
      <c r="M112" s="42">
        <v>42827</v>
      </c>
      <c r="N112" s="40">
        <f t="shared" ref="N112:N140" si="30">M112+$I$2+$B$5+$B$6+$B$7+$B$8</f>
        <v>43009</v>
      </c>
      <c r="O112" s="42">
        <v>42827</v>
      </c>
      <c r="P112" s="40">
        <f t="shared" ref="P112:P140" si="31">O112+$J$2+$B$5+$B$6+$B$7+$B$8</f>
        <v>43016</v>
      </c>
    </row>
    <row r="113" spans="1:16" ht="16.5" customHeight="1" x14ac:dyDescent="0.25">
      <c r="A113" s="38">
        <v>42828</v>
      </c>
      <c r="B113" s="39">
        <f t="shared" si="25"/>
        <v>42870</v>
      </c>
      <c r="C113" s="38">
        <v>42828</v>
      </c>
      <c r="D113" s="40">
        <f t="shared" si="26"/>
        <v>42877</v>
      </c>
      <c r="E113" s="38">
        <v>42828</v>
      </c>
      <c r="F113" s="41">
        <f t="shared" si="27"/>
        <v>42933</v>
      </c>
      <c r="G113" s="38">
        <v>42828</v>
      </c>
      <c r="H113" s="41">
        <f t="shared" si="24"/>
        <v>42940</v>
      </c>
      <c r="I113" s="38">
        <v>42828</v>
      </c>
      <c r="J113" s="40">
        <f t="shared" si="28"/>
        <v>42947</v>
      </c>
      <c r="K113" s="42">
        <v>42828</v>
      </c>
      <c r="L113" s="40">
        <f t="shared" si="29"/>
        <v>42968</v>
      </c>
      <c r="M113" s="42">
        <v>42828</v>
      </c>
      <c r="N113" s="40">
        <f t="shared" si="30"/>
        <v>43010</v>
      </c>
      <c r="O113" s="42">
        <v>42828</v>
      </c>
      <c r="P113" s="40">
        <f t="shared" si="31"/>
        <v>43017</v>
      </c>
    </row>
    <row r="114" spans="1:16" ht="16.5" customHeight="1" x14ac:dyDescent="0.25">
      <c r="A114" s="38">
        <v>42829</v>
      </c>
      <c r="B114" s="39">
        <f t="shared" si="25"/>
        <v>42871</v>
      </c>
      <c r="C114" s="38">
        <v>42829</v>
      </c>
      <c r="D114" s="40">
        <f t="shared" si="26"/>
        <v>42878</v>
      </c>
      <c r="E114" s="38">
        <v>42829</v>
      </c>
      <c r="F114" s="41">
        <f t="shared" si="27"/>
        <v>42934</v>
      </c>
      <c r="G114" s="38">
        <v>42829</v>
      </c>
      <c r="H114" s="41">
        <f t="shared" si="24"/>
        <v>42941</v>
      </c>
      <c r="I114" s="38">
        <v>42829</v>
      </c>
      <c r="J114" s="40">
        <f t="shared" si="28"/>
        <v>42948</v>
      </c>
      <c r="K114" s="42">
        <v>42829</v>
      </c>
      <c r="L114" s="40">
        <f t="shared" si="29"/>
        <v>42969</v>
      </c>
      <c r="M114" s="42">
        <v>42829</v>
      </c>
      <c r="N114" s="40">
        <f t="shared" si="30"/>
        <v>43011</v>
      </c>
      <c r="O114" s="42">
        <v>42829</v>
      </c>
      <c r="P114" s="40">
        <f t="shared" si="31"/>
        <v>43018</v>
      </c>
    </row>
    <row r="115" spans="1:16" ht="16.5" customHeight="1" x14ac:dyDescent="0.25">
      <c r="A115" s="38">
        <v>42830</v>
      </c>
      <c r="B115" s="39">
        <f t="shared" si="25"/>
        <v>42872</v>
      </c>
      <c r="C115" s="38">
        <v>42830</v>
      </c>
      <c r="D115" s="40">
        <f t="shared" si="26"/>
        <v>42879</v>
      </c>
      <c r="E115" s="38">
        <v>42830</v>
      </c>
      <c r="F115" s="41">
        <f t="shared" si="27"/>
        <v>42935</v>
      </c>
      <c r="G115" s="38">
        <v>42830</v>
      </c>
      <c r="H115" s="41">
        <f t="shared" si="24"/>
        <v>42942</v>
      </c>
      <c r="I115" s="38">
        <v>42830</v>
      </c>
      <c r="J115" s="40">
        <f t="shared" si="28"/>
        <v>42949</v>
      </c>
      <c r="K115" s="42">
        <v>42830</v>
      </c>
      <c r="L115" s="40">
        <f t="shared" si="29"/>
        <v>42970</v>
      </c>
      <c r="M115" s="42">
        <v>42830</v>
      </c>
      <c r="N115" s="40">
        <f t="shared" si="30"/>
        <v>43012</v>
      </c>
      <c r="O115" s="42">
        <v>42830</v>
      </c>
      <c r="P115" s="40">
        <f t="shared" si="31"/>
        <v>43019</v>
      </c>
    </row>
    <row r="116" spans="1:16" ht="16.5" customHeight="1" x14ac:dyDescent="0.25">
      <c r="A116" s="38">
        <v>42831</v>
      </c>
      <c r="B116" s="39">
        <f t="shared" si="25"/>
        <v>42873</v>
      </c>
      <c r="C116" s="38">
        <v>42831</v>
      </c>
      <c r="D116" s="40">
        <f t="shared" si="26"/>
        <v>42880</v>
      </c>
      <c r="E116" s="38">
        <v>42831</v>
      </c>
      <c r="F116" s="41">
        <f t="shared" si="27"/>
        <v>42936</v>
      </c>
      <c r="G116" s="38">
        <v>42831</v>
      </c>
      <c r="H116" s="41">
        <f t="shared" si="24"/>
        <v>42943</v>
      </c>
      <c r="I116" s="38">
        <v>42831</v>
      </c>
      <c r="J116" s="40">
        <f t="shared" si="28"/>
        <v>42950</v>
      </c>
      <c r="K116" s="42">
        <v>42831</v>
      </c>
      <c r="L116" s="40">
        <f t="shared" si="29"/>
        <v>42971</v>
      </c>
      <c r="M116" s="42">
        <v>42831</v>
      </c>
      <c r="N116" s="40">
        <f t="shared" si="30"/>
        <v>43013</v>
      </c>
      <c r="O116" s="42">
        <v>42831</v>
      </c>
      <c r="P116" s="40">
        <f t="shared" si="31"/>
        <v>43020</v>
      </c>
    </row>
    <row r="117" spans="1:16" ht="16.5" customHeight="1" x14ac:dyDescent="0.25">
      <c r="A117" s="38">
        <v>42832</v>
      </c>
      <c r="B117" s="39">
        <f t="shared" si="25"/>
        <v>42874</v>
      </c>
      <c r="C117" s="38">
        <v>42832</v>
      </c>
      <c r="D117" s="40">
        <f t="shared" si="26"/>
        <v>42881</v>
      </c>
      <c r="E117" s="38">
        <v>42832</v>
      </c>
      <c r="F117" s="41">
        <f t="shared" si="27"/>
        <v>42937</v>
      </c>
      <c r="G117" s="38">
        <v>42832</v>
      </c>
      <c r="H117" s="41">
        <f t="shared" si="24"/>
        <v>42944</v>
      </c>
      <c r="I117" s="38">
        <v>42832</v>
      </c>
      <c r="J117" s="40">
        <f t="shared" si="28"/>
        <v>42951</v>
      </c>
      <c r="K117" s="42">
        <v>42832</v>
      </c>
      <c r="L117" s="40">
        <f t="shared" si="29"/>
        <v>42972</v>
      </c>
      <c r="M117" s="42">
        <v>42832</v>
      </c>
      <c r="N117" s="40">
        <f t="shared" si="30"/>
        <v>43014</v>
      </c>
      <c r="O117" s="42">
        <v>42832</v>
      </c>
      <c r="P117" s="40">
        <f t="shared" si="31"/>
        <v>43021</v>
      </c>
    </row>
    <row r="118" spans="1:16" ht="16.5" customHeight="1" x14ac:dyDescent="0.25">
      <c r="A118" s="38">
        <v>42833</v>
      </c>
      <c r="B118" s="39">
        <f t="shared" si="25"/>
        <v>42875</v>
      </c>
      <c r="C118" s="38">
        <v>42833</v>
      </c>
      <c r="D118" s="40">
        <f t="shared" si="26"/>
        <v>42882</v>
      </c>
      <c r="E118" s="38">
        <v>42833</v>
      </c>
      <c r="F118" s="41">
        <f t="shared" si="27"/>
        <v>42938</v>
      </c>
      <c r="G118" s="38">
        <v>42833</v>
      </c>
      <c r="H118" s="41">
        <f t="shared" si="24"/>
        <v>42945</v>
      </c>
      <c r="I118" s="38">
        <v>42833</v>
      </c>
      <c r="J118" s="40">
        <f t="shared" si="28"/>
        <v>42952</v>
      </c>
      <c r="K118" s="42">
        <v>42833</v>
      </c>
      <c r="L118" s="40">
        <f t="shared" si="29"/>
        <v>42973</v>
      </c>
      <c r="M118" s="42">
        <v>42833</v>
      </c>
      <c r="N118" s="40">
        <f t="shared" si="30"/>
        <v>43015</v>
      </c>
      <c r="O118" s="42">
        <v>42833</v>
      </c>
      <c r="P118" s="40">
        <f t="shared" si="31"/>
        <v>43022</v>
      </c>
    </row>
    <row r="119" spans="1:16" ht="16.5" customHeight="1" x14ac:dyDescent="0.25">
      <c r="A119" s="38">
        <v>42834</v>
      </c>
      <c r="B119" s="39">
        <f t="shared" si="25"/>
        <v>42876</v>
      </c>
      <c r="C119" s="38">
        <v>42834</v>
      </c>
      <c r="D119" s="40">
        <f t="shared" si="26"/>
        <v>42883</v>
      </c>
      <c r="E119" s="38">
        <v>42834</v>
      </c>
      <c r="F119" s="41">
        <f t="shared" si="27"/>
        <v>42939</v>
      </c>
      <c r="G119" s="38">
        <v>42834</v>
      </c>
      <c r="H119" s="41">
        <f t="shared" si="24"/>
        <v>42946</v>
      </c>
      <c r="I119" s="38">
        <v>42834</v>
      </c>
      <c r="J119" s="40">
        <f t="shared" si="28"/>
        <v>42953</v>
      </c>
      <c r="K119" s="42">
        <v>42834</v>
      </c>
      <c r="L119" s="40">
        <f t="shared" si="29"/>
        <v>42974</v>
      </c>
      <c r="M119" s="42">
        <v>42834</v>
      </c>
      <c r="N119" s="40">
        <f t="shared" si="30"/>
        <v>43016</v>
      </c>
      <c r="O119" s="42">
        <v>42834</v>
      </c>
      <c r="P119" s="40">
        <f t="shared" si="31"/>
        <v>43023</v>
      </c>
    </row>
    <row r="120" spans="1:16" ht="16.5" customHeight="1" x14ac:dyDescent="0.25">
      <c r="A120" s="38">
        <v>42835</v>
      </c>
      <c r="B120" s="39">
        <f t="shared" si="25"/>
        <v>42877</v>
      </c>
      <c r="C120" s="38">
        <v>42835</v>
      </c>
      <c r="D120" s="40">
        <f t="shared" si="26"/>
        <v>42884</v>
      </c>
      <c r="E120" s="38">
        <v>42835</v>
      </c>
      <c r="F120" s="41">
        <f t="shared" si="27"/>
        <v>42940</v>
      </c>
      <c r="G120" s="38">
        <v>42835</v>
      </c>
      <c r="H120" s="41">
        <f t="shared" si="24"/>
        <v>42947</v>
      </c>
      <c r="I120" s="38">
        <v>42835</v>
      </c>
      <c r="J120" s="40">
        <f t="shared" si="28"/>
        <v>42954</v>
      </c>
      <c r="K120" s="42">
        <v>42835</v>
      </c>
      <c r="L120" s="40">
        <f t="shared" si="29"/>
        <v>42975</v>
      </c>
      <c r="M120" s="42">
        <v>42835</v>
      </c>
      <c r="N120" s="40">
        <f t="shared" si="30"/>
        <v>43017</v>
      </c>
      <c r="O120" s="42">
        <v>42835</v>
      </c>
      <c r="P120" s="40">
        <f t="shared" si="31"/>
        <v>43024</v>
      </c>
    </row>
    <row r="121" spans="1:16" ht="16.5" customHeight="1" x14ac:dyDescent="0.25">
      <c r="A121" s="38">
        <v>42836</v>
      </c>
      <c r="B121" s="39">
        <f t="shared" si="25"/>
        <v>42878</v>
      </c>
      <c r="C121" s="38">
        <v>42836</v>
      </c>
      <c r="D121" s="40">
        <f t="shared" si="26"/>
        <v>42885</v>
      </c>
      <c r="E121" s="38">
        <v>42836</v>
      </c>
      <c r="F121" s="41">
        <f t="shared" si="27"/>
        <v>42941</v>
      </c>
      <c r="G121" s="38">
        <v>42836</v>
      </c>
      <c r="H121" s="41">
        <f t="shared" si="24"/>
        <v>42948</v>
      </c>
      <c r="I121" s="38">
        <v>42836</v>
      </c>
      <c r="J121" s="40">
        <f t="shared" si="28"/>
        <v>42955</v>
      </c>
      <c r="K121" s="42">
        <v>42836</v>
      </c>
      <c r="L121" s="40">
        <f t="shared" si="29"/>
        <v>42976</v>
      </c>
      <c r="M121" s="42">
        <v>42836</v>
      </c>
      <c r="N121" s="40">
        <f t="shared" si="30"/>
        <v>43018</v>
      </c>
      <c r="O121" s="42">
        <v>42836</v>
      </c>
      <c r="P121" s="40">
        <f t="shared" si="31"/>
        <v>43025</v>
      </c>
    </row>
    <row r="122" spans="1:16" ht="16.5" customHeight="1" x14ac:dyDescent="0.25">
      <c r="A122" s="38">
        <v>42837</v>
      </c>
      <c r="B122" s="39">
        <f t="shared" si="25"/>
        <v>42879</v>
      </c>
      <c r="C122" s="38">
        <v>42837</v>
      </c>
      <c r="D122" s="40">
        <f t="shared" si="26"/>
        <v>42886</v>
      </c>
      <c r="E122" s="38">
        <v>42837</v>
      </c>
      <c r="F122" s="41">
        <f t="shared" si="27"/>
        <v>42942</v>
      </c>
      <c r="G122" s="38">
        <v>42837</v>
      </c>
      <c r="H122" s="41">
        <f t="shared" si="24"/>
        <v>42949</v>
      </c>
      <c r="I122" s="38">
        <v>42837</v>
      </c>
      <c r="J122" s="40">
        <f t="shared" si="28"/>
        <v>42956</v>
      </c>
      <c r="K122" s="42">
        <v>42837</v>
      </c>
      <c r="L122" s="40">
        <f t="shared" si="29"/>
        <v>42977</v>
      </c>
      <c r="M122" s="42">
        <v>42837</v>
      </c>
      <c r="N122" s="40">
        <f t="shared" si="30"/>
        <v>43019</v>
      </c>
      <c r="O122" s="42">
        <v>42837</v>
      </c>
      <c r="P122" s="40">
        <f t="shared" si="31"/>
        <v>43026</v>
      </c>
    </row>
    <row r="123" spans="1:16" ht="16.5" customHeight="1" x14ac:dyDescent="0.25">
      <c r="A123" s="38">
        <v>42838</v>
      </c>
      <c r="B123" s="39">
        <f t="shared" si="25"/>
        <v>42880</v>
      </c>
      <c r="C123" s="38">
        <v>42838</v>
      </c>
      <c r="D123" s="40">
        <f t="shared" si="26"/>
        <v>42887</v>
      </c>
      <c r="E123" s="38">
        <v>42838</v>
      </c>
      <c r="F123" s="41">
        <f t="shared" si="27"/>
        <v>42943</v>
      </c>
      <c r="G123" s="38">
        <v>42838</v>
      </c>
      <c r="H123" s="41">
        <f t="shared" si="24"/>
        <v>42950</v>
      </c>
      <c r="I123" s="38">
        <v>42838</v>
      </c>
      <c r="J123" s="40">
        <f t="shared" si="28"/>
        <v>42957</v>
      </c>
      <c r="K123" s="42">
        <v>42838</v>
      </c>
      <c r="L123" s="40">
        <f t="shared" si="29"/>
        <v>42978</v>
      </c>
      <c r="M123" s="42">
        <v>42838</v>
      </c>
      <c r="N123" s="40">
        <f t="shared" si="30"/>
        <v>43020</v>
      </c>
      <c r="O123" s="42">
        <v>42838</v>
      </c>
      <c r="P123" s="40">
        <f t="shared" si="31"/>
        <v>43027</v>
      </c>
    </row>
    <row r="124" spans="1:16" ht="16.5" customHeight="1" x14ac:dyDescent="0.25">
      <c r="A124" s="38">
        <v>42839</v>
      </c>
      <c r="B124" s="39">
        <f t="shared" si="25"/>
        <v>42881</v>
      </c>
      <c r="C124" s="38">
        <v>42839</v>
      </c>
      <c r="D124" s="40">
        <f t="shared" si="26"/>
        <v>42888</v>
      </c>
      <c r="E124" s="38">
        <v>42839</v>
      </c>
      <c r="F124" s="41">
        <f t="shared" si="27"/>
        <v>42944</v>
      </c>
      <c r="G124" s="38">
        <v>42839</v>
      </c>
      <c r="H124" s="41">
        <f t="shared" si="24"/>
        <v>42951</v>
      </c>
      <c r="I124" s="38">
        <v>42839</v>
      </c>
      <c r="J124" s="40">
        <f t="shared" si="28"/>
        <v>42958</v>
      </c>
      <c r="K124" s="42">
        <v>42839</v>
      </c>
      <c r="L124" s="40">
        <f t="shared" si="29"/>
        <v>42979</v>
      </c>
      <c r="M124" s="42">
        <v>42839</v>
      </c>
      <c r="N124" s="40">
        <f t="shared" si="30"/>
        <v>43021</v>
      </c>
      <c r="O124" s="42">
        <v>42839</v>
      </c>
      <c r="P124" s="40">
        <f t="shared" si="31"/>
        <v>43028</v>
      </c>
    </row>
    <row r="125" spans="1:16" ht="16.5" customHeight="1" x14ac:dyDescent="0.25">
      <c r="A125" s="38">
        <v>42840</v>
      </c>
      <c r="B125" s="39">
        <f t="shared" si="25"/>
        <v>42882</v>
      </c>
      <c r="C125" s="38">
        <v>42840</v>
      </c>
      <c r="D125" s="40">
        <f t="shared" si="26"/>
        <v>42889</v>
      </c>
      <c r="E125" s="38">
        <v>42840</v>
      </c>
      <c r="F125" s="41">
        <f t="shared" si="27"/>
        <v>42945</v>
      </c>
      <c r="G125" s="38">
        <v>42840</v>
      </c>
      <c r="H125" s="41">
        <f t="shared" si="24"/>
        <v>42952</v>
      </c>
      <c r="I125" s="38">
        <v>42840</v>
      </c>
      <c r="J125" s="40">
        <f t="shared" si="28"/>
        <v>42959</v>
      </c>
      <c r="K125" s="42">
        <v>42840</v>
      </c>
      <c r="L125" s="40">
        <f t="shared" si="29"/>
        <v>42980</v>
      </c>
      <c r="M125" s="42">
        <v>42840</v>
      </c>
      <c r="N125" s="40">
        <f t="shared" si="30"/>
        <v>43022</v>
      </c>
      <c r="O125" s="42">
        <v>42840</v>
      </c>
      <c r="P125" s="40">
        <f t="shared" si="31"/>
        <v>43029</v>
      </c>
    </row>
    <row r="126" spans="1:16" ht="16.5" customHeight="1" x14ac:dyDescent="0.25">
      <c r="A126" s="38">
        <v>42841</v>
      </c>
      <c r="B126" s="39">
        <f t="shared" si="25"/>
        <v>42883</v>
      </c>
      <c r="C126" s="38">
        <v>42841</v>
      </c>
      <c r="D126" s="40">
        <f t="shared" si="26"/>
        <v>42890</v>
      </c>
      <c r="E126" s="38">
        <v>42841</v>
      </c>
      <c r="F126" s="41">
        <f t="shared" si="27"/>
        <v>42946</v>
      </c>
      <c r="G126" s="38">
        <v>42841</v>
      </c>
      <c r="H126" s="41">
        <f t="shared" si="24"/>
        <v>42953</v>
      </c>
      <c r="I126" s="38">
        <v>42841</v>
      </c>
      <c r="J126" s="40">
        <f t="shared" si="28"/>
        <v>42960</v>
      </c>
      <c r="K126" s="42">
        <v>42841</v>
      </c>
      <c r="L126" s="40">
        <f t="shared" si="29"/>
        <v>42981</v>
      </c>
      <c r="M126" s="42">
        <v>42841</v>
      </c>
      <c r="N126" s="40">
        <f t="shared" si="30"/>
        <v>43023</v>
      </c>
      <c r="O126" s="42">
        <v>42841</v>
      </c>
      <c r="P126" s="40">
        <f t="shared" si="31"/>
        <v>43030</v>
      </c>
    </row>
    <row r="127" spans="1:16" ht="16.5" customHeight="1" x14ac:dyDescent="0.25">
      <c r="A127" s="38">
        <v>42842</v>
      </c>
      <c r="B127" s="39">
        <f t="shared" si="25"/>
        <v>42884</v>
      </c>
      <c r="C127" s="38">
        <v>42842</v>
      </c>
      <c r="D127" s="40">
        <f t="shared" si="26"/>
        <v>42891</v>
      </c>
      <c r="E127" s="38">
        <v>42842</v>
      </c>
      <c r="F127" s="41">
        <f t="shared" si="27"/>
        <v>42947</v>
      </c>
      <c r="G127" s="38">
        <v>42842</v>
      </c>
      <c r="H127" s="41">
        <f t="shared" si="24"/>
        <v>42954</v>
      </c>
      <c r="I127" s="38">
        <v>42842</v>
      </c>
      <c r="J127" s="40">
        <f t="shared" si="28"/>
        <v>42961</v>
      </c>
      <c r="K127" s="42">
        <v>42842</v>
      </c>
      <c r="L127" s="40">
        <f t="shared" si="29"/>
        <v>42982</v>
      </c>
      <c r="M127" s="42">
        <v>42842</v>
      </c>
      <c r="N127" s="40">
        <f t="shared" si="30"/>
        <v>43024</v>
      </c>
      <c r="O127" s="42">
        <v>42842</v>
      </c>
      <c r="P127" s="40">
        <f t="shared" si="31"/>
        <v>43031</v>
      </c>
    </row>
    <row r="128" spans="1:16" ht="16.5" customHeight="1" x14ac:dyDescent="0.25">
      <c r="A128" s="38">
        <v>42843</v>
      </c>
      <c r="B128" s="39">
        <f t="shared" si="25"/>
        <v>42885</v>
      </c>
      <c r="C128" s="38">
        <v>42843</v>
      </c>
      <c r="D128" s="40">
        <f t="shared" si="26"/>
        <v>42892</v>
      </c>
      <c r="E128" s="38">
        <v>42843</v>
      </c>
      <c r="F128" s="41">
        <f t="shared" si="27"/>
        <v>42948</v>
      </c>
      <c r="G128" s="38">
        <v>42843</v>
      </c>
      <c r="H128" s="41">
        <f t="shared" si="24"/>
        <v>42955</v>
      </c>
      <c r="I128" s="38">
        <v>42843</v>
      </c>
      <c r="J128" s="40">
        <f t="shared" si="28"/>
        <v>42962</v>
      </c>
      <c r="K128" s="42">
        <v>42843</v>
      </c>
      <c r="L128" s="40">
        <f t="shared" si="29"/>
        <v>42983</v>
      </c>
      <c r="M128" s="42">
        <v>42843</v>
      </c>
      <c r="N128" s="40">
        <f t="shared" si="30"/>
        <v>43025</v>
      </c>
      <c r="O128" s="42">
        <v>42843</v>
      </c>
      <c r="P128" s="40">
        <f t="shared" si="31"/>
        <v>43032</v>
      </c>
    </row>
    <row r="129" spans="1:16" ht="16.5" customHeight="1" x14ac:dyDescent="0.25">
      <c r="A129" s="38">
        <v>42844</v>
      </c>
      <c r="B129" s="39">
        <f t="shared" si="25"/>
        <v>42886</v>
      </c>
      <c r="C129" s="38">
        <v>42844</v>
      </c>
      <c r="D129" s="40">
        <f t="shared" si="26"/>
        <v>42893</v>
      </c>
      <c r="E129" s="38">
        <v>42844</v>
      </c>
      <c r="F129" s="41">
        <f t="shared" si="27"/>
        <v>42949</v>
      </c>
      <c r="G129" s="38">
        <v>42844</v>
      </c>
      <c r="H129" s="41">
        <f t="shared" si="24"/>
        <v>42956</v>
      </c>
      <c r="I129" s="38">
        <v>42844</v>
      </c>
      <c r="J129" s="40">
        <f t="shared" si="28"/>
        <v>42963</v>
      </c>
      <c r="K129" s="42">
        <v>42844</v>
      </c>
      <c r="L129" s="40">
        <f t="shared" si="29"/>
        <v>42984</v>
      </c>
      <c r="M129" s="42">
        <v>42844</v>
      </c>
      <c r="N129" s="40">
        <f t="shared" si="30"/>
        <v>43026</v>
      </c>
      <c r="O129" s="42">
        <v>42844</v>
      </c>
      <c r="P129" s="40">
        <f t="shared" si="31"/>
        <v>43033</v>
      </c>
    </row>
    <row r="130" spans="1:16" ht="16.5" customHeight="1" x14ac:dyDescent="0.25">
      <c r="A130" s="38">
        <v>42845</v>
      </c>
      <c r="B130" s="39">
        <f t="shared" si="25"/>
        <v>42887</v>
      </c>
      <c r="C130" s="38">
        <v>42845</v>
      </c>
      <c r="D130" s="40">
        <f t="shared" si="26"/>
        <v>42894</v>
      </c>
      <c r="E130" s="38">
        <v>42845</v>
      </c>
      <c r="F130" s="41">
        <f t="shared" si="27"/>
        <v>42950</v>
      </c>
      <c r="G130" s="38">
        <v>42845</v>
      </c>
      <c r="H130" s="41">
        <f t="shared" si="24"/>
        <v>42957</v>
      </c>
      <c r="I130" s="38">
        <v>42845</v>
      </c>
      <c r="J130" s="40">
        <f t="shared" si="28"/>
        <v>42964</v>
      </c>
      <c r="K130" s="42">
        <v>42845</v>
      </c>
      <c r="L130" s="40">
        <f t="shared" si="29"/>
        <v>42985</v>
      </c>
      <c r="M130" s="42">
        <v>42845</v>
      </c>
      <c r="N130" s="40">
        <f t="shared" si="30"/>
        <v>43027</v>
      </c>
      <c r="O130" s="42">
        <v>42845</v>
      </c>
      <c r="P130" s="40">
        <f t="shared" si="31"/>
        <v>43034</v>
      </c>
    </row>
    <row r="131" spans="1:16" ht="16.5" customHeight="1" x14ac:dyDescent="0.25">
      <c r="A131" s="38">
        <v>42846</v>
      </c>
      <c r="B131" s="39">
        <f t="shared" si="25"/>
        <v>42888</v>
      </c>
      <c r="C131" s="38">
        <v>42846</v>
      </c>
      <c r="D131" s="40">
        <f t="shared" si="26"/>
        <v>42895</v>
      </c>
      <c r="E131" s="38">
        <v>42846</v>
      </c>
      <c r="F131" s="41">
        <f t="shared" si="27"/>
        <v>42951</v>
      </c>
      <c r="G131" s="38">
        <v>42846</v>
      </c>
      <c r="H131" s="41">
        <f t="shared" si="24"/>
        <v>42958</v>
      </c>
      <c r="I131" s="38">
        <v>42846</v>
      </c>
      <c r="J131" s="40">
        <f t="shared" si="28"/>
        <v>42965</v>
      </c>
      <c r="K131" s="42">
        <v>42846</v>
      </c>
      <c r="L131" s="40">
        <f t="shared" si="29"/>
        <v>42986</v>
      </c>
      <c r="M131" s="42">
        <v>42846</v>
      </c>
      <c r="N131" s="40">
        <f t="shared" si="30"/>
        <v>43028</v>
      </c>
      <c r="O131" s="42">
        <v>42846</v>
      </c>
      <c r="P131" s="40">
        <f t="shared" si="31"/>
        <v>43035</v>
      </c>
    </row>
    <row r="132" spans="1:16" ht="16.5" customHeight="1" x14ac:dyDescent="0.25">
      <c r="A132" s="38">
        <v>42847</v>
      </c>
      <c r="B132" s="39">
        <f t="shared" si="25"/>
        <v>42889</v>
      </c>
      <c r="C132" s="38">
        <v>42847</v>
      </c>
      <c r="D132" s="40">
        <f t="shared" si="26"/>
        <v>42896</v>
      </c>
      <c r="E132" s="38">
        <v>42847</v>
      </c>
      <c r="F132" s="41">
        <f t="shared" si="27"/>
        <v>42952</v>
      </c>
      <c r="G132" s="38">
        <v>42847</v>
      </c>
      <c r="H132" s="41">
        <f t="shared" si="24"/>
        <v>42959</v>
      </c>
      <c r="I132" s="38">
        <v>42847</v>
      </c>
      <c r="J132" s="40">
        <f t="shared" si="28"/>
        <v>42966</v>
      </c>
      <c r="K132" s="42">
        <v>42847</v>
      </c>
      <c r="L132" s="40">
        <f t="shared" si="29"/>
        <v>42987</v>
      </c>
      <c r="M132" s="42">
        <v>42847</v>
      </c>
      <c r="N132" s="40">
        <f t="shared" si="30"/>
        <v>43029</v>
      </c>
      <c r="O132" s="42">
        <v>42847</v>
      </c>
      <c r="P132" s="40">
        <f t="shared" si="31"/>
        <v>43036</v>
      </c>
    </row>
    <row r="133" spans="1:16" ht="16.5" customHeight="1" x14ac:dyDescent="0.25">
      <c r="A133" s="38">
        <v>42848</v>
      </c>
      <c r="B133" s="39">
        <f t="shared" si="25"/>
        <v>42890</v>
      </c>
      <c r="C133" s="38">
        <v>42848</v>
      </c>
      <c r="D133" s="40">
        <f t="shared" si="26"/>
        <v>42897</v>
      </c>
      <c r="E133" s="38">
        <v>42848</v>
      </c>
      <c r="F133" s="41">
        <f t="shared" si="27"/>
        <v>42953</v>
      </c>
      <c r="G133" s="38">
        <v>42848</v>
      </c>
      <c r="H133" s="41">
        <f t="shared" si="24"/>
        <v>42960</v>
      </c>
      <c r="I133" s="38">
        <v>42848</v>
      </c>
      <c r="J133" s="40">
        <f t="shared" si="28"/>
        <v>42967</v>
      </c>
      <c r="K133" s="42">
        <v>42848</v>
      </c>
      <c r="L133" s="40">
        <f t="shared" si="29"/>
        <v>42988</v>
      </c>
      <c r="M133" s="42">
        <v>42848</v>
      </c>
      <c r="N133" s="40">
        <f t="shared" si="30"/>
        <v>43030</v>
      </c>
      <c r="O133" s="42">
        <v>42848</v>
      </c>
      <c r="P133" s="40">
        <f t="shared" si="31"/>
        <v>43037</v>
      </c>
    </row>
    <row r="134" spans="1:16" ht="16.5" customHeight="1" x14ac:dyDescent="0.25">
      <c r="A134" s="38">
        <v>42849</v>
      </c>
      <c r="B134" s="39">
        <f t="shared" si="25"/>
        <v>42891</v>
      </c>
      <c r="C134" s="38">
        <v>42849</v>
      </c>
      <c r="D134" s="40">
        <f t="shared" si="26"/>
        <v>42898</v>
      </c>
      <c r="E134" s="38">
        <v>42849</v>
      </c>
      <c r="F134" s="41">
        <f t="shared" si="27"/>
        <v>42954</v>
      </c>
      <c r="G134" s="38">
        <v>42849</v>
      </c>
      <c r="H134" s="41">
        <f t="shared" si="24"/>
        <v>42961</v>
      </c>
      <c r="I134" s="38">
        <v>42849</v>
      </c>
      <c r="J134" s="40">
        <f t="shared" si="28"/>
        <v>42968</v>
      </c>
      <c r="K134" s="42">
        <v>42849</v>
      </c>
      <c r="L134" s="40">
        <f t="shared" si="29"/>
        <v>42989</v>
      </c>
      <c r="M134" s="42">
        <v>42849</v>
      </c>
      <c r="N134" s="40">
        <f t="shared" si="30"/>
        <v>43031</v>
      </c>
      <c r="O134" s="42">
        <v>42849</v>
      </c>
      <c r="P134" s="40">
        <f t="shared" si="31"/>
        <v>43038</v>
      </c>
    </row>
    <row r="135" spans="1:16" ht="16.5" customHeight="1" x14ac:dyDescent="0.25">
      <c r="A135" s="38">
        <v>42850</v>
      </c>
      <c r="B135" s="39">
        <f t="shared" si="25"/>
        <v>42892</v>
      </c>
      <c r="C135" s="38">
        <v>42850</v>
      </c>
      <c r="D135" s="40">
        <f t="shared" si="26"/>
        <v>42899</v>
      </c>
      <c r="E135" s="38">
        <v>42850</v>
      </c>
      <c r="F135" s="41">
        <f t="shared" si="27"/>
        <v>42955</v>
      </c>
      <c r="G135" s="38">
        <v>42850</v>
      </c>
      <c r="H135" s="41">
        <f t="shared" si="24"/>
        <v>42962</v>
      </c>
      <c r="I135" s="38">
        <v>42850</v>
      </c>
      <c r="J135" s="40">
        <f t="shared" si="28"/>
        <v>42969</v>
      </c>
      <c r="K135" s="42">
        <v>42850</v>
      </c>
      <c r="L135" s="40">
        <f t="shared" si="29"/>
        <v>42990</v>
      </c>
      <c r="M135" s="42">
        <v>42850</v>
      </c>
      <c r="N135" s="40">
        <f t="shared" si="30"/>
        <v>43032</v>
      </c>
      <c r="O135" s="42">
        <v>42850</v>
      </c>
      <c r="P135" s="40">
        <f t="shared" si="31"/>
        <v>43039</v>
      </c>
    </row>
    <row r="136" spans="1:16" ht="16.5" customHeight="1" x14ac:dyDescent="0.25">
      <c r="A136" s="38">
        <v>42851</v>
      </c>
      <c r="B136" s="39">
        <f t="shared" si="25"/>
        <v>42893</v>
      </c>
      <c r="C136" s="38">
        <v>42851</v>
      </c>
      <c r="D136" s="40">
        <f t="shared" si="26"/>
        <v>42900</v>
      </c>
      <c r="E136" s="38">
        <v>42851</v>
      </c>
      <c r="F136" s="41">
        <f t="shared" si="27"/>
        <v>42956</v>
      </c>
      <c r="G136" s="38">
        <v>42851</v>
      </c>
      <c r="H136" s="41">
        <f t="shared" si="24"/>
        <v>42963</v>
      </c>
      <c r="I136" s="38">
        <v>42851</v>
      </c>
      <c r="J136" s="40">
        <f t="shared" si="28"/>
        <v>42970</v>
      </c>
      <c r="K136" s="42">
        <v>42851</v>
      </c>
      <c r="L136" s="40">
        <f t="shared" si="29"/>
        <v>42991</v>
      </c>
      <c r="M136" s="42">
        <v>42851</v>
      </c>
      <c r="N136" s="40">
        <f t="shared" si="30"/>
        <v>43033</v>
      </c>
      <c r="O136" s="42">
        <v>42851</v>
      </c>
      <c r="P136" s="40">
        <f t="shared" si="31"/>
        <v>43040</v>
      </c>
    </row>
    <row r="137" spans="1:16" ht="16.5" customHeight="1" x14ac:dyDescent="0.25">
      <c r="A137" s="38">
        <v>42852</v>
      </c>
      <c r="B137" s="39">
        <f t="shared" si="25"/>
        <v>42894</v>
      </c>
      <c r="C137" s="38">
        <v>42852</v>
      </c>
      <c r="D137" s="40">
        <f t="shared" si="26"/>
        <v>42901</v>
      </c>
      <c r="E137" s="38">
        <v>42852</v>
      </c>
      <c r="F137" s="41">
        <f t="shared" si="27"/>
        <v>42957</v>
      </c>
      <c r="G137" s="38">
        <v>42852</v>
      </c>
      <c r="H137" s="41">
        <f t="shared" si="24"/>
        <v>42964</v>
      </c>
      <c r="I137" s="38">
        <v>42852</v>
      </c>
      <c r="J137" s="40">
        <f t="shared" si="28"/>
        <v>42971</v>
      </c>
      <c r="K137" s="42">
        <v>42852</v>
      </c>
      <c r="L137" s="40">
        <f t="shared" si="29"/>
        <v>42992</v>
      </c>
      <c r="M137" s="42">
        <v>42852</v>
      </c>
      <c r="N137" s="40">
        <f t="shared" si="30"/>
        <v>43034</v>
      </c>
      <c r="O137" s="42">
        <v>42852</v>
      </c>
      <c r="P137" s="40">
        <f t="shared" si="31"/>
        <v>43041</v>
      </c>
    </row>
    <row r="138" spans="1:16" ht="16.5" customHeight="1" x14ac:dyDescent="0.25">
      <c r="A138" s="38">
        <v>42853</v>
      </c>
      <c r="B138" s="39">
        <f t="shared" si="25"/>
        <v>42895</v>
      </c>
      <c r="C138" s="38">
        <v>42853</v>
      </c>
      <c r="D138" s="40">
        <f t="shared" si="26"/>
        <v>42902</v>
      </c>
      <c r="E138" s="38">
        <v>42853</v>
      </c>
      <c r="F138" s="41">
        <f t="shared" si="27"/>
        <v>42958</v>
      </c>
      <c r="G138" s="38">
        <v>42853</v>
      </c>
      <c r="H138" s="41">
        <f t="shared" si="24"/>
        <v>42965</v>
      </c>
      <c r="I138" s="38">
        <v>42853</v>
      </c>
      <c r="J138" s="40">
        <f t="shared" si="28"/>
        <v>42972</v>
      </c>
      <c r="K138" s="42">
        <v>42853</v>
      </c>
      <c r="L138" s="40">
        <f t="shared" si="29"/>
        <v>42993</v>
      </c>
      <c r="M138" s="42">
        <v>42853</v>
      </c>
      <c r="N138" s="40">
        <f t="shared" si="30"/>
        <v>43035</v>
      </c>
      <c r="O138" s="42">
        <v>42853</v>
      </c>
      <c r="P138" s="40">
        <f t="shared" si="31"/>
        <v>43042</v>
      </c>
    </row>
    <row r="139" spans="1:16" ht="16.5" customHeight="1" x14ac:dyDescent="0.25">
      <c r="A139" s="38">
        <v>42854</v>
      </c>
      <c r="B139" s="39">
        <f t="shared" si="25"/>
        <v>42896</v>
      </c>
      <c r="C139" s="38">
        <v>42854</v>
      </c>
      <c r="D139" s="40">
        <f t="shared" si="26"/>
        <v>42903</v>
      </c>
      <c r="E139" s="38">
        <v>42854</v>
      </c>
      <c r="F139" s="41">
        <f t="shared" si="27"/>
        <v>42959</v>
      </c>
      <c r="G139" s="38">
        <v>42854</v>
      </c>
      <c r="H139" s="41">
        <f t="shared" si="24"/>
        <v>42966</v>
      </c>
      <c r="I139" s="38">
        <v>42854</v>
      </c>
      <c r="J139" s="40">
        <f t="shared" si="28"/>
        <v>42973</v>
      </c>
      <c r="K139" s="42">
        <v>42854</v>
      </c>
      <c r="L139" s="40">
        <f t="shared" si="29"/>
        <v>42994</v>
      </c>
      <c r="M139" s="42">
        <v>42854</v>
      </c>
      <c r="N139" s="40">
        <f t="shared" si="30"/>
        <v>43036</v>
      </c>
      <c r="O139" s="42">
        <v>42854</v>
      </c>
      <c r="P139" s="40">
        <f t="shared" si="31"/>
        <v>43043</v>
      </c>
    </row>
    <row r="140" spans="1:16" ht="16.5" customHeight="1" x14ac:dyDescent="0.25">
      <c r="A140" s="38">
        <v>42855</v>
      </c>
      <c r="B140" s="39">
        <f t="shared" si="25"/>
        <v>42897</v>
      </c>
      <c r="C140" s="38">
        <v>42855</v>
      </c>
      <c r="D140" s="40">
        <f t="shared" si="26"/>
        <v>42904</v>
      </c>
      <c r="E140" s="38">
        <v>42855</v>
      </c>
      <c r="F140" s="41">
        <f t="shared" si="27"/>
        <v>42960</v>
      </c>
      <c r="G140" s="38">
        <v>42855</v>
      </c>
      <c r="H140" s="41">
        <f t="shared" si="24"/>
        <v>42967</v>
      </c>
      <c r="I140" s="38">
        <v>42855</v>
      </c>
      <c r="J140" s="40">
        <f t="shared" si="28"/>
        <v>42974</v>
      </c>
      <c r="K140" s="42">
        <v>42855</v>
      </c>
      <c r="L140" s="40">
        <f t="shared" si="29"/>
        <v>42995</v>
      </c>
      <c r="M140" s="42">
        <v>42855</v>
      </c>
      <c r="N140" s="40">
        <f t="shared" si="30"/>
        <v>43037</v>
      </c>
      <c r="O140" s="42">
        <v>42855</v>
      </c>
      <c r="P140" s="40">
        <f t="shared" si="31"/>
        <v>43044</v>
      </c>
    </row>
    <row r="141" spans="1:16" ht="16.5" customHeight="1" x14ac:dyDescent="0.25">
      <c r="A141" s="38">
        <v>42856</v>
      </c>
      <c r="B141" s="39">
        <f>A141+$C$2+$B$5+$B$6+$B$7+$B$8+$B$9</f>
        <v>42902</v>
      </c>
      <c r="C141" s="38">
        <v>42856</v>
      </c>
      <c r="D141" s="40">
        <f>+C141+$D$2+$B$5+$B$6+$B$7+$B$8+$B$9</f>
        <v>42909</v>
      </c>
      <c r="E141" s="38">
        <v>42856</v>
      </c>
      <c r="F141" s="41">
        <f t="shared" ref="F141:F171" si="32">E141+$E$2+$B$5+$B$6+$B$7+$B$8+$B$9</f>
        <v>42965</v>
      </c>
      <c r="G141" s="38">
        <v>42856</v>
      </c>
      <c r="H141" s="41">
        <f t="shared" ref="H141:H171" si="33">G141+$F$2+$B$5+$B$6+$B$7+$B$8+$B$9</f>
        <v>42972</v>
      </c>
      <c r="I141" s="38">
        <v>42856</v>
      </c>
      <c r="J141" s="40">
        <f>I141+$G$2+$B$5+$B$6+$B$7+$B$8+$B$9</f>
        <v>42979</v>
      </c>
      <c r="K141" s="42">
        <v>42856</v>
      </c>
      <c r="L141" s="40">
        <f>K141+$H$2+$B$5+$B$6+$B$7+$B$8+$B$9</f>
        <v>43000</v>
      </c>
      <c r="M141" s="42">
        <v>42856</v>
      </c>
      <c r="N141" s="40">
        <f>M141+$I$2+$B$5+$B$6+$B$7+$B$8+$B$9</f>
        <v>43042</v>
      </c>
      <c r="O141" s="42">
        <v>42856</v>
      </c>
      <c r="P141" s="40">
        <f>O141+$J$2+$B$5+$B$6+$B$7+$B$8+$B$9</f>
        <v>43049</v>
      </c>
    </row>
    <row r="142" spans="1:16" ht="16.5" customHeight="1" x14ac:dyDescent="0.25">
      <c r="A142" s="38">
        <v>42857</v>
      </c>
      <c r="B142" s="39">
        <f t="shared" ref="B142:B171" si="34">A142+$C$2+$B$5+$B$6+$B$7+$B$8+$B$9</f>
        <v>42903</v>
      </c>
      <c r="C142" s="38">
        <v>42857</v>
      </c>
      <c r="D142" s="40">
        <f t="shared" ref="D142:D171" si="35">+C142+$D$2+$B$5+$B$6+$B$7+$B$8+$B$9</f>
        <v>42910</v>
      </c>
      <c r="E142" s="38">
        <v>42857</v>
      </c>
      <c r="F142" s="41">
        <f t="shared" si="32"/>
        <v>42966</v>
      </c>
      <c r="G142" s="38">
        <v>42857</v>
      </c>
      <c r="H142" s="41">
        <f t="shared" si="33"/>
        <v>42973</v>
      </c>
      <c r="I142" s="38">
        <v>42857</v>
      </c>
      <c r="J142" s="40">
        <f t="shared" ref="J142:J171" si="36">I142+$G$2+$B$5+$B$6+$B$7+$B$8+$B$9</f>
        <v>42980</v>
      </c>
      <c r="K142" s="42">
        <v>42857</v>
      </c>
      <c r="L142" s="40">
        <f t="shared" ref="L142:L171" si="37">K142+$H$2+$B$5+$B$6+$B$7+$B$8+$B$9</f>
        <v>43001</v>
      </c>
      <c r="M142" s="42">
        <v>42857</v>
      </c>
      <c r="N142" s="40">
        <f t="shared" ref="N142:N171" si="38">M142+$I$2+$B$5+$B$6+$B$7+$B$8+$B$9</f>
        <v>43043</v>
      </c>
      <c r="O142" s="42">
        <v>42857</v>
      </c>
      <c r="P142" s="40">
        <f t="shared" ref="P142:P171" si="39">O142+$J$2+$B$5+$B$6+$B$7+$B$8+$B$9</f>
        <v>43050</v>
      </c>
    </row>
    <row r="143" spans="1:16" ht="16.5" customHeight="1" x14ac:dyDescent="0.25">
      <c r="A143" s="38">
        <v>42858</v>
      </c>
      <c r="B143" s="39">
        <f t="shared" si="34"/>
        <v>42904</v>
      </c>
      <c r="C143" s="38">
        <v>42858</v>
      </c>
      <c r="D143" s="40">
        <f t="shared" si="35"/>
        <v>42911</v>
      </c>
      <c r="E143" s="38">
        <v>42858</v>
      </c>
      <c r="F143" s="41">
        <f t="shared" si="32"/>
        <v>42967</v>
      </c>
      <c r="G143" s="38">
        <v>42858</v>
      </c>
      <c r="H143" s="41">
        <f t="shared" si="33"/>
        <v>42974</v>
      </c>
      <c r="I143" s="38">
        <v>42858</v>
      </c>
      <c r="J143" s="40">
        <f t="shared" si="36"/>
        <v>42981</v>
      </c>
      <c r="K143" s="42">
        <v>42858</v>
      </c>
      <c r="L143" s="40">
        <f t="shared" si="37"/>
        <v>43002</v>
      </c>
      <c r="M143" s="42">
        <v>42858</v>
      </c>
      <c r="N143" s="40">
        <f t="shared" si="38"/>
        <v>43044</v>
      </c>
      <c r="O143" s="42">
        <v>42858</v>
      </c>
      <c r="P143" s="40">
        <f t="shared" si="39"/>
        <v>43051</v>
      </c>
    </row>
    <row r="144" spans="1:16" ht="16.5" customHeight="1" x14ac:dyDescent="0.25">
      <c r="A144" s="38">
        <v>42859</v>
      </c>
      <c r="B144" s="39">
        <f t="shared" si="34"/>
        <v>42905</v>
      </c>
      <c r="C144" s="38">
        <v>42859</v>
      </c>
      <c r="D144" s="40">
        <f t="shared" si="35"/>
        <v>42912</v>
      </c>
      <c r="E144" s="38">
        <v>42859</v>
      </c>
      <c r="F144" s="41">
        <f t="shared" si="32"/>
        <v>42968</v>
      </c>
      <c r="G144" s="38">
        <v>42859</v>
      </c>
      <c r="H144" s="41">
        <f t="shared" si="33"/>
        <v>42975</v>
      </c>
      <c r="I144" s="38">
        <v>42859</v>
      </c>
      <c r="J144" s="40">
        <f t="shared" si="36"/>
        <v>42982</v>
      </c>
      <c r="K144" s="42">
        <v>42859</v>
      </c>
      <c r="L144" s="40">
        <f t="shared" si="37"/>
        <v>43003</v>
      </c>
      <c r="M144" s="42">
        <v>42859</v>
      </c>
      <c r="N144" s="40">
        <f t="shared" si="38"/>
        <v>43045</v>
      </c>
      <c r="O144" s="42">
        <v>42859</v>
      </c>
      <c r="P144" s="40">
        <f t="shared" si="39"/>
        <v>43052</v>
      </c>
    </row>
    <row r="145" spans="1:16" ht="16.5" customHeight="1" x14ac:dyDescent="0.25">
      <c r="A145" s="38">
        <v>42860</v>
      </c>
      <c r="B145" s="39">
        <f t="shared" si="34"/>
        <v>42906</v>
      </c>
      <c r="C145" s="38">
        <v>42860</v>
      </c>
      <c r="D145" s="40">
        <f t="shared" si="35"/>
        <v>42913</v>
      </c>
      <c r="E145" s="38">
        <v>42860</v>
      </c>
      <c r="F145" s="41">
        <f t="shared" si="32"/>
        <v>42969</v>
      </c>
      <c r="G145" s="38">
        <v>42860</v>
      </c>
      <c r="H145" s="41">
        <f t="shared" si="33"/>
        <v>42976</v>
      </c>
      <c r="I145" s="38">
        <v>42860</v>
      </c>
      <c r="J145" s="40">
        <f t="shared" si="36"/>
        <v>42983</v>
      </c>
      <c r="K145" s="42">
        <v>42860</v>
      </c>
      <c r="L145" s="40">
        <f t="shared" si="37"/>
        <v>43004</v>
      </c>
      <c r="M145" s="42">
        <v>42860</v>
      </c>
      <c r="N145" s="40">
        <f t="shared" si="38"/>
        <v>43046</v>
      </c>
      <c r="O145" s="42">
        <v>42860</v>
      </c>
      <c r="P145" s="40">
        <f t="shared" si="39"/>
        <v>43053</v>
      </c>
    </row>
    <row r="146" spans="1:16" ht="16.5" customHeight="1" x14ac:dyDescent="0.25">
      <c r="A146" s="38">
        <v>42861</v>
      </c>
      <c r="B146" s="39">
        <f t="shared" si="34"/>
        <v>42907</v>
      </c>
      <c r="C146" s="38">
        <v>42861</v>
      </c>
      <c r="D146" s="40">
        <f t="shared" si="35"/>
        <v>42914</v>
      </c>
      <c r="E146" s="38">
        <v>42861</v>
      </c>
      <c r="F146" s="41">
        <f t="shared" si="32"/>
        <v>42970</v>
      </c>
      <c r="G146" s="38">
        <v>42861</v>
      </c>
      <c r="H146" s="41">
        <f t="shared" si="33"/>
        <v>42977</v>
      </c>
      <c r="I146" s="38">
        <v>42861</v>
      </c>
      <c r="J146" s="40">
        <f t="shared" si="36"/>
        <v>42984</v>
      </c>
      <c r="K146" s="42">
        <v>42861</v>
      </c>
      <c r="L146" s="40">
        <f t="shared" si="37"/>
        <v>43005</v>
      </c>
      <c r="M146" s="42">
        <v>42861</v>
      </c>
      <c r="N146" s="40">
        <f t="shared" si="38"/>
        <v>43047</v>
      </c>
      <c r="O146" s="42">
        <v>42861</v>
      </c>
      <c r="P146" s="40">
        <f t="shared" si="39"/>
        <v>43054</v>
      </c>
    </row>
    <row r="147" spans="1:16" ht="16.5" customHeight="1" x14ac:dyDescent="0.25">
      <c r="A147" s="38">
        <v>42862</v>
      </c>
      <c r="B147" s="39">
        <f t="shared" si="34"/>
        <v>42908</v>
      </c>
      <c r="C147" s="38">
        <v>42862</v>
      </c>
      <c r="D147" s="40">
        <f t="shared" si="35"/>
        <v>42915</v>
      </c>
      <c r="E147" s="38">
        <v>42862</v>
      </c>
      <c r="F147" s="41">
        <f t="shared" si="32"/>
        <v>42971</v>
      </c>
      <c r="G147" s="38">
        <v>42862</v>
      </c>
      <c r="H147" s="41">
        <f t="shared" si="33"/>
        <v>42978</v>
      </c>
      <c r="I147" s="38">
        <v>42862</v>
      </c>
      <c r="J147" s="40">
        <f t="shared" si="36"/>
        <v>42985</v>
      </c>
      <c r="K147" s="42">
        <v>42862</v>
      </c>
      <c r="L147" s="40">
        <f t="shared" si="37"/>
        <v>43006</v>
      </c>
      <c r="M147" s="42">
        <v>42862</v>
      </c>
      <c r="N147" s="40">
        <f t="shared" si="38"/>
        <v>43048</v>
      </c>
      <c r="O147" s="42">
        <v>42862</v>
      </c>
      <c r="P147" s="40">
        <f t="shared" si="39"/>
        <v>43055</v>
      </c>
    </row>
    <row r="148" spans="1:16" ht="16.5" customHeight="1" x14ac:dyDescent="0.25">
      <c r="A148" s="38">
        <v>42863</v>
      </c>
      <c r="B148" s="39">
        <f t="shared" si="34"/>
        <v>42909</v>
      </c>
      <c r="C148" s="38">
        <v>42863</v>
      </c>
      <c r="D148" s="40">
        <f t="shared" si="35"/>
        <v>42916</v>
      </c>
      <c r="E148" s="38">
        <v>42863</v>
      </c>
      <c r="F148" s="41">
        <f t="shared" si="32"/>
        <v>42972</v>
      </c>
      <c r="G148" s="38">
        <v>42863</v>
      </c>
      <c r="H148" s="41">
        <f t="shared" si="33"/>
        <v>42979</v>
      </c>
      <c r="I148" s="38">
        <v>42863</v>
      </c>
      <c r="J148" s="40">
        <f t="shared" si="36"/>
        <v>42986</v>
      </c>
      <c r="K148" s="42">
        <v>42863</v>
      </c>
      <c r="L148" s="40">
        <f t="shared" si="37"/>
        <v>43007</v>
      </c>
      <c r="M148" s="42">
        <v>42863</v>
      </c>
      <c r="N148" s="40">
        <f t="shared" si="38"/>
        <v>43049</v>
      </c>
      <c r="O148" s="42">
        <v>42863</v>
      </c>
      <c r="P148" s="40">
        <f t="shared" si="39"/>
        <v>43056</v>
      </c>
    </row>
    <row r="149" spans="1:16" ht="16.5" customHeight="1" x14ac:dyDescent="0.25">
      <c r="A149" s="38">
        <v>42864</v>
      </c>
      <c r="B149" s="39">
        <f t="shared" si="34"/>
        <v>42910</v>
      </c>
      <c r="C149" s="38">
        <v>42864</v>
      </c>
      <c r="D149" s="40">
        <f t="shared" si="35"/>
        <v>42917</v>
      </c>
      <c r="E149" s="38">
        <v>42864</v>
      </c>
      <c r="F149" s="41">
        <f t="shared" si="32"/>
        <v>42973</v>
      </c>
      <c r="G149" s="38">
        <v>42864</v>
      </c>
      <c r="H149" s="41">
        <f t="shared" si="33"/>
        <v>42980</v>
      </c>
      <c r="I149" s="38">
        <v>42864</v>
      </c>
      <c r="J149" s="40">
        <f t="shared" si="36"/>
        <v>42987</v>
      </c>
      <c r="K149" s="42">
        <v>42864</v>
      </c>
      <c r="L149" s="40">
        <f t="shared" si="37"/>
        <v>43008</v>
      </c>
      <c r="M149" s="42">
        <v>42864</v>
      </c>
      <c r="N149" s="40">
        <f t="shared" si="38"/>
        <v>43050</v>
      </c>
      <c r="O149" s="42">
        <v>42864</v>
      </c>
      <c r="P149" s="40">
        <f t="shared" si="39"/>
        <v>43057</v>
      </c>
    </row>
    <row r="150" spans="1:16" ht="16.5" customHeight="1" x14ac:dyDescent="0.25">
      <c r="A150" s="38">
        <v>42865</v>
      </c>
      <c r="B150" s="39">
        <f t="shared" si="34"/>
        <v>42911</v>
      </c>
      <c r="C150" s="38">
        <v>42865</v>
      </c>
      <c r="D150" s="40">
        <f t="shared" si="35"/>
        <v>42918</v>
      </c>
      <c r="E150" s="38">
        <v>42865</v>
      </c>
      <c r="F150" s="41">
        <f t="shared" si="32"/>
        <v>42974</v>
      </c>
      <c r="G150" s="38">
        <v>42865</v>
      </c>
      <c r="H150" s="41">
        <f t="shared" si="33"/>
        <v>42981</v>
      </c>
      <c r="I150" s="38">
        <v>42865</v>
      </c>
      <c r="J150" s="40">
        <f t="shared" si="36"/>
        <v>42988</v>
      </c>
      <c r="K150" s="42">
        <v>42865</v>
      </c>
      <c r="L150" s="40">
        <f t="shared" si="37"/>
        <v>43009</v>
      </c>
      <c r="M150" s="42">
        <v>42865</v>
      </c>
      <c r="N150" s="40">
        <f t="shared" si="38"/>
        <v>43051</v>
      </c>
      <c r="O150" s="42">
        <v>42865</v>
      </c>
      <c r="P150" s="40">
        <f t="shared" si="39"/>
        <v>43058</v>
      </c>
    </row>
    <row r="151" spans="1:16" ht="16.5" customHeight="1" x14ac:dyDescent="0.25">
      <c r="A151" s="38">
        <v>42866</v>
      </c>
      <c r="B151" s="39">
        <f t="shared" si="34"/>
        <v>42912</v>
      </c>
      <c r="C151" s="38">
        <v>42866</v>
      </c>
      <c r="D151" s="40">
        <f t="shared" si="35"/>
        <v>42919</v>
      </c>
      <c r="E151" s="38">
        <v>42866</v>
      </c>
      <c r="F151" s="41">
        <f t="shared" si="32"/>
        <v>42975</v>
      </c>
      <c r="G151" s="38">
        <v>42866</v>
      </c>
      <c r="H151" s="41">
        <f t="shared" si="33"/>
        <v>42982</v>
      </c>
      <c r="I151" s="38">
        <v>42866</v>
      </c>
      <c r="J151" s="40">
        <f t="shared" si="36"/>
        <v>42989</v>
      </c>
      <c r="K151" s="42">
        <v>42866</v>
      </c>
      <c r="L151" s="40">
        <f t="shared" si="37"/>
        <v>43010</v>
      </c>
      <c r="M151" s="42">
        <v>42866</v>
      </c>
      <c r="N151" s="40">
        <f t="shared" si="38"/>
        <v>43052</v>
      </c>
      <c r="O151" s="42">
        <v>42866</v>
      </c>
      <c r="P151" s="40">
        <f t="shared" si="39"/>
        <v>43059</v>
      </c>
    </row>
    <row r="152" spans="1:16" ht="16.5" customHeight="1" x14ac:dyDescent="0.25">
      <c r="A152" s="38">
        <v>42867</v>
      </c>
      <c r="B152" s="39">
        <f t="shared" si="34"/>
        <v>42913</v>
      </c>
      <c r="C152" s="38">
        <v>42867</v>
      </c>
      <c r="D152" s="40">
        <f t="shared" si="35"/>
        <v>42920</v>
      </c>
      <c r="E152" s="38">
        <v>42867</v>
      </c>
      <c r="F152" s="41">
        <f t="shared" si="32"/>
        <v>42976</v>
      </c>
      <c r="G152" s="38">
        <v>42867</v>
      </c>
      <c r="H152" s="41">
        <f t="shared" si="33"/>
        <v>42983</v>
      </c>
      <c r="I152" s="38">
        <v>42867</v>
      </c>
      <c r="J152" s="40">
        <f t="shared" si="36"/>
        <v>42990</v>
      </c>
      <c r="K152" s="42">
        <v>42867</v>
      </c>
      <c r="L152" s="40">
        <f t="shared" si="37"/>
        <v>43011</v>
      </c>
      <c r="M152" s="42">
        <v>42867</v>
      </c>
      <c r="N152" s="40">
        <f t="shared" si="38"/>
        <v>43053</v>
      </c>
      <c r="O152" s="42">
        <v>42867</v>
      </c>
      <c r="P152" s="40">
        <f t="shared" si="39"/>
        <v>43060</v>
      </c>
    </row>
    <row r="153" spans="1:16" ht="16.5" customHeight="1" x14ac:dyDescent="0.25">
      <c r="A153" s="38">
        <v>42868</v>
      </c>
      <c r="B153" s="39">
        <f t="shared" si="34"/>
        <v>42914</v>
      </c>
      <c r="C153" s="38">
        <v>42868</v>
      </c>
      <c r="D153" s="40">
        <f t="shared" si="35"/>
        <v>42921</v>
      </c>
      <c r="E153" s="38">
        <v>42868</v>
      </c>
      <c r="F153" s="41">
        <f t="shared" si="32"/>
        <v>42977</v>
      </c>
      <c r="G153" s="38">
        <v>42868</v>
      </c>
      <c r="H153" s="41">
        <f t="shared" si="33"/>
        <v>42984</v>
      </c>
      <c r="I153" s="38">
        <v>42868</v>
      </c>
      <c r="J153" s="40">
        <f t="shared" si="36"/>
        <v>42991</v>
      </c>
      <c r="K153" s="42">
        <v>42868</v>
      </c>
      <c r="L153" s="40">
        <f t="shared" si="37"/>
        <v>43012</v>
      </c>
      <c r="M153" s="42">
        <v>42868</v>
      </c>
      <c r="N153" s="40">
        <f t="shared" si="38"/>
        <v>43054</v>
      </c>
      <c r="O153" s="42">
        <v>42868</v>
      </c>
      <c r="P153" s="40">
        <f t="shared" si="39"/>
        <v>43061</v>
      </c>
    </row>
    <row r="154" spans="1:16" ht="16.5" customHeight="1" x14ac:dyDescent="0.25">
      <c r="A154" s="38">
        <v>42869</v>
      </c>
      <c r="B154" s="39">
        <f t="shared" si="34"/>
        <v>42915</v>
      </c>
      <c r="C154" s="38">
        <v>42869</v>
      </c>
      <c r="D154" s="40">
        <f t="shared" si="35"/>
        <v>42922</v>
      </c>
      <c r="E154" s="38">
        <v>42869</v>
      </c>
      <c r="F154" s="41">
        <f t="shared" si="32"/>
        <v>42978</v>
      </c>
      <c r="G154" s="38">
        <v>42869</v>
      </c>
      <c r="H154" s="41">
        <f t="shared" si="33"/>
        <v>42985</v>
      </c>
      <c r="I154" s="38">
        <v>42869</v>
      </c>
      <c r="J154" s="40">
        <f t="shared" si="36"/>
        <v>42992</v>
      </c>
      <c r="K154" s="42">
        <v>42869</v>
      </c>
      <c r="L154" s="40">
        <f t="shared" si="37"/>
        <v>43013</v>
      </c>
      <c r="M154" s="42">
        <v>42869</v>
      </c>
      <c r="N154" s="40">
        <f t="shared" si="38"/>
        <v>43055</v>
      </c>
      <c r="O154" s="42">
        <v>42869</v>
      </c>
      <c r="P154" s="40">
        <f t="shared" si="39"/>
        <v>43062</v>
      </c>
    </row>
    <row r="155" spans="1:16" ht="16.5" customHeight="1" x14ac:dyDescent="0.25">
      <c r="A155" s="38">
        <v>42870</v>
      </c>
      <c r="B155" s="39">
        <f t="shared" si="34"/>
        <v>42916</v>
      </c>
      <c r="C155" s="38">
        <v>42870</v>
      </c>
      <c r="D155" s="40">
        <f t="shared" si="35"/>
        <v>42923</v>
      </c>
      <c r="E155" s="38">
        <v>42870</v>
      </c>
      <c r="F155" s="41">
        <f t="shared" si="32"/>
        <v>42979</v>
      </c>
      <c r="G155" s="38">
        <v>42870</v>
      </c>
      <c r="H155" s="41">
        <f t="shared" si="33"/>
        <v>42986</v>
      </c>
      <c r="I155" s="38">
        <v>42870</v>
      </c>
      <c r="J155" s="40">
        <f t="shared" si="36"/>
        <v>42993</v>
      </c>
      <c r="K155" s="42">
        <v>42870</v>
      </c>
      <c r="L155" s="40">
        <f t="shared" si="37"/>
        <v>43014</v>
      </c>
      <c r="M155" s="42">
        <v>42870</v>
      </c>
      <c r="N155" s="40">
        <f t="shared" si="38"/>
        <v>43056</v>
      </c>
      <c r="O155" s="42">
        <v>42870</v>
      </c>
      <c r="P155" s="40">
        <f t="shared" si="39"/>
        <v>43063</v>
      </c>
    </row>
    <row r="156" spans="1:16" ht="16.5" customHeight="1" x14ac:dyDescent="0.25">
      <c r="A156" s="38">
        <v>42871</v>
      </c>
      <c r="B156" s="39">
        <f t="shared" si="34"/>
        <v>42917</v>
      </c>
      <c r="C156" s="38">
        <v>42871</v>
      </c>
      <c r="D156" s="40">
        <f t="shared" si="35"/>
        <v>42924</v>
      </c>
      <c r="E156" s="38">
        <v>42871</v>
      </c>
      <c r="F156" s="41">
        <f t="shared" si="32"/>
        <v>42980</v>
      </c>
      <c r="G156" s="38">
        <v>42871</v>
      </c>
      <c r="H156" s="41">
        <f t="shared" si="33"/>
        <v>42987</v>
      </c>
      <c r="I156" s="38">
        <v>42871</v>
      </c>
      <c r="J156" s="40">
        <f t="shared" si="36"/>
        <v>42994</v>
      </c>
      <c r="K156" s="42">
        <v>42871</v>
      </c>
      <c r="L156" s="40">
        <f t="shared" si="37"/>
        <v>43015</v>
      </c>
      <c r="M156" s="42">
        <v>42871</v>
      </c>
      <c r="N156" s="40">
        <f t="shared" si="38"/>
        <v>43057</v>
      </c>
      <c r="O156" s="42">
        <v>42871</v>
      </c>
      <c r="P156" s="40">
        <f t="shared" si="39"/>
        <v>43064</v>
      </c>
    </row>
    <row r="157" spans="1:16" ht="16.5" customHeight="1" x14ac:dyDescent="0.25">
      <c r="A157" s="38">
        <v>42872</v>
      </c>
      <c r="B157" s="39">
        <f t="shared" si="34"/>
        <v>42918</v>
      </c>
      <c r="C157" s="38">
        <v>42872</v>
      </c>
      <c r="D157" s="40">
        <f t="shared" si="35"/>
        <v>42925</v>
      </c>
      <c r="E157" s="38">
        <v>42872</v>
      </c>
      <c r="F157" s="41">
        <f t="shared" si="32"/>
        <v>42981</v>
      </c>
      <c r="G157" s="38">
        <v>42872</v>
      </c>
      <c r="H157" s="41">
        <f t="shared" si="33"/>
        <v>42988</v>
      </c>
      <c r="I157" s="38">
        <v>42872</v>
      </c>
      <c r="J157" s="40">
        <f t="shared" si="36"/>
        <v>42995</v>
      </c>
      <c r="K157" s="42">
        <v>42872</v>
      </c>
      <c r="L157" s="40">
        <f t="shared" si="37"/>
        <v>43016</v>
      </c>
      <c r="M157" s="42">
        <v>42872</v>
      </c>
      <c r="N157" s="40">
        <f t="shared" si="38"/>
        <v>43058</v>
      </c>
      <c r="O157" s="42">
        <v>42872</v>
      </c>
      <c r="P157" s="40">
        <f t="shared" si="39"/>
        <v>43065</v>
      </c>
    </row>
    <row r="158" spans="1:16" ht="16.5" customHeight="1" x14ac:dyDescent="0.25">
      <c r="A158" s="38">
        <v>42873</v>
      </c>
      <c r="B158" s="39">
        <f t="shared" si="34"/>
        <v>42919</v>
      </c>
      <c r="C158" s="38">
        <v>42873</v>
      </c>
      <c r="D158" s="40">
        <f t="shared" si="35"/>
        <v>42926</v>
      </c>
      <c r="E158" s="38">
        <v>42873</v>
      </c>
      <c r="F158" s="41">
        <f t="shared" si="32"/>
        <v>42982</v>
      </c>
      <c r="G158" s="38">
        <v>42873</v>
      </c>
      <c r="H158" s="41">
        <f t="shared" si="33"/>
        <v>42989</v>
      </c>
      <c r="I158" s="38">
        <v>42873</v>
      </c>
      <c r="J158" s="40">
        <f t="shared" si="36"/>
        <v>42996</v>
      </c>
      <c r="K158" s="42">
        <v>42873</v>
      </c>
      <c r="L158" s="40">
        <f t="shared" si="37"/>
        <v>43017</v>
      </c>
      <c r="M158" s="42">
        <v>42873</v>
      </c>
      <c r="N158" s="40">
        <f t="shared" si="38"/>
        <v>43059</v>
      </c>
      <c r="O158" s="42">
        <v>42873</v>
      </c>
      <c r="P158" s="40">
        <f t="shared" si="39"/>
        <v>43066</v>
      </c>
    </row>
    <row r="159" spans="1:16" ht="16.5" customHeight="1" x14ac:dyDescent="0.25">
      <c r="A159" s="38">
        <v>42874</v>
      </c>
      <c r="B159" s="39">
        <f t="shared" si="34"/>
        <v>42920</v>
      </c>
      <c r="C159" s="38">
        <v>42874</v>
      </c>
      <c r="D159" s="40">
        <f t="shared" si="35"/>
        <v>42927</v>
      </c>
      <c r="E159" s="38">
        <v>42874</v>
      </c>
      <c r="F159" s="41">
        <f t="shared" si="32"/>
        <v>42983</v>
      </c>
      <c r="G159" s="38">
        <v>42874</v>
      </c>
      <c r="H159" s="41">
        <f t="shared" si="33"/>
        <v>42990</v>
      </c>
      <c r="I159" s="38">
        <v>42874</v>
      </c>
      <c r="J159" s="40">
        <f t="shared" si="36"/>
        <v>42997</v>
      </c>
      <c r="K159" s="42">
        <v>42874</v>
      </c>
      <c r="L159" s="40">
        <f t="shared" si="37"/>
        <v>43018</v>
      </c>
      <c r="M159" s="42">
        <v>42874</v>
      </c>
      <c r="N159" s="40">
        <f t="shared" si="38"/>
        <v>43060</v>
      </c>
      <c r="O159" s="42">
        <v>42874</v>
      </c>
      <c r="P159" s="40">
        <f t="shared" si="39"/>
        <v>43067</v>
      </c>
    </row>
    <row r="160" spans="1:16" ht="16.5" customHeight="1" x14ac:dyDescent="0.25">
      <c r="A160" s="38">
        <v>42875</v>
      </c>
      <c r="B160" s="39">
        <f t="shared" si="34"/>
        <v>42921</v>
      </c>
      <c r="C160" s="38">
        <v>42875</v>
      </c>
      <c r="D160" s="40">
        <f t="shared" si="35"/>
        <v>42928</v>
      </c>
      <c r="E160" s="38">
        <v>42875</v>
      </c>
      <c r="F160" s="41">
        <f t="shared" si="32"/>
        <v>42984</v>
      </c>
      <c r="G160" s="38">
        <v>42875</v>
      </c>
      <c r="H160" s="41">
        <f t="shared" si="33"/>
        <v>42991</v>
      </c>
      <c r="I160" s="38">
        <v>42875</v>
      </c>
      <c r="J160" s="40">
        <f t="shared" si="36"/>
        <v>42998</v>
      </c>
      <c r="K160" s="42">
        <v>42875</v>
      </c>
      <c r="L160" s="40">
        <f t="shared" si="37"/>
        <v>43019</v>
      </c>
      <c r="M160" s="42">
        <v>42875</v>
      </c>
      <c r="N160" s="40">
        <f t="shared" si="38"/>
        <v>43061</v>
      </c>
      <c r="O160" s="42">
        <v>42875</v>
      </c>
      <c r="P160" s="40">
        <f t="shared" si="39"/>
        <v>43068</v>
      </c>
    </row>
    <row r="161" spans="1:16" ht="16.5" customHeight="1" x14ac:dyDescent="0.25">
      <c r="A161" s="38">
        <v>42876</v>
      </c>
      <c r="B161" s="39">
        <f t="shared" si="34"/>
        <v>42922</v>
      </c>
      <c r="C161" s="38">
        <v>42876</v>
      </c>
      <c r="D161" s="40">
        <f t="shared" si="35"/>
        <v>42929</v>
      </c>
      <c r="E161" s="38">
        <v>42876</v>
      </c>
      <c r="F161" s="41">
        <f t="shared" si="32"/>
        <v>42985</v>
      </c>
      <c r="G161" s="38">
        <v>42876</v>
      </c>
      <c r="H161" s="41">
        <f t="shared" si="33"/>
        <v>42992</v>
      </c>
      <c r="I161" s="38">
        <v>42876</v>
      </c>
      <c r="J161" s="40">
        <f t="shared" si="36"/>
        <v>42999</v>
      </c>
      <c r="K161" s="42">
        <v>42876</v>
      </c>
      <c r="L161" s="40">
        <f t="shared" si="37"/>
        <v>43020</v>
      </c>
      <c r="M161" s="42">
        <v>42876</v>
      </c>
      <c r="N161" s="40">
        <f t="shared" si="38"/>
        <v>43062</v>
      </c>
      <c r="O161" s="42">
        <v>42876</v>
      </c>
      <c r="P161" s="40">
        <f t="shared" si="39"/>
        <v>43069</v>
      </c>
    </row>
    <row r="162" spans="1:16" ht="16.5" customHeight="1" x14ac:dyDescent="0.25">
      <c r="A162" s="38">
        <v>42877</v>
      </c>
      <c r="B162" s="39">
        <f t="shared" si="34"/>
        <v>42923</v>
      </c>
      <c r="C162" s="38">
        <v>42877</v>
      </c>
      <c r="D162" s="40">
        <f t="shared" si="35"/>
        <v>42930</v>
      </c>
      <c r="E162" s="38">
        <v>42877</v>
      </c>
      <c r="F162" s="41">
        <f t="shared" si="32"/>
        <v>42986</v>
      </c>
      <c r="G162" s="38">
        <v>42877</v>
      </c>
      <c r="H162" s="41">
        <f t="shared" si="33"/>
        <v>42993</v>
      </c>
      <c r="I162" s="38">
        <v>42877</v>
      </c>
      <c r="J162" s="40">
        <f t="shared" si="36"/>
        <v>43000</v>
      </c>
      <c r="K162" s="42">
        <v>42877</v>
      </c>
      <c r="L162" s="40">
        <f t="shared" si="37"/>
        <v>43021</v>
      </c>
      <c r="M162" s="42">
        <v>42877</v>
      </c>
      <c r="N162" s="40">
        <f t="shared" si="38"/>
        <v>43063</v>
      </c>
      <c r="O162" s="42">
        <v>42877</v>
      </c>
      <c r="P162" s="40">
        <f t="shared" si="39"/>
        <v>43070</v>
      </c>
    </row>
    <row r="163" spans="1:16" ht="16.5" customHeight="1" x14ac:dyDescent="0.25">
      <c r="A163" s="38">
        <v>42878</v>
      </c>
      <c r="B163" s="39">
        <f t="shared" si="34"/>
        <v>42924</v>
      </c>
      <c r="C163" s="38">
        <v>42878</v>
      </c>
      <c r="D163" s="40">
        <f t="shared" si="35"/>
        <v>42931</v>
      </c>
      <c r="E163" s="38">
        <v>42878</v>
      </c>
      <c r="F163" s="41">
        <f t="shared" si="32"/>
        <v>42987</v>
      </c>
      <c r="G163" s="38">
        <v>42878</v>
      </c>
      <c r="H163" s="41">
        <f t="shared" si="33"/>
        <v>42994</v>
      </c>
      <c r="I163" s="38">
        <v>42878</v>
      </c>
      <c r="J163" s="40">
        <f t="shared" si="36"/>
        <v>43001</v>
      </c>
      <c r="K163" s="42">
        <v>42878</v>
      </c>
      <c r="L163" s="40">
        <f t="shared" si="37"/>
        <v>43022</v>
      </c>
      <c r="M163" s="42">
        <v>42878</v>
      </c>
      <c r="N163" s="40">
        <f t="shared" si="38"/>
        <v>43064</v>
      </c>
      <c r="O163" s="42">
        <v>42878</v>
      </c>
      <c r="P163" s="40">
        <f t="shared" si="39"/>
        <v>43071</v>
      </c>
    </row>
    <row r="164" spans="1:16" ht="16.5" customHeight="1" x14ac:dyDescent="0.25">
      <c r="A164" s="38">
        <v>42879</v>
      </c>
      <c r="B164" s="39">
        <f t="shared" si="34"/>
        <v>42925</v>
      </c>
      <c r="C164" s="38">
        <v>42879</v>
      </c>
      <c r="D164" s="40">
        <f t="shared" si="35"/>
        <v>42932</v>
      </c>
      <c r="E164" s="38">
        <v>42879</v>
      </c>
      <c r="F164" s="41">
        <f t="shared" si="32"/>
        <v>42988</v>
      </c>
      <c r="G164" s="38">
        <v>42879</v>
      </c>
      <c r="H164" s="41">
        <f t="shared" si="33"/>
        <v>42995</v>
      </c>
      <c r="I164" s="38">
        <v>42879</v>
      </c>
      <c r="J164" s="40">
        <f t="shared" si="36"/>
        <v>43002</v>
      </c>
      <c r="K164" s="42">
        <v>42879</v>
      </c>
      <c r="L164" s="40">
        <f t="shared" si="37"/>
        <v>43023</v>
      </c>
      <c r="M164" s="42">
        <v>42879</v>
      </c>
      <c r="N164" s="40">
        <f t="shared" si="38"/>
        <v>43065</v>
      </c>
      <c r="O164" s="42">
        <v>42879</v>
      </c>
      <c r="P164" s="40">
        <f t="shared" si="39"/>
        <v>43072</v>
      </c>
    </row>
    <row r="165" spans="1:16" ht="16.5" customHeight="1" x14ac:dyDescent="0.25">
      <c r="A165" s="38">
        <v>42880</v>
      </c>
      <c r="B165" s="39">
        <f t="shared" si="34"/>
        <v>42926</v>
      </c>
      <c r="C165" s="38">
        <v>42880</v>
      </c>
      <c r="D165" s="40">
        <f t="shared" si="35"/>
        <v>42933</v>
      </c>
      <c r="E165" s="38">
        <v>42880</v>
      </c>
      <c r="F165" s="41">
        <f t="shared" si="32"/>
        <v>42989</v>
      </c>
      <c r="G165" s="38">
        <v>42880</v>
      </c>
      <c r="H165" s="41">
        <f t="shared" si="33"/>
        <v>42996</v>
      </c>
      <c r="I165" s="38">
        <v>42880</v>
      </c>
      <c r="J165" s="40">
        <f t="shared" si="36"/>
        <v>43003</v>
      </c>
      <c r="K165" s="42">
        <v>42880</v>
      </c>
      <c r="L165" s="40">
        <f t="shared" si="37"/>
        <v>43024</v>
      </c>
      <c r="M165" s="42">
        <v>42880</v>
      </c>
      <c r="N165" s="40">
        <f t="shared" si="38"/>
        <v>43066</v>
      </c>
      <c r="O165" s="42">
        <v>42880</v>
      </c>
      <c r="P165" s="40">
        <f t="shared" si="39"/>
        <v>43073</v>
      </c>
    </row>
    <row r="166" spans="1:16" ht="16.5" customHeight="1" x14ac:dyDescent="0.25">
      <c r="A166" s="38">
        <v>42881</v>
      </c>
      <c r="B166" s="39">
        <f t="shared" si="34"/>
        <v>42927</v>
      </c>
      <c r="C166" s="38">
        <v>42881</v>
      </c>
      <c r="D166" s="40">
        <f t="shared" si="35"/>
        <v>42934</v>
      </c>
      <c r="E166" s="38">
        <v>42881</v>
      </c>
      <c r="F166" s="41">
        <f t="shared" si="32"/>
        <v>42990</v>
      </c>
      <c r="G166" s="38">
        <v>42881</v>
      </c>
      <c r="H166" s="41">
        <f t="shared" si="33"/>
        <v>42997</v>
      </c>
      <c r="I166" s="38">
        <v>42881</v>
      </c>
      <c r="J166" s="40">
        <f t="shared" si="36"/>
        <v>43004</v>
      </c>
      <c r="K166" s="42">
        <v>42881</v>
      </c>
      <c r="L166" s="40">
        <f t="shared" si="37"/>
        <v>43025</v>
      </c>
      <c r="M166" s="42">
        <v>42881</v>
      </c>
      <c r="N166" s="40">
        <f t="shared" si="38"/>
        <v>43067</v>
      </c>
      <c r="O166" s="42">
        <v>42881</v>
      </c>
      <c r="P166" s="40">
        <f t="shared" si="39"/>
        <v>43074</v>
      </c>
    </row>
    <row r="167" spans="1:16" ht="16.5" customHeight="1" x14ac:dyDescent="0.25">
      <c r="A167" s="38">
        <v>42882</v>
      </c>
      <c r="B167" s="39">
        <f t="shared" si="34"/>
        <v>42928</v>
      </c>
      <c r="C167" s="38">
        <v>42882</v>
      </c>
      <c r="D167" s="40">
        <f t="shared" si="35"/>
        <v>42935</v>
      </c>
      <c r="E167" s="38">
        <v>42882</v>
      </c>
      <c r="F167" s="41">
        <f t="shared" si="32"/>
        <v>42991</v>
      </c>
      <c r="G167" s="38">
        <v>42882</v>
      </c>
      <c r="H167" s="41">
        <f t="shared" si="33"/>
        <v>42998</v>
      </c>
      <c r="I167" s="38">
        <v>42882</v>
      </c>
      <c r="J167" s="40">
        <f t="shared" si="36"/>
        <v>43005</v>
      </c>
      <c r="K167" s="42">
        <v>42882</v>
      </c>
      <c r="L167" s="40">
        <f t="shared" si="37"/>
        <v>43026</v>
      </c>
      <c r="M167" s="42">
        <v>42882</v>
      </c>
      <c r="N167" s="40">
        <f t="shared" si="38"/>
        <v>43068</v>
      </c>
      <c r="O167" s="42">
        <v>42882</v>
      </c>
      <c r="P167" s="40">
        <f t="shared" si="39"/>
        <v>43075</v>
      </c>
    </row>
    <row r="168" spans="1:16" ht="16.5" customHeight="1" x14ac:dyDescent="0.25">
      <c r="A168" s="38">
        <v>42883</v>
      </c>
      <c r="B168" s="39">
        <f t="shared" si="34"/>
        <v>42929</v>
      </c>
      <c r="C168" s="38">
        <v>42883</v>
      </c>
      <c r="D168" s="40">
        <f t="shared" si="35"/>
        <v>42936</v>
      </c>
      <c r="E168" s="38">
        <v>42883</v>
      </c>
      <c r="F168" s="41">
        <f t="shared" si="32"/>
        <v>42992</v>
      </c>
      <c r="G168" s="38">
        <v>42883</v>
      </c>
      <c r="H168" s="41">
        <f t="shared" si="33"/>
        <v>42999</v>
      </c>
      <c r="I168" s="38">
        <v>42883</v>
      </c>
      <c r="J168" s="40">
        <f t="shared" si="36"/>
        <v>43006</v>
      </c>
      <c r="K168" s="42">
        <v>42883</v>
      </c>
      <c r="L168" s="40">
        <f t="shared" si="37"/>
        <v>43027</v>
      </c>
      <c r="M168" s="42">
        <v>42883</v>
      </c>
      <c r="N168" s="40">
        <f t="shared" si="38"/>
        <v>43069</v>
      </c>
      <c r="O168" s="42">
        <v>42883</v>
      </c>
      <c r="P168" s="40">
        <f t="shared" si="39"/>
        <v>43076</v>
      </c>
    </row>
    <row r="169" spans="1:16" ht="16.5" customHeight="1" x14ac:dyDescent="0.25">
      <c r="A169" s="38">
        <v>42884</v>
      </c>
      <c r="B169" s="39">
        <f t="shared" si="34"/>
        <v>42930</v>
      </c>
      <c r="C169" s="38">
        <v>42884</v>
      </c>
      <c r="D169" s="40">
        <f t="shared" si="35"/>
        <v>42937</v>
      </c>
      <c r="E169" s="38">
        <v>42884</v>
      </c>
      <c r="F169" s="41">
        <f t="shared" si="32"/>
        <v>42993</v>
      </c>
      <c r="G169" s="38">
        <v>42884</v>
      </c>
      <c r="H169" s="41">
        <f t="shared" si="33"/>
        <v>43000</v>
      </c>
      <c r="I169" s="38">
        <v>42884</v>
      </c>
      <c r="J169" s="40">
        <f t="shared" si="36"/>
        <v>43007</v>
      </c>
      <c r="K169" s="42">
        <v>42884</v>
      </c>
      <c r="L169" s="40">
        <f t="shared" si="37"/>
        <v>43028</v>
      </c>
      <c r="M169" s="42">
        <v>42884</v>
      </c>
      <c r="N169" s="40">
        <f t="shared" si="38"/>
        <v>43070</v>
      </c>
      <c r="O169" s="42">
        <v>42884</v>
      </c>
      <c r="P169" s="40">
        <f t="shared" si="39"/>
        <v>43077</v>
      </c>
    </row>
    <row r="170" spans="1:16" ht="16.5" customHeight="1" x14ac:dyDescent="0.25">
      <c r="A170" s="38">
        <v>42885</v>
      </c>
      <c r="B170" s="39">
        <f t="shared" si="34"/>
        <v>42931</v>
      </c>
      <c r="C170" s="38">
        <v>42885</v>
      </c>
      <c r="D170" s="40">
        <f t="shared" si="35"/>
        <v>42938</v>
      </c>
      <c r="E170" s="38">
        <v>42885</v>
      </c>
      <c r="F170" s="41">
        <f t="shared" si="32"/>
        <v>42994</v>
      </c>
      <c r="G170" s="38">
        <v>42885</v>
      </c>
      <c r="H170" s="41">
        <f t="shared" si="33"/>
        <v>43001</v>
      </c>
      <c r="I170" s="38">
        <v>42885</v>
      </c>
      <c r="J170" s="40">
        <f t="shared" si="36"/>
        <v>43008</v>
      </c>
      <c r="K170" s="42">
        <v>42885</v>
      </c>
      <c r="L170" s="40">
        <f t="shared" si="37"/>
        <v>43029</v>
      </c>
      <c r="M170" s="42">
        <v>42885</v>
      </c>
      <c r="N170" s="40">
        <f t="shared" si="38"/>
        <v>43071</v>
      </c>
      <c r="O170" s="42">
        <v>42885</v>
      </c>
      <c r="P170" s="40">
        <f t="shared" si="39"/>
        <v>43078</v>
      </c>
    </row>
    <row r="171" spans="1:16" ht="16.5" customHeight="1" x14ac:dyDescent="0.25">
      <c r="A171" s="38">
        <v>42886</v>
      </c>
      <c r="B171" s="39">
        <f t="shared" si="34"/>
        <v>42932</v>
      </c>
      <c r="C171" s="38">
        <v>42886</v>
      </c>
      <c r="D171" s="40">
        <f t="shared" si="35"/>
        <v>42939</v>
      </c>
      <c r="E171" s="38">
        <v>42886</v>
      </c>
      <c r="F171" s="41">
        <f t="shared" si="32"/>
        <v>42995</v>
      </c>
      <c r="G171" s="38">
        <v>42886</v>
      </c>
      <c r="H171" s="41">
        <f t="shared" si="33"/>
        <v>43002</v>
      </c>
      <c r="I171" s="38">
        <v>42886</v>
      </c>
      <c r="J171" s="40">
        <f t="shared" si="36"/>
        <v>43009</v>
      </c>
      <c r="K171" s="42">
        <v>42886</v>
      </c>
      <c r="L171" s="40">
        <f t="shared" si="37"/>
        <v>43030</v>
      </c>
      <c r="M171" s="42">
        <v>42886</v>
      </c>
      <c r="N171" s="40">
        <f t="shared" si="38"/>
        <v>43072</v>
      </c>
      <c r="O171" s="42">
        <v>42886</v>
      </c>
      <c r="P171" s="40">
        <f t="shared" si="39"/>
        <v>43079</v>
      </c>
    </row>
    <row r="172" spans="1:16" ht="16.5" customHeight="1" x14ac:dyDescent="0.25">
      <c r="A172" s="38">
        <v>42887</v>
      </c>
      <c r="B172" s="39">
        <f>A172+$C$2+$B$5+$B$6+$B$7+$B$8+$B$9+$B$10</f>
        <v>42933</v>
      </c>
      <c r="C172" s="38">
        <v>42887</v>
      </c>
      <c r="D172" s="40">
        <f t="shared" ref="D172:D201" si="40">+C172+$D$2+$B$5+$B$6+$B$7+$B$8+$B$9+$B$10</f>
        <v>42940</v>
      </c>
      <c r="E172" s="38">
        <v>42887</v>
      </c>
      <c r="F172" s="41">
        <f>E172+$E$2+$B$5+$B$6+$B$7+$B$8+$B$9+$B$10</f>
        <v>42996</v>
      </c>
      <c r="G172" s="38">
        <v>42887</v>
      </c>
      <c r="H172" s="41">
        <f t="shared" ref="H172:H201" si="41">G172+$F$2+$B$5+$B$6+$B$7+$B$8+$B$9+$B$10</f>
        <v>43003</v>
      </c>
      <c r="I172" s="38">
        <v>42887</v>
      </c>
      <c r="J172" s="40">
        <f>I172+$G$2+$B$5+$B$6+$B$7+$B$8+$B$9+$B$10</f>
        <v>43010</v>
      </c>
      <c r="K172" s="42">
        <v>42887</v>
      </c>
      <c r="L172" s="40">
        <f>K172+$H$2+$B$5+$B$6+$B$7+$B$8+$B$9+$B$10</f>
        <v>43031</v>
      </c>
      <c r="M172" s="42">
        <v>42887</v>
      </c>
      <c r="N172" s="40">
        <f>M172+$I$2+$B$5+$B$6+$B$7+$B$8+$B$9+$B$10</f>
        <v>43073</v>
      </c>
      <c r="O172" s="42">
        <v>42887</v>
      </c>
      <c r="P172" s="40">
        <f>O172+$J$2+$B$5+$B$6+$B$7+$B$8+$B$9+$B$10</f>
        <v>43080</v>
      </c>
    </row>
    <row r="173" spans="1:16" ht="16.5" customHeight="1" x14ac:dyDescent="0.25">
      <c r="A173" s="38">
        <v>42888</v>
      </c>
      <c r="B173" s="39">
        <f t="shared" ref="B173:B201" si="42">A173+$C$2+$B$5+$B$6+$B$7+$B$8+$B$9+$B$10</f>
        <v>42934</v>
      </c>
      <c r="C173" s="38">
        <v>42888</v>
      </c>
      <c r="D173" s="40">
        <f t="shared" si="40"/>
        <v>42941</v>
      </c>
      <c r="E173" s="38">
        <v>42888</v>
      </c>
      <c r="F173" s="41">
        <f t="shared" ref="F173:F201" si="43">E173+$E$2+$B$5+$B$6+$B$7+$B$8+$B$9+$B$10</f>
        <v>42997</v>
      </c>
      <c r="G173" s="38">
        <v>42888</v>
      </c>
      <c r="H173" s="41">
        <f t="shared" si="41"/>
        <v>43004</v>
      </c>
      <c r="I173" s="38">
        <v>42888</v>
      </c>
      <c r="J173" s="40">
        <f t="shared" ref="J173:J201" si="44">I173+$G$2+$B$5+$B$6+$B$7+$B$8+$B$9+$B$10</f>
        <v>43011</v>
      </c>
      <c r="K173" s="42">
        <v>42888</v>
      </c>
      <c r="L173" s="40">
        <f t="shared" ref="L173:L201" si="45">K173+$H$2+$B$5+$B$6+$B$7+$B$8+$B$9+$B$10</f>
        <v>43032</v>
      </c>
      <c r="M173" s="42">
        <v>42888</v>
      </c>
      <c r="N173" s="40">
        <f t="shared" ref="N173:N201" si="46">M173+$I$2+$B$5+$B$6+$B$7+$B$8+$B$9+$B$10</f>
        <v>43074</v>
      </c>
      <c r="O173" s="42">
        <v>42888</v>
      </c>
      <c r="P173" s="40">
        <f t="shared" ref="P173:P201" si="47">O173+$J$2+$B$5+$B$6+$B$7+$B$8+$B$9+$B$10</f>
        <v>43081</v>
      </c>
    </row>
    <row r="174" spans="1:16" ht="16.5" customHeight="1" x14ac:dyDescent="0.25">
      <c r="A174" s="38">
        <v>42889</v>
      </c>
      <c r="B174" s="39">
        <f t="shared" si="42"/>
        <v>42935</v>
      </c>
      <c r="C174" s="38">
        <v>42889</v>
      </c>
      <c r="D174" s="40">
        <f t="shared" si="40"/>
        <v>42942</v>
      </c>
      <c r="E174" s="38">
        <v>42889</v>
      </c>
      <c r="F174" s="41">
        <f t="shared" si="43"/>
        <v>42998</v>
      </c>
      <c r="G174" s="38">
        <v>42889</v>
      </c>
      <c r="H174" s="41">
        <f t="shared" si="41"/>
        <v>43005</v>
      </c>
      <c r="I174" s="38">
        <v>42889</v>
      </c>
      <c r="J174" s="40">
        <f t="shared" si="44"/>
        <v>43012</v>
      </c>
      <c r="K174" s="42">
        <v>42889</v>
      </c>
      <c r="L174" s="40">
        <f t="shared" si="45"/>
        <v>43033</v>
      </c>
      <c r="M174" s="42">
        <v>42889</v>
      </c>
      <c r="N174" s="40">
        <f t="shared" si="46"/>
        <v>43075</v>
      </c>
      <c r="O174" s="42">
        <v>42889</v>
      </c>
      <c r="P174" s="40">
        <f t="shared" si="47"/>
        <v>43082</v>
      </c>
    </row>
    <row r="175" spans="1:16" ht="16.5" customHeight="1" x14ac:dyDescent="0.25">
      <c r="A175" s="38">
        <v>42890</v>
      </c>
      <c r="B175" s="39">
        <f t="shared" si="42"/>
        <v>42936</v>
      </c>
      <c r="C175" s="38">
        <v>42890</v>
      </c>
      <c r="D175" s="40">
        <f t="shared" si="40"/>
        <v>42943</v>
      </c>
      <c r="E175" s="38">
        <v>42890</v>
      </c>
      <c r="F175" s="41">
        <f t="shared" si="43"/>
        <v>42999</v>
      </c>
      <c r="G175" s="38">
        <v>42890</v>
      </c>
      <c r="H175" s="41">
        <f t="shared" si="41"/>
        <v>43006</v>
      </c>
      <c r="I175" s="38">
        <v>42890</v>
      </c>
      <c r="J175" s="40">
        <f t="shared" si="44"/>
        <v>43013</v>
      </c>
      <c r="K175" s="42">
        <v>42890</v>
      </c>
      <c r="L175" s="40">
        <f t="shared" si="45"/>
        <v>43034</v>
      </c>
      <c r="M175" s="42">
        <v>42890</v>
      </c>
      <c r="N175" s="40">
        <f t="shared" si="46"/>
        <v>43076</v>
      </c>
      <c r="O175" s="42">
        <v>42890</v>
      </c>
      <c r="P175" s="40">
        <f t="shared" si="47"/>
        <v>43083</v>
      </c>
    </row>
    <row r="176" spans="1:16" ht="16.5" customHeight="1" x14ac:dyDescent="0.25">
      <c r="A176" s="38">
        <v>42891</v>
      </c>
      <c r="B176" s="39">
        <f t="shared" si="42"/>
        <v>42937</v>
      </c>
      <c r="C176" s="38">
        <v>42891</v>
      </c>
      <c r="D176" s="40">
        <f t="shared" si="40"/>
        <v>42944</v>
      </c>
      <c r="E176" s="38">
        <v>42891</v>
      </c>
      <c r="F176" s="41">
        <f t="shared" si="43"/>
        <v>43000</v>
      </c>
      <c r="G176" s="38">
        <v>42891</v>
      </c>
      <c r="H176" s="41">
        <f t="shared" si="41"/>
        <v>43007</v>
      </c>
      <c r="I176" s="38">
        <v>42891</v>
      </c>
      <c r="J176" s="40">
        <f t="shared" si="44"/>
        <v>43014</v>
      </c>
      <c r="K176" s="42">
        <v>42891</v>
      </c>
      <c r="L176" s="40">
        <f t="shared" si="45"/>
        <v>43035</v>
      </c>
      <c r="M176" s="42">
        <v>42891</v>
      </c>
      <c r="N176" s="40">
        <f t="shared" si="46"/>
        <v>43077</v>
      </c>
      <c r="O176" s="42">
        <v>42891</v>
      </c>
      <c r="P176" s="40">
        <f t="shared" si="47"/>
        <v>43084</v>
      </c>
    </row>
    <row r="177" spans="1:16" ht="16.5" customHeight="1" x14ac:dyDescent="0.25">
      <c r="A177" s="38">
        <v>42892</v>
      </c>
      <c r="B177" s="39">
        <f t="shared" si="42"/>
        <v>42938</v>
      </c>
      <c r="C177" s="38">
        <v>42892</v>
      </c>
      <c r="D177" s="40">
        <f t="shared" si="40"/>
        <v>42945</v>
      </c>
      <c r="E177" s="38">
        <v>42892</v>
      </c>
      <c r="F177" s="41">
        <f t="shared" si="43"/>
        <v>43001</v>
      </c>
      <c r="G177" s="38">
        <v>42892</v>
      </c>
      <c r="H177" s="41">
        <f t="shared" si="41"/>
        <v>43008</v>
      </c>
      <c r="I177" s="38">
        <v>42892</v>
      </c>
      <c r="J177" s="40">
        <f t="shared" si="44"/>
        <v>43015</v>
      </c>
      <c r="K177" s="42">
        <v>42892</v>
      </c>
      <c r="L177" s="40">
        <f t="shared" si="45"/>
        <v>43036</v>
      </c>
      <c r="M177" s="42">
        <v>42892</v>
      </c>
      <c r="N177" s="40">
        <f t="shared" si="46"/>
        <v>43078</v>
      </c>
      <c r="O177" s="42">
        <v>42892</v>
      </c>
      <c r="P177" s="40">
        <f t="shared" si="47"/>
        <v>43085</v>
      </c>
    </row>
    <row r="178" spans="1:16" ht="16.5" customHeight="1" x14ac:dyDescent="0.25">
      <c r="A178" s="38">
        <v>42893</v>
      </c>
      <c r="B178" s="39">
        <f t="shared" si="42"/>
        <v>42939</v>
      </c>
      <c r="C178" s="38">
        <v>42893</v>
      </c>
      <c r="D178" s="40">
        <f t="shared" si="40"/>
        <v>42946</v>
      </c>
      <c r="E178" s="38">
        <v>42893</v>
      </c>
      <c r="F178" s="41">
        <f t="shared" si="43"/>
        <v>43002</v>
      </c>
      <c r="G178" s="38">
        <v>42893</v>
      </c>
      <c r="H178" s="41">
        <f t="shared" si="41"/>
        <v>43009</v>
      </c>
      <c r="I178" s="38">
        <v>42893</v>
      </c>
      <c r="J178" s="40">
        <f t="shared" si="44"/>
        <v>43016</v>
      </c>
      <c r="K178" s="42">
        <v>42893</v>
      </c>
      <c r="L178" s="40">
        <f t="shared" si="45"/>
        <v>43037</v>
      </c>
      <c r="M178" s="42">
        <v>42893</v>
      </c>
      <c r="N178" s="40">
        <f t="shared" si="46"/>
        <v>43079</v>
      </c>
      <c r="O178" s="42">
        <v>42893</v>
      </c>
      <c r="P178" s="40">
        <f t="shared" si="47"/>
        <v>43086</v>
      </c>
    </row>
    <row r="179" spans="1:16" ht="16.5" customHeight="1" x14ac:dyDescent="0.25">
      <c r="A179" s="38">
        <v>42894</v>
      </c>
      <c r="B179" s="39">
        <f t="shared" si="42"/>
        <v>42940</v>
      </c>
      <c r="C179" s="38">
        <v>42894</v>
      </c>
      <c r="D179" s="40">
        <f t="shared" si="40"/>
        <v>42947</v>
      </c>
      <c r="E179" s="38">
        <v>42894</v>
      </c>
      <c r="F179" s="41">
        <f t="shared" si="43"/>
        <v>43003</v>
      </c>
      <c r="G179" s="38">
        <v>42894</v>
      </c>
      <c r="H179" s="41">
        <f t="shared" si="41"/>
        <v>43010</v>
      </c>
      <c r="I179" s="38">
        <v>42894</v>
      </c>
      <c r="J179" s="40">
        <f t="shared" si="44"/>
        <v>43017</v>
      </c>
      <c r="K179" s="42">
        <v>42894</v>
      </c>
      <c r="L179" s="40">
        <f t="shared" si="45"/>
        <v>43038</v>
      </c>
      <c r="M179" s="42">
        <v>42894</v>
      </c>
      <c r="N179" s="40">
        <f t="shared" si="46"/>
        <v>43080</v>
      </c>
      <c r="O179" s="42">
        <v>42894</v>
      </c>
      <c r="P179" s="40">
        <f t="shared" si="47"/>
        <v>43087</v>
      </c>
    </row>
    <row r="180" spans="1:16" ht="16.5" customHeight="1" x14ac:dyDescent="0.25">
      <c r="A180" s="38">
        <v>42895</v>
      </c>
      <c r="B180" s="39">
        <f t="shared" si="42"/>
        <v>42941</v>
      </c>
      <c r="C180" s="38">
        <v>42895</v>
      </c>
      <c r="D180" s="40">
        <f t="shared" si="40"/>
        <v>42948</v>
      </c>
      <c r="E180" s="38">
        <v>42895</v>
      </c>
      <c r="F180" s="41">
        <f t="shared" si="43"/>
        <v>43004</v>
      </c>
      <c r="G180" s="38">
        <v>42895</v>
      </c>
      <c r="H180" s="41">
        <f t="shared" si="41"/>
        <v>43011</v>
      </c>
      <c r="I180" s="38">
        <v>42895</v>
      </c>
      <c r="J180" s="40">
        <f t="shared" si="44"/>
        <v>43018</v>
      </c>
      <c r="K180" s="42">
        <v>42895</v>
      </c>
      <c r="L180" s="40">
        <f t="shared" si="45"/>
        <v>43039</v>
      </c>
      <c r="M180" s="42">
        <v>42895</v>
      </c>
      <c r="N180" s="40">
        <f t="shared" si="46"/>
        <v>43081</v>
      </c>
      <c r="O180" s="42">
        <v>42895</v>
      </c>
      <c r="P180" s="40">
        <f t="shared" si="47"/>
        <v>43088</v>
      </c>
    </row>
    <row r="181" spans="1:16" ht="16.5" customHeight="1" x14ac:dyDescent="0.25">
      <c r="A181" s="38">
        <v>42896</v>
      </c>
      <c r="B181" s="39">
        <f t="shared" si="42"/>
        <v>42942</v>
      </c>
      <c r="C181" s="38">
        <v>42896</v>
      </c>
      <c r="D181" s="40">
        <f t="shared" si="40"/>
        <v>42949</v>
      </c>
      <c r="E181" s="38">
        <v>42896</v>
      </c>
      <c r="F181" s="41">
        <f t="shared" si="43"/>
        <v>43005</v>
      </c>
      <c r="G181" s="38">
        <v>42896</v>
      </c>
      <c r="H181" s="41">
        <f t="shared" si="41"/>
        <v>43012</v>
      </c>
      <c r="I181" s="38">
        <v>42896</v>
      </c>
      <c r="J181" s="40">
        <f t="shared" si="44"/>
        <v>43019</v>
      </c>
      <c r="K181" s="42">
        <v>42896</v>
      </c>
      <c r="L181" s="40">
        <f t="shared" si="45"/>
        <v>43040</v>
      </c>
      <c r="M181" s="42">
        <v>42896</v>
      </c>
      <c r="N181" s="40">
        <f t="shared" si="46"/>
        <v>43082</v>
      </c>
      <c r="O181" s="42">
        <v>42896</v>
      </c>
      <c r="P181" s="40">
        <f t="shared" si="47"/>
        <v>43089</v>
      </c>
    </row>
    <row r="182" spans="1:16" ht="16.5" customHeight="1" x14ac:dyDescent="0.25">
      <c r="A182" s="38">
        <v>42897</v>
      </c>
      <c r="B182" s="39">
        <f t="shared" si="42"/>
        <v>42943</v>
      </c>
      <c r="C182" s="38">
        <v>42897</v>
      </c>
      <c r="D182" s="40">
        <f t="shared" si="40"/>
        <v>42950</v>
      </c>
      <c r="E182" s="38">
        <v>42897</v>
      </c>
      <c r="F182" s="41">
        <f t="shared" si="43"/>
        <v>43006</v>
      </c>
      <c r="G182" s="38">
        <v>42897</v>
      </c>
      <c r="H182" s="41">
        <f t="shared" si="41"/>
        <v>43013</v>
      </c>
      <c r="I182" s="38">
        <v>42897</v>
      </c>
      <c r="J182" s="40">
        <f t="shared" si="44"/>
        <v>43020</v>
      </c>
      <c r="K182" s="42">
        <v>42897</v>
      </c>
      <c r="L182" s="40">
        <f t="shared" si="45"/>
        <v>43041</v>
      </c>
      <c r="M182" s="42">
        <v>42897</v>
      </c>
      <c r="N182" s="40">
        <f t="shared" si="46"/>
        <v>43083</v>
      </c>
      <c r="O182" s="42">
        <v>42897</v>
      </c>
      <c r="P182" s="40">
        <f t="shared" si="47"/>
        <v>43090</v>
      </c>
    </row>
    <row r="183" spans="1:16" ht="16.5" customHeight="1" x14ac:dyDescent="0.25">
      <c r="A183" s="38">
        <v>42898</v>
      </c>
      <c r="B183" s="39">
        <f t="shared" si="42"/>
        <v>42944</v>
      </c>
      <c r="C183" s="38">
        <v>42898</v>
      </c>
      <c r="D183" s="40">
        <f t="shared" si="40"/>
        <v>42951</v>
      </c>
      <c r="E183" s="38">
        <v>42898</v>
      </c>
      <c r="F183" s="41">
        <f t="shared" si="43"/>
        <v>43007</v>
      </c>
      <c r="G183" s="38">
        <v>42898</v>
      </c>
      <c r="H183" s="41">
        <f t="shared" si="41"/>
        <v>43014</v>
      </c>
      <c r="I183" s="38">
        <v>42898</v>
      </c>
      <c r="J183" s="40">
        <f t="shared" si="44"/>
        <v>43021</v>
      </c>
      <c r="K183" s="42">
        <v>42898</v>
      </c>
      <c r="L183" s="40">
        <f t="shared" si="45"/>
        <v>43042</v>
      </c>
      <c r="M183" s="42">
        <v>42898</v>
      </c>
      <c r="N183" s="40">
        <f t="shared" si="46"/>
        <v>43084</v>
      </c>
      <c r="O183" s="42">
        <v>42898</v>
      </c>
      <c r="P183" s="40">
        <f t="shared" si="47"/>
        <v>43091</v>
      </c>
    </row>
    <row r="184" spans="1:16" ht="16.5" customHeight="1" x14ac:dyDescent="0.25">
      <c r="A184" s="38">
        <v>42899</v>
      </c>
      <c r="B184" s="39">
        <f t="shared" si="42"/>
        <v>42945</v>
      </c>
      <c r="C184" s="38">
        <v>42899</v>
      </c>
      <c r="D184" s="40">
        <f t="shared" si="40"/>
        <v>42952</v>
      </c>
      <c r="E184" s="38">
        <v>42899</v>
      </c>
      <c r="F184" s="41">
        <f t="shared" si="43"/>
        <v>43008</v>
      </c>
      <c r="G184" s="38">
        <v>42899</v>
      </c>
      <c r="H184" s="41">
        <f t="shared" si="41"/>
        <v>43015</v>
      </c>
      <c r="I184" s="38">
        <v>42899</v>
      </c>
      <c r="J184" s="40">
        <f t="shared" si="44"/>
        <v>43022</v>
      </c>
      <c r="K184" s="42">
        <v>42899</v>
      </c>
      <c r="L184" s="40">
        <f t="shared" si="45"/>
        <v>43043</v>
      </c>
      <c r="M184" s="42">
        <v>42899</v>
      </c>
      <c r="N184" s="40">
        <f t="shared" si="46"/>
        <v>43085</v>
      </c>
      <c r="O184" s="42">
        <v>42899</v>
      </c>
      <c r="P184" s="40">
        <f t="shared" si="47"/>
        <v>43092</v>
      </c>
    </row>
    <row r="185" spans="1:16" ht="16.5" customHeight="1" x14ac:dyDescent="0.25">
      <c r="A185" s="38">
        <v>42900</v>
      </c>
      <c r="B185" s="39">
        <f t="shared" si="42"/>
        <v>42946</v>
      </c>
      <c r="C185" s="38">
        <v>42900</v>
      </c>
      <c r="D185" s="40">
        <f t="shared" si="40"/>
        <v>42953</v>
      </c>
      <c r="E185" s="38">
        <v>42900</v>
      </c>
      <c r="F185" s="41">
        <f t="shared" si="43"/>
        <v>43009</v>
      </c>
      <c r="G185" s="38">
        <v>42900</v>
      </c>
      <c r="H185" s="41">
        <f t="shared" si="41"/>
        <v>43016</v>
      </c>
      <c r="I185" s="38">
        <v>42900</v>
      </c>
      <c r="J185" s="40">
        <f t="shared" si="44"/>
        <v>43023</v>
      </c>
      <c r="K185" s="42">
        <v>42900</v>
      </c>
      <c r="L185" s="40">
        <f t="shared" si="45"/>
        <v>43044</v>
      </c>
      <c r="M185" s="42">
        <v>42900</v>
      </c>
      <c r="N185" s="40">
        <f t="shared" si="46"/>
        <v>43086</v>
      </c>
      <c r="O185" s="42">
        <v>42900</v>
      </c>
      <c r="P185" s="40">
        <f t="shared" si="47"/>
        <v>43093</v>
      </c>
    </row>
    <row r="186" spans="1:16" ht="16.5" customHeight="1" x14ac:dyDescent="0.25">
      <c r="A186" s="38">
        <v>42901</v>
      </c>
      <c r="B186" s="39">
        <f t="shared" si="42"/>
        <v>42947</v>
      </c>
      <c r="C186" s="38">
        <v>42901</v>
      </c>
      <c r="D186" s="40">
        <f t="shared" si="40"/>
        <v>42954</v>
      </c>
      <c r="E186" s="38">
        <v>42901</v>
      </c>
      <c r="F186" s="41">
        <f t="shared" si="43"/>
        <v>43010</v>
      </c>
      <c r="G186" s="38">
        <v>42901</v>
      </c>
      <c r="H186" s="41">
        <f t="shared" si="41"/>
        <v>43017</v>
      </c>
      <c r="I186" s="38">
        <v>42901</v>
      </c>
      <c r="J186" s="40">
        <f t="shared" si="44"/>
        <v>43024</v>
      </c>
      <c r="K186" s="42">
        <v>42901</v>
      </c>
      <c r="L186" s="40">
        <f t="shared" si="45"/>
        <v>43045</v>
      </c>
      <c r="M186" s="42">
        <v>42901</v>
      </c>
      <c r="N186" s="40">
        <f t="shared" si="46"/>
        <v>43087</v>
      </c>
      <c r="O186" s="42">
        <v>42901</v>
      </c>
      <c r="P186" s="40">
        <f t="shared" si="47"/>
        <v>43094</v>
      </c>
    </row>
    <row r="187" spans="1:16" ht="16.5" customHeight="1" x14ac:dyDescent="0.25">
      <c r="A187" s="38">
        <v>42902</v>
      </c>
      <c r="B187" s="39">
        <f t="shared" si="42"/>
        <v>42948</v>
      </c>
      <c r="C187" s="38">
        <v>42902</v>
      </c>
      <c r="D187" s="40">
        <f t="shared" si="40"/>
        <v>42955</v>
      </c>
      <c r="E187" s="38">
        <v>42902</v>
      </c>
      <c r="F187" s="41">
        <f t="shared" si="43"/>
        <v>43011</v>
      </c>
      <c r="G187" s="38">
        <v>42902</v>
      </c>
      <c r="H187" s="41">
        <f t="shared" si="41"/>
        <v>43018</v>
      </c>
      <c r="I187" s="38">
        <v>42902</v>
      </c>
      <c r="J187" s="40">
        <f t="shared" si="44"/>
        <v>43025</v>
      </c>
      <c r="K187" s="42">
        <v>42902</v>
      </c>
      <c r="L187" s="40">
        <f t="shared" si="45"/>
        <v>43046</v>
      </c>
      <c r="M187" s="42">
        <v>42902</v>
      </c>
      <c r="N187" s="40">
        <f t="shared" si="46"/>
        <v>43088</v>
      </c>
      <c r="O187" s="42">
        <v>42902</v>
      </c>
      <c r="P187" s="40">
        <f t="shared" si="47"/>
        <v>43095</v>
      </c>
    </row>
    <row r="188" spans="1:16" ht="16.5" customHeight="1" x14ac:dyDescent="0.25">
      <c r="A188" s="38">
        <v>42903</v>
      </c>
      <c r="B188" s="39">
        <f t="shared" si="42"/>
        <v>42949</v>
      </c>
      <c r="C188" s="38">
        <v>42903</v>
      </c>
      <c r="D188" s="40">
        <f t="shared" si="40"/>
        <v>42956</v>
      </c>
      <c r="E188" s="38">
        <v>42903</v>
      </c>
      <c r="F188" s="41">
        <f t="shared" si="43"/>
        <v>43012</v>
      </c>
      <c r="G188" s="38">
        <v>42903</v>
      </c>
      <c r="H188" s="41">
        <f t="shared" si="41"/>
        <v>43019</v>
      </c>
      <c r="I188" s="38">
        <v>42903</v>
      </c>
      <c r="J188" s="40">
        <f t="shared" si="44"/>
        <v>43026</v>
      </c>
      <c r="K188" s="42">
        <v>42903</v>
      </c>
      <c r="L188" s="40">
        <f t="shared" si="45"/>
        <v>43047</v>
      </c>
      <c r="M188" s="42">
        <v>42903</v>
      </c>
      <c r="N188" s="40">
        <f t="shared" si="46"/>
        <v>43089</v>
      </c>
      <c r="O188" s="42">
        <v>42903</v>
      </c>
      <c r="P188" s="40">
        <f t="shared" si="47"/>
        <v>43096</v>
      </c>
    </row>
    <row r="189" spans="1:16" ht="16.5" customHeight="1" x14ac:dyDescent="0.25">
      <c r="A189" s="38">
        <v>42904</v>
      </c>
      <c r="B189" s="39">
        <f t="shared" si="42"/>
        <v>42950</v>
      </c>
      <c r="C189" s="38">
        <v>42904</v>
      </c>
      <c r="D189" s="40">
        <f t="shared" si="40"/>
        <v>42957</v>
      </c>
      <c r="E189" s="38">
        <v>42904</v>
      </c>
      <c r="F189" s="41">
        <f t="shared" si="43"/>
        <v>43013</v>
      </c>
      <c r="G189" s="38">
        <v>42904</v>
      </c>
      <c r="H189" s="41">
        <f t="shared" si="41"/>
        <v>43020</v>
      </c>
      <c r="I189" s="38">
        <v>42904</v>
      </c>
      <c r="J189" s="40">
        <f t="shared" si="44"/>
        <v>43027</v>
      </c>
      <c r="K189" s="42">
        <v>42904</v>
      </c>
      <c r="L189" s="40">
        <f t="shared" si="45"/>
        <v>43048</v>
      </c>
      <c r="M189" s="42">
        <v>42904</v>
      </c>
      <c r="N189" s="40">
        <f t="shared" si="46"/>
        <v>43090</v>
      </c>
      <c r="O189" s="42">
        <v>42904</v>
      </c>
      <c r="P189" s="40">
        <f t="shared" si="47"/>
        <v>43097</v>
      </c>
    </row>
    <row r="190" spans="1:16" ht="16.5" customHeight="1" x14ac:dyDescent="0.25">
      <c r="A190" s="38">
        <v>42905</v>
      </c>
      <c r="B190" s="39">
        <f t="shared" si="42"/>
        <v>42951</v>
      </c>
      <c r="C190" s="38">
        <v>42905</v>
      </c>
      <c r="D190" s="40">
        <f t="shared" si="40"/>
        <v>42958</v>
      </c>
      <c r="E190" s="38">
        <v>42905</v>
      </c>
      <c r="F190" s="41">
        <f t="shared" si="43"/>
        <v>43014</v>
      </c>
      <c r="G190" s="38">
        <v>42905</v>
      </c>
      <c r="H190" s="41">
        <f t="shared" si="41"/>
        <v>43021</v>
      </c>
      <c r="I190" s="38">
        <v>42905</v>
      </c>
      <c r="J190" s="40">
        <f t="shared" si="44"/>
        <v>43028</v>
      </c>
      <c r="K190" s="42">
        <v>42905</v>
      </c>
      <c r="L190" s="40">
        <f t="shared" si="45"/>
        <v>43049</v>
      </c>
      <c r="M190" s="42">
        <v>42905</v>
      </c>
      <c r="N190" s="40">
        <f t="shared" si="46"/>
        <v>43091</v>
      </c>
      <c r="O190" s="42">
        <v>42905</v>
      </c>
      <c r="P190" s="40">
        <f t="shared" si="47"/>
        <v>43098</v>
      </c>
    </row>
    <row r="191" spans="1:16" ht="16.5" customHeight="1" x14ac:dyDescent="0.25">
      <c r="A191" s="38">
        <v>42906</v>
      </c>
      <c r="B191" s="39">
        <f t="shared" si="42"/>
        <v>42952</v>
      </c>
      <c r="C191" s="38">
        <v>42906</v>
      </c>
      <c r="D191" s="40">
        <f t="shared" si="40"/>
        <v>42959</v>
      </c>
      <c r="E191" s="38">
        <v>42906</v>
      </c>
      <c r="F191" s="41">
        <f t="shared" si="43"/>
        <v>43015</v>
      </c>
      <c r="G191" s="38">
        <v>42906</v>
      </c>
      <c r="H191" s="41">
        <f t="shared" si="41"/>
        <v>43022</v>
      </c>
      <c r="I191" s="38">
        <v>42906</v>
      </c>
      <c r="J191" s="40">
        <f t="shared" si="44"/>
        <v>43029</v>
      </c>
      <c r="K191" s="42">
        <v>42906</v>
      </c>
      <c r="L191" s="40">
        <f t="shared" si="45"/>
        <v>43050</v>
      </c>
      <c r="M191" s="42">
        <v>42906</v>
      </c>
      <c r="N191" s="40">
        <f t="shared" si="46"/>
        <v>43092</v>
      </c>
      <c r="O191" s="42">
        <v>42906</v>
      </c>
      <c r="P191" s="40">
        <f t="shared" si="47"/>
        <v>43099</v>
      </c>
    </row>
    <row r="192" spans="1:16" ht="16.5" customHeight="1" x14ac:dyDescent="0.25">
      <c r="A192" s="38">
        <v>42907</v>
      </c>
      <c r="B192" s="39">
        <f t="shared" si="42"/>
        <v>42953</v>
      </c>
      <c r="C192" s="38">
        <v>42907</v>
      </c>
      <c r="D192" s="40">
        <f t="shared" si="40"/>
        <v>42960</v>
      </c>
      <c r="E192" s="38">
        <v>42907</v>
      </c>
      <c r="F192" s="41">
        <f t="shared" si="43"/>
        <v>43016</v>
      </c>
      <c r="G192" s="38">
        <v>42907</v>
      </c>
      <c r="H192" s="41">
        <f t="shared" si="41"/>
        <v>43023</v>
      </c>
      <c r="I192" s="38">
        <v>42907</v>
      </c>
      <c r="J192" s="40">
        <f t="shared" si="44"/>
        <v>43030</v>
      </c>
      <c r="K192" s="42">
        <v>42907</v>
      </c>
      <c r="L192" s="40">
        <f t="shared" si="45"/>
        <v>43051</v>
      </c>
      <c r="M192" s="42">
        <v>42907</v>
      </c>
      <c r="N192" s="40">
        <f t="shared" si="46"/>
        <v>43093</v>
      </c>
      <c r="O192" s="42">
        <v>42907</v>
      </c>
      <c r="P192" s="40">
        <f t="shared" si="47"/>
        <v>43100</v>
      </c>
    </row>
    <row r="193" spans="1:16" ht="16.5" customHeight="1" x14ac:dyDescent="0.25">
      <c r="A193" s="38">
        <v>42908</v>
      </c>
      <c r="B193" s="39">
        <f t="shared" si="42"/>
        <v>42954</v>
      </c>
      <c r="C193" s="38">
        <v>42908</v>
      </c>
      <c r="D193" s="40">
        <f t="shared" si="40"/>
        <v>42961</v>
      </c>
      <c r="E193" s="38">
        <v>42908</v>
      </c>
      <c r="F193" s="41">
        <f t="shared" si="43"/>
        <v>43017</v>
      </c>
      <c r="G193" s="38">
        <v>42908</v>
      </c>
      <c r="H193" s="41">
        <f t="shared" si="41"/>
        <v>43024</v>
      </c>
      <c r="I193" s="38">
        <v>42908</v>
      </c>
      <c r="J193" s="40">
        <f t="shared" si="44"/>
        <v>43031</v>
      </c>
      <c r="K193" s="42">
        <v>42908</v>
      </c>
      <c r="L193" s="40">
        <f t="shared" si="45"/>
        <v>43052</v>
      </c>
      <c r="M193" s="42">
        <v>42908</v>
      </c>
      <c r="N193" s="40">
        <f t="shared" si="46"/>
        <v>43094</v>
      </c>
      <c r="O193" s="42">
        <v>42908</v>
      </c>
      <c r="P193" s="40">
        <f t="shared" si="47"/>
        <v>43101</v>
      </c>
    </row>
    <row r="194" spans="1:16" ht="16.5" customHeight="1" x14ac:dyDescent="0.25">
      <c r="A194" s="38">
        <v>42909</v>
      </c>
      <c r="B194" s="39">
        <f t="shared" si="42"/>
        <v>42955</v>
      </c>
      <c r="C194" s="38">
        <v>42909</v>
      </c>
      <c r="D194" s="40">
        <f t="shared" si="40"/>
        <v>42962</v>
      </c>
      <c r="E194" s="38">
        <v>42909</v>
      </c>
      <c r="F194" s="41">
        <f t="shared" si="43"/>
        <v>43018</v>
      </c>
      <c r="G194" s="38">
        <v>42909</v>
      </c>
      <c r="H194" s="41">
        <f t="shared" si="41"/>
        <v>43025</v>
      </c>
      <c r="I194" s="38">
        <v>42909</v>
      </c>
      <c r="J194" s="40">
        <f t="shared" si="44"/>
        <v>43032</v>
      </c>
      <c r="K194" s="42">
        <v>42909</v>
      </c>
      <c r="L194" s="40">
        <f t="shared" si="45"/>
        <v>43053</v>
      </c>
      <c r="M194" s="42">
        <v>42909</v>
      </c>
      <c r="N194" s="40">
        <f t="shared" si="46"/>
        <v>43095</v>
      </c>
      <c r="O194" s="42">
        <v>42909</v>
      </c>
      <c r="P194" s="40">
        <f t="shared" si="47"/>
        <v>43102</v>
      </c>
    </row>
    <row r="195" spans="1:16" ht="16.5" customHeight="1" x14ac:dyDescent="0.25">
      <c r="A195" s="38">
        <v>42910</v>
      </c>
      <c r="B195" s="39">
        <f t="shared" si="42"/>
        <v>42956</v>
      </c>
      <c r="C195" s="38">
        <v>42910</v>
      </c>
      <c r="D195" s="40">
        <f t="shared" si="40"/>
        <v>42963</v>
      </c>
      <c r="E195" s="38">
        <v>42910</v>
      </c>
      <c r="F195" s="41">
        <f t="shared" si="43"/>
        <v>43019</v>
      </c>
      <c r="G195" s="38">
        <v>42910</v>
      </c>
      <c r="H195" s="41">
        <f t="shared" si="41"/>
        <v>43026</v>
      </c>
      <c r="I195" s="38">
        <v>42910</v>
      </c>
      <c r="J195" s="40">
        <f t="shared" si="44"/>
        <v>43033</v>
      </c>
      <c r="K195" s="42">
        <v>42910</v>
      </c>
      <c r="L195" s="40">
        <f t="shared" si="45"/>
        <v>43054</v>
      </c>
      <c r="M195" s="42">
        <v>42910</v>
      </c>
      <c r="N195" s="40">
        <f t="shared" si="46"/>
        <v>43096</v>
      </c>
      <c r="O195" s="42">
        <v>42910</v>
      </c>
      <c r="P195" s="40">
        <f t="shared" si="47"/>
        <v>43103</v>
      </c>
    </row>
    <row r="196" spans="1:16" ht="16.5" customHeight="1" x14ac:dyDescent="0.25">
      <c r="A196" s="38">
        <v>42911</v>
      </c>
      <c r="B196" s="39">
        <f t="shared" si="42"/>
        <v>42957</v>
      </c>
      <c r="C196" s="38">
        <v>42911</v>
      </c>
      <c r="D196" s="40">
        <f t="shared" si="40"/>
        <v>42964</v>
      </c>
      <c r="E196" s="38">
        <v>42911</v>
      </c>
      <c r="F196" s="41">
        <f t="shared" si="43"/>
        <v>43020</v>
      </c>
      <c r="G196" s="38">
        <v>42911</v>
      </c>
      <c r="H196" s="41">
        <f t="shared" si="41"/>
        <v>43027</v>
      </c>
      <c r="I196" s="38">
        <v>42911</v>
      </c>
      <c r="J196" s="40">
        <f t="shared" si="44"/>
        <v>43034</v>
      </c>
      <c r="K196" s="42">
        <v>42911</v>
      </c>
      <c r="L196" s="40">
        <f t="shared" si="45"/>
        <v>43055</v>
      </c>
      <c r="M196" s="42">
        <v>42911</v>
      </c>
      <c r="N196" s="40">
        <f t="shared" si="46"/>
        <v>43097</v>
      </c>
      <c r="O196" s="42">
        <v>42911</v>
      </c>
      <c r="P196" s="40">
        <f t="shared" si="47"/>
        <v>43104</v>
      </c>
    </row>
    <row r="197" spans="1:16" ht="16.5" customHeight="1" x14ac:dyDescent="0.25">
      <c r="A197" s="38">
        <v>42912</v>
      </c>
      <c r="B197" s="39">
        <f t="shared" si="42"/>
        <v>42958</v>
      </c>
      <c r="C197" s="38">
        <v>42912</v>
      </c>
      <c r="D197" s="40">
        <f t="shared" si="40"/>
        <v>42965</v>
      </c>
      <c r="E197" s="38">
        <v>42912</v>
      </c>
      <c r="F197" s="41">
        <f t="shared" si="43"/>
        <v>43021</v>
      </c>
      <c r="G197" s="38">
        <v>42912</v>
      </c>
      <c r="H197" s="41">
        <f t="shared" si="41"/>
        <v>43028</v>
      </c>
      <c r="I197" s="38">
        <v>42912</v>
      </c>
      <c r="J197" s="40">
        <f t="shared" si="44"/>
        <v>43035</v>
      </c>
      <c r="K197" s="42">
        <v>42912</v>
      </c>
      <c r="L197" s="40">
        <f t="shared" si="45"/>
        <v>43056</v>
      </c>
      <c r="M197" s="42">
        <v>42912</v>
      </c>
      <c r="N197" s="40">
        <f t="shared" si="46"/>
        <v>43098</v>
      </c>
      <c r="O197" s="42">
        <v>42912</v>
      </c>
      <c r="P197" s="40">
        <f t="shared" si="47"/>
        <v>43105</v>
      </c>
    </row>
    <row r="198" spans="1:16" ht="16.5" customHeight="1" x14ac:dyDescent="0.25">
      <c r="A198" s="38">
        <v>42913</v>
      </c>
      <c r="B198" s="39">
        <f t="shared" si="42"/>
        <v>42959</v>
      </c>
      <c r="C198" s="38">
        <v>42913</v>
      </c>
      <c r="D198" s="40">
        <f t="shared" si="40"/>
        <v>42966</v>
      </c>
      <c r="E198" s="38">
        <v>42913</v>
      </c>
      <c r="F198" s="41">
        <f t="shared" si="43"/>
        <v>43022</v>
      </c>
      <c r="G198" s="38">
        <v>42913</v>
      </c>
      <c r="H198" s="41">
        <f t="shared" si="41"/>
        <v>43029</v>
      </c>
      <c r="I198" s="38">
        <v>42913</v>
      </c>
      <c r="J198" s="40">
        <f t="shared" si="44"/>
        <v>43036</v>
      </c>
      <c r="K198" s="42">
        <v>42913</v>
      </c>
      <c r="L198" s="40">
        <f t="shared" si="45"/>
        <v>43057</v>
      </c>
      <c r="M198" s="42">
        <v>42913</v>
      </c>
      <c r="N198" s="40">
        <f t="shared" si="46"/>
        <v>43099</v>
      </c>
      <c r="O198" s="42">
        <v>42913</v>
      </c>
      <c r="P198" s="40">
        <f t="shared" si="47"/>
        <v>43106</v>
      </c>
    </row>
    <row r="199" spans="1:16" ht="16.5" customHeight="1" x14ac:dyDescent="0.25">
      <c r="A199" s="38">
        <v>42914</v>
      </c>
      <c r="B199" s="39">
        <f t="shared" si="42"/>
        <v>42960</v>
      </c>
      <c r="C199" s="38">
        <v>42914</v>
      </c>
      <c r="D199" s="40">
        <f t="shared" si="40"/>
        <v>42967</v>
      </c>
      <c r="E199" s="38">
        <v>42914</v>
      </c>
      <c r="F199" s="41">
        <f t="shared" si="43"/>
        <v>43023</v>
      </c>
      <c r="G199" s="38">
        <v>42914</v>
      </c>
      <c r="H199" s="41">
        <f t="shared" si="41"/>
        <v>43030</v>
      </c>
      <c r="I199" s="38">
        <v>42914</v>
      </c>
      <c r="J199" s="40">
        <f t="shared" si="44"/>
        <v>43037</v>
      </c>
      <c r="K199" s="42">
        <v>42914</v>
      </c>
      <c r="L199" s="40">
        <f t="shared" si="45"/>
        <v>43058</v>
      </c>
      <c r="M199" s="42">
        <v>42914</v>
      </c>
      <c r="N199" s="40">
        <f t="shared" si="46"/>
        <v>43100</v>
      </c>
      <c r="O199" s="42">
        <v>42914</v>
      </c>
      <c r="P199" s="40">
        <f t="shared" si="47"/>
        <v>43107</v>
      </c>
    </row>
    <row r="200" spans="1:16" ht="16.5" customHeight="1" x14ac:dyDescent="0.25">
      <c r="A200" s="38">
        <v>42915</v>
      </c>
      <c r="B200" s="39">
        <f t="shared" si="42"/>
        <v>42961</v>
      </c>
      <c r="C200" s="38">
        <v>42915</v>
      </c>
      <c r="D200" s="40">
        <f t="shared" si="40"/>
        <v>42968</v>
      </c>
      <c r="E200" s="38">
        <v>42915</v>
      </c>
      <c r="F200" s="41">
        <f t="shared" si="43"/>
        <v>43024</v>
      </c>
      <c r="G200" s="38">
        <v>42915</v>
      </c>
      <c r="H200" s="41">
        <f t="shared" si="41"/>
        <v>43031</v>
      </c>
      <c r="I200" s="38">
        <v>42915</v>
      </c>
      <c r="J200" s="40">
        <f t="shared" si="44"/>
        <v>43038</v>
      </c>
      <c r="K200" s="42">
        <v>42915</v>
      </c>
      <c r="L200" s="40">
        <f t="shared" si="45"/>
        <v>43059</v>
      </c>
      <c r="M200" s="42">
        <v>42915</v>
      </c>
      <c r="N200" s="40">
        <f t="shared" si="46"/>
        <v>43101</v>
      </c>
      <c r="O200" s="42">
        <v>42915</v>
      </c>
      <c r="P200" s="40">
        <f t="shared" si="47"/>
        <v>43108</v>
      </c>
    </row>
    <row r="201" spans="1:16" ht="16.5" customHeight="1" x14ac:dyDescent="0.25">
      <c r="A201" s="38">
        <v>42916</v>
      </c>
      <c r="B201" s="39">
        <f t="shared" si="42"/>
        <v>42962</v>
      </c>
      <c r="C201" s="38">
        <v>42916</v>
      </c>
      <c r="D201" s="40">
        <f t="shared" si="40"/>
        <v>42969</v>
      </c>
      <c r="E201" s="38">
        <v>42916</v>
      </c>
      <c r="F201" s="41">
        <f t="shared" si="43"/>
        <v>43025</v>
      </c>
      <c r="G201" s="38">
        <v>42916</v>
      </c>
      <c r="H201" s="41">
        <f t="shared" si="41"/>
        <v>43032</v>
      </c>
      <c r="I201" s="38">
        <v>42916</v>
      </c>
      <c r="J201" s="40">
        <f t="shared" si="44"/>
        <v>43039</v>
      </c>
      <c r="K201" s="42">
        <v>42916</v>
      </c>
      <c r="L201" s="40">
        <f t="shared" si="45"/>
        <v>43060</v>
      </c>
      <c r="M201" s="42">
        <v>42916</v>
      </c>
      <c r="N201" s="40">
        <f t="shared" si="46"/>
        <v>43102</v>
      </c>
      <c r="O201" s="42">
        <v>42916</v>
      </c>
      <c r="P201" s="40">
        <f t="shared" si="47"/>
        <v>43109</v>
      </c>
    </row>
    <row r="202" spans="1:16" ht="16.5" customHeight="1" x14ac:dyDescent="0.25">
      <c r="A202" s="38">
        <v>42917</v>
      </c>
      <c r="B202" s="39">
        <f>A202+$C$2+$B$5+$B$6+$B$7+$B$8+$B$9+$B$10+$B$11</f>
        <v>42975</v>
      </c>
      <c r="C202" s="38">
        <v>42917</v>
      </c>
      <c r="D202" s="40">
        <f>+C202+$D$2+$B$5+$B$6+$B$7+$B$8+$B$9+$B$10+$B$11</f>
        <v>42982</v>
      </c>
      <c r="E202" s="38">
        <v>42917</v>
      </c>
      <c r="F202" s="41">
        <f t="shared" ref="F202:F232" si="48">E202+$E$2+$B$5+$B$6+$B$7+$B$8+$B$9+$B$10+$B$11</f>
        <v>43038</v>
      </c>
      <c r="G202" s="38">
        <v>42917</v>
      </c>
      <c r="H202" s="41">
        <f t="shared" ref="H202:H232" si="49">G202+$F$2+$B$5+$B$6+$B$7+$B$8+$B$9+$B$10+$B$11</f>
        <v>43045</v>
      </c>
      <c r="I202" s="38">
        <v>42917</v>
      </c>
      <c r="J202" s="40">
        <f>I202+$G$2+$B$5+$B$6+$B$7+$B$8+$B$9+$B$10+$B$11</f>
        <v>43052</v>
      </c>
      <c r="K202" s="42">
        <v>42917</v>
      </c>
      <c r="L202" s="40">
        <f>K202+$H$2+$B$5+$B$6+$B$7+$B$8+$B$9+$B$10+$B$11</f>
        <v>43073</v>
      </c>
      <c r="M202" s="42">
        <v>42917</v>
      </c>
      <c r="N202" s="40">
        <f>M202+$I$2+$B$5+$B$6+$B$7+$B$8+$B$9+$B$10+$B$11</f>
        <v>43115</v>
      </c>
      <c r="O202" s="42">
        <v>42917</v>
      </c>
      <c r="P202" s="40">
        <f>O202+$J$2+$B$5+$B$6+$B$7+$B$8+$B$9+$B$10+$B$11</f>
        <v>43122</v>
      </c>
    </row>
    <row r="203" spans="1:16" ht="16.5" customHeight="1" x14ac:dyDescent="0.25">
      <c r="A203" s="38">
        <v>42918</v>
      </c>
      <c r="B203" s="39">
        <f t="shared" ref="B203:B232" si="50">A203+$C$2+$B$5+$B$6+$B$7+$B$8+$B$9+$B$10+$B$11</f>
        <v>42976</v>
      </c>
      <c r="C203" s="38">
        <v>42918</v>
      </c>
      <c r="D203" s="40">
        <f t="shared" ref="D203:D232" si="51">+C203+$D$2+$B$5+$B$6+$B$7+$B$8+$B$9+$B$10+$B$11</f>
        <v>42983</v>
      </c>
      <c r="E203" s="38">
        <v>42918</v>
      </c>
      <c r="F203" s="41">
        <f t="shared" si="48"/>
        <v>43039</v>
      </c>
      <c r="G203" s="38">
        <v>42918</v>
      </c>
      <c r="H203" s="41">
        <f t="shared" si="49"/>
        <v>43046</v>
      </c>
      <c r="I203" s="38">
        <v>42918</v>
      </c>
      <c r="J203" s="40">
        <f t="shared" ref="J203:J232" si="52">I203+$G$2+$B$5+$B$6+$B$7+$B$8+$B$9+$B$10+$B$11</f>
        <v>43053</v>
      </c>
      <c r="K203" s="42">
        <v>42918</v>
      </c>
      <c r="L203" s="40">
        <f t="shared" ref="L203:L232" si="53">K203+$H$2+$B$5+$B$6+$B$7+$B$8+$B$9+$B$10+$B$11</f>
        <v>43074</v>
      </c>
      <c r="M203" s="42">
        <v>42918</v>
      </c>
      <c r="N203" s="40">
        <f t="shared" ref="N203:N232" si="54">M203+$I$2+$B$5+$B$6+$B$7+$B$8+$B$9+$B$10+$B$11</f>
        <v>43116</v>
      </c>
      <c r="O203" s="42">
        <v>42918</v>
      </c>
      <c r="P203" s="40">
        <f t="shared" ref="P203:P232" si="55">O203+$J$2+$B$5+$B$6+$B$7+$B$8+$B$9+$B$10+$B$11</f>
        <v>43123</v>
      </c>
    </row>
    <row r="204" spans="1:16" ht="16.5" customHeight="1" x14ac:dyDescent="0.25">
      <c r="A204" s="38">
        <v>42919</v>
      </c>
      <c r="B204" s="39">
        <f t="shared" si="50"/>
        <v>42977</v>
      </c>
      <c r="C204" s="38">
        <v>42919</v>
      </c>
      <c r="D204" s="40">
        <f t="shared" si="51"/>
        <v>42984</v>
      </c>
      <c r="E204" s="38">
        <v>42919</v>
      </c>
      <c r="F204" s="41">
        <f t="shared" si="48"/>
        <v>43040</v>
      </c>
      <c r="G204" s="38">
        <v>42919</v>
      </c>
      <c r="H204" s="41">
        <f t="shared" si="49"/>
        <v>43047</v>
      </c>
      <c r="I204" s="38">
        <v>42919</v>
      </c>
      <c r="J204" s="40">
        <f t="shared" si="52"/>
        <v>43054</v>
      </c>
      <c r="K204" s="42">
        <v>42919</v>
      </c>
      <c r="L204" s="40">
        <f t="shared" si="53"/>
        <v>43075</v>
      </c>
      <c r="M204" s="42">
        <v>42919</v>
      </c>
      <c r="N204" s="40">
        <f t="shared" si="54"/>
        <v>43117</v>
      </c>
      <c r="O204" s="42">
        <v>42919</v>
      </c>
      <c r="P204" s="40">
        <f t="shared" si="55"/>
        <v>43124</v>
      </c>
    </row>
    <row r="205" spans="1:16" ht="16.5" customHeight="1" x14ac:dyDescent="0.25">
      <c r="A205" s="38">
        <v>42920</v>
      </c>
      <c r="B205" s="39">
        <f t="shared" si="50"/>
        <v>42978</v>
      </c>
      <c r="C205" s="38">
        <v>42920</v>
      </c>
      <c r="D205" s="40">
        <f t="shared" si="51"/>
        <v>42985</v>
      </c>
      <c r="E205" s="38">
        <v>42920</v>
      </c>
      <c r="F205" s="41">
        <f t="shared" si="48"/>
        <v>43041</v>
      </c>
      <c r="G205" s="38">
        <v>42920</v>
      </c>
      <c r="H205" s="41">
        <f t="shared" si="49"/>
        <v>43048</v>
      </c>
      <c r="I205" s="38">
        <v>42920</v>
      </c>
      <c r="J205" s="40">
        <f t="shared" si="52"/>
        <v>43055</v>
      </c>
      <c r="K205" s="42">
        <v>42920</v>
      </c>
      <c r="L205" s="40">
        <f t="shared" si="53"/>
        <v>43076</v>
      </c>
      <c r="M205" s="42">
        <v>42920</v>
      </c>
      <c r="N205" s="40">
        <f t="shared" si="54"/>
        <v>43118</v>
      </c>
      <c r="O205" s="42">
        <v>42920</v>
      </c>
      <c r="P205" s="40">
        <f t="shared" si="55"/>
        <v>43125</v>
      </c>
    </row>
    <row r="206" spans="1:16" ht="16.5" customHeight="1" x14ac:dyDescent="0.25">
      <c r="A206" s="38">
        <v>42921</v>
      </c>
      <c r="B206" s="39">
        <f t="shared" si="50"/>
        <v>42979</v>
      </c>
      <c r="C206" s="38">
        <v>42921</v>
      </c>
      <c r="D206" s="40">
        <f t="shared" si="51"/>
        <v>42986</v>
      </c>
      <c r="E206" s="38">
        <v>42921</v>
      </c>
      <c r="F206" s="41">
        <f t="shared" si="48"/>
        <v>43042</v>
      </c>
      <c r="G206" s="38">
        <v>42921</v>
      </c>
      <c r="H206" s="41">
        <f t="shared" si="49"/>
        <v>43049</v>
      </c>
      <c r="I206" s="38">
        <v>42921</v>
      </c>
      <c r="J206" s="40">
        <f t="shared" si="52"/>
        <v>43056</v>
      </c>
      <c r="K206" s="42">
        <v>42921</v>
      </c>
      <c r="L206" s="40">
        <f t="shared" si="53"/>
        <v>43077</v>
      </c>
      <c r="M206" s="42">
        <v>42921</v>
      </c>
      <c r="N206" s="40">
        <f t="shared" si="54"/>
        <v>43119</v>
      </c>
      <c r="O206" s="42">
        <v>42921</v>
      </c>
      <c r="P206" s="40">
        <f t="shared" si="55"/>
        <v>43126</v>
      </c>
    </row>
    <row r="207" spans="1:16" ht="16.5" customHeight="1" x14ac:dyDescent="0.25">
      <c r="A207" s="38">
        <v>42922</v>
      </c>
      <c r="B207" s="39">
        <f t="shared" si="50"/>
        <v>42980</v>
      </c>
      <c r="C207" s="38">
        <v>42922</v>
      </c>
      <c r="D207" s="40">
        <f t="shared" si="51"/>
        <v>42987</v>
      </c>
      <c r="E207" s="38">
        <v>42922</v>
      </c>
      <c r="F207" s="41">
        <f t="shared" si="48"/>
        <v>43043</v>
      </c>
      <c r="G207" s="38">
        <v>42922</v>
      </c>
      <c r="H207" s="41">
        <f t="shared" si="49"/>
        <v>43050</v>
      </c>
      <c r="I207" s="38">
        <v>42922</v>
      </c>
      <c r="J207" s="40">
        <f t="shared" si="52"/>
        <v>43057</v>
      </c>
      <c r="K207" s="42">
        <v>42922</v>
      </c>
      <c r="L207" s="40">
        <f t="shared" si="53"/>
        <v>43078</v>
      </c>
      <c r="M207" s="42">
        <v>42922</v>
      </c>
      <c r="N207" s="40">
        <f t="shared" si="54"/>
        <v>43120</v>
      </c>
      <c r="O207" s="42">
        <v>42922</v>
      </c>
      <c r="P207" s="40">
        <f t="shared" si="55"/>
        <v>43127</v>
      </c>
    </row>
    <row r="208" spans="1:16" ht="16.5" customHeight="1" x14ac:dyDescent="0.25">
      <c r="A208" s="38">
        <v>42923</v>
      </c>
      <c r="B208" s="39">
        <f t="shared" si="50"/>
        <v>42981</v>
      </c>
      <c r="C208" s="38">
        <v>42923</v>
      </c>
      <c r="D208" s="40">
        <f t="shared" si="51"/>
        <v>42988</v>
      </c>
      <c r="E208" s="38">
        <v>42923</v>
      </c>
      <c r="F208" s="41">
        <f t="shared" si="48"/>
        <v>43044</v>
      </c>
      <c r="G208" s="38">
        <v>42923</v>
      </c>
      <c r="H208" s="41">
        <f t="shared" si="49"/>
        <v>43051</v>
      </c>
      <c r="I208" s="38">
        <v>42923</v>
      </c>
      <c r="J208" s="40">
        <f t="shared" si="52"/>
        <v>43058</v>
      </c>
      <c r="K208" s="42">
        <v>42923</v>
      </c>
      <c r="L208" s="40">
        <f t="shared" si="53"/>
        <v>43079</v>
      </c>
      <c r="M208" s="42">
        <v>42923</v>
      </c>
      <c r="N208" s="40">
        <f t="shared" si="54"/>
        <v>43121</v>
      </c>
      <c r="O208" s="42">
        <v>42923</v>
      </c>
      <c r="P208" s="40">
        <f t="shared" si="55"/>
        <v>43128</v>
      </c>
    </row>
    <row r="209" spans="1:16" ht="16.5" customHeight="1" x14ac:dyDescent="0.25">
      <c r="A209" s="38">
        <v>42924</v>
      </c>
      <c r="B209" s="39">
        <f t="shared" si="50"/>
        <v>42982</v>
      </c>
      <c r="C209" s="38">
        <v>42924</v>
      </c>
      <c r="D209" s="40">
        <f t="shared" si="51"/>
        <v>42989</v>
      </c>
      <c r="E209" s="38">
        <v>42924</v>
      </c>
      <c r="F209" s="41">
        <f t="shared" si="48"/>
        <v>43045</v>
      </c>
      <c r="G209" s="38">
        <v>42924</v>
      </c>
      <c r="H209" s="41">
        <f t="shared" si="49"/>
        <v>43052</v>
      </c>
      <c r="I209" s="38">
        <v>42924</v>
      </c>
      <c r="J209" s="40">
        <f t="shared" si="52"/>
        <v>43059</v>
      </c>
      <c r="K209" s="42">
        <v>42924</v>
      </c>
      <c r="L209" s="40">
        <f t="shared" si="53"/>
        <v>43080</v>
      </c>
      <c r="M209" s="42">
        <v>42924</v>
      </c>
      <c r="N209" s="40">
        <f t="shared" si="54"/>
        <v>43122</v>
      </c>
      <c r="O209" s="42">
        <v>42924</v>
      </c>
      <c r="P209" s="40">
        <f t="shared" si="55"/>
        <v>43129</v>
      </c>
    </row>
    <row r="210" spans="1:16" ht="16.5" customHeight="1" x14ac:dyDescent="0.25">
      <c r="A210" s="38">
        <v>42925</v>
      </c>
      <c r="B210" s="39">
        <f t="shared" si="50"/>
        <v>42983</v>
      </c>
      <c r="C210" s="38">
        <v>42925</v>
      </c>
      <c r="D210" s="40">
        <f t="shared" si="51"/>
        <v>42990</v>
      </c>
      <c r="E210" s="38">
        <v>42925</v>
      </c>
      <c r="F210" s="41">
        <f t="shared" si="48"/>
        <v>43046</v>
      </c>
      <c r="G210" s="38">
        <v>42925</v>
      </c>
      <c r="H210" s="41">
        <f t="shared" si="49"/>
        <v>43053</v>
      </c>
      <c r="I210" s="38">
        <v>42925</v>
      </c>
      <c r="J210" s="40">
        <f t="shared" si="52"/>
        <v>43060</v>
      </c>
      <c r="K210" s="42">
        <v>42925</v>
      </c>
      <c r="L210" s="40">
        <f t="shared" si="53"/>
        <v>43081</v>
      </c>
      <c r="M210" s="42">
        <v>42925</v>
      </c>
      <c r="N210" s="40">
        <f t="shared" si="54"/>
        <v>43123</v>
      </c>
      <c r="O210" s="42">
        <v>42925</v>
      </c>
      <c r="P210" s="40">
        <f t="shared" si="55"/>
        <v>43130</v>
      </c>
    </row>
    <row r="211" spans="1:16" ht="16.5" customHeight="1" x14ac:dyDescent="0.25">
      <c r="A211" s="38">
        <v>42926</v>
      </c>
      <c r="B211" s="39">
        <f t="shared" si="50"/>
        <v>42984</v>
      </c>
      <c r="C211" s="38">
        <v>42926</v>
      </c>
      <c r="D211" s="40">
        <f t="shared" si="51"/>
        <v>42991</v>
      </c>
      <c r="E211" s="38">
        <v>42926</v>
      </c>
      <c r="F211" s="41">
        <f t="shared" si="48"/>
        <v>43047</v>
      </c>
      <c r="G211" s="38">
        <v>42926</v>
      </c>
      <c r="H211" s="41">
        <f t="shared" si="49"/>
        <v>43054</v>
      </c>
      <c r="I211" s="38">
        <v>42926</v>
      </c>
      <c r="J211" s="40">
        <f t="shared" si="52"/>
        <v>43061</v>
      </c>
      <c r="K211" s="42">
        <v>42926</v>
      </c>
      <c r="L211" s="40">
        <f t="shared" si="53"/>
        <v>43082</v>
      </c>
      <c r="M211" s="42">
        <v>42926</v>
      </c>
      <c r="N211" s="40">
        <f t="shared" si="54"/>
        <v>43124</v>
      </c>
      <c r="O211" s="42">
        <v>42926</v>
      </c>
      <c r="P211" s="40">
        <f t="shared" si="55"/>
        <v>43131</v>
      </c>
    </row>
    <row r="212" spans="1:16" ht="16.5" customHeight="1" x14ac:dyDescent="0.25">
      <c r="A212" s="38">
        <v>42927</v>
      </c>
      <c r="B212" s="39">
        <f t="shared" si="50"/>
        <v>42985</v>
      </c>
      <c r="C212" s="38">
        <v>42927</v>
      </c>
      <c r="D212" s="40">
        <f t="shared" si="51"/>
        <v>42992</v>
      </c>
      <c r="E212" s="38">
        <v>42927</v>
      </c>
      <c r="F212" s="41">
        <f t="shared" si="48"/>
        <v>43048</v>
      </c>
      <c r="G212" s="38">
        <v>42927</v>
      </c>
      <c r="H212" s="41">
        <f t="shared" si="49"/>
        <v>43055</v>
      </c>
      <c r="I212" s="38">
        <v>42927</v>
      </c>
      <c r="J212" s="40">
        <f t="shared" si="52"/>
        <v>43062</v>
      </c>
      <c r="K212" s="42">
        <v>42927</v>
      </c>
      <c r="L212" s="40">
        <f t="shared" si="53"/>
        <v>43083</v>
      </c>
      <c r="M212" s="42">
        <v>42927</v>
      </c>
      <c r="N212" s="40">
        <f t="shared" si="54"/>
        <v>43125</v>
      </c>
      <c r="O212" s="42">
        <v>42927</v>
      </c>
      <c r="P212" s="40">
        <f t="shared" si="55"/>
        <v>43132</v>
      </c>
    </row>
    <row r="213" spans="1:16" ht="16.5" customHeight="1" x14ac:dyDescent="0.25">
      <c r="A213" s="38">
        <v>42928</v>
      </c>
      <c r="B213" s="39">
        <f t="shared" si="50"/>
        <v>42986</v>
      </c>
      <c r="C213" s="38">
        <v>42928</v>
      </c>
      <c r="D213" s="40">
        <f t="shared" si="51"/>
        <v>42993</v>
      </c>
      <c r="E213" s="38">
        <v>42928</v>
      </c>
      <c r="F213" s="41">
        <f t="shared" si="48"/>
        <v>43049</v>
      </c>
      <c r="G213" s="38">
        <v>42928</v>
      </c>
      <c r="H213" s="41">
        <f t="shared" si="49"/>
        <v>43056</v>
      </c>
      <c r="I213" s="38">
        <v>42928</v>
      </c>
      <c r="J213" s="40">
        <f t="shared" si="52"/>
        <v>43063</v>
      </c>
      <c r="K213" s="42">
        <v>42928</v>
      </c>
      <c r="L213" s="40">
        <f t="shared" si="53"/>
        <v>43084</v>
      </c>
      <c r="M213" s="42">
        <v>42928</v>
      </c>
      <c r="N213" s="40">
        <f t="shared" si="54"/>
        <v>43126</v>
      </c>
      <c r="O213" s="42">
        <v>42928</v>
      </c>
      <c r="P213" s="40">
        <f t="shared" si="55"/>
        <v>43133</v>
      </c>
    </row>
    <row r="214" spans="1:16" ht="16.5" customHeight="1" x14ac:dyDescent="0.25">
      <c r="A214" s="38">
        <v>42929</v>
      </c>
      <c r="B214" s="39">
        <f t="shared" si="50"/>
        <v>42987</v>
      </c>
      <c r="C214" s="38">
        <v>42929</v>
      </c>
      <c r="D214" s="40">
        <f t="shared" si="51"/>
        <v>42994</v>
      </c>
      <c r="E214" s="38">
        <v>42929</v>
      </c>
      <c r="F214" s="41">
        <f t="shared" si="48"/>
        <v>43050</v>
      </c>
      <c r="G214" s="38">
        <v>42929</v>
      </c>
      <c r="H214" s="41">
        <f t="shared" si="49"/>
        <v>43057</v>
      </c>
      <c r="I214" s="38">
        <v>42929</v>
      </c>
      <c r="J214" s="40">
        <f t="shared" si="52"/>
        <v>43064</v>
      </c>
      <c r="K214" s="42">
        <v>42929</v>
      </c>
      <c r="L214" s="40">
        <f t="shared" si="53"/>
        <v>43085</v>
      </c>
      <c r="M214" s="42">
        <v>42929</v>
      </c>
      <c r="N214" s="40">
        <f t="shared" si="54"/>
        <v>43127</v>
      </c>
      <c r="O214" s="42">
        <v>42929</v>
      </c>
      <c r="P214" s="40">
        <f t="shared" si="55"/>
        <v>43134</v>
      </c>
    </row>
    <row r="215" spans="1:16" ht="16.5" customHeight="1" x14ac:dyDescent="0.25">
      <c r="A215" s="38">
        <v>42930</v>
      </c>
      <c r="B215" s="39">
        <f t="shared" si="50"/>
        <v>42988</v>
      </c>
      <c r="C215" s="38">
        <v>42930</v>
      </c>
      <c r="D215" s="40">
        <f t="shared" si="51"/>
        <v>42995</v>
      </c>
      <c r="E215" s="38">
        <v>42930</v>
      </c>
      <c r="F215" s="41">
        <f t="shared" si="48"/>
        <v>43051</v>
      </c>
      <c r="G215" s="38">
        <v>42930</v>
      </c>
      <c r="H215" s="41">
        <f t="shared" si="49"/>
        <v>43058</v>
      </c>
      <c r="I215" s="38">
        <v>42930</v>
      </c>
      <c r="J215" s="40">
        <f t="shared" si="52"/>
        <v>43065</v>
      </c>
      <c r="K215" s="42">
        <v>42930</v>
      </c>
      <c r="L215" s="40">
        <f t="shared" si="53"/>
        <v>43086</v>
      </c>
      <c r="M215" s="42">
        <v>42930</v>
      </c>
      <c r="N215" s="40">
        <f t="shared" si="54"/>
        <v>43128</v>
      </c>
      <c r="O215" s="42">
        <v>42930</v>
      </c>
      <c r="P215" s="40">
        <f t="shared" si="55"/>
        <v>43135</v>
      </c>
    </row>
    <row r="216" spans="1:16" ht="16.5" customHeight="1" x14ac:dyDescent="0.25">
      <c r="A216" s="38">
        <v>42931</v>
      </c>
      <c r="B216" s="39">
        <f t="shared" si="50"/>
        <v>42989</v>
      </c>
      <c r="C216" s="38">
        <v>42931</v>
      </c>
      <c r="D216" s="40">
        <f t="shared" si="51"/>
        <v>42996</v>
      </c>
      <c r="E216" s="38">
        <v>42931</v>
      </c>
      <c r="F216" s="41">
        <f t="shared" si="48"/>
        <v>43052</v>
      </c>
      <c r="G216" s="38">
        <v>42931</v>
      </c>
      <c r="H216" s="41">
        <f t="shared" si="49"/>
        <v>43059</v>
      </c>
      <c r="I216" s="38">
        <v>42931</v>
      </c>
      <c r="J216" s="40">
        <f t="shared" si="52"/>
        <v>43066</v>
      </c>
      <c r="K216" s="42">
        <v>42931</v>
      </c>
      <c r="L216" s="40">
        <f t="shared" si="53"/>
        <v>43087</v>
      </c>
      <c r="M216" s="42">
        <v>42931</v>
      </c>
      <c r="N216" s="40">
        <f t="shared" si="54"/>
        <v>43129</v>
      </c>
      <c r="O216" s="42">
        <v>42931</v>
      </c>
      <c r="P216" s="40">
        <f t="shared" si="55"/>
        <v>43136</v>
      </c>
    </row>
    <row r="217" spans="1:16" ht="16.5" customHeight="1" x14ac:dyDescent="0.25">
      <c r="A217" s="38">
        <v>42932</v>
      </c>
      <c r="B217" s="39">
        <f t="shared" si="50"/>
        <v>42990</v>
      </c>
      <c r="C217" s="38">
        <v>42932</v>
      </c>
      <c r="D217" s="40">
        <f t="shared" si="51"/>
        <v>42997</v>
      </c>
      <c r="E217" s="38">
        <v>42932</v>
      </c>
      <c r="F217" s="41">
        <f t="shared" si="48"/>
        <v>43053</v>
      </c>
      <c r="G217" s="38">
        <v>42932</v>
      </c>
      <c r="H217" s="41">
        <f t="shared" si="49"/>
        <v>43060</v>
      </c>
      <c r="I217" s="38">
        <v>42932</v>
      </c>
      <c r="J217" s="40">
        <f t="shared" si="52"/>
        <v>43067</v>
      </c>
      <c r="K217" s="42">
        <v>42932</v>
      </c>
      <c r="L217" s="40">
        <f t="shared" si="53"/>
        <v>43088</v>
      </c>
      <c r="M217" s="42">
        <v>42932</v>
      </c>
      <c r="N217" s="40">
        <f t="shared" si="54"/>
        <v>43130</v>
      </c>
      <c r="O217" s="42">
        <v>42932</v>
      </c>
      <c r="P217" s="40">
        <f t="shared" si="55"/>
        <v>43137</v>
      </c>
    </row>
    <row r="218" spans="1:16" ht="16.5" customHeight="1" x14ac:dyDescent="0.25">
      <c r="A218" s="38">
        <v>42933</v>
      </c>
      <c r="B218" s="39">
        <f t="shared" si="50"/>
        <v>42991</v>
      </c>
      <c r="C218" s="38">
        <v>42933</v>
      </c>
      <c r="D218" s="40">
        <f t="shared" si="51"/>
        <v>42998</v>
      </c>
      <c r="E218" s="38">
        <v>42933</v>
      </c>
      <c r="F218" s="41">
        <f t="shared" si="48"/>
        <v>43054</v>
      </c>
      <c r="G218" s="38">
        <v>42933</v>
      </c>
      <c r="H218" s="41">
        <f t="shared" si="49"/>
        <v>43061</v>
      </c>
      <c r="I218" s="38">
        <v>42933</v>
      </c>
      <c r="J218" s="40">
        <f t="shared" si="52"/>
        <v>43068</v>
      </c>
      <c r="K218" s="42">
        <v>42933</v>
      </c>
      <c r="L218" s="40">
        <f t="shared" si="53"/>
        <v>43089</v>
      </c>
      <c r="M218" s="42">
        <v>42933</v>
      </c>
      <c r="N218" s="40">
        <f t="shared" si="54"/>
        <v>43131</v>
      </c>
      <c r="O218" s="42">
        <v>42933</v>
      </c>
      <c r="P218" s="40">
        <f t="shared" si="55"/>
        <v>43138</v>
      </c>
    </row>
    <row r="219" spans="1:16" ht="16.5" customHeight="1" x14ac:dyDescent="0.25">
      <c r="A219" s="38">
        <v>42934</v>
      </c>
      <c r="B219" s="39">
        <f t="shared" si="50"/>
        <v>42992</v>
      </c>
      <c r="C219" s="38">
        <v>42934</v>
      </c>
      <c r="D219" s="40">
        <f t="shared" si="51"/>
        <v>42999</v>
      </c>
      <c r="E219" s="38">
        <v>42934</v>
      </c>
      <c r="F219" s="41">
        <f t="shared" si="48"/>
        <v>43055</v>
      </c>
      <c r="G219" s="38">
        <v>42934</v>
      </c>
      <c r="H219" s="41">
        <f t="shared" si="49"/>
        <v>43062</v>
      </c>
      <c r="I219" s="38">
        <v>42934</v>
      </c>
      <c r="J219" s="40">
        <f t="shared" si="52"/>
        <v>43069</v>
      </c>
      <c r="K219" s="42">
        <v>42934</v>
      </c>
      <c r="L219" s="40">
        <f t="shared" si="53"/>
        <v>43090</v>
      </c>
      <c r="M219" s="42">
        <v>42934</v>
      </c>
      <c r="N219" s="40">
        <f t="shared" si="54"/>
        <v>43132</v>
      </c>
      <c r="O219" s="42">
        <v>42934</v>
      </c>
      <c r="P219" s="40">
        <f t="shared" si="55"/>
        <v>43139</v>
      </c>
    </row>
    <row r="220" spans="1:16" ht="16.5" customHeight="1" x14ac:dyDescent="0.25">
      <c r="A220" s="38">
        <v>42935</v>
      </c>
      <c r="B220" s="39">
        <f t="shared" si="50"/>
        <v>42993</v>
      </c>
      <c r="C220" s="38">
        <v>42935</v>
      </c>
      <c r="D220" s="40">
        <f t="shared" si="51"/>
        <v>43000</v>
      </c>
      <c r="E220" s="38">
        <v>42935</v>
      </c>
      <c r="F220" s="41">
        <f t="shared" si="48"/>
        <v>43056</v>
      </c>
      <c r="G220" s="38">
        <v>42935</v>
      </c>
      <c r="H220" s="41">
        <f t="shared" si="49"/>
        <v>43063</v>
      </c>
      <c r="I220" s="38">
        <v>42935</v>
      </c>
      <c r="J220" s="40">
        <f t="shared" si="52"/>
        <v>43070</v>
      </c>
      <c r="K220" s="42">
        <v>42935</v>
      </c>
      <c r="L220" s="40">
        <f t="shared" si="53"/>
        <v>43091</v>
      </c>
      <c r="M220" s="42">
        <v>42935</v>
      </c>
      <c r="N220" s="40">
        <f t="shared" si="54"/>
        <v>43133</v>
      </c>
      <c r="O220" s="42">
        <v>42935</v>
      </c>
      <c r="P220" s="40">
        <f t="shared" si="55"/>
        <v>43140</v>
      </c>
    </row>
    <row r="221" spans="1:16" ht="16.5" customHeight="1" x14ac:dyDescent="0.25">
      <c r="A221" s="38">
        <v>42936</v>
      </c>
      <c r="B221" s="39">
        <f t="shared" si="50"/>
        <v>42994</v>
      </c>
      <c r="C221" s="38">
        <v>42936</v>
      </c>
      <c r="D221" s="40">
        <f t="shared" si="51"/>
        <v>43001</v>
      </c>
      <c r="E221" s="38">
        <v>42936</v>
      </c>
      <c r="F221" s="41">
        <f t="shared" si="48"/>
        <v>43057</v>
      </c>
      <c r="G221" s="38">
        <v>42936</v>
      </c>
      <c r="H221" s="41">
        <f t="shared" si="49"/>
        <v>43064</v>
      </c>
      <c r="I221" s="38">
        <v>42936</v>
      </c>
      <c r="J221" s="40">
        <f t="shared" si="52"/>
        <v>43071</v>
      </c>
      <c r="K221" s="42">
        <v>42936</v>
      </c>
      <c r="L221" s="40">
        <f t="shared" si="53"/>
        <v>43092</v>
      </c>
      <c r="M221" s="42">
        <v>42936</v>
      </c>
      <c r="N221" s="40">
        <f t="shared" si="54"/>
        <v>43134</v>
      </c>
      <c r="O221" s="42">
        <v>42936</v>
      </c>
      <c r="P221" s="40">
        <f t="shared" si="55"/>
        <v>43141</v>
      </c>
    </row>
    <row r="222" spans="1:16" ht="16.5" customHeight="1" x14ac:dyDescent="0.25">
      <c r="A222" s="38">
        <v>42937</v>
      </c>
      <c r="B222" s="39">
        <f t="shared" si="50"/>
        <v>42995</v>
      </c>
      <c r="C222" s="38">
        <v>42937</v>
      </c>
      <c r="D222" s="40">
        <f t="shared" si="51"/>
        <v>43002</v>
      </c>
      <c r="E222" s="38">
        <v>42937</v>
      </c>
      <c r="F222" s="41">
        <f t="shared" si="48"/>
        <v>43058</v>
      </c>
      <c r="G222" s="38">
        <v>42937</v>
      </c>
      <c r="H222" s="41">
        <f t="shared" si="49"/>
        <v>43065</v>
      </c>
      <c r="I222" s="38">
        <v>42937</v>
      </c>
      <c r="J222" s="40">
        <f t="shared" si="52"/>
        <v>43072</v>
      </c>
      <c r="K222" s="42">
        <v>42937</v>
      </c>
      <c r="L222" s="40">
        <f t="shared" si="53"/>
        <v>43093</v>
      </c>
      <c r="M222" s="42">
        <v>42937</v>
      </c>
      <c r="N222" s="40">
        <f t="shared" si="54"/>
        <v>43135</v>
      </c>
      <c r="O222" s="42">
        <v>42937</v>
      </c>
      <c r="P222" s="40">
        <f t="shared" si="55"/>
        <v>43142</v>
      </c>
    </row>
    <row r="223" spans="1:16" ht="16.5" customHeight="1" x14ac:dyDescent="0.25">
      <c r="A223" s="38">
        <v>42938</v>
      </c>
      <c r="B223" s="39">
        <f t="shared" si="50"/>
        <v>42996</v>
      </c>
      <c r="C223" s="38">
        <v>42938</v>
      </c>
      <c r="D223" s="40">
        <f t="shared" si="51"/>
        <v>43003</v>
      </c>
      <c r="E223" s="38">
        <v>42938</v>
      </c>
      <c r="F223" s="41">
        <f t="shared" si="48"/>
        <v>43059</v>
      </c>
      <c r="G223" s="38">
        <v>42938</v>
      </c>
      <c r="H223" s="41">
        <f t="shared" si="49"/>
        <v>43066</v>
      </c>
      <c r="I223" s="38">
        <v>42938</v>
      </c>
      <c r="J223" s="40">
        <f t="shared" si="52"/>
        <v>43073</v>
      </c>
      <c r="K223" s="42">
        <v>42938</v>
      </c>
      <c r="L223" s="40">
        <f t="shared" si="53"/>
        <v>43094</v>
      </c>
      <c r="M223" s="42">
        <v>42938</v>
      </c>
      <c r="N223" s="40">
        <f t="shared" si="54"/>
        <v>43136</v>
      </c>
      <c r="O223" s="42">
        <v>42938</v>
      </c>
      <c r="P223" s="40">
        <f t="shared" si="55"/>
        <v>43143</v>
      </c>
    </row>
    <row r="224" spans="1:16" ht="16.5" customHeight="1" x14ac:dyDescent="0.25">
      <c r="A224" s="38">
        <v>42939</v>
      </c>
      <c r="B224" s="39">
        <f t="shared" si="50"/>
        <v>42997</v>
      </c>
      <c r="C224" s="38">
        <v>42939</v>
      </c>
      <c r="D224" s="40">
        <f t="shared" si="51"/>
        <v>43004</v>
      </c>
      <c r="E224" s="38">
        <v>42939</v>
      </c>
      <c r="F224" s="41">
        <f t="shared" si="48"/>
        <v>43060</v>
      </c>
      <c r="G224" s="38">
        <v>42939</v>
      </c>
      <c r="H224" s="41">
        <f t="shared" si="49"/>
        <v>43067</v>
      </c>
      <c r="I224" s="38">
        <v>42939</v>
      </c>
      <c r="J224" s="40">
        <f t="shared" si="52"/>
        <v>43074</v>
      </c>
      <c r="K224" s="42">
        <v>42939</v>
      </c>
      <c r="L224" s="40">
        <f t="shared" si="53"/>
        <v>43095</v>
      </c>
      <c r="M224" s="42">
        <v>42939</v>
      </c>
      <c r="N224" s="40">
        <f t="shared" si="54"/>
        <v>43137</v>
      </c>
      <c r="O224" s="42">
        <v>42939</v>
      </c>
      <c r="P224" s="40">
        <f t="shared" si="55"/>
        <v>43144</v>
      </c>
    </row>
    <row r="225" spans="1:16" ht="16.5" customHeight="1" x14ac:dyDescent="0.25">
      <c r="A225" s="38">
        <v>42940</v>
      </c>
      <c r="B225" s="39">
        <f t="shared" si="50"/>
        <v>42998</v>
      </c>
      <c r="C225" s="38">
        <v>42940</v>
      </c>
      <c r="D225" s="40">
        <f t="shared" si="51"/>
        <v>43005</v>
      </c>
      <c r="E225" s="38">
        <v>42940</v>
      </c>
      <c r="F225" s="41">
        <f t="shared" si="48"/>
        <v>43061</v>
      </c>
      <c r="G225" s="38">
        <v>42940</v>
      </c>
      <c r="H225" s="41">
        <f t="shared" si="49"/>
        <v>43068</v>
      </c>
      <c r="I225" s="38">
        <v>42940</v>
      </c>
      <c r="J225" s="40">
        <f t="shared" si="52"/>
        <v>43075</v>
      </c>
      <c r="K225" s="42">
        <v>42940</v>
      </c>
      <c r="L225" s="40">
        <f t="shared" si="53"/>
        <v>43096</v>
      </c>
      <c r="M225" s="42">
        <v>42940</v>
      </c>
      <c r="N225" s="40">
        <f t="shared" si="54"/>
        <v>43138</v>
      </c>
      <c r="O225" s="42">
        <v>42940</v>
      </c>
      <c r="P225" s="40">
        <f t="shared" si="55"/>
        <v>43145</v>
      </c>
    </row>
    <row r="226" spans="1:16" ht="16.5" customHeight="1" x14ac:dyDescent="0.25">
      <c r="A226" s="38">
        <v>42941</v>
      </c>
      <c r="B226" s="39">
        <f t="shared" si="50"/>
        <v>42999</v>
      </c>
      <c r="C226" s="38">
        <v>42941</v>
      </c>
      <c r="D226" s="40">
        <f t="shared" si="51"/>
        <v>43006</v>
      </c>
      <c r="E226" s="38">
        <v>42941</v>
      </c>
      <c r="F226" s="41">
        <f t="shared" si="48"/>
        <v>43062</v>
      </c>
      <c r="G226" s="38">
        <v>42941</v>
      </c>
      <c r="H226" s="41">
        <f t="shared" si="49"/>
        <v>43069</v>
      </c>
      <c r="I226" s="38">
        <v>42941</v>
      </c>
      <c r="J226" s="40">
        <f t="shared" si="52"/>
        <v>43076</v>
      </c>
      <c r="K226" s="42">
        <v>42941</v>
      </c>
      <c r="L226" s="40">
        <f t="shared" si="53"/>
        <v>43097</v>
      </c>
      <c r="M226" s="42">
        <v>42941</v>
      </c>
      <c r="N226" s="40">
        <f t="shared" si="54"/>
        <v>43139</v>
      </c>
      <c r="O226" s="42">
        <v>42941</v>
      </c>
      <c r="P226" s="40">
        <f t="shared" si="55"/>
        <v>43146</v>
      </c>
    </row>
    <row r="227" spans="1:16" ht="16.5" customHeight="1" x14ac:dyDescent="0.25">
      <c r="A227" s="38">
        <v>42942</v>
      </c>
      <c r="B227" s="39">
        <f t="shared" si="50"/>
        <v>43000</v>
      </c>
      <c r="C227" s="38">
        <v>42942</v>
      </c>
      <c r="D227" s="40">
        <f t="shared" si="51"/>
        <v>43007</v>
      </c>
      <c r="E227" s="38">
        <v>42942</v>
      </c>
      <c r="F227" s="41">
        <f t="shared" si="48"/>
        <v>43063</v>
      </c>
      <c r="G227" s="38">
        <v>42942</v>
      </c>
      <c r="H227" s="41">
        <f t="shared" si="49"/>
        <v>43070</v>
      </c>
      <c r="I227" s="38">
        <v>42942</v>
      </c>
      <c r="J227" s="40">
        <f t="shared" si="52"/>
        <v>43077</v>
      </c>
      <c r="K227" s="42">
        <v>42942</v>
      </c>
      <c r="L227" s="40">
        <f t="shared" si="53"/>
        <v>43098</v>
      </c>
      <c r="M227" s="42">
        <v>42942</v>
      </c>
      <c r="N227" s="40">
        <f t="shared" si="54"/>
        <v>43140</v>
      </c>
      <c r="O227" s="42">
        <v>42942</v>
      </c>
      <c r="P227" s="40">
        <f t="shared" si="55"/>
        <v>43147</v>
      </c>
    </row>
    <row r="228" spans="1:16" ht="16.5" customHeight="1" x14ac:dyDescent="0.25">
      <c r="A228" s="38">
        <v>42943</v>
      </c>
      <c r="B228" s="39">
        <f t="shared" si="50"/>
        <v>43001</v>
      </c>
      <c r="C228" s="38">
        <v>42943</v>
      </c>
      <c r="D228" s="40">
        <f t="shared" si="51"/>
        <v>43008</v>
      </c>
      <c r="E228" s="38">
        <v>42943</v>
      </c>
      <c r="F228" s="41">
        <f t="shared" si="48"/>
        <v>43064</v>
      </c>
      <c r="G228" s="38">
        <v>42943</v>
      </c>
      <c r="H228" s="41">
        <f t="shared" si="49"/>
        <v>43071</v>
      </c>
      <c r="I228" s="38">
        <v>42943</v>
      </c>
      <c r="J228" s="40">
        <f t="shared" si="52"/>
        <v>43078</v>
      </c>
      <c r="K228" s="42">
        <v>42943</v>
      </c>
      <c r="L228" s="40">
        <f t="shared" si="53"/>
        <v>43099</v>
      </c>
      <c r="M228" s="42">
        <v>42943</v>
      </c>
      <c r="N228" s="40">
        <f t="shared" si="54"/>
        <v>43141</v>
      </c>
      <c r="O228" s="42">
        <v>42943</v>
      </c>
      <c r="P228" s="40">
        <f t="shared" si="55"/>
        <v>43148</v>
      </c>
    </row>
    <row r="229" spans="1:16" ht="16.5" customHeight="1" x14ac:dyDescent="0.25">
      <c r="A229" s="38">
        <v>42944</v>
      </c>
      <c r="B229" s="39">
        <f t="shared" si="50"/>
        <v>43002</v>
      </c>
      <c r="C229" s="38">
        <v>42944</v>
      </c>
      <c r="D229" s="40">
        <f t="shared" si="51"/>
        <v>43009</v>
      </c>
      <c r="E229" s="38">
        <v>42944</v>
      </c>
      <c r="F229" s="41">
        <f t="shared" si="48"/>
        <v>43065</v>
      </c>
      <c r="G229" s="38">
        <v>42944</v>
      </c>
      <c r="H229" s="41">
        <f t="shared" si="49"/>
        <v>43072</v>
      </c>
      <c r="I229" s="38">
        <v>42944</v>
      </c>
      <c r="J229" s="40">
        <f t="shared" si="52"/>
        <v>43079</v>
      </c>
      <c r="K229" s="42">
        <v>42944</v>
      </c>
      <c r="L229" s="40">
        <f t="shared" si="53"/>
        <v>43100</v>
      </c>
      <c r="M229" s="42">
        <v>42944</v>
      </c>
      <c r="N229" s="40">
        <f t="shared" si="54"/>
        <v>43142</v>
      </c>
      <c r="O229" s="42">
        <v>42944</v>
      </c>
      <c r="P229" s="40">
        <f t="shared" si="55"/>
        <v>43149</v>
      </c>
    </row>
    <row r="230" spans="1:16" ht="16.5" customHeight="1" x14ac:dyDescent="0.25">
      <c r="A230" s="38">
        <v>42945</v>
      </c>
      <c r="B230" s="39">
        <f t="shared" si="50"/>
        <v>43003</v>
      </c>
      <c r="C230" s="38">
        <v>42945</v>
      </c>
      <c r="D230" s="40">
        <f t="shared" si="51"/>
        <v>43010</v>
      </c>
      <c r="E230" s="38">
        <v>42945</v>
      </c>
      <c r="F230" s="41">
        <f t="shared" si="48"/>
        <v>43066</v>
      </c>
      <c r="G230" s="38">
        <v>42945</v>
      </c>
      <c r="H230" s="41">
        <f t="shared" si="49"/>
        <v>43073</v>
      </c>
      <c r="I230" s="38">
        <v>42945</v>
      </c>
      <c r="J230" s="40">
        <f t="shared" si="52"/>
        <v>43080</v>
      </c>
      <c r="K230" s="42">
        <v>42945</v>
      </c>
      <c r="L230" s="40">
        <f t="shared" si="53"/>
        <v>43101</v>
      </c>
      <c r="M230" s="42">
        <v>42945</v>
      </c>
      <c r="N230" s="40">
        <f t="shared" si="54"/>
        <v>43143</v>
      </c>
      <c r="O230" s="42">
        <v>42945</v>
      </c>
      <c r="P230" s="40">
        <f t="shared" si="55"/>
        <v>43150</v>
      </c>
    </row>
    <row r="231" spans="1:16" ht="16.5" customHeight="1" x14ac:dyDescent="0.25">
      <c r="A231" s="38">
        <v>42946</v>
      </c>
      <c r="B231" s="39">
        <f t="shared" si="50"/>
        <v>43004</v>
      </c>
      <c r="C231" s="38">
        <v>42946</v>
      </c>
      <c r="D231" s="40">
        <f t="shared" si="51"/>
        <v>43011</v>
      </c>
      <c r="E231" s="38">
        <v>42946</v>
      </c>
      <c r="F231" s="41">
        <f t="shared" si="48"/>
        <v>43067</v>
      </c>
      <c r="G231" s="38">
        <v>42946</v>
      </c>
      <c r="H231" s="41">
        <f t="shared" si="49"/>
        <v>43074</v>
      </c>
      <c r="I231" s="38">
        <v>42946</v>
      </c>
      <c r="J231" s="40">
        <f t="shared" si="52"/>
        <v>43081</v>
      </c>
      <c r="K231" s="42">
        <v>42946</v>
      </c>
      <c r="L231" s="40">
        <f t="shared" si="53"/>
        <v>43102</v>
      </c>
      <c r="M231" s="42">
        <v>42946</v>
      </c>
      <c r="N231" s="40">
        <f t="shared" si="54"/>
        <v>43144</v>
      </c>
      <c r="O231" s="42">
        <v>42946</v>
      </c>
      <c r="P231" s="40">
        <f t="shared" si="55"/>
        <v>43151</v>
      </c>
    </row>
    <row r="232" spans="1:16" ht="16.5" customHeight="1" x14ac:dyDescent="0.25">
      <c r="A232" s="38">
        <v>42947</v>
      </c>
      <c r="B232" s="39">
        <f t="shared" si="50"/>
        <v>43005</v>
      </c>
      <c r="C232" s="38">
        <v>42947</v>
      </c>
      <c r="D232" s="40">
        <f t="shared" si="51"/>
        <v>43012</v>
      </c>
      <c r="E232" s="38">
        <v>42947</v>
      </c>
      <c r="F232" s="41">
        <f t="shared" si="48"/>
        <v>43068</v>
      </c>
      <c r="G232" s="38">
        <v>42947</v>
      </c>
      <c r="H232" s="41">
        <f t="shared" si="49"/>
        <v>43075</v>
      </c>
      <c r="I232" s="38">
        <v>42947</v>
      </c>
      <c r="J232" s="40">
        <f t="shared" si="52"/>
        <v>43082</v>
      </c>
      <c r="K232" s="42">
        <v>42947</v>
      </c>
      <c r="L232" s="40">
        <f t="shared" si="53"/>
        <v>43103</v>
      </c>
      <c r="M232" s="42">
        <v>42947</v>
      </c>
      <c r="N232" s="40">
        <f t="shared" si="54"/>
        <v>43145</v>
      </c>
      <c r="O232" s="42">
        <v>42947</v>
      </c>
      <c r="P232" s="40">
        <f t="shared" si="55"/>
        <v>43152</v>
      </c>
    </row>
    <row r="233" spans="1:16" ht="16.5" customHeight="1" x14ac:dyDescent="0.25">
      <c r="A233" s="38">
        <v>42948</v>
      </c>
      <c r="B233" s="39">
        <f>A233+$C$2+$B$5+$B$6+$B$7+$B$8+$B$9+$B$10+$B$11+$B$12</f>
        <v>43010</v>
      </c>
      <c r="C233" s="38">
        <v>42948</v>
      </c>
      <c r="D233" s="40">
        <f t="shared" ref="D233:D263" si="56">+C233+$D$2+$B$5+$B$6+$B$7+$B$8+$B$9+$B$10+$B$11+$B$12</f>
        <v>43017</v>
      </c>
      <c r="E233" s="38">
        <v>42948</v>
      </c>
      <c r="F233" s="41">
        <f t="shared" ref="F233:F263" si="57">E233+$E$2+$B$5+$B$6+$B$7+$B$8+$B$9+$B$10+$B$11+$B$12</f>
        <v>43073</v>
      </c>
      <c r="G233" s="38">
        <v>42948</v>
      </c>
      <c r="H233" s="41">
        <f t="shared" ref="H233:H263" si="58">G233+$F$2+$B$5+$B$6+$B$7+$B$8+$B$9+$B$10+$B$11+$B$12</f>
        <v>43080</v>
      </c>
      <c r="I233" s="38">
        <v>42948</v>
      </c>
      <c r="J233" s="40">
        <f>I233+$G$2+$B$5+$B$6+$B$7+$B$8+$B$9+$B$10+$B$11+$B$12</f>
        <v>43087</v>
      </c>
      <c r="K233" s="42">
        <v>42948</v>
      </c>
      <c r="L233" s="40">
        <f>K233+$H$2+$B$5+$B$6+$B$7+$B$8+$B$9+$B$10+$B$11+$B$12</f>
        <v>43108</v>
      </c>
      <c r="M233" s="42">
        <v>42948</v>
      </c>
      <c r="N233" s="40">
        <f>M233+$I$2+$B$5+$B$6+$B$7+$B$8+$B$9+$B$10+$B$11+$B$12</f>
        <v>43150</v>
      </c>
      <c r="O233" s="42">
        <v>42948</v>
      </c>
      <c r="P233" s="40">
        <f>O233+$J$2+$B$5+$B$6+$B$7+$B$8+$B$9+$B$10+$B$11+$B$12</f>
        <v>43157</v>
      </c>
    </row>
    <row r="234" spans="1:16" ht="16.5" customHeight="1" x14ac:dyDescent="0.25">
      <c r="A234" s="38">
        <v>42949</v>
      </c>
      <c r="B234" s="39">
        <f t="shared" ref="B234:B263" si="59">A234+$C$2+$B$5+$B$6+$B$7+$B$8+$B$9+$B$10+$B$11+$B$12</f>
        <v>43011</v>
      </c>
      <c r="C234" s="38">
        <v>42949</v>
      </c>
      <c r="D234" s="40">
        <f t="shared" si="56"/>
        <v>43018</v>
      </c>
      <c r="E234" s="38">
        <v>42949</v>
      </c>
      <c r="F234" s="41">
        <f t="shared" si="57"/>
        <v>43074</v>
      </c>
      <c r="G234" s="38">
        <v>42949</v>
      </c>
      <c r="H234" s="41">
        <f t="shared" si="58"/>
        <v>43081</v>
      </c>
      <c r="I234" s="38">
        <v>42949</v>
      </c>
      <c r="J234" s="40">
        <f t="shared" ref="J234:J263" si="60">I234+$G$2+$B$5+$B$6+$B$7+$B$8+$B$9+$B$10+$B$11+$B$12</f>
        <v>43088</v>
      </c>
      <c r="K234" s="42">
        <v>42949</v>
      </c>
      <c r="L234" s="40">
        <f t="shared" ref="L234:L263" si="61">K234+$H$2+$B$5+$B$6+$B$7+$B$8+$B$9+$B$10+$B$11+$B$12</f>
        <v>43109</v>
      </c>
      <c r="M234" s="42">
        <v>42949</v>
      </c>
      <c r="N234" s="40">
        <f t="shared" ref="N234:N263" si="62">M234+$I$2+$B$5+$B$6+$B$7+$B$8+$B$9+$B$10+$B$11+$B$12</f>
        <v>43151</v>
      </c>
      <c r="O234" s="42">
        <v>42949</v>
      </c>
      <c r="P234" s="40">
        <f t="shared" ref="P234:P263" si="63">O234+$J$2+$B$5+$B$6+$B$7+$B$8+$B$9+$B$10+$B$11+$B$12</f>
        <v>43158</v>
      </c>
    </row>
    <row r="235" spans="1:16" ht="16.5" customHeight="1" x14ac:dyDescent="0.25">
      <c r="A235" s="38">
        <v>42950</v>
      </c>
      <c r="B235" s="39">
        <f t="shared" si="59"/>
        <v>43012</v>
      </c>
      <c r="C235" s="38">
        <v>42950</v>
      </c>
      <c r="D235" s="40">
        <f t="shared" si="56"/>
        <v>43019</v>
      </c>
      <c r="E235" s="38">
        <v>42950</v>
      </c>
      <c r="F235" s="41">
        <f t="shared" si="57"/>
        <v>43075</v>
      </c>
      <c r="G235" s="38">
        <v>42950</v>
      </c>
      <c r="H235" s="41">
        <f t="shared" si="58"/>
        <v>43082</v>
      </c>
      <c r="I235" s="38">
        <v>42950</v>
      </c>
      <c r="J235" s="40">
        <f t="shared" si="60"/>
        <v>43089</v>
      </c>
      <c r="K235" s="42">
        <v>42950</v>
      </c>
      <c r="L235" s="40">
        <f t="shared" si="61"/>
        <v>43110</v>
      </c>
      <c r="M235" s="42">
        <v>42950</v>
      </c>
      <c r="N235" s="40">
        <f t="shared" si="62"/>
        <v>43152</v>
      </c>
      <c r="O235" s="42">
        <v>42950</v>
      </c>
      <c r="P235" s="40">
        <f t="shared" si="63"/>
        <v>43159</v>
      </c>
    </row>
    <row r="236" spans="1:16" ht="16.5" customHeight="1" x14ac:dyDescent="0.25">
      <c r="A236" s="38">
        <v>42951</v>
      </c>
      <c r="B236" s="39">
        <f t="shared" si="59"/>
        <v>43013</v>
      </c>
      <c r="C236" s="38">
        <v>42951</v>
      </c>
      <c r="D236" s="40">
        <f t="shared" si="56"/>
        <v>43020</v>
      </c>
      <c r="E236" s="38">
        <v>42951</v>
      </c>
      <c r="F236" s="41">
        <f t="shared" si="57"/>
        <v>43076</v>
      </c>
      <c r="G236" s="38">
        <v>42951</v>
      </c>
      <c r="H236" s="41">
        <f t="shared" si="58"/>
        <v>43083</v>
      </c>
      <c r="I236" s="38">
        <v>42951</v>
      </c>
      <c r="J236" s="40">
        <f t="shared" si="60"/>
        <v>43090</v>
      </c>
      <c r="K236" s="42">
        <v>42951</v>
      </c>
      <c r="L236" s="40">
        <f t="shared" si="61"/>
        <v>43111</v>
      </c>
      <c r="M236" s="42">
        <v>42951</v>
      </c>
      <c r="N236" s="40">
        <f t="shared" si="62"/>
        <v>43153</v>
      </c>
      <c r="O236" s="42">
        <v>42951</v>
      </c>
      <c r="P236" s="40">
        <f t="shared" si="63"/>
        <v>43160</v>
      </c>
    </row>
    <row r="237" spans="1:16" ht="16.5" customHeight="1" x14ac:dyDescent="0.25">
      <c r="A237" s="38">
        <v>42952</v>
      </c>
      <c r="B237" s="39">
        <f t="shared" si="59"/>
        <v>43014</v>
      </c>
      <c r="C237" s="38">
        <v>42952</v>
      </c>
      <c r="D237" s="40">
        <f t="shared" si="56"/>
        <v>43021</v>
      </c>
      <c r="E237" s="38">
        <v>42952</v>
      </c>
      <c r="F237" s="41">
        <f t="shared" si="57"/>
        <v>43077</v>
      </c>
      <c r="G237" s="38">
        <v>42952</v>
      </c>
      <c r="H237" s="41">
        <f t="shared" si="58"/>
        <v>43084</v>
      </c>
      <c r="I237" s="38">
        <v>42952</v>
      </c>
      <c r="J237" s="40">
        <f t="shared" si="60"/>
        <v>43091</v>
      </c>
      <c r="K237" s="42">
        <v>42952</v>
      </c>
      <c r="L237" s="40">
        <f t="shared" si="61"/>
        <v>43112</v>
      </c>
      <c r="M237" s="42">
        <v>42952</v>
      </c>
      <c r="N237" s="40">
        <f t="shared" si="62"/>
        <v>43154</v>
      </c>
      <c r="O237" s="42">
        <v>42952</v>
      </c>
      <c r="P237" s="40">
        <f t="shared" si="63"/>
        <v>43161</v>
      </c>
    </row>
    <row r="238" spans="1:16" ht="16.5" customHeight="1" x14ac:dyDescent="0.25">
      <c r="A238" s="38">
        <v>42953</v>
      </c>
      <c r="B238" s="39">
        <f t="shared" si="59"/>
        <v>43015</v>
      </c>
      <c r="C238" s="38">
        <v>42953</v>
      </c>
      <c r="D238" s="40">
        <f t="shared" si="56"/>
        <v>43022</v>
      </c>
      <c r="E238" s="38">
        <v>42953</v>
      </c>
      <c r="F238" s="41">
        <f t="shared" si="57"/>
        <v>43078</v>
      </c>
      <c r="G238" s="38">
        <v>42953</v>
      </c>
      <c r="H238" s="41">
        <f t="shared" si="58"/>
        <v>43085</v>
      </c>
      <c r="I238" s="38">
        <v>42953</v>
      </c>
      <c r="J238" s="40">
        <f t="shared" si="60"/>
        <v>43092</v>
      </c>
      <c r="K238" s="42">
        <v>42953</v>
      </c>
      <c r="L238" s="40">
        <f t="shared" si="61"/>
        <v>43113</v>
      </c>
      <c r="M238" s="42">
        <v>42953</v>
      </c>
      <c r="N238" s="40">
        <f t="shared" si="62"/>
        <v>43155</v>
      </c>
      <c r="O238" s="42">
        <v>42953</v>
      </c>
      <c r="P238" s="40">
        <f t="shared" si="63"/>
        <v>43162</v>
      </c>
    </row>
    <row r="239" spans="1:16" ht="16.5" customHeight="1" x14ac:dyDescent="0.25">
      <c r="A239" s="38">
        <v>42954</v>
      </c>
      <c r="B239" s="39">
        <f t="shared" si="59"/>
        <v>43016</v>
      </c>
      <c r="C239" s="38">
        <v>42954</v>
      </c>
      <c r="D239" s="40">
        <f t="shared" si="56"/>
        <v>43023</v>
      </c>
      <c r="E239" s="38">
        <v>42954</v>
      </c>
      <c r="F239" s="41">
        <f t="shared" si="57"/>
        <v>43079</v>
      </c>
      <c r="G239" s="38">
        <v>42954</v>
      </c>
      <c r="H239" s="41">
        <f t="shared" si="58"/>
        <v>43086</v>
      </c>
      <c r="I239" s="38">
        <v>42954</v>
      </c>
      <c r="J239" s="40">
        <f t="shared" si="60"/>
        <v>43093</v>
      </c>
      <c r="K239" s="42">
        <v>42954</v>
      </c>
      <c r="L239" s="40">
        <f t="shared" si="61"/>
        <v>43114</v>
      </c>
      <c r="M239" s="42">
        <v>42954</v>
      </c>
      <c r="N239" s="40">
        <f t="shared" si="62"/>
        <v>43156</v>
      </c>
      <c r="O239" s="42">
        <v>42954</v>
      </c>
      <c r="P239" s="40">
        <f t="shared" si="63"/>
        <v>43163</v>
      </c>
    </row>
    <row r="240" spans="1:16" ht="16.5" customHeight="1" x14ac:dyDescent="0.25">
      <c r="A240" s="38">
        <v>42955</v>
      </c>
      <c r="B240" s="39">
        <f t="shared" si="59"/>
        <v>43017</v>
      </c>
      <c r="C240" s="38">
        <v>42955</v>
      </c>
      <c r="D240" s="40">
        <f t="shared" si="56"/>
        <v>43024</v>
      </c>
      <c r="E240" s="38">
        <v>42955</v>
      </c>
      <c r="F240" s="41">
        <f t="shared" si="57"/>
        <v>43080</v>
      </c>
      <c r="G240" s="38">
        <v>42955</v>
      </c>
      <c r="H240" s="41">
        <f t="shared" si="58"/>
        <v>43087</v>
      </c>
      <c r="I240" s="38">
        <v>42955</v>
      </c>
      <c r="J240" s="40">
        <f t="shared" si="60"/>
        <v>43094</v>
      </c>
      <c r="K240" s="42">
        <v>42955</v>
      </c>
      <c r="L240" s="40">
        <f t="shared" si="61"/>
        <v>43115</v>
      </c>
      <c r="M240" s="42">
        <v>42955</v>
      </c>
      <c r="N240" s="40">
        <f t="shared" si="62"/>
        <v>43157</v>
      </c>
      <c r="O240" s="42">
        <v>42955</v>
      </c>
      <c r="P240" s="40">
        <f t="shared" si="63"/>
        <v>43164</v>
      </c>
    </row>
    <row r="241" spans="1:16" ht="16.5" customHeight="1" x14ac:dyDescent="0.25">
      <c r="A241" s="38">
        <v>42956</v>
      </c>
      <c r="B241" s="39">
        <f t="shared" si="59"/>
        <v>43018</v>
      </c>
      <c r="C241" s="38">
        <v>42956</v>
      </c>
      <c r="D241" s="40">
        <f t="shared" si="56"/>
        <v>43025</v>
      </c>
      <c r="E241" s="38">
        <v>42956</v>
      </c>
      <c r="F241" s="41">
        <f t="shared" si="57"/>
        <v>43081</v>
      </c>
      <c r="G241" s="38">
        <v>42956</v>
      </c>
      <c r="H241" s="41">
        <f t="shared" si="58"/>
        <v>43088</v>
      </c>
      <c r="I241" s="38">
        <v>42956</v>
      </c>
      <c r="J241" s="40">
        <f t="shared" si="60"/>
        <v>43095</v>
      </c>
      <c r="K241" s="42">
        <v>42956</v>
      </c>
      <c r="L241" s="40">
        <f t="shared" si="61"/>
        <v>43116</v>
      </c>
      <c r="M241" s="42">
        <v>42956</v>
      </c>
      <c r="N241" s="40">
        <f t="shared" si="62"/>
        <v>43158</v>
      </c>
      <c r="O241" s="42">
        <v>42956</v>
      </c>
      <c r="P241" s="40">
        <f t="shared" si="63"/>
        <v>43165</v>
      </c>
    </row>
    <row r="242" spans="1:16" ht="16.5" customHeight="1" x14ac:dyDescent="0.25">
      <c r="A242" s="38">
        <v>42957</v>
      </c>
      <c r="B242" s="39">
        <f t="shared" si="59"/>
        <v>43019</v>
      </c>
      <c r="C242" s="38">
        <v>42957</v>
      </c>
      <c r="D242" s="40">
        <f t="shared" si="56"/>
        <v>43026</v>
      </c>
      <c r="E242" s="38">
        <v>42957</v>
      </c>
      <c r="F242" s="41">
        <f t="shared" si="57"/>
        <v>43082</v>
      </c>
      <c r="G242" s="38">
        <v>42957</v>
      </c>
      <c r="H242" s="41">
        <f t="shared" si="58"/>
        <v>43089</v>
      </c>
      <c r="I242" s="38">
        <v>42957</v>
      </c>
      <c r="J242" s="40">
        <f t="shared" si="60"/>
        <v>43096</v>
      </c>
      <c r="K242" s="42">
        <v>42957</v>
      </c>
      <c r="L242" s="40">
        <f t="shared" si="61"/>
        <v>43117</v>
      </c>
      <c r="M242" s="42">
        <v>42957</v>
      </c>
      <c r="N242" s="40">
        <f t="shared" si="62"/>
        <v>43159</v>
      </c>
      <c r="O242" s="42">
        <v>42957</v>
      </c>
      <c r="P242" s="40">
        <f t="shared" si="63"/>
        <v>43166</v>
      </c>
    </row>
    <row r="243" spans="1:16" ht="16.5" customHeight="1" x14ac:dyDescent="0.25">
      <c r="A243" s="38">
        <v>42958</v>
      </c>
      <c r="B243" s="39">
        <f t="shared" si="59"/>
        <v>43020</v>
      </c>
      <c r="C243" s="38">
        <v>42958</v>
      </c>
      <c r="D243" s="40">
        <f t="shared" si="56"/>
        <v>43027</v>
      </c>
      <c r="E243" s="38">
        <v>42958</v>
      </c>
      <c r="F243" s="41">
        <f t="shared" si="57"/>
        <v>43083</v>
      </c>
      <c r="G243" s="38">
        <v>42958</v>
      </c>
      <c r="H243" s="41">
        <f t="shared" si="58"/>
        <v>43090</v>
      </c>
      <c r="I243" s="38">
        <v>42958</v>
      </c>
      <c r="J243" s="40">
        <f t="shared" si="60"/>
        <v>43097</v>
      </c>
      <c r="K243" s="42">
        <v>42958</v>
      </c>
      <c r="L243" s="40">
        <f t="shared" si="61"/>
        <v>43118</v>
      </c>
      <c r="M243" s="42">
        <v>42958</v>
      </c>
      <c r="N243" s="40">
        <f t="shared" si="62"/>
        <v>43160</v>
      </c>
      <c r="O243" s="42">
        <v>42958</v>
      </c>
      <c r="P243" s="40">
        <f t="shared" si="63"/>
        <v>43167</v>
      </c>
    </row>
    <row r="244" spans="1:16" ht="16.5" customHeight="1" x14ac:dyDescent="0.25">
      <c r="A244" s="38">
        <v>42959</v>
      </c>
      <c r="B244" s="39">
        <f t="shared" si="59"/>
        <v>43021</v>
      </c>
      <c r="C244" s="38">
        <v>42959</v>
      </c>
      <c r="D244" s="40">
        <f t="shared" si="56"/>
        <v>43028</v>
      </c>
      <c r="E244" s="38">
        <v>42959</v>
      </c>
      <c r="F244" s="41">
        <f t="shared" si="57"/>
        <v>43084</v>
      </c>
      <c r="G244" s="38">
        <v>42959</v>
      </c>
      <c r="H244" s="41">
        <f t="shared" si="58"/>
        <v>43091</v>
      </c>
      <c r="I244" s="38">
        <v>42959</v>
      </c>
      <c r="J244" s="40">
        <f t="shared" si="60"/>
        <v>43098</v>
      </c>
      <c r="K244" s="42">
        <v>42959</v>
      </c>
      <c r="L244" s="40">
        <f t="shared" si="61"/>
        <v>43119</v>
      </c>
      <c r="M244" s="42">
        <v>42959</v>
      </c>
      <c r="N244" s="40">
        <f t="shared" si="62"/>
        <v>43161</v>
      </c>
      <c r="O244" s="42">
        <v>42959</v>
      </c>
      <c r="P244" s="40">
        <f t="shared" si="63"/>
        <v>43168</v>
      </c>
    </row>
    <row r="245" spans="1:16" ht="16.5" customHeight="1" x14ac:dyDescent="0.25">
      <c r="A245" s="38">
        <v>42960</v>
      </c>
      <c r="B245" s="39">
        <f t="shared" si="59"/>
        <v>43022</v>
      </c>
      <c r="C245" s="38">
        <v>42960</v>
      </c>
      <c r="D245" s="40">
        <f t="shared" si="56"/>
        <v>43029</v>
      </c>
      <c r="E245" s="38">
        <v>42960</v>
      </c>
      <c r="F245" s="41">
        <f t="shared" si="57"/>
        <v>43085</v>
      </c>
      <c r="G245" s="38">
        <v>42960</v>
      </c>
      <c r="H245" s="41">
        <f t="shared" si="58"/>
        <v>43092</v>
      </c>
      <c r="I245" s="38">
        <v>42960</v>
      </c>
      <c r="J245" s="40">
        <f t="shared" si="60"/>
        <v>43099</v>
      </c>
      <c r="K245" s="42">
        <v>42960</v>
      </c>
      <c r="L245" s="40">
        <f t="shared" si="61"/>
        <v>43120</v>
      </c>
      <c r="M245" s="42">
        <v>42960</v>
      </c>
      <c r="N245" s="40">
        <f t="shared" si="62"/>
        <v>43162</v>
      </c>
      <c r="O245" s="42">
        <v>42960</v>
      </c>
      <c r="P245" s="40">
        <f t="shared" si="63"/>
        <v>43169</v>
      </c>
    </row>
    <row r="246" spans="1:16" ht="16.5" customHeight="1" x14ac:dyDescent="0.25">
      <c r="A246" s="38">
        <v>42961</v>
      </c>
      <c r="B246" s="39">
        <f t="shared" si="59"/>
        <v>43023</v>
      </c>
      <c r="C246" s="38">
        <v>42961</v>
      </c>
      <c r="D246" s="40">
        <f t="shared" si="56"/>
        <v>43030</v>
      </c>
      <c r="E246" s="38">
        <v>42961</v>
      </c>
      <c r="F246" s="41">
        <f t="shared" si="57"/>
        <v>43086</v>
      </c>
      <c r="G246" s="38">
        <v>42961</v>
      </c>
      <c r="H246" s="41">
        <f t="shared" si="58"/>
        <v>43093</v>
      </c>
      <c r="I246" s="38">
        <v>42961</v>
      </c>
      <c r="J246" s="40">
        <f t="shared" si="60"/>
        <v>43100</v>
      </c>
      <c r="K246" s="42">
        <v>42961</v>
      </c>
      <c r="L246" s="40">
        <f t="shared" si="61"/>
        <v>43121</v>
      </c>
      <c r="M246" s="42">
        <v>42961</v>
      </c>
      <c r="N246" s="40">
        <f t="shared" si="62"/>
        <v>43163</v>
      </c>
      <c r="O246" s="42">
        <v>42961</v>
      </c>
      <c r="P246" s="40">
        <f t="shared" si="63"/>
        <v>43170</v>
      </c>
    </row>
    <row r="247" spans="1:16" ht="16.5" customHeight="1" x14ac:dyDescent="0.25">
      <c r="A247" s="38">
        <v>42962</v>
      </c>
      <c r="B247" s="39">
        <f t="shared" si="59"/>
        <v>43024</v>
      </c>
      <c r="C247" s="38">
        <v>42962</v>
      </c>
      <c r="D247" s="40">
        <f t="shared" si="56"/>
        <v>43031</v>
      </c>
      <c r="E247" s="38">
        <v>42962</v>
      </c>
      <c r="F247" s="41">
        <f t="shared" si="57"/>
        <v>43087</v>
      </c>
      <c r="G247" s="38">
        <v>42962</v>
      </c>
      <c r="H247" s="41">
        <f t="shared" si="58"/>
        <v>43094</v>
      </c>
      <c r="I247" s="38">
        <v>42962</v>
      </c>
      <c r="J247" s="40">
        <f t="shared" si="60"/>
        <v>43101</v>
      </c>
      <c r="K247" s="42">
        <v>42962</v>
      </c>
      <c r="L247" s="40">
        <f t="shared" si="61"/>
        <v>43122</v>
      </c>
      <c r="M247" s="42">
        <v>42962</v>
      </c>
      <c r="N247" s="40">
        <f t="shared" si="62"/>
        <v>43164</v>
      </c>
      <c r="O247" s="42">
        <v>42962</v>
      </c>
      <c r="P247" s="40">
        <f t="shared" si="63"/>
        <v>43171</v>
      </c>
    </row>
    <row r="248" spans="1:16" ht="16.5" customHeight="1" x14ac:dyDescent="0.25">
      <c r="A248" s="38">
        <v>42963</v>
      </c>
      <c r="B248" s="39">
        <f t="shared" si="59"/>
        <v>43025</v>
      </c>
      <c r="C248" s="38">
        <v>42963</v>
      </c>
      <c r="D248" s="40">
        <f t="shared" si="56"/>
        <v>43032</v>
      </c>
      <c r="E248" s="38">
        <v>42963</v>
      </c>
      <c r="F248" s="41">
        <f t="shared" si="57"/>
        <v>43088</v>
      </c>
      <c r="G248" s="38">
        <v>42963</v>
      </c>
      <c r="H248" s="41">
        <f t="shared" si="58"/>
        <v>43095</v>
      </c>
      <c r="I248" s="38">
        <v>42963</v>
      </c>
      <c r="J248" s="40">
        <f t="shared" si="60"/>
        <v>43102</v>
      </c>
      <c r="K248" s="42">
        <v>42963</v>
      </c>
      <c r="L248" s="40">
        <f t="shared" si="61"/>
        <v>43123</v>
      </c>
      <c r="M248" s="42">
        <v>42963</v>
      </c>
      <c r="N248" s="40">
        <f t="shared" si="62"/>
        <v>43165</v>
      </c>
      <c r="O248" s="42">
        <v>42963</v>
      </c>
      <c r="P248" s="40">
        <f t="shared" si="63"/>
        <v>43172</v>
      </c>
    </row>
    <row r="249" spans="1:16" ht="16.5" customHeight="1" x14ac:dyDescent="0.25">
      <c r="A249" s="38">
        <v>42964</v>
      </c>
      <c r="B249" s="39">
        <f t="shared" si="59"/>
        <v>43026</v>
      </c>
      <c r="C249" s="38">
        <v>42964</v>
      </c>
      <c r="D249" s="40">
        <f t="shared" si="56"/>
        <v>43033</v>
      </c>
      <c r="E249" s="38">
        <v>42964</v>
      </c>
      <c r="F249" s="41">
        <f t="shared" si="57"/>
        <v>43089</v>
      </c>
      <c r="G249" s="38">
        <v>42964</v>
      </c>
      <c r="H249" s="41">
        <f t="shared" si="58"/>
        <v>43096</v>
      </c>
      <c r="I249" s="38">
        <v>42964</v>
      </c>
      <c r="J249" s="40">
        <f t="shared" si="60"/>
        <v>43103</v>
      </c>
      <c r="K249" s="42">
        <v>42964</v>
      </c>
      <c r="L249" s="40">
        <f t="shared" si="61"/>
        <v>43124</v>
      </c>
      <c r="M249" s="42">
        <v>42964</v>
      </c>
      <c r="N249" s="40">
        <f t="shared" si="62"/>
        <v>43166</v>
      </c>
      <c r="O249" s="42">
        <v>42964</v>
      </c>
      <c r="P249" s="40">
        <f t="shared" si="63"/>
        <v>43173</v>
      </c>
    </row>
    <row r="250" spans="1:16" ht="16.5" customHeight="1" x14ac:dyDescent="0.25">
      <c r="A250" s="38">
        <v>42965</v>
      </c>
      <c r="B250" s="39">
        <f t="shared" si="59"/>
        <v>43027</v>
      </c>
      <c r="C250" s="38">
        <v>42965</v>
      </c>
      <c r="D250" s="40">
        <f t="shared" si="56"/>
        <v>43034</v>
      </c>
      <c r="E250" s="38">
        <v>42965</v>
      </c>
      <c r="F250" s="41">
        <f t="shared" si="57"/>
        <v>43090</v>
      </c>
      <c r="G250" s="38">
        <v>42965</v>
      </c>
      <c r="H250" s="41">
        <f t="shared" si="58"/>
        <v>43097</v>
      </c>
      <c r="I250" s="38">
        <v>42965</v>
      </c>
      <c r="J250" s="40">
        <f t="shared" si="60"/>
        <v>43104</v>
      </c>
      <c r="K250" s="42">
        <v>42965</v>
      </c>
      <c r="L250" s="40">
        <f t="shared" si="61"/>
        <v>43125</v>
      </c>
      <c r="M250" s="42">
        <v>42965</v>
      </c>
      <c r="N250" s="40">
        <f t="shared" si="62"/>
        <v>43167</v>
      </c>
      <c r="O250" s="42">
        <v>42965</v>
      </c>
      <c r="P250" s="40">
        <f t="shared" si="63"/>
        <v>43174</v>
      </c>
    </row>
    <row r="251" spans="1:16" ht="16.5" customHeight="1" x14ac:dyDescent="0.25">
      <c r="A251" s="38">
        <v>42966</v>
      </c>
      <c r="B251" s="39">
        <f t="shared" si="59"/>
        <v>43028</v>
      </c>
      <c r="C251" s="38">
        <v>42966</v>
      </c>
      <c r="D251" s="40">
        <f t="shared" si="56"/>
        <v>43035</v>
      </c>
      <c r="E251" s="38">
        <v>42966</v>
      </c>
      <c r="F251" s="41">
        <f t="shared" si="57"/>
        <v>43091</v>
      </c>
      <c r="G251" s="38">
        <v>42966</v>
      </c>
      <c r="H251" s="41">
        <f t="shared" si="58"/>
        <v>43098</v>
      </c>
      <c r="I251" s="38">
        <v>42966</v>
      </c>
      <c r="J251" s="40">
        <f t="shared" si="60"/>
        <v>43105</v>
      </c>
      <c r="K251" s="42">
        <v>42966</v>
      </c>
      <c r="L251" s="40">
        <f t="shared" si="61"/>
        <v>43126</v>
      </c>
      <c r="M251" s="42">
        <v>42966</v>
      </c>
      <c r="N251" s="40">
        <f t="shared" si="62"/>
        <v>43168</v>
      </c>
      <c r="O251" s="42">
        <v>42966</v>
      </c>
      <c r="P251" s="40">
        <f t="shared" si="63"/>
        <v>43175</v>
      </c>
    </row>
    <row r="252" spans="1:16" ht="16.5" customHeight="1" x14ac:dyDescent="0.25">
      <c r="A252" s="38">
        <v>42967</v>
      </c>
      <c r="B252" s="39">
        <f t="shared" si="59"/>
        <v>43029</v>
      </c>
      <c r="C252" s="38">
        <v>42967</v>
      </c>
      <c r="D252" s="40">
        <f t="shared" si="56"/>
        <v>43036</v>
      </c>
      <c r="E252" s="38">
        <v>42967</v>
      </c>
      <c r="F252" s="41">
        <f t="shared" si="57"/>
        <v>43092</v>
      </c>
      <c r="G252" s="38">
        <v>42967</v>
      </c>
      <c r="H252" s="41">
        <f t="shared" si="58"/>
        <v>43099</v>
      </c>
      <c r="I252" s="38">
        <v>42967</v>
      </c>
      <c r="J252" s="40">
        <f t="shared" si="60"/>
        <v>43106</v>
      </c>
      <c r="K252" s="42">
        <v>42967</v>
      </c>
      <c r="L252" s="40">
        <f t="shared" si="61"/>
        <v>43127</v>
      </c>
      <c r="M252" s="42">
        <v>42967</v>
      </c>
      <c r="N252" s="40">
        <f t="shared" si="62"/>
        <v>43169</v>
      </c>
      <c r="O252" s="42">
        <v>42967</v>
      </c>
      <c r="P252" s="40">
        <f t="shared" si="63"/>
        <v>43176</v>
      </c>
    </row>
    <row r="253" spans="1:16" ht="16.5" customHeight="1" x14ac:dyDescent="0.25">
      <c r="A253" s="38">
        <v>42968</v>
      </c>
      <c r="B253" s="39">
        <f t="shared" si="59"/>
        <v>43030</v>
      </c>
      <c r="C253" s="38">
        <v>42968</v>
      </c>
      <c r="D253" s="40">
        <f t="shared" si="56"/>
        <v>43037</v>
      </c>
      <c r="E253" s="38">
        <v>42968</v>
      </c>
      <c r="F253" s="41">
        <f t="shared" si="57"/>
        <v>43093</v>
      </c>
      <c r="G253" s="38">
        <v>42968</v>
      </c>
      <c r="H253" s="41">
        <f t="shared" si="58"/>
        <v>43100</v>
      </c>
      <c r="I253" s="38">
        <v>42968</v>
      </c>
      <c r="J253" s="40">
        <f t="shared" si="60"/>
        <v>43107</v>
      </c>
      <c r="K253" s="42">
        <v>42968</v>
      </c>
      <c r="L253" s="40">
        <f t="shared" si="61"/>
        <v>43128</v>
      </c>
      <c r="M253" s="42">
        <v>42968</v>
      </c>
      <c r="N253" s="40">
        <f t="shared" si="62"/>
        <v>43170</v>
      </c>
      <c r="O253" s="42">
        <v>42968</v>
      </c>
      <c r="P253" s="40">
        <f t="shared" si="63"/>
        <v>43177</v>
      </c>
    </row>
    <row r="254" spans="1:16" ht="16.5" customHeight="1" x14ac:dyDescent="0.25">
      <c r="A254" s="38">
        <v>42969</v>
      </c>
      <c r="B254" s="39">
        <f t="shared" si="59"/>
        <v>43031</v>
      </c>
      <c r="C254" s="38">
        <v>42969</v>
      </c>
      <c r="D254" s="40">
        <f t="shared" si="56"/>
        <v>43038</v>
      </c>
      <c r="E254" s="38">
        <v>42969</v>
      </c>
      <c r="F254" s="41">
        <f t="shared" si="57"/>
        <v>43094</v>
      </c>
      <c r="G254" s="38">
        <v>42969</v>
      </c>
      <c r="H254" s="41">
        <f t="shared" si="58"/>
        <v>43101</v>
      </c>
      <c r="I254" s="38">
        <v>42969</v>
      </c>
      <c r="J254" s="40">
        <f t="shared" si="60"/>
        <v>43108</v>
      </c>
      <c r="K254" s="42">
        <v>42969</v>
      </c>
      <c r="L254" s="40">
        <f t="shared" si="61"/>
        <v>43129</v>
      </c>
      <c r="M254" s="42">
        <v>42969</v>
      </c>
      <c r="N254" s="40">
        <f t="shared" si="62"/>
        <v>43171</v>
      </c>
      <c r="O254" s="42">
        <v>42969</v>
      </c>
      <c r="P254" s="40">
        <f t="shared" si="63"/>
        <v>43178</v>
      </c>
    </row>
    <row r="255" spans="1:16" ht="16.5" customHeight="1" x14ac:dyDescent="0.25">
      <c r="A255" s="38">
        <v>42970</v>
      </c>
      <c r="B255" s="39">
        <f t="shared" si="59"/>
        <v>43032</v>
      </c>
      <c r="C255" s="38">
        <v>42970</v>
      </c>
      <c r="D255" s="40">
        <f t="shared" si="56"/>
        <v>43039</v>
      </c>
      <c r="E255" s="38">
        <v>42970</v>
      </c>
      <c r="F255" s="41">
        <f t="shared" si="57"/>
        <v>43095</v>
      </c>
      <c r="G255" s="38">
        <v>42970</v>
      </c>
      <c r="H255" s="41">
        <f t="shared" si="58"/>
        <v>43102</v>
      </c>
      <c r="I255" s="38">
        <v>42970</v>
      </c>
      <c r="J255" s="40">
        <f t="shared" si="60"/>
        <v>43109</v>
      </c>
      <c r="K255" s="42">
        <v>42970</v>
      </c>
      <c r="L255" s="40">
        <f t="shared" si="61"/>
        <v>43130</v>
      </c>
      <c r="M255" s="42">
        <v>42970</v>
      </c>
      <c r="N255" s="40">
        <f t="shared" si="62"/>
        <v>43172</v>
      </c>
      <c r="O255" s="42">
        <v>42970</v>
      </c>
      <c r="P255" s="40">
        <f t="shared" si="63"/>
        <v>43179</v>
      </c>
    </row>
    <row r="256" spans="1:16" ht="16.5" customHeight="1" x14ac:dyDescent="0.25">
      <c r="A256" s="38">
        <v>42971</v>
      </c>
      <c r="B256" s="39">
        <f t="shared" si="59"/>
        <v>43033</v>
      </c>
      <c r="C256" s="38">
        <v>42971</v>
      </c>
      <c r="D256" s="40">
        <f t="shared" si="56"/>
        <v>43040</v>
      </c>
      <c r="E256" s="38">
        <v>42971</v>
      </c>
      <c r="F256" s="41">
        <f t="shared" si="57"/>
        <v>43096</v>
      </c>
      <c r="G256" s="38">
        <v>42971</v>
      </c>
      <c r="H256" s="41">
        <f t="shared" si="58"/>
        <v>43103</v>
      </c>
      <c r="I256" s="38">
        <v>42971</v>
      </c>
      <c r="J256" s="40">
        <f t="shared" si="60"/>
        <v>43110</v>
      </c>
      <c r="K256" s="42">
        <v>42971</v>
      </c>
      <c r="L256" s="40">
        <f t="shared" si="61"/>
        <v>43131</v>
      </c>
      <c r="M256" s="42">
        <v>42971</v>
      </c>
      <c r="N256" s="40">
        <f t="shared" si="62"/>
        <v>43173</v>
      </c>
      <c r="O256" s="42">
        <v>42971</v>
      </c>
      <c r="P256" s="40">
        <f t="shared" si="63"/>
        <v>43180</v>
      </c>
    </row>
    <row r="257" spans="1:16" ht="16.5" customHeight="1" x14ac:dyDescent="0.25">
      <c r="A257" s="38">
        <v>42972</v>
      </c>
      <c r="B257" s="39">
        <f t="shared" si="59"/>
        <v>43034</v>
      </c>
      <c r="C257" s="38">
        <v>42972</v>
      </c>
      <c r="D257" s="40">
        <f t="shared" si="56"/>
        <v>43041</v>
      </c>
      <c r="E257" s="38">
        <v>42972</v>
      </c>
      <c r="F257" s="41">
        <f t="shared" si="57"/>
        <v>43097</v>
      </c>
      <c r="G257" s="38">
        <v>42972</v>
      </c>
      <c r="H257" s="41">
        <f t="shared" si="58"/>
        <v>43104</v>
      </c>
      <c r="I257" s="38">
        <v>42972</v>
      </c>
      <c r="J257" s="40">
        <f t="shared" si="60"/>
        <v>43111</v>
      </c>
      <c r="K257" s="42">
        <v>42972</v>
      </c>
      <c r="L257" s="40">
        <f t="shared" si="61"/>
        <v>43132</v>
      </c>
      <c r="M257" s="42">
        <v>42972</v>
      </c>
      <c r="N257" s="40">
        <f t="shared" si="62"/>
        <v>43174</v>
      </c>
      <c r="O257" s="42">
        <v>42972</v>
      </c>
      <c r="P257" s="40">
        <f t="shared" si="63"/>
        <v>43181</v>
      </c>
    </row>
    <row r="258" spans="1:16" ht="16.5" customHeight="1" x14ac:dyDescent="0.25">
      <c r="A258" s="38">
        <v>42973</v>
      </c>
      <c r="B258" s="39">
        <f t="shared" si="59"/>
        <v>43035</v>
      </c>
      <c r="C258" s="38">
        <v>42973</v>
      </c>
      <c r="D258" s="40">
        <f t="shared" si="56"/>
        <v>43042</v>
      </c>
      <c r="E258" s="38">
        <v>42973</v>
      </c>
      <c r="F258" s="41">
        <f t="shared" si="57"/>
        <v>43098</v>
      </c>
      <c r="G258" s="38">
        <v>42973</v>
      </c>
      <c r="H258" s="41">
        <f t="shared" si="58"/>
        <v>43105</v>
      </c>
      <c r="I258" s="38">
        <v>42973</v>
      </c>
      <c r="J258" s="40">
        <f t="shared" si="60"/>
        <v>43112</v>
      </c>
      <c r="K258" s="42">
        <v>42973</v>
      </c>
      <c r="L258" s="40">
        <f t="shared" si="61"/>
        <v>43133</v>
      </c>
      <c r="M258" s="42">
        <v>42973</v>
      </c>
      <c r="N258" s="40">
        <f t="shared" si="62"/>
        <v>43175</v>
      </c>
      <c r="O258" s="42">
        <v>42973</v>
      </c>
      <c r="P258" s="40">
        <f t="shared" si="63"/>
        <v>43182</v>
      </c>
    </row>
    <row r="259" spans="1:16" ht="16.5" customHeight="1" x14ac:dyDescent="0.25">
      <c r="A259" s="38">
        <v>42974</v>
      </c>
      <c r="B259" s="39">
        <f t="shared" si="59"/>
        <v>43036</v>
      </c>
      <c r="C259" s="38">
        <v>42974</v>
      </c>
      <c r="D259" s="40">
        <f t="shared" si="56"/>
        <v>43043</v>
      </c>
      <c r="E259" s="38">
        <v>42974</v>
      </c>
      <c r="F259" s="41">
        <f t="shared" si="57"/>
        <v>43099</v>
      </c>
      <c r="G259" s="38">
        <v>42974</v>
      </c>
      <c r="H259" s="41">
        <f t="shared" si="58"/>
        <v>43106</v>
      </c>
      <c r="I259" s="38">
        <v>42974</v>
      </c>
      <c r="J259" s="40">
        <f t="shared" si="60"/>
        <v>43113</v>
      </c>
      <c r="K259" s="42">
        <v>42974</v>
      </c>
      <c r="L259" s="40">
        <f t="shared" si="61"/>
        <v>43134</v>
      </c>
      <c r="M259" s="42">
        <v>42974</v>
      </c>
      <c r="N259" s="40">
        <f t="shared" si="62"/>
        <v>43176</v>
      </c>
      <c r="O259" s="42">
        <v>42974</v>
      </c>
      <c r="P259" s="40">
        <f t="shared" si="63"/>
        <v>43183</v>
      </c>
    </row>
    <row r="260" spans="1:16" ht="16.5" customHeight="1" x14ac:dyDescent="0.25">
      <c r="A260" s="38">
        <v>42975</v>
      </c>
      <c r="B260" s="39">
        <f t="shared" si="59"/>
        <v>43037</v>
      </c>
      <c r="C260" s="38">
        <v>42975</v>
      </c>
      <c r="D260" s="40">
        <f t="shared" si="56"/>
        <v>43044</v>
      </c>
      <c r="E260" s="38">
        <v>42975</v>
      </c>
      <c r="F260" s="41">
        <f t="shared" si="57"/>
        <v>43100</v>
      </c>
      <c r="G260" s="38">
        <v>42975</v>
      </c>
      <c r="H260" s="41">
        <f t="shared" si="58"/>
        <v>43107</v>
      </c>
      <c r="I260" s="38">
        <v>42975</v>
      </c>
      <c r="J260" s="40">
        <f t="shared" si="60"/>
        <v>43114</v>
      </c>
      <c r="K260" s="42">
        <v>42975</v>
      </c>
      <c r="L260" s="40">
        <f t="shared" si="61"/>
        <v>43135</v>
      </c>
      <c r="M260" s="42">
        <v>42975</v>
      </c>
      <c r="N260" s="40">
        <f t="shared" si="62"/>
        <v>43177</v>
      </c>
      <c r="O260" s="42">
        <v>42975</v>
      </c>
      <c r="P260" s="40">
        <f t="shared" si="63"/>
        <v>43184</v>
      </c>
    </row>
    <row r="261" spans="1:16" ht="16.5" customHeight="1" x14ac:dyDescent="0.25">
      <c r="A261" s="38">
        <v>42976</v>
      </c>
      <c r="B261" s="39">
        <f t="shared" si="59"/>
        <v>43038</v>
      </c>
      <c r="C261" s="38">
        <v>42976</v>
      </c>
      <c r="D261" s="40">
        <f t="shared" si="56"/>
        <v>43045</v>
      </c>
      <c r="E261" s="38">
        <v>42976</v>
      </c>
      <c r="F261" s="41">
        <f t="shared" si="57"/>
        <v>43101</v>
      </c>
      <c r="G261" s="38">
        <v>42976</v>
      </c>
      <c r="H261" s="41">
        <f t="shared" si="58"/>
        <v>43108</v>
      </c>
      <c r="I261" s="38">
        <v>42976</v>
      </c>
      <c r="J261" s="40">
        <f t="shared" si="60"/>
        <v>43115</v>
      </c>
      <c r="K261" s="42">
        <v>42976</v>
      </c>
      <c r="L261" s="40">
        <f t="shared" si="61"/>
        <v>43136</v>
      </c>
      <c r="M261" s="42">
        <v>42976</v>
      </c>
      <c r="N261" s="40">
        <f t="shared" si="62"/>
        <v>43178</v>
      </c>
      <c r="O261" s="42">
        <v>42976</v>
      </c>
      <c r="P261" s="40">
        <f t="shared" si="63"/>
        <v>43185</v>
      </c>
    </row>
    <row r="262" spans="1:16" ht="16.5" customHeight="1" x14ac:dyDescent="0.25">
      <c r="A262" s="38">
        <v>42977</v>
      </c>
      <c r="B262" s="39">
        <f t="shared" si="59"/>
        <v>43039</v>
      </c>
      <c r="C262" s="38">
        <v>42977</v>
      </c>
      <c r="D262" s="40">
        <f t="shared" si="56"/>
        <v>43046</v>
      </c>
      <c r="E262" s="38">
        <v>42977</v>
      </c>
      <c r="F262" s="41">
        <f t="shared" si="57"/>
        <v>43102</v>
      </c>
      <c r="G262" s="38">
        <v>42977</v>
      </c>
      <c r="H262" s="41">
        <f t="shared" si="58"/>
        <v>43109</v>
      </c>
      <c r="I262" s="38">
        <v>42977</v>
      </c>
      <c r="J262" s="40">
        <f t="shared" si="60"/>
        <v>43116</v>
      </c>
      <c r="K262" s="42">
        <v>42977</v>
      </c>
      <c r="L262" s="40">
        <f t="shared" si="61"/>
        <v>43137</v>
      </c>
      <c r="M262" s="42">
        <v>42977</v>
      </c>
      <c r="N262" s="40">
        <f t="shared" si="62"/>
        <v>43179</v>
      </c>
      <c r="O262" s="42">
        <v>42977</v>
      </c>
      <c r="P262" s="40">
        <f t="shared" si="63"/>
        <v>43186</v>
      </c>
    </row>
    <row r="263" spans="1:16" ht="16.5" customHeight="1" x14ac:dyDescent="0.25">
      <c r="A263" s="38">
        <v>42978</v>
      </c>
      <c r="B263" s="39">
        <f t="shared" si="59"/>
        <v>43040</v>
      </c>
      <c r="C263" s="38">
        <v>42978</v>
      </c>
      <c r="D263" s="40">
        <f t="shared" si="56"/>
        <v>43047</v>
      </c>
      <c r="E263" s="38">
        <v>42978</v>
      </c>
      <c r="F263" s="41">
        <f t="shared" si="57"/>
        <v>43103</v>
      </c>
      <c r="G263" s="38">
        <v>42978</v>
      </c>
      <c r="H263" s="41">
        <f t="shared" si="58"/>
        <v>43110</v>
      </c>
      <c r="I263" s="38">
        <v>42978</v>
      </c>
      <c r="J263" s="40">
        <f t="shared" si="60"/>
        <v>43117</v>
      </c>
      <c r="K263" s="42">
        <v>42978</v>
      </c>
      <c r="L263" s="40">
        <f t="shared" si="61"/>
        <v>43138</v>
      </c>
      <c r="M263" s="42">
        <v>42978</v>
      </c>
      <c r="N263" s="40">
        <f t="shared" si="62"/>
        <v>43180</v>
      </c>
      <c r="O263" s="42">
        <v>42978</v>
      </c>
      <c r="P263" s="40">
        <f t="shared" si="63"/>
        <v>43187</v>
      </c>
    </row>
    <row r="264" spans="1:16" ht="16.5" customHeight="1" x14ac:dyDescent="0.25">
      <c r="A264" s="38">
        <v>42979</v>
      </c>
      <c r="B264" s="39">
        <f>A264+$C$2+$B$5+$B$6+$B$7+$B$8+$B$9+$B$10+$B$11+$B$12+$B$13</f>
        <v>43043</v>
      </c>
      <c r="C264" s="38">
        <v>42979</v>
      </c>
      <c r="D264" s="40">
        <f>+C264+$D$2+$B$5+$B$6+$B$7+$B$8+$B$9+$B$10+$B$11+$B$12+$B$13</f>
        <v>43050</v>
      </c>
      <c r="E264" s="38">
        <v>42979</v>
      </c>
      <c r="F264" s="41">
        <f t="shared" ref="F264:F293" si="64">E264+$E$2+$B$5+$B$6+$B$7+$B$8+$B$9+$B$10+$B$11+$B$12+$B$13</f>
        <v>43106</v>
      </c>
      <c r="G264" s="38">
        <v>42979</v>
      </c>
      <c r="H264" s="41">
        <f t="shared" ref="H264:H293" si="65">G264+$F$2+$B$5+$B$6+$B$7+$B$8+$B$9+$B$10+$B$11+$B$12+$B$13</f>
        <v>43113</v>
      </c>
      <c r="I264" s="38">
        <v>42979</v>
      </c>
      <c r="J264" s="40">
        <f>I264+$G$2+$B$5+$B$6+$B$7+$B$8+$B$9+$B$10+$B$11+$B$12+$B$13</f>
        <v>43120</v>
      </c>
      <c r="K264" s="42">
        <v>42979</v>
      </c>
      <c r="L264" s="40">
        <f>K264+$H$2+$B$5+$B$6+$B$7+$B$8+$B$9+$B$10+$B$11+$B$12+$B$13</f>
        <v>43141</v>
      </c>
      <c r="M264" s="42">
        <v>42979</v>
      </c>
      <c r="N264" s="40">
        <f>M264+$I$2+$B$5+$B$6+$B$7+$B$8+$B$9+$B$10+$B$11+$B$12+$B$13</f>
        <v>43183</v>
      </c>
      <c r="O264" s="42">
        <v>42979</v>
      </c>
      <c r="P264" s="40">
        <f>O264+$J$2+$B$5+$B$6+$B$7+$B$8+$B$9+$B$10+$B$11+$B$12+$B$13</f>
        <v>43190</v>
      </c>
    </row>
    <row r="265" spans="1:16" ht="16.5" customHeight="1" x14ac:dyDescent="0.25">
      <c r="A265" s="38">
        <v>42980</v>
      </c>
      <c r="B265" s="39">
        <f t="shared" ref="B265:B293" si="66">A265+$C$2+$B$5+$B$6+$B$7+$B$8+$B$9+$B$10+$B$11+$B$12+$B$13</f>
        <v>43044</v>
      </c>
      <c r="C265" s="38">
        <v>42980</v>
      </c>
      <c r="D265" s="40">
        <f t="shared" ref="D265:D293" si="67">+C265+$D$2+$B$5+$B$6+$B$7+$B$8+$B$9+$B$10+$B$11+$B$12+$B$13</f>
        <v>43051</v>
      </c>
      <c r="E265" s="38">
        <v>42980</v>
      </c>
      <c r="F265" s="41">
        <f t="shared" si="64"/>
        <v>43107</v>
      </c>
      <c r="G265" s="38">
        <v>42980</v>
      </c>
      <c r="H265" s="41">
        <f t="shared" si="65"/>
        <v>43114</v>
      </c>
      <c r="I265" s="38">
        <v>42980</v>
      </c>
      <c r="J265" s="40">
        <f t="shared" ref="J265:J293" si="68">I265+$G$2+$B$5+$B$6+$B$7+$B$8+$B$9+$B$10+$B$11+$B$12+$B$13</f>
        <v>43121</v>
      </c>
      <c r="K265" s="42">
        <v>42980</v>
      </c>
      <c r="L265" s="40">
        <f t="shared" ref="L265:L293" si="69">K265+$H$2+$B$5+$B$6+$B$7+$B$8+$B$9+$B$10+$B$11+$B$12+$B$13</f>
        <v>43142</v>
      </c>
      <c r="M265" s="42">
        <v>42980</v>
      </c>
      <c r="N265" s="40">
        <f t="shared" ref="N265:N293" si="70">M265+$I$2+$B$5+$B$6+$B$7+$B$8+$B$9+$B$10+$B$11+$B$12+$B$13</f>
        <v>43184</v>
      </c>
      <c r="O265" s="42">
        <v>42980</v>
      </c>
      <c r="P265" s="40">
        <f t="shared" ref="P265:P293" si="71">O265+$J$2+$B$5+$B$6+$B$7+$B$8+$B$9+$B$10+$B$11+$B$12+$B$13</f>
        <v>43191</v>
      </c>
    </row>
    <row r="266" spans="1:16" ht="16.5" customHeight="1" x14ac:dyDescent="0.25">
      <c r="A266" s="38">
        <v>42981</v>
      </c>
      <c r="B266" s="39">
        <f t="shared" si="66"/>
        <v>43045</v>
      </c>
      <c r="C266" s="38">
        <v>42981</v>
      </c>
      <c r="D266" s="40">
        <f t="shared" si="67"/>
        <v>43052</v>
      </c>
      <c r="E266" s="38">
        <v>42981</v>
      </c>
      <c r="F266" s="41">
        <f t="shared" si="64"/>
        <v>43108</v>
      </c>
      <c r="G266" s="38">
        <v>42981</v>
      </c>
      <c r="H266" s="41">
        <f t="shared" si="65"/>
        <v>43115</v>
      </c>
      <c r="I266" s="38">
        <v>42981</v>
      </c>
      <c r="J266" s="40">
        <f t="shared" si="68"/>
        <v>43122</v>
      </c>
      <c r="K266" s="42">
        <v>42981</v>
      </c>
      <c r="L266" s="40">
        <f t="shared" si="69"/>
        <v>43143</v>
      </c>
      <c r="M266" s="42">
        <v>42981</v>
      </c>
      <c r="N266" s="40">
        <f t="shared" si="70"/>
        <v>43185</v>
      </c>
      <c r="O266" s="42">
        <v>42981</v>
      </c>
      <c r="P266" s="40">
        <f t="shared" si="71"/>
        <v>43192</v>
      </c>
    </row>
    <row r="267" spans="1:16" ht="16.5" customHeight="1" x14ac:dyDescent="0.25">
      <c r="A267" s="38">
        <v>42982</v>
      </c>
      <c r="B267" s="39">
        <f t="shared" si="66"/>
        <v>43046</v>
      </c>
      <c r="C267" s="38">
        <v>42982</v>
      </c>
      <c r="D267" s="40">
        <f t="shared" si="67"/>
        <v>43053</v>
      </c>
      <c r="E267" s="38">
        <v>42982</v>
      </c>
      <c r="F267" s="41">
        <f t="shared" si="64"/>
        <v>43109</v>
      </c>
      <c r="G267" s="38">
        <v>42982</v>
      </c>
      <c r="H267" s="41">
        <f t="shared" si="65"/>
        <v>43116</v>
      </c>
      <c r="I267" s="38">
        <v>42982</v>
      </c>
      <c r="J267" s="40">
        <f t="shared" si="68"/>
        <v>43123</v>
      </c>
      <c r="K267" s="42">
        <v>42982</v>
      </c>
      <c r="L267" s="40">
        <f t="shared" si="69"/>
        <v>43144</v>
      </c>
      <c r="M267" s="42">
        <v>42982</v>
      </c>
      <c r="N267" s="40">
        <f t="shared" si="70"/>
        <v>43186</v>
      </c>
      <c r="O267" s="42">
        <v>42982</v>
      </c>
      <c r="P267" s="40">
        <f t="shared" si="71"/>
        <v>43193</v>
      </c>
    </row>
    <row r="268" spans="1:16" ht="16.5" customHeight="1" x14ac:dyDescent="0.25">
      <c r="A268" s="38">
        <v>42983</v>
      </c>
      <c r="B268" s="39">
        <f t="shared" si="66"/>
        <v>43047</v>
      </c>
      <c r="C268" s="38">
        <v>42983</v>
      </c>
      <c r="D268" s="40">
        <f t="shared" si="67"/>
        <v>43054</v>
      </c>
      <c r="E268" s="38">
        <v>42983</v>
      </c>
      <c r="F268" s="41">
        <f t="shared" si="64"/>
        <v>43110</v>
      </c>
      <c r="G268" s="38">
        <v>42983</v>
      </c>
      <c r="H268" s="41">
        <f t="shared" si="65"/>
        <v>43117</v>
      </c>
      <c r="I268" s="38">
        <v>42983</v>
      </c>
      <c r="J268" s="40">
        <f t="shared" si="68"/>
        <v>43124</v>
      </c>
      <c r="K268" s="42">
        <v>42983</v>
      </c>
      <c r="L268" s="40">
        <f t="shared" si="69"/>
        <v>43145</v>
      </c>
      <c r="M268" s="42">
        <v>42983</v>
      </c>
      <c r="N268" s="40">
        <f t="shared" si="70"/>
        <v>43187</v>
      </c>
      <c r="O268" s="42">
        <v>42983</v>
      </c>
      <c r="P268" s="40">
        <f t="shared" si="71"/>
        <v>43194</v>
      </c>
    </row>
    <row r="269" spans="1:16" ht="16.5" customHeight="1" x14ac:dyDescent="0.25">
      <c r="A269" s="38">
        <v>42984</v>
      </c>
      <c r="B269" s="39">
        <f t="shared" si="66"/>
        <v>43048</v>
      </c>
      <c r="C269" s="38">
        <v>42984</v>
      </c>
      <c r="D269" s="40">
        <f t="shared" si="67"/>
        <v>43055</v>
      </c>
      <c r="E269" s="38">
        <v>42984</v>
      </c>
      <c r="F269" s="41">
        <f t="shared" si="64"/>
        <v>43111</v>
      </c>
      <c r="G269" s="38">
        <v>42984</v>
      </c>
      <c r="H269" s="41">
        <f t="shared" si="65"/>
        <v>43118</v>
      </c>
      <c r="I269" s="38">
        <v>42984</v>
      </c>
      <c r="J269" s="40">
        <f t="shared" si="68"/>
        <v>43125</v>
      </c>
      <c r="K269" s="42">
        <v>42984</v>
      </c>
      <c r="L269" s="40">
        <f t="shared" si="69"/>
        <v>43146</v>
      </c>
      <c r="M269" s="42">
        <v>42984</v>
      </c>
      <c r="N269" s="40">
        <f t="shared" si="70"/>
        <v>43188</v>
      </c>
      <c r="O269" s="42">
        <v>42984</v>
      </c>
      <c r="P269" s="40">
        <f t="shared" si="71"/>
        <v>43195</v>
      </c>
    </row>
    <row r="270" spans="1:16" ht="16.5" customHeight="1" x14ac:dyDescent="0.25">
      <c r="A270" s="38">
        <v>42985</v>
      </c>
      <c r="B270" s="39">
        <f t="shared" si="66"/>
        <v>43049</v>
      </c>
      <c r="C270" s="38">
        <v>42985</v>
      </c>
      <c r="D270" s="40">
        <f t="shared" si="67"/>
        <v>43056</v>
      </c>
      <c r="E270" s="38">
        <v>42985</v>
      </c>
      <c r="F270" s="41">
        <f t="shared" si="64"/>
        <v>43112</v>
      </c>
      <c r="G270" s="38">
        <v>42985</v>
      </c>
      <c r="H270" s="41">
        <f t="shared" si="65"/>
        <v>43119</v>
      </c>
      <c r="I270" s="38">
        <v>42985</v>
      </c>
      <c r="J270" s="40">
        <f t="shared" si="68"/>
        <v>43126</v>
      </c>
      <c r="K270" s="42">
        <v>42985</v>
      </c>
      <c r="L270" s="40">
        <f t="shared" si="69"/>
        <v>43147</v>
      </c>
      <c r="M270" s="42">
        <v>42985</v>
      </c>
      <c r="N270" s="40">
        <f t="shared" si="70"/>
        <v>43189</v>
      </c>
      <c r="O270" s="42">
        <v>42985</v>
      </c>
      <c r="P270" s="40">
        <f t="shared" si="71"/>
        <v>43196</v>
      </c>
    </row>
    <row r="271" spans="1:16" ht="16.5" customHeight="1" x14ac:dyDescent="0.25">
      <c r="A271" s="38">
        <v>42986</v>
      </c>
      <c r="B271" s="39">
        <f t="shared" si="66"/>
        <v>43050</v>
      </c>
      <c r="C271" s="38">
        <v>42986</v>
      </c>
      <c r="D271" s="40">
        <f t="shared" si="67"/>
        <v>43057</v>
      </c>
      <c r="E271" s="38">
        <v>42986</v>
      </c>
      <c r="F271" s="41">
        <f t="shared" si="64"/>
        <v>43113</v>
      </c>
      <c r="G271" s="38">
        <v>42986</v>
      </c>
      <c r="H271" s="41">
        <f t="shared" si="65"/>
        <v>43120</v>
      </c>
      <c r="I271" s="38">
        <v>42986</v>
      </c>
      <c r="J271" s="40">
        <f t="shared" si="68"/>
        <v>43127</v>
      </c>
      <c r="K271" s="42">
        <v>42986</v>
      </c>
      <c r="L271" s="40">
        <f t="shared" si="69"/>
        <v>43148</v>
      </c>
      <c r="M271" s="42">
        <v>42986</v>
      </c>
      <c r="N271" s="40">
        <f t="shared" si="70"/>
        <v>43190</v>
      </c>
      <c r="O271" s="42">
        <v>42986</v>
      </c>
      <c r="P271" s="40">
        <f t="shared" si="71"/>
        <v>43197</v>
      </c>
    </row>
    <row r="272" spans="1:16" ht="16.5" customHeight="1" x14ac:dyDescent="0.25">
      <c r="A272" s="38">
        <v>42987</v>
      </c>
      <c r="B272" s="39">
        <f t="shared" si="66"/>
        <v>43051</v>
      </c>
      <c r="C272" s="38">
        <v>42987</v>
      </c>
      <c r="D272" s="40">
        <f t="shared" si="67"/>
        <v>43058</v>
      </c>
      <c r="E272" s="38">
        <v>42987</v>
      </c>
      <c r="F272" s="41">
        <f t="shared" si="64"/>
        <v>43114</v>
      </c>
      <c r="G272" s="38">
        <v>42987</v>
      </c>
      <c r="H272" s="41">
        <f t="shared" si="65"/>
        <v>43121</v>
      </c>
      <c r="I272" s="38">
        <v>42987</v>
      </c>
      <c r="J272" s="40">
        <f t="shared" si="68"/>
        <v>43128</v>
      </c>
      <c r="K272" s="42">
        <v>42987</v>
      </c>
      <c r="L272" s="40">
        <f t="shared" si="69"/>
        <v>43149</v>
      </c>
      <c r="M272" s="42">
        <v>42987</v>
      </c>
      <c r="N272" s="40">
        <f t="shared" si="70"/>
        <v>43191</v>
      </c>
      <c r="O272" s="42">
        <v>42987</v>
      </c>
      <c r="P272" s="40">
        <f t="shared" si="71"/>
        <v>43198</v>
      </c>
    </row>
    <row r="273" spans="1:16" ht="16.5" customHeight="1" x14ac:dyDescent="0.25">
      <c r="A273" s="38">
        <v>42988</v>
      </c>
      <c r="B273" s="39">
        <f t="shared" si="66"/>
        <v>43052</v>
      </c>
      <c r="C273" s="38">
        <v>42988</v>
      </c>
      <c r="D273" s="40">
        <f t="shared" si="67"/>
        <v>43059</v>
      </c>
      <c r="E273" s="38">
        <v>42988</v>
      </c>
      <c r="F273" s="41">
        <f t="shared" si="64"/>
        <v>43115</v>
      </c>
      <c r="G273" s="38">
        <v>42988</v>
      </c>
      <c r="H273" s="41">
        <f t="shared" si="65"/>
        <v>43122</v>
      </c>
      <c r="I273" s="38">
        <v>42988</v>
      </c>
      <c r="J273" s="40">
        <f t="shared" si="68"/>
        <v>43129</v>
      </c>
      <c r="K273" s="42">
        <v>42988</v>
      </c>
      <c r="L273" s="40">
        <f t="shared" si="69"/>
        <v>43150</v>
      </c>
      <c r="M273" s="42">
        <v>42988</v>
      </c>
      <c r="N273" s="40">
        <f t="shared" si="70"/>
        <v>43192</v>
      </c>
      <c r="O273" s="42">
        <v>42988</v>
      </c>
      <c r="P273" s="40">
        <f t="shared" si="71"/>
        <v>43199</v>
      </c>
    </row>
    <row r="274" spans="1:16" ht="16.5" customHeight="1" x14ac:dyDescent="0.25">
      <c r="A274" s="38">
        <v>42989</v>
      </c>
      <c r="B274" s="39">
        <f t="shared" si="66"/>
        <v>43053</v>
      </c>
      <c r="C274" s="38">
        <v>42989</v>
      </c>
      <c r="D274" s="40">
        <f t="shared" si="67"/>
        <v>43060</v>
      </c>
      <c r="E274" s="38">
        <v>42989</v>
      </c>
      <c r="F274" s="41">
        <f t="shared" si="64"/>
        <v>43116</v>
      </c>
      <c r="G274" s="38">
        <v>42989</v>
      </c>
      <c r="H274" s="41">
        <f t="shared" si="65"/>
        <v>43123</v>
      </c>
      <c r="I274" s="38">
        <v>42989</v>
      </c>
      <c r="J274" s="40">
        <f t="shared" si="68"/>
        <v>43130</v>
      </c>
      <c r="K274" s="42">
        <v>42989</v>
      </c>
      <c r="L274" s="40">
        <f t="shared" si="69"/>
        <v>43151</v>
      </c>
      <c r="M274" s="42">
        <v>42989</v>
      </c>
      <c r="N274" s="40">
        <f t="shared" si="70"/>
        <v>43193</v>
      </c>
      <c r="O274" s="42">
        <v>42989</v>
      </c>
      <c r="P274" s="40">
        <f t="shared" si="71"/>
        <v>43200</v>
      </c>
    </row>
    <row r="275" spans="1:16" ht="16.5" customHeight="1" x14ac:dyDescent="0.25">
      <c r="A275" s="38">
        <v>42990</v>
      </c>
      <c r="B275" s="39">
        <f t="shared" si="66"/>
        <v>43054</v>
      </c>
      <c r="C275" s="38">
        <v>42990</v>
      </c>
      <c r="D275" s="40">
        <f t="shared" si="67"/>
        <v>43061</v>
      </c>
      <c r="E275" s="38">
        <v>42990</v>
      </c>
      <c r="F275" s="41">
        <f t="shared" si="64"/>
        <v>43117</v>
      </c>
      <c r="G275" s="38">
        <v>42990</v>
      </c>
      <c r="H275" s="41">
        <f t="shared" si="65"/>
        <v>43124</v>
      </c>
      <c r="I275" s="38">
        <v>42990</v>
      </c>
      <c r="J275" s="40">
        <f t="shared" si="68"/>
        <v>43131</v>
      </c>
      <c r="K275" s="42">
        <v>42990</v>
      </c>
      <c r="L275" s="40">
        <f t="shared" si="69"/>
        <v>43152</v>
      </c>
      <c r="M275" s="42">
        <v>42990</v>
      </c>
      <c r="N275" s="40">
        <f t="shared" si="70"/>
        <v>43194</v>
      </c>
      <c r="O275" s="42">
        <v>42990</v>
      </c>
      <c r="P275" s="40">
        <f t="shared" si="71"/>
        <v>43201</v>
      </c>
    </row>
    <row r="276" spans="1:16" ht="16.5" customHeight="1" x14ac:dyDescent="0.25">
      <c r="A276" s="38">
        <v>42991</v>
      </c>
      <c r="B276" s="39">
        <f t="shared" si="66"/>
        <v>43055</v>
      </c>
      <c r="C276" s="38">
        <v>42991</v>
      </c>
      <c r="D276" s="40">
        <f t="shared" si="67"/>
        <v>43062</v>
      </c>
      <c r="E276" s="38">
        <v>42991</v>
      </c>
      <c r="F276" s="41">
        <f t="shared" si="64"/>
        <v>43118</v>
      </c>
      <c r="G276" s="38">
        <v>42991</v>
      </c>
      <c r="H276" s="41">
        <f t="shared" si="65"/>
        <v>43125</v>
      </c>
      <c r="I276" s="38">
        <v>42991</v>
      </c>
      <c r="J276" s="40">
        <f t="shared" si="68"/>
        <v>43132</v>
      </c>
      <c r="K276" s="42">
        <v>42991</v>
      </c>
      <c r="L276" s="40">
        <f t="shared" si="69"/>
        <v>43153</v>
      </c>
      <c r="M276" s="42">
        <v>42991</v>
      </c>
      <c r="N276" s="40">
        <f t="shared" si="70"/>
        <v>43195</v>
      </c>
      <c r="O276" s="42">
        <v>42991</v>
      </c>
      <c r="P276" s="40">
        <f t="shared" si="71"/>
        <v>43202</v>
      </c>
    </row>
    <row r="277" spans="1:16" ht="16.5" customHeight="1" x14ac:dyDescent="0.25">
      <c r="A277" s="38">
        <v>42992</v>
      </c>
      <c r="B277" s="39">
        <f t="shared" si="66"/>
        <v>43056</v>
      </c>
      <c r="C277" s="38">
        <v>42992</v>
      </c>
      <c r="D277" s="40">
        <f t="shared" si="67"/>
        <v>43063</v>
      </c>
      <c r="E277" s="38">
        <v>42992</v>
      </c>
      <c r="F277" s="41">
        <f t="shared" si="64"/>
        <v>43119</v>
      </c>
      <c r="G277" s="38">
        <v>42992</v>
      </c>
      <c r="H277" s="41">
        <f t="shared" si="65"/>
        <v>43126</v>
      </c>
      <c r="I277" s="38">
        <v>42992</v>
      </c>
      <c r="J277" s="40">
        <f t="shared" si="68"/>
        <v>43133</v>
      </c>
      <c r="K277" s="42">
        <v>42992</v>
      </c>
      <c r="L277" s="40">
        <f t="shared" si="69"/>
        <v>43154</v>
      </c>
      <c r="M277" s="42">
        <v>42992</v>
      </c>
      <c r="N277" s="40">
        <f t="shared" si="70"/>
        <v>43196</v>
      </c>
      <c r="O277" s="42">
        <v>42992</v>
      </c>
      <c r="P277" s="40">
        <f t="shared" si="71"/>
        <v>43203</v>
      </c>
    </row>
    <row r="278" spans="1:16" ht="16.5" customHeight="1" x14ac:dyDescent="0.25">
      <c r="A278" s="38">
        <v>42993</v>
      </c>
      <c r="B278" s="39">
        <f t="shared" si="66"/>
        <v>43057</v>
      </c>
      <c r="C278" s="38">
        <v>42993</v>
      </c>
      <c r="D278" s="40">
        <f t="shared" si="67"/>
        <v>43064</v>
      </c>
      <c r="E278" s="38">
        <v>42993</v>
      </c>
      <c r="F278" s="41">
        <f t="shared" si="64"/>
        <v>43120</v>
      </c>
      <c r="G278" s="38">
        <v>42993</v>
      </c>
      <c r="H278" s="41">
        <f t="shared" si="65"/>
        <v>43127</v>
      </c>
      <c r="I278" s="38">
        <v>42993</v>
      </c>
      <c r="J278" s="40">
        <f t="shared" si="68"/>
        <v>43134</v>
      </c>
      <c r="K278" s="42">
        <v>42993</v>
      </c>
      <c r="L278" s="40">
        <f t="shared" si="69"/>
        <v>43155</v>
      </c>
      <c r="M278" s="42">
        <v>42993</v>
      </c>
      <c r="N278" s="40">
        <f t="shared" si="70"/>
        <v>43197</v>
      </c>
      <c r="O278" s="42">
        <v>42993</v>
      </c>
      <c r="P278" s="40">
        <f t="shared" si="71"/>
        <v>43204</v>
      </c>
    </row>
    <row r="279" spans="1:16" ht="16.5" customHeight="1" x14ac:dyDescent="0.25">
      <c r="A279" s="38">
        <v>42994</v>
      </c>
      <c r="B279" s="39">
        <f t="shared" si="66"/>
        <v>43058</v>
      </c>
      <c r="C279" s="38">
        <v>42994</v>
      </c>
      <c r="D279" s="40">
        <f t="shared" si="67"/>
        <v>43065</v>
      </c>
      <c r="E279" s="38">
        <v>42994</v>
      </c>
      <c r="F279" s="41">
        <f t="shared" si="64"/>
        <v>43121</v>
      </c>
      <c r="G279" s="38">
        <v>42994</v>
      </c>
      <c r="H279" s="41">
        <f t="shared" si="65"/>
        <v>43128</v>
      </c>
      <c r="I279" s="38">
        <v>42994</v>
      </c>
      <c r="J279" s="40">
        <f t="shared" si="68"/>
        <v>43135</v>
      </c>
      <c r="K279" s="42">
        <v>42994</v>
      </c>
      <c r="L279" s="40">
        <f t="shared" si="69"/>
        <v>43156</v>
      </c>
      <c r="M279" s="42">
        <v>42994</v>
      </c>
      <c r="N279" s="40">
        <f t="shared" si="70"/>
        <v>43198</v>
      </c>
      <c r="O279" s="42">
        <v>42994</v>
      </c>
      <c r="P279" s="40">
        <f t="shared" si="71"/>
        <v>43205</v>
      </c>
    </row>
    <row r="280" spans="1:16" ht="16.5" customHeight="1" x14ac:dyDescent="0.25">
      <c r="A280" s="38">
        <v>42995</v>
      </c>
      <c r="B280" s="39">
        <f t="shared" si="66"/>
        <v>43059</v>
      </c>
      <c r="C280" s="38">
        <v>42995</v>
      </c>
      <c r="D280" s="40">
        <f t="shared" si="67"/>
        <v>43066</v>
      </c>
      <c r="E280" s="38">
        <v>42995</v>
      </c>
      <c r="F280" s="41">
        <f t="shared" si="64"/>
        <v>43122</v>
      </c>
      <c r="G280" s="38">
        <v>42995</v>
      </c>
      <c r="H280" s="41">
        <f t="shared" si="65"/>
        <v>43129</v>
      </c>
      <c r="I280" s="38">
        <v>42995</v>
      </c>
      <c r="J280" s="40">
        <f t="shared" si="68"/>
        <v>43136</v>
      </c>
      <c r="K280" s="42">
        <v>42995</v>
      </c>
      <c r="L280" s="40">
        <f t="shared" si="69"/>
        <v>43157</v>
      </c>
      <c r="M280" s="42">
        <v>42995</v>
      </c>
      <c r="N280" s="40">
        <f t="shared" si="70"/>
        <v>43199</v>
      </c>
      <c r="O280" s="42">
        <v>42995</v>
      </c>
      <c r="P280" s="40">
        <f t="shared" si="71"/>
        <v>43206</v>
      </c>
    </row>
    <row r="281" spans="1:16" ht="16.5" customHeight="1" x14ac:dyDescent="0.25">
      <c r="A281" s="38">
        <v>42996</v>
      </c>
      <c r="B281" s="39">
        <f t="shared" si="66"/>
        <v>43060</v>
      </c>
      <c r="C281" s="38">
        <v>42996</v>
      </c>
      <c r="D281" s="40">
        <f t="shared" si="67"/>
        <v>43067</v>
      </c>
      <c r="E281" s="38">
        <v>42996</v>
      </c>
      <c r="F281" s="41">
        <f t="shared" si="64"/>
        <v>43123</v>
      </c>
      <c r="G281" s="38">
        <v>42996</v>
      </c>
      <c r="H281" s="41">
        <f t="shared" si="65"/>
        <v>43130</v>
      </c>
      <c r="I281" s="38">
        <v>42996</v>
      </c>
      <c r="J281" s="40">
        <f>I281+$G$2+$B$5+$B$6+$B$7+$B$8+$B$9+$B$10+$B$11+$B$12+$B$13</f>
        <v>43137</v>
      </c>
      <c r="K281" s="42">
        <v>42996</v>
      </c>
      <c r="L281" s="40">
        <f t="shared" si="69"/>
        <v>43158</v>
      </c>
      <c r="M281" s="42">
        <v>42996</v>
      </c>
      <c r="N281" s="40">
        <f t="shared" si="70"/>
        <v>43200</v>
      </c>
      <c r="O281" s="42">
        <v>42996</v>
      </c>
      <c r="P281" s="40">
        <f t="shared" si="71"/>
        <v>43207</v>
      </c>
    </row>
    <row r="282" spans="1:16" ht="16.5" customHeight="1" x14ac:dyDescent="0.25">
      <c r="A282" s="38">
        <v>42997</v>
      </c>
      <c r="B282" s="39">
        <f t="shared" si="66"/>
        <v>43061</v>
      </c>
      <c r="C282" s="38">
        <v>42997</v>
      </c>
      <c r="D282" s="40">
        <f t="shared" si="67"/>
        <v>43068</v>
      </c>
      <c r="E282" s="38">
        <v>42997</v>
      </c>
      <c r="F282" s="41">
        <f t="shared" si="64"/>
        <v>43124</v>
      </c>
      <c r="G282" s="38">
        <v>42997</v>
      </c>
      <c r="H282" s="41">
        <f t="shared" si="65"/>
        <v>43131</v>
      </c>
      <c r="I282" s="38">
        <v>42997</v>
      </c>
      <c r="J282" s="40">
        <f t="shared" si="68"/>
        <v>43138</v>
      </c>
      <c r="K282" s="42">
        <v>42997</v>
      </c>
      <c r="L282" s="40">
        <f t="shared" si="69"/>
        <v>43159</v>
      </c>
      <c r="M282" s="42">
        <v>42997</v>
      </c>
      <c r="N282" s="40">
        <f t="shared" si="70"/>
        <v>43201</v>
      </c>
      <c r="O282" s="42">
        <v>42997</v>
      </c>
      <c r="P282" s="40">
        <f t="shared" si="71"/>
        <v>43208</v>
      </c>
    </row>
    <row r="283" spans="1:16" ht="16.5" customHeight="1" x14ac:dyDescent="0.25">
      <c r="A283" s="38">
        <v>42998</v>
      </c>
      <c r="B283" s="39">
        <f t="shared" si="66"/>
        <v>43062</v>
      </c>
      <c r="C283" s="38">
        <v>42998</v>
      </c>
      <c r="D283" s="40">
        <f t="shared" si="67"/>
        <v>43069</v>
      </c>
      <c r="E283" s="38">
        <v>42998</v>
      </c>
      <c r="F283" s="41">
        <f t="shared" si="64"/>
        <v>43125</v>
      </c>
      <c r="G283" s="38">
        <v>42998</v>
      </c>
      <c r="H283" s="41">
        <f t="shared" si="65"/>
        <v>43132</v>
      </c>
      <c r="I283" s="38">
        <v>42998</v>
      </c>
      <c r="J283" s="40">
        <f t="shared" si="68"/>
        <v>43139</v>
      </c>
      <c r="K283" s="42">
        <v>42998</v>
      </c>
      <c r="L283" s="40">
        <f t="shared" si="69"/>
        <v>43160</v>
      </c>
      <c r="M283" s="42">
        <v>42998</v>
      </c>
      <c r="N283" s="40">
        <f t="shared" si="70"/>
        <v>43202</v>
      </c>
      <c r="O283" s="42">
        <v>42998</v>
      </c>
      <c r="P283" s="40">
        <f t="shared" si="71"/>
        <v>43209</v>
      </c>
    </row>
    <row r="284" spans="1:16" ht="16.5" customHeight="1" x14ac:dyDescent="0.25">
      <c r="A284" s="38">
        <v>42999</v>
      </c>
      <c r="B284" s="39">
        <f t="shared" si="66"/>
        <v>43063</v>
      </c>
      <c r="C284" s="38">
        <v>42999</v>
      </c>
      <c r="D284" s="40">
        <f t="shared" si="67"/>
        <v>43070</v>
      </c>
      <c r="E284" s="38">
        <v>42999</v>
      </c>
      <c r="F284" s="41">
        <f t="shared" si="64"/>
        <v>43126</v>
      </c>
      <c r="G284" s="38">
        <v>42999</v>
      </c>
      <c r="H284" s="41">
        <f t="shared" si="65"/>
        <v>43133</v>
      </c>
      <c r="I284" s="38">
        <v>42999</v>
      </c>
      <c r="J284" s="40">
        <f t="shared" si="68"/>
        <v>43140</v>
      </c>
      <c r="K284" s="42">
        <v>42999</v>
      </c>
      <c r="L284" s="40">
        <f t="shared" si="69"/>
        <v>43161</v>
      </c>
      <c r="M284" s="42">
        <v>42999</v>
      </c>
      <c r="N284" s="40">
        <f t="shared" si="70"/>
        <v>43203</v>
      </c>
      <c r="O284" s="42">
        <v>42999</v>
      </c>
      <c r="P284" s="40">
        <f t="shared" si="71"/>
        <v>43210</v>
      </c>
    </row>
    <row r="285" spans="1:16" ht="16.5" customHeight="1" x14ac:dyDescent="0.25">
      <c r="A285" s="38">
        <v>43000</v>
      </c>
      <c r="B285" s="39">
        <f t="shared" si="66"/>
        <v>43064</v>
      </c>
      <c r="C285" s="38">
        <v>43000</v>
      </c>
      <c r="D285" s="40">
        <f t="shared" si="67"/>
        <v>43071</v>
      </c>
      <c r="E285" s="38">
        <v>43000</v>
      </c>
      <c r="F285" s="41">
        <f t="shared" si="64"/>
        <v>43127</v>
      </c>
      <c r="G285" s="38">
        <v>43000</v>
      </c>
      <c r="H285" s="41">
        <f t="shared" si="65"/>
        <v>43134</v>
      </c>
      <c r="I285" s="38">
        <v>43000</v>
      </c>
      <c r="J285" s="40">
        <f t="shared" si="68"/>
        <v>43141</v>
      </c>
      <c r="K285" s="42">
        <v>43000</v>
      </c>
      <c r="L285" s="40">
        <f t="shared" si="69"/>
        <v>43162</v>
      </c>
      <c r="M285" s="42">
        <v>43000</v>
      </c>
      <c r="N285" s="40">
        <f t="shared" si="70"/>
        <v>43204</v>
      </c>
      <c r="O285" s="42">
        <v>43000</v>
      </c>
      <c r="P285" s="40">
        <f t="shared" si="71"/>
        <v>43211</v>
      </c>
    </row>
    <row r="286" spans="1:16" ht="16.5" customHeight="1" x14ac:dyDescent="0.25">
      <c r="A286" s="38">
        <v>43001</v>
      </c>
      <c r="B286" s="39">
        <f t="shared" si="66"/>
        <v>43065</v>
      </c>
      <c r="C286" s="38">
        <v>43001</v>
      </c>
      <c r="D286" s="40">
        <f t="shared" si="67"/>
        <v>43072</v>
      </c>
      <c r="E286" s="38">
        <v>43001</v>
      </c>
      <c r="F286" s="41">
        <f t="shared" si="64"/>
        <v>43128</v>
      </c>
      <c r="G286" s="38">
        <v>43001</v>
      </c>
      <c r="H286" s="41">
        <f t="shared" si="65"/>
        <v>43135</v>
      </c>
      <c r="I286" s="38">
        <v>43001</v>
      </c>
      <c r="J286" s="40">
        <f t="shared" si="68"/>
        <v>43142</v>
      </c>
      <c r="K286" s="42">
        <v>43001</v>
      </c>
      <c r="L286" s="40">
        <f t="shared" si="69"/>
        <v>43163</v>
      </c>
      <c r="M286" s="42">
        <v>43001</v>
      </c>
      <c r="N286" s="40">
        <f t="shared" si="70"/>
        <v>43205</v>
      </c>
      <c r="O286" s="42">
        <v>43001</v>
      </c>
      <c r="P286" s="40">
        <f t="shared" si="71"/>
        <v>43212</v>
      </c>
    </row>
    <row r="287" spans="1:16" ht="16.5" customHeight="1" x14ac:dyDescent="0.25">
      <c r="A287" s="38">
        <v>43002</v>
      </c>
      <c r="B287" s="39">
        <f t="shared" si="66"/>
        <v>43066</v>
      </c>
      <c r="C287" s="38">
        <v>43002</v>
      </c>
      <c r="D287" s="40">
        <f t="shared" si="67"/>
        <v>43073</v>
      </c>
      <c r="E287" s="38">
        <v>43002</v>
      </c>
      <c r="F287" s="41">
        <f t="shared" si="64"/>
        <v>43129</v>
      </c>
      <c r="G287" s="38">
        <v>43002</v>
      </c>
      <c r="H287" s="41">
        <f t="shared" si="65"/>
        <v>43136</v>
      </c>
      <c r="I287" s="38">
        <v>43002</v>
      </c>
      <c r="J287" s="40">
        <f t="shared" si="68"/>
        <v>43143</v>
      </c>
      <c r="K287" s="42">
        <v>43002</v>
      </c>
      <c r="L287" s="40">
        <f t="shared" si="69"/>
        <v>43164</v>
      </c>
      <c r="M287" s="42">
        <v>43002</v>
      </c>
      <c r="N287" s="40">
        <f t="shared" si="70"/>
        <v>43206</v>
      </c>
      <c r="O287" s="42">
        <v>43002</v>
      </c>
      <c r="P287" s="40">
        <f t="shared" si="71"/>
        <v>43213</v>
      </c>
    </row>
    <row r="288" spans="1:16" ht="16.5" customHeight="1" x14ac:dyDescent="0.25">
      <c r="A288" s="38">
        <v>43003</v>
      </c>
      <c r="B288" s="39">
        <f t="shared" si="66"/>
        <v>43067</v>
      </c>
      <c r="C288" s="38">
        <v>43003</v>
      </c>
      <c r="D288" s="40">
        <f t="shared" si="67"/>
        <v>43074</v>
      </c>
      <c r="E288" s="38">
        <v>43003</v>
      </c>
      <c r="F288" s="41">
        <f t="shared" si="64"/>
        <v>43130</v>
      </c>
      <c r="G288" s="38">
        <v>43003</v>
      </c>
      <c r="H288" s="41">
        <f t="shared" si="65"/>
        <v>43137</v>
      </c>
      <c r="I288" s="38">
        <v>43003</v>
      </c>
      <c r="J288" s="40">
        <f t="shared" si="68"/>
        <v>43144</v>
      </c>
      <c r="K288" s="42">
        <v>43003</v>
      </c>
      <c r="L288" s="40">
        <f t="shared" si="69"/>
        <v>43165</v>
      </c>
      <c r="M288" s="42">
        <v>43003</v>
      </c>
      <c r="N288" s="40">
        <f t="shared" si="70"/>
        <v>43207</v>
      </c>
      <c r="O288" s="42">
        <v>43003</v>
      </c>
      <c r="P288" s="40">
        <f t="shared" si="71"/>
        <v>43214</v>
      </c>
    </row>
    <row r="289" spans="1:16" ht="16.5" customHeight="1" x14ac:dyDescent="0.25">
      <c r="A289" s="38">
        <v>43004</v>
      </c>
      <c r="B289" s="39">
        <f t="shared" si="66"/>
        <v>43068</v>
      </c>
      <c r="C289" s="38">
        <v>43004</v>
      </c>
      <c r="D289" s="40">
        <f t="shared" si="67"/>
        <v>43075</v>
      </c>
      <c r="E289" s="38">
        <v>43004</v>
      </c>
      <c r="F289" s="41">
        <f t="shared" si="64"/>
        <v>43131</v>
      </c>
      <c r="G289" s="38">
        <v>43004</v>
      </c>
      <c r="H289" s="41">
        <f t="shared" si="65"/>
        <v>43138</v>
      </c>
      <c r="I289" s="38">
        <v>43004</v>
      </c>
      <c r="J289" s="40">
        <f t="shared" si="68"/>
        <v>43145</v>
      </c>
      <c r="K289" s="42">
        <v>43004</v>
      </c>
      <c r="L289" s="40">
        <f t="shared" si="69"/>
        <v>43166</v>
      </c>
      <c r="M289" s="42">
        <v>43004</v>
      </c>
      <c r="N289" s="40">
        <f t="shared" si="70"/>
        <v>43208</v>
      </c>
      <c r="O289" s="42">
        <v>43004</v>
      </c>
      <c r="P289" s="40">
        <f t="shared" si="71"/>
        <v>43215</v>
      </c>
    </row>
    <row r="290" spans="1:16" ht="16.5" customHeight="1" x14ac:dyDescent="0.25">
      <c r="A290" s="38">
        <v>43005</v>
      </c>
      <c r="B290" s="39">
        <f t="shared" si="66"/>
        <v>43069</v>
      </c>
      <c r="C290" s="38">
        <v>43005</v>
      </c>
      <c r="D290" s="40">
        <f t="shared" si="67"/>
        <v>43076</v>
      </c>
      <c r="E290" s="38">
        <v>43005</v>
      </c>
      <c r="F290" s="41">
        <f t="shared" si="64"/>
        <v>43132</v>
      </c>
      <c r="G290" s="38">
        <v>43005</v>
      </c>
      <c r="H290" s="41">
        <f t="shared" si="65"/>
        <v>43139</v>
      </c>
      <c r="I290" s="38">
        <v>43005</v>
      </c>
      <c r="J290" s="40">
        <f t="shared" si="68"/>
        <v>43146</v>
      </c>
      <c r="K290" s="42">
        <v>43005</v>
      </c>
      <c r="L290" s="40">
        <f t="shared" si="69"/>
        <v>43167</v>
      </c>
      <c r="M290" s="42">
        <v>43005</v>
      </c>
      <c r="N290" s="40">
        <f t="shared" si="70"/>
        <v>43209</v>
      </c>
      <c r="O290" s="42">
        <v>43005</v>
      </c>
      <c r="P290" s="40">
        <f t="shared" si="71"/>
        <v>43216</v>
      </c>
    </row>
    <row r="291" spans="1:16" ht="16.5" customHeight="1" x14ac:dyDescent="0.25">
      <c r="A291" s="38">
        <v>43006</v>
      </c>
      <c r="B291" s="39">
        <f t="shared" si="66"/>
        <v>43070</v>
      </c>
      <c r="C291" s="38">
        <v>43006</v>
      </c>
      <c r="D291" s="40">
        <f t="shared" si="67"/>
        <v>43077</v>
      </c>
      <c r="E291" s="38">
        <v>43006</v>
      </c>
      <c r="F291" s="41">
        <f t="shared" si="64"/>
        <v>43133</v>
      </c>
      <c r="G291" s="38">
        <v>43006</v>
      </c>
      <c r="H291" s="41">
        <f t="shared" si="65"/>
        <v>43140</v>
      </c>
      <c r="I291" s="38">
        <v>43006</v>
      </c>
      <c r="J291" s="40">
        <f t="shared" si="68"/>
        <v>43147</v>
      </c>
      <c r="K291" s="42">
        <v>43006</v>
      </c>
      <c r="L291" s="40">
        <f t="shared" si="69"/>
        <v>43168</v>
      </c>
      <c r="M291" s="42">
        <v>43006</v>
      </c>
      <c r="N291" s="40">
        <f t="shared" si="70"/>
        <v>43210</v>
      </c>
      <c r="O291" s="42">
        <v>43006</v>
      </c>
      <c r="P291" s="40">
        <f t="shared" si="71"/>
        <v>43217</v>
      </c>
    </row>
    <row r="292" spans="1:16" ht="16.5" customHeight="1" x14ac:dyDescent="0.25">
      <c r="A292" s="38">
        <v>43007</v>
      </c>
      <c r="B292" s="39">
        <f t="shared" si="66"/>
        <v>43071</v>
      </c>
      <c r="C292" s="38">
        <v>43007</v>
      </c>
      <c r="D292" s="40">
        <f t="shared" si="67"/>
        <v>43078</v>
      </c>
      <c r="E292" s="38">
        <v>43007</v>
      </c>
      <c r="F292" s="41">
        <f t="shared" si="64"/>
        <v>43134</v>
      </c>
      <c r="G292" s="38">
        <v>43007</v>
      </c>
      <c r="H292" s="41">
        <f t="shared" si="65"/>
        <v>43141</v>
      </c>
      <c r="I292" s="38">
        <v>43007</v>
      </c>
      <c r="J292" s="40">
        <f t="shared" si="68"/>
        <v>43148</v>
      </c>
      <c r="K292" s="42">
        <v>43007</v>
      </c>
      <c r="L292" s="40">
        <f t="shared" si="69"/>
        <v>43169</v>
      </c>
      <c r="M292" s="42">
        <v>43007</v>
      </c>
      <c r="N292" s="40">
        <f t="shared" si="70"/>
        <v>43211</v>
      </c>
      <c r="O292" s="42">
        <v>43007</v>
      </c>
      <c r="P292" s="40">
        <f t="shared" si="71"/>
        <v>43218</v>
      </c>
    </row>
    <row r="293" spans="1:16" ht="16.5" customHeight="1" x14ac:dyDescent="0.25">
      <c r="A293" s="38">
        <v>43008</v>
      </c>
      <c r="B293" s="39">
        <f t="shared" si="66"/>
        <v>43072</v>
      </c>
      <c r="C293" s="38">
        <v>43008</v>
      </c>
      <c r="D293" s="40">
        <f t="shared" si="67"/>
        <v>43079</v>
      </c>
      <c r="E293" s="38">
        <v>43008</v>
      </c>
      <c r="F293" s="41">
        <f t="shared" si="64"/>
        <v>43135</v>
      </c>
      <c r="G293" s="38">
        <v>43008</v>
      </c>
      <c r="H293" s="41">
        <f t="shared" si="65"/>
        <v>43142</v>
      </c>
      <c r="I293" s="38">
        <v>43008</v>
      </c>
      <c r="J293" s="40">
        <f t="shared" si="68"/>
        <v>43149</v>
      </c>
      <c r="K293" s="42">
        <v>43008</v>
      </c>
      <c r="L293" s="40">
        <f t="shared" si="69"/>
        <v>43170</v>
      </c>
      <c r="M293" s="42">
        <v>43008</v>
      </c>
      <c r="N293" s="40">
        <f t="shared" si="70"/>
        <v>43212</v>
      </c>
      <c r="O293" s="42">
        <v>43008</v>
      </c>
      <c r="P293" s="40">
        <f t="shared" si="71"/>
        <v>43219</v>
      </c>
    </row>
    <row r="294" spans="1:16" ht="16.5" customHeight="1" x14ac:dyDescent="0.25">
      <c r="A294" s="38">
        <v>43009</v>
      </c>
      <c r="B294" s="39">
        <f>A294+$C$2+$B$5+$B$6+$B$7+$B$8+$B$9+$B$10+$B$11+$B$12+$B$13+$B$14</f>
        <v>43073</v>
      </c>
      <c r="C294" s="38">
        <v>43009</v>
      </c>
      <c r="D294" s="40">
        <f>+C294+$D$2+$B$5+$B$6+$B$7+$B$8+$B$9+$B$10+$B$11+$B$12+$B$13+$B$14</f>
        <v>43080</v>
      </c>
      <c r="E294" s="38">
        <v>43009</v>
      </c>
      <c r="F294" s="41">
        <f t="shared" ref="F294:F324" si="72">E294+$E$2+$B$5+$B$6+$B$7+$B$8+$B$9+$B$10+$B$11+$B$12+$B$13+$B$14</f>
        <v>43136</v>
      </c>
      <c r="G294" s="38">
        <v>43009</v>
      </c>
      <c r="H294" s="41">
        <f t="shared" ref="H294:H324" si="73">G294+$F$2+$B$5+$B$6+$B$7+$B$8+$B$9+$B$10+$B$11+$B$12+$B$13+$B$14</f>
        <v>43143</v>
      </c>
      <c r="I294" s="38">
        <v>43009</v>
      </c>
      <c r="J294" s="40">
        <f>I294+$G$2+$B$5+$B$6+$B$7+$B$8+$B$9+$B$10+$B$11+$B$12+$B$13+$B$14</f>
        <v>43150</v>
      </c>
      <c r="K294" s="42">
        <v>43009</v>
      </c>
      <c r="L294" s="40">
        <f>K294+$H$2+$B$5+$B$6+$B$7+$B$8+$B$9+$B$10+$B$11+$B$12+$B$13+$B$14</f>
        <v>43171</v>
      </c>
      <c r="M294" s="42">
        <v>43009</v>
      </c>
      <c r="N294" s="40">
        <f>M294+$I$2+$B$5+$B$6+$B$7+$B$8+$B$9+$B$10+$B$11+$B$12+$B$13+$B$14</f>
        <v>43213</v>
      </c>
      <c r="O294" s="42">
        <v>43009</v>
      </c>
      <c r="P294" s="40">
        <f>O294+$J$2+$B$5+$B$6+$B$7+$B$8+$B$9+$B$10+$B$11+$B$12+$B$13+$B$14</f>
        <v>43220</v>
      </c>
    </row>
    <row r="295" spans="1:16" ht="16.5" customHeight="1" x14ac:dyDescent="0.25">
      <c r="A295" s="38">
        <v>43010</v>
      </c>
      <c r="B295" s="39">
        <f t="shared" ref="B295:B324" si="74">A295+$C$2+$B$5+$B$6+$B$7+$B$8+$B$9+$B$10+$B$11+$B$12+$B$13+$B$14</f>
        <v>43074</v>
      </c>
      <c r="C295" s="38">
        <v>43010</v>
      </c>
      <c r="D295" s="40">
        <f t="shared" ref="D295:D324" si="75">+C295+$D$2+$B$5+$B$6+$B$7+$B$8+$B$9+$B$10+$B$11+$B$12+$B$13+$B$14</f>
        <v>43081</v>
      </c>
      <c r="E295" s="38">
        <v>43010</v>
      </c>
      <c r="F295" s="41">
        <f t="shared" si="72"/>
        <v>43137</v>
      </c>
      <c r="G295" s="38">
        <v>43010</v>
      </c>
      <c r="H295" s="41">
        <f t="shared" si="73"/>
        <v>43144</v>
      </c>
      <c r="I295" s="38">
        <v>43010</v>
      </c>
      <c r="J295" s="40">
        <f t="shared" ref="J295:J324" si="76">I295+$G$2+$B$5+$B$6+$B$7+$B$8+$B$9+$B$10+$B$11+$B$12+$B$13+$B$14</f>
        <v>43151</v>
      </c>
      <c r="K295" s="42">
        <v>43010</v>
      </c>
      <c r="L295" s="40">
        <f t="shared" ref="L295:L324" si="77">K295+$H$2+$B$5+$B$6+$B$7+$B$8+$B$9+$B$10+$B$11+$B$12+$B$13+$B$14</f>
        <v>43172</v>
      </c>
      <c r="M295" s="42">
        <v>43010</v>
      </c>
      <c r="N295" s="40">
        <f t="shared" ref="N295:N324" si="78">M295+$I$2+$B$5+$B$6+$B$7+$B$8+$B$9+$B$10+$B$11+$B$12+$B$13+$B$14</f>
        <v>43214</v>
      </c>
      <c r="O295" s="42">
        <v>43010</v>
      </c>
      <c r="P295" s="40">
        <f t="shared" ref="P295:P324" si="79">O295+$J$2+$B$5+$B$6+$B$7+$B$8+$B$9+$B$10+$B$11+$B$12+$B$13+$B$14</f>
        <v>43221</v>
      </c>
    </row>
    <row r="296" spans="1:16" ht="16.5" customHeight="1" x14ac:dyDescent="0.25">
      <c r="A296" s="38">
        <v>43011</v>
      </c>
      <c r="B296" s="39">
        <f t="shared" si="74"/>
        <v>43075</v>
      </c>
      <c r="C296" s="38">
        <v>43011</v>
      </c>
      <c r="D296" s="40">
        <f t="shared" si="75"/>
        <v>43082</v>
      </c>
      <c r="E296" s="38">
        <v>43011</v>
      </c>
      <c r="F296" s="41">
        <f t="shared" si="72"/>
        <v>43138</v>
      </c>
      <c r="G296" s="38">
        <v>43011</v>
      </c>
      <c r="H296" s="41">
        <f t="shared" si="73"/>
        <v>43145</v>
      </c>
      <c r="I296" s="38">
        <v>43011</v>
      </c>
      <c r="J296" s="40">
        <f t="shared" si="76"/>
        <v>43152</v>
      </c>
      <c r="K296" s="42">
        <v>43011</v>
      </c>
      <c r="L296" s="40">
        <f t="shared" si="77"/>
        <v>43173</v>
      </c>
      <c r="M296" s="42">
        <v>43011</v>
      </c>
      <c r="N296" s="40">
        <f t="shared" si="78"/>
        <v>43215</v>
      </c>
      <c r="O296" s="42">
        <v>43011</v>
      </c>
      <c r="P296" s="40">
        <f t="shared" si="79"/>
        <v>43222</v>
      </c>
    </row>
    <row r="297" spans="1:16" ht="16.5" customHeight="1" x14ac:dyDescent="0.25">
      <c r="A297" s="38">
        <v>43012</v>
      </c>
      <c r="B297" s="39">
        <f t="shared" si="74"/>
        <v>43076</v>
      </c>
      <c r="C297" s="38">
        <v>43012</v>
      </c>
      <c r="D297" s="40">
        <f t="shared" si="75"/>
        <v>43083</v>
      </c>
      <c r="E297" s="38">
        <v>43012</v>
      </c>
      <c r="F297" s="41">
        <f t="shared" si="72"/>
        <v>43139</v>
      </c>
      <c r="G297" s="38">
        <v>43012</v>
      </c>
      <c r="H297" s="41">
        <f t="shared" si="73"/>
        <v>43146</v>
      </c>
      <c r="I297" s="38">
        <v>43012</v>
      </c>
      <c r="J297" s="40">
        <f t="shared" si="76"/>
        <v>43153</v>
      </c>
      <c r="K297" s="42">
        <v>43012</v>
      </c>
      <c r="L297" s="40">
        <f t="shared" si="77"/>
        <v>43174</v>
      </c>
      <c r="M297" s="42">
        <v>43012</v>
      </c>
      <c r="N297" s="40">
        <f t="shared" si="78"/>
        <v>43216</v>
      </c>
      <c r="O297" s="42">
        <v>43012</v>
      </c>
      <c r="P297" s="40">
        <f t="shared" si="79"/>
        <v>43223</v>
      </c>
    </row>
    <row r="298" spans="1:16" ht="16.5" customHeight="1" x14ac:dyDescent="0.25">
      <c r="A298" s="38">
        <v>43013</v>
      </c>
      <c r="B298" s="39">
        <f t="shared" si="74"/>
        <v>43077</v>
      </c>
      <c r="C298" s="38">
        <v>43013</v>
      </c>
      <c r="D298" s="40">
        <f t="shared" si="75"/>
        <v>43084</v>
      </c>
      <c r="E298" s="38">
        <v>43013</v>
      </c>
      <c r="F298" s="41">
        <f t="shared" si="72"/>
        <v>43140</v>
      </c>
      <c r="G298" s="38">
        <v>43013</v>
      </c>
      <c r="H298" s="41">
        <f t="shared" si="73"/>
        <v>43147</v>
      </c>
      <c r="I298" s="38">
        <v>43013</v>
      </c>
      <c r="J298" s="40">
        <f t="shared" si="76"/>
        <v>43154</v>
      </c>
      <c r="K298" s="42">
        <v>43013</v>
      </c>
      <c r="L298" s="40">
        <f t="shared" si="77"/>
        <v>43175</v>
      </c>
      <c r="M298" s="42">
        <v>43013</v>
      </c>
      <c r="N298" s="40">
        <f t="shared" si="78"/>
        <v>43217</v>
      </c>
      <c r="O298" s="42">
        <v>43013</v>
      </c>
      <c r="P298" s="40">
        <f t="shared" si="79"/>
        <v>43224</v>
      </c>
    </row>
    <row r="299" spans="1:16" ht="16.5" customHeight="1" x14ac:dyDescent="0.25">
      <c r="A299" s="38">
        <v>43014</v>
      </c>
      <c r="B299" s="39">
        <f t="shared" si="74"/>
        <v>43078</v>
      </c>
      <c r="C299" s="38">
        <v>43014</v>
      </c>
      <c r="D299" s="40">
        <f t="shared" si="75"/>
        <v>43085</v>
      </c>
      <c r="E299" s="38">
        <v>43014</v>
      </c>
      <c r="F299" s="41">
        <f t="shared" si="72"/>
        <v>43141</v>
      </c>
      <c r="G299" s="38">
        <v>43014</v>
      </c>
      <c r="H299" s="41">
        <f t="shared" si="73"/>
        <v>43148</v>
      </c>
      <c r="I299" s="38">
        <v>43014</v>
      </c>
      <c r="J299" s="40">
        <f t="shared" si="76"/>
        <v>43155</v>
      </c>
      <c r="K299" s="42">
        <v>43014</v>
      </c>
      <c r="L299" s="40">
        <f t="shared" si="77"/>
        <v>43176</v>
      </c>
      <c r="M299" s="42">
        <v>43014</v>
      </c>
      <c r="N299" s="40">
        <f t="shared" si="78"/>
        <v>43218</v>
      </c>
      <c r="O299" s="42">
        <v>43014</v>
      </c>
      <c r="P299" s="40">
        <f t="shared" si="79"/>
        <v>43225</v>
      </c>
    </row>
    <row r="300" spans="1:16" ht="16.5" customHeight="1" x14ac:dyDescent="0.25">
      <c r="A300" s="38">
        <v>43015</v>
      </c>
      <c r="B300" s="39">
        <f t="shared" si="74"/>
        <v>43079</v>
      </c>
      <c r="C300" s="38">
        <v>43015</v>
      </c>
      <c r="D300" s="40">
        <f t="shared" si="75"/>
        <v>43086</v>
      </c>
      <c r="E300" s="38">
        <v>43015</v>
      </c>
      <c r="F300" s="41">
        <f t="shared" si="72"/>
        <v>43142</v>
      </c>
      <c r="G300" s="38">
        <v>43015</v>
      </c>
      <c r="H300" s="41">
        <f t="shared" si="73"/>
        <v>43149</v>
      </c>
      <c r="I300" s="38">
        <v>43015</v>
      </c>
      <c r="J300" s="40">
        <f t="shared" si="76"/>
        <v>43156</v>
      </c>
      <c r="K300" s="42">
        <v>43015</v>
      </c>
      <c r="L300" s="40">
        <f t="shared" si="77"/>
        <v>43177</v>
      </c>
      <c r="M300" s="42">
        <v>43015</v>
      </c>
      <c r="N300" s="40">
        <f t="shared" si="78"/>
        <v>43219</v>
      </c>
      <c r="O300" s="42">
        <v>43015</v>
      </c>
      <c r="P300" s="40">
        <f t="shared" si="79"/>
        <v>43226</v>
      </c>
    </row>
    <row r="301" spans="1:16" ht="16.5" customHeight="1" x14ac:dyDescent="0.25">
      <c r="A301" s="38">
        <v>43016</v>
      </c>
      <c r="B301" s="39">
        <f t="shared" si="74"/>
        <v>43080</v>
      </c>
      <c r="C301" s="38">
        <v>43016</v>
      </c>
      <c r="D301" s="40">
        <f t="shared" si="75"/>
        <v>43087</v>
      </c>
      <c r="E301" s="38">
        <v>43016</v>
      </c>
      <c r="F301" s="41">
        <f t="shared" si="72"/>
        <v>43143</v>
      </c>
      <c r="G301" s="38">
        <v>43016</v>
      </c>
      <c r="H301" s="41">
        <f t="shared" si="73"/>
        <v>43150</v>
      </c>
      <c r="I301" s="38">
        <v>43016</v>
      </c>
      <c r="J301" s="40">
        <f t="shared" si="76"/>
        <v>43157</v>
      </c>
      <c r="K301" s="42">
        <v>43016</v>
      </c>
      <c r="L301" s="40">
        <f t="shared" si="77"/>
        <v>43178</v>
      </c>
      <c r="M301" s="42">
        <v>43016</v>
      </c>
      <c r="N301" s="40">
        <f t="shared" si="78"/>
        <v>43220</v>
      </c>
      <c r="O301" s="42">
        <v>43016</v>
      </c>
      <c r="P301" s="40">
        <f t="shared" si="79"/>
        <v>43227</v>
      </c>
    </row>
    <row r="302" spans="1:16" ht="16.5" customHeight="1" x14ac:dyDescent="0.25">
      <c r="A302" s="38">
        <v>43017</v>
      </c>
      <c r="B302" s="39">
        <f t="shared" si="74"/>
        <v>43081</v>
      </c>
      <c r="C302" s="38">
        <v>43017</v>
      </c>
      <c r="D302" s="40">
        <f t="shared" si="75"/>
        <v>43088</v>
      </c>
      <c r="E302" s="38">
        <v>43017</v>
      </c>
      <c r="F302" s="41">
        <f t="shared" si="72"/>
        <v>43144</v>
      </c>
      <c r="G302" s="38">
        <v>43017</v>
      </c>
      <c r="H302" s="41">
        <f t="shared" si="73"/>
        <v>43151</v>
      </c>
      <c r="I302" s="38">
        <v>43017</v>
      </c>
      <c r="J302" s="40">
        <f t="shared" si="76"/>
        <v>43158</v>
      </c>
      <c r="K302" s="42">
        <v>43017</v>
      </c>
      <c r="L302" s="40">
        <f t="shared" si="77"/>
        <v>43179</v>
      </c>
      <c r="M302" s="42">
        <v>43017</v>
      </c>
      <c r="N302" s="40">
        <f t="shared" si="78"/>
        <v>43221</v>
      </c>
      <c r="O302" s="42">
        <v>43017</v>
      </c>
      <c r="P302" s="40">
        <f t="shared" si="79"/>
        <v>43228</v>
      </c>
    </row>
    <row r="303" spans="1:16" ht="16.5" customHeight="1" x14ac:dyDescent="0.25">
      <c r="A303" s="38">
        <v>43018</v>
      </c>
      <c r="B303" s="39">
        <f t="shared" si="74"/>
        <v>43082</v>
      </c>
      <c r="C303" s="38">
        <v>43018</v>
      </c>
      <c r="D303" s="40">
        <f t="shared" si="75"/>
        <v>43089</v>
      </c>
      <c r="E303" s="38">
        <v>43018</v>
      </c>
      <c r="F303" s="41">
        <f t="shared" si="72"/>
        <v>43145</v>
      </c>
      <c r="G303" s="38">
        <v>43018</v>
      </c>
      <c r="H303" s="41">
        <f t="shared" si="73"/>
        <v>43152</v>
      </c>
      <c r="I303" s="38">
        <v>43018</v>
      </c>
      <c r="J303" s="40">
        <f t="shared" si="76"/>
        <v>43159</v>
      </c>
      <c r="K303" s="42">
        <v>43018</v>
      </c>
      <c r="L303" s="40">
        <f t="shared" si="77"/>
        <v>43180</v>
      </c>
      <c r="M303" s="42">
        <v>43018</v>
      </c>
      <c r="N303" s="40">
        <f t="shared" si="78"/>
        <v>43222</v>
      </c>
      <c r="O303" s="42">
        <v>43018</v>
      </c>
      <c r="P303" s="40">
        <f t="shared" si="79"/>
        <v>43229</v>
      </c>
    </row>
    <row r="304" spans="1:16" ht="16.5" customHeight="1" x14ac:dyDescent="0.25">
      <c r="A304" s="38">
        <v>43019</v>
      </c>
      <c r="B304" s="39">
        <f t="shared" si="74"/>
        <v>43083</v>
      </c>
      <c r="C304" s="38">
        <v>43019</v>
      </c>
      <c r="D304" s="40">
        <f t="shared" si="75"/>
        <v>43090</v>
      </c>
      <c r="E304" s="38">
        <v>43019</v>
      </c>
      <c r="F304" s="41">
        <f t="shared" si="72"/>
        <v>43146</v>
      </c>
      <c r="G304" s="38">
        <v>43019</v>
      </c>
      <c r="H304" s="41">
        <f t="shared" si="73"/>
        <v>43153</v>
      </c>
      <c r="I304" s="38">
        <v>43019</v>
      </c>
      <c r="J304" s="40">
        <f t="shared" si="76"/>
        <v>43160</v>
      </c>
      <c r="K304" s="42">
        <v>43019</v>
      </c>
      <c r="L304" s="40">
        <f t="shared" si="77"/>
        <v>43181</v>
      </c>
      <c r="M304" s="42">
        <v>43019</v>
      </c>
      <c r="N304" s="40">
        <f t="shared" si="78"/>
        <v>43223</v>
      </c>
      <c r="O304" s="42">
        <v>43019</v>
      </c>
      <c r="P304" s="40">
        <f t="shared" si="79"/>
        <v>43230</v>
      </c>
    </row>
    <row r="305" spans="1:16" ht="16.5" customHeight="1" x14ac:dyDescent="0.25">
      <c r="A305" s="38">
        <v>43020</v>
      </c>
      <c r="B305" s="39">
        <f t="shared" si="74"/>
        <v>43084</v>
      </c>
      <c r="C305" s="38">
        <v>43020</v>
      </c>
      <c r="D305" s="40">
        <f t="shared" si="75"/>
        <v>43091</v>
      </c>
      <c r="E305" s="38">
        <v>43020</v>
      </c>
      <c r="F305" s="41">
        <f t="shared" si="72"/>
        <v>43147</v>
      </c>
      <c r="G305" s="38">
        <v>43020</v>
      </c>
      <c r="H305" s="41">
        <f t="shared" si="73"/>
        <v>43154</v>
      </c>
      <c r="I305" s="38">
        <v>43020</v>
      </c>
      <c r="J305" s="40">
        <f t="shared" si="76"/>
        <v>43161</v>
      </c>
      <c r="K305" s="42">
        <v>43020</v>
      </c>
      <c r="L305" s="40">
        <f t="shared" si="77"/>
        <v>43182</v>
      </c>
      <c r="M305" s="42">
        <v>43020</v>
      </c>
      <c r="N305" s="40">
        <f t="shared" si="78"/>
        <v>43224</v>
      </c>
      <c r="O305" s="42">
        <v>43020</v>
      </c>
      <c r="P305" s="40">
        <f t="shared" si="79"/>
        <v>43231</v>
      </c>
    </row>
    <row r="306" spans="1:16" ht="16.5" customHeight="1" x14ac:dyDescent="0.25">
      <c r="A306" s="38">
        <v>43021</v>
      </c>
      <c r="B306" s="39">
        <f t="shared" si="74"/>
        <v>43085</v>
      </c>
      <c r="C306" s="38">
        <v>43021</v>
      </c>
      <c r="D306" s="40">
        <f t="shared" si="75"/>
        <v>43092</v>
      </c>
      <c r="E306" s="38">
        <v>43021</v>
      </c>
      <c r="F306" s="41">
        <f t="shared" si="72"/>
        <v>43148</v>
      </c>
      <c r="G306" s="38">
        <v>43021</v>
      </c>
      <c r="H306" s="41">
        <f t="shared" si="73"/>
        <v>43155</v>
      </c>
      <c r="I306" s="38">
        <v>43021</v>
      </c>
      <c r="J306" s="40">
        <f t="shared" si="76"/>
        <v>43162</v>
      </c>
      <c r="K306" s="42">
        <v>43021</v>
      </c>
      <c r="L306" s="40">
        <f t="shared" si="77"/>
        <v>43183</v>
      </c>
      <c r="M306" s="42">
        <v>43021</v>
      </c>
      <c r="N306" s="40">
        <f t="shared" si="78"/>
        <v>43225</v>
      </c>
      <c r="O306" s="42">
        <v>43021</v>
      </c>
      <c r="P306" s="40">
        <f t="shared" si="79"/>
        <v>43232</v>
      </c>
    </row>
    <row r="307" spans="1:16" ht="16.5" customHeight="1" x14ac:dyDescent="0.25">
      <c r="A307" s="38">
        <v>43022</v>
      </c>
      <c r="B307" s="39">
        <f t="shared" si="74"/>
        <v>43086</v>
      </c>
      <c r="C307" s="38">
        <v>43022</v>
      </c>
      <c r="D307" s="40">
        <f t="shared" si="75"/>
        <v>43093</v>
      </c>
      <c r="E307" s="38">
        <v>43022</v>
      </c>
      <c r="F307" s="41">
        <f t="shared" si="72"/>
        <v>43149</v>
      </c>
      <c r="G307" s="38">
        <v>43022</v>
      </c>
      <c r="H307" s="41">
        <f t="shared" si="73"/>
        <v>43156</v>
      </c>
      <c r="I307" s="38">
        <v>43022</v>
      </c>
      <c r="J307" s="40">
        <f t="shared" si="76"/>
        <v>43163</v>
      </c>
      <c r="K307" s="42">
        <v>43022</v>
      </c>
      <c r="L307" s="40">
        <f t="shared" si="77"/>
        <v>43184</v>
      </c>
      <c r="M307" s="42">
        <v>43022</v>
      </c>
      <c r="N307" s="40">
        <f t="shared" si="78"/>
        <v>43226</v>
      </c>
      <c r="O307" s="42">
        <v>43022</v>
      </c>
      <c r="P307" s="40">
        <f t="shared" si="79"/>
        <v>43233</v>
      </c>
    </row>
    <row r="308" spans="1:16" ht="16.5" customHeight="1" x14ac:dyDescent="0.25">
      <c r="A308" s="38">
        <v>43023</v>
      </c>
      <c r="B308" s="39">
        <f t="shared" si="74"/>
        <v>43087</v>
      </c>
      <c r="C308" s="38">
        <v>43023</v>
      </c>
      <c r="D308" s="40">
        <f t="shared" si="75"/>
        <v>43094</v>
      </c>
      <c r="E308" s="38">
        <v>43023</v>
      </c>
      <c r="F308" s="41">
        <f t="shared" si="72"/>
        <v>43150</v>
      </c>
      <c r="G308" s="38">
        <v>43023</v>
      </c>
      <c r="H308" s="41">
        <f t="shared" si="73"/>
        <v>43157</v>
      </c>
      <c r="I308" s="38">
        <v>43023</v>
      </c>
      <c r="J308" s="40">
        <f t="shared" si="76"/>
        <v>43164</v>
      </c>
      <c r="K308" s="42">
        <v>43023</v>
      </c>
      <c r="L308" s="40">
        <f t="shared" si="77"/>
        <v>43185</v>
      </c>
      <c r="M308" s="42">
        <v>43023</v>
      </c>
      <c r="N308" s="40">
        <f t="shared" si="78"/>
        <v>43227</v>
      </c>
      <c r="O308" s="42">
        <v>43023</v>
      </c>
      <c r="P308" s="40">
        <f t="shared" si="79"/>
        <v>43234</v>
      </c>
    </row>
    <row r="309" spans="1:16" ht="16.5" customHeight="1" x14ac:dyDescent="0.25">
      <c r="A309" s="38">
        <v>43024</v>
      </c>
      <c r="B309" s="39">
        <f t="shared" si="74"/>
        <v>43088</v>
      </c>
      <c r="C309" s="38">
        <v>43024</v>
      </c>
      <c r="D309" s="40">
        <f t="shared" si="75"/>
        <v>43095</v>
      </c>
      <c r="E309" s="38">
        <v>43024</v>
      </c>
      <c r="F309" s="41">
        <f t="shared" si="72"/>
        <v>43151</v>
      </c>
      <c r="G309" s="38">
        <v>43024</v>
      </c>
      <c r="H309" s="41">
        <f t="shared" si="73"/>
        <v>43158</v>
      </c>
      <c r="I309" s="38">
        <v>43024</v>
      </c>
      <c r="J309" s="40">
        <f t="shared" si="76"/>
        <v>43165</v>
      </c>
      <c r="K309" s="42">
        <v>43024</v>
      </c>
      <c r="L309" s="40">
        <f t="shared" si="77"/>
        <v>43186</v>
      </c>
      <c r="M309" s="42">
        <v>43024</v>
      </c>
      <c r="N309" s="40">
        <f t="shared" si="78"/>
        <v>43228</v>
      </c>
      <c r="O309" s="42">
        <v>43024</v>
      </c>
      <c r="P309" s="40">
        <f t="shared" si="79"/>
        <v>43235</v>
      </c>
    </row>
    <row r="310" spans="1:16" ht="16.5" customHeight="1" x14ac:dyDescent="0.25">
      <c r="A310" s="38">
        <v>43025</v>
      </c>
      <c r="B310" s="39">
        <f t="shared" si="74"/>
        <v>43089</v>
      </c>
      <c r="C310" s="38">
        <v>43025</v>
      </c>
      <c r="D310" s="40">
        <f t="shared" si="75"/>
        <v>43096</v>
      </c>
      <c r="E310" s="38">
        <v>43025</v>
      </c>
      <c r="F310" s="41">
        <f t="shared" si="72"/>
        <v>43152</v>
      </c>
      <c r="G310" s="38">
        <v>43025</v>
      </c>
      <c r="H310" s="41">
        <f t="shared" si="73"/>
        <v>43159</v>
      </c>
      <c r="I310" s="38">
        <v>43025</v>
      </c>
      <c r="J310" s="40">
        <f t="shared" si="76"/>
        <v>43166</v>
      </c>
      <c r="K310" s="42">
        <v>43025</v>
      </c>
      <c r="L310" s="40">
        <f t="shared" si="77"/>
        <v>43187</v>
      </c>
      <c r="M310" s="42">
        <v>43025</v>
      </c>
      <c r="N310" s="40">
        <f t="shared" si="78"/>
        <v>43229</v>
      </c>
      <c r="O310" s="42">
        <v>43025</v>
      </c>
      <c r="P310" s="40">
        <f t="shared" si="79"/>
        <v>43236</v>
      </c>
    </row>
    <row r="311" spans="1:16" ht="16.5" customHeight="1" x14ac:dyDescent="0.25">
      <c r="A311" s="38">
        <v>43026</v>
      </c>
      <c r="B311" s="39">
        <f t="shared" si="74"/>
        <v>43090</v>
      </c>
      <c r="C311" s="38">
        <v>43026</v>
      </c>
      <c r="D311" s="40">
        <f t="shared" si="75"/>
        <v>43097</v>
      </c>
      <c r="E311" s="38">
        <v>43026</v>
      </c>
      <c r="F311" s="41">
        <f t="shared" si="72"/>
        <v>43153</v>
      </c>
      <c r="G311" s="38">
        <v>43026</v>
      </c>
      <c r="H311" s="41">
        <f t="shared" si="73"/>
        <v>43160</v>
      </c>
      <c r="I311" s="38">
        <v>43026</v>
      </c>
      <c r="J311" s="40">
        <f t="shared" si="76"/>
        <v>43167</v>
      </c>
      <c r="K311" s="42">
        <v>43026</v>
      </c>
      <c r="L311" s="40">
        <f t="shared" si="77"/>
        <v>43188</v>
      </c>
      <c r="M311" s="42">
        <v>43026</v>
      </c>
      <c r="N311" s="40">
        <f t="shared" si="78"/>
        <v>43230</v>
      </c>
      <c r="O311" s="42">
        <v>43026</v>
      </c>
      <c r="P311" s="40">
        <f t="shared" si="79"/>
        <v>43237</v>
      </c>
    </row>
    <row r="312" spans="1:16" ht="16.5" customHeight="1" x14ac:dyDescent="0.25">
      <c r="A312" s="38">
        <v>43027</v>
      </c>
      <c r="B312" s="39">
        <f t="shared" si="74"/>
        <v>43091</v>
      </c>
      <c r="C312" s="38">
        <v>43027</v>
      </c>
      <c r="D312" s="40">
        <f t="shared" si="75"/>
        <v>43098</v>
      </c>
      <c r="E312" s="38">
        <v>43027</v>
      </c>
      <c r="F312" s="41">
        <f t="shared" si="72"/>
        <v>43154</v>
      </c>
      <c r="G312" s="38">
        <v>43027</v>
      </c>
      <c r="H312" s="41">
        <f t="shared" si="73"/>
        <v>43161</v>
      </c>
      <c r="I312" s="38">
        <v>43027</v>
      </c>
      <c r="J312" s="40">
        <f t="shared" si="76"/>
        <v>43168</v>
      </c>
      <c r="K312" s="42">
        <v>43027</v>
      </c>
      <c r="L312" s="40">
        <f t="shared" si="77"/>
        <v>43189</v>
      </c>
      <c r="M312" s="42">
        <v>43027</v>
      </c>
      <c r="N312" s="40">
        <f t="shared" si="78"/>
        <v>43231</v>
      </c>
      <c r="O312" s="42">
        <v>43027</v>
      </c>
      <c r="P312" s="40">
        <f t="shared" si="79"/>
        <v>43238</v>
      </c>
    </row>
    <row r="313" spans="1:16" ht="16.5" customHeight="1" x14ac:dyDescent="0.25">
      <c r="A313" s="38">
        <v>43028</v>
      </c>
      <c r="B313" s="39">
        <f t="shared" si="74"/>
        <v>43092</v>
      </c>
      <c r="C313" s="38">
        <v>43028</v>
      </c>
      <c r="D313" s="40">
        <f t="shared" si="75"/>
        <v>43099</v>
      </c>
      <c r="E313" s="38">
        <v>43028</v>
      </c>
      <c r="F313" s="41">
        <f t="shared" si="72"/>
        <v>43155</v>
      </c>
      <c r="G313" s="38">
        <v>43028</v>
      </c>
      <c r="H313" s="41">
        <f t="shared" si="73"/>
        <v>43162</v>
      </c>
      <c r="I313" s="38">
        <v>43028</v>
      </c>
      <c r="J313" s="40">
        <f t="shared" si="76"/>
        <v>43169</v>
      </c>
      <c r="K313" s="42">
        <v>43028</v>
      </c>
      <c r="L313" s="40">
        <f t="shared" si="77"/>
        <v>43190</v>
      </c>
      <c r="M313" s="42">
        <v>43028</v>
      </c>
      <c r="N313" s="40">
        <f t="shared" si="78"/>
        <v>43232</v>
      </c>
      <c r="O313" s="42">
        <v>43028</v>
      </c>
      <c r="P313" s="40">
        <f t="shared" si="79"/>
        <v>43239</v>
      </c>
    </row>
    <row r="314" spans="1:16" ht="16.5" customHeight="1" x14ac:dyDescent="0.25">
      <c r="A314" s="38">
        <v>43029</v>
      </c>
      <c r="B314" s="39">
        <f t="shared" si="74"/>
        <v>43093</v>
      </c>
      <c r="C314" s="38">
        <v>43029</v>
      </c>
      <c r="D314" s="40">
        <f t="shared" si="75"/>
        <v>43100</v>
      </c>
      <c r="E314" s="38">
        <v>43029</v>
      </c>
      <c r="F314" s="41">
        <f t="shared" si="72"/>
        <v>43156</v>
      </c>
      <c r="G314" s="38">
        <v>43029</v>
      </c>
      <c r="H314" s="41">
        <f t="shared" si="73"/>
        <v>43163</v>
      </c>
      <c r="I314" s="38">
        <v>43029</v>
      </c>
      <c r="J314" s="40">
        <f t="shared" si="76"/>
        <v>43170</v>
      </c>
      <c r="K314" s="42">
        <v>43029</v>
      </c>
      <c r="L314" s="40">
        <f t="shared" si="77"/>
        <v>43191</v>
      </c>
      <c r="M314" s="42">
        <v>43029</v>
      </c>
      <c r="N314" s="40">
        <f t="shared" si="78"/>
        <v>43233</v>
      </c>
      <c r="O314" s="42">
        <v>43029</v>
      </c>
      <c r="P314" s="40">
        <f t="shared" si="79"/>
        <v>43240</v>
      </c>
    </row>
    <row r="315" spans="1:16" ht="16.5" customHeight="1" x14ac:dyDescent="0.25">
      <c r="A315" s="38">
        <v>43030</v>
      </c>
      <c r="B315" s="39">
        <f t="shared" si="74"/>
        <v>43094</v>
      </c>
      <c r="C315" s="38">
        <v>43030</v>
      </c>
      <c r="D315" s="40">
        <f t="shared" si="75"/>
        <v>43101</v>
      </c>
      <c r="E315" s="38">
        <v>43030</v>
      </c>
      <c r="F315" s="41">
        <f t="shared" si="72"/>
        <v>43157</v>
      </c>
      <c r="G315" s="38">
        <v>43030</v>
      </c>
      <c r="H315" s="41">
        <f t="shared" si="73"/>
        <v>43164</v>
      </c>
      <c r="I315" s="38">
        <v>43030</v>
      </c>
      <c r="J315" s="40">
        <f t="shared" si="76"/>
        <v>43171</v>
      </c>
      <c r="K315" s="42">
        <v>43030</v>
      </c>
      <c r="L315" s="40">
        <f t="shared" si="77"/>
        <v>43192</v>
      </c>
      <c r="M315" s="42">
        <v>43030</v>
      </c>
      <c r="N315" s="40">
        <f t="shared" si="78"/>
        <v>43234</v>
      </c>
      <c r="O315" s="42">
        <v>43030</v>
      </c>
      <c r="P315" s="40">
        <f t="shared" si="79"/>
        <v>43241</v>
      </c>
    </row>
    <row r="316" spans="1:16" ht="16.5" customHeight="1" x14ac:dyDescent="0.25">
      <c r="A316" s="38">
        <v>43031</v>
      </c>
      <c r="B316" s="39">
        <f t="shared" si="74"/>
        <v>43095</v>
      </c>
      <c r="C316" s="38">
        <v>43031</v>
      </c>
      <c r="D316" s="40">
        <f t="shared" si="75"/>
        <v>43102</v>
      </c>
      <c r="E316" s="38">
        <v>43031</v>
      </c>
      <c r="F316" s="41">
        <f t="shared" si="72"/>
        <v>43158</v>
      </c>
      <c r="G316" s="38">
        <v>43031</v>
      </c>
      <c r="H316" s="41">
        <f t="shared" si="73"/>
        <v>43165</v>
      </c>
      <c r="I316" s="38">
        <v>43031</v>
      </c>
      <c r="J316" s="40">
        <f t="shared" si="76"/>
        <v>43172</v>
      </c>
      <c r="K316" s="42">
        <v>43031</v>
      </c>
      <c r="L316" s="40">
        <f t="shared" si="77"/>
        <v>43193</v>
      </c>
      <c r="M316" s="42">
        <v>43031</v>
      </c>
      <c r="N316" s="40">
        <f t="shared" si="78"/>
        <v>43235</v>
      </c>
      <c r="O316" s="42">
        <v>43031</v>
      </c>
      <c r="P316" s="40">
        <f t="shared" si="79"/>
        <v>43242</v>
      </c>
    </row>
    <row r="317" spans="1:16" ht="16.5" customHeight="1" x14ac:dyDescent="0.25">
      <c r="A317" s="38">
        <v>43032</v>
      </c>
      <c r="B317" s="39">
        <f t="shared" si="74"/>
        <v>43096</v>
      </c>
      <c r="C317" s="38">
        <v>43032</v>
      </c>
      <c r="D317" s="40">
        <f t="shared" si="75"/>
        <v>43103</v>
      </c>
      <c r="E317" s="38">
        <v>43032</v>
      </c>
      <c r="F317" s="41">
        <f t="shared" si="72"/>
        <v>43159</v>
      </c>
      <c r="G317" s="38">
        <v>43032</v>
      </c>
      <c r="H317" s="41">
        <f t="shared" si="73"/>
        <v>43166</v>
      </c>
      <c r="I317" s="38">
        <v>43032</v>
      </c>
      <c r="J317" s="40">
        <f t="shared" si="76"/>
        <v>43173</v>
      </c>
      <c r="K317" s="42">
        <v>43032</v>
      </c>
      <c r="L317" s="40">
        <f t="shared" si="77"/>
        <v>43194</v>
      </c>
      <c r="M317" s="42">
        <v>43032</v>
      </c>
      <c r="N317" s="40">
        <f t="shared" si="78"/>
        <v>43236</v>
      </c>
      <c r="O317" s="42">
        <v>43032</v>
      </c>
      <c r="P317" s="40">
        <f t="shared" si="79"/>
        <v>43243</v>
      </c>
    </row>
    <row r="318" spans="1:16" ht="16.5" customHeight="1" x14ac:dyDescent="0.25">
      <c r="A318" s="38">
        <v>43033</v>
      </c>
      <c r="B318" s="39">
        <f t="shared" si="74"/>
        <v>43097</v>
      </c>
      <c r="C318" s="38">
        <v>43033</v>
      </c>
      <c r="D318" s="40">
        <f t="shared" si="75"/>
        <v>43104</v>
      </c>
      <c r="E318" s="38">
        <v>43033</v>
      </c>
      <c r="F318" s="41">
        <f t="shared" si="72"/>
        <v>43160</v>
      </c>
      <c r="G318" s="38">
        <v>43033</v>
      </c>
      <c r="H318" s="41">
        <f t="shared" si="73"/>
        <v>43167</v>
      </c>
      <c r="I318" s="38">
        <v>43033</v>
      </c>
      <c r="J318" s="40">
        <f t="shared" si="76"/>
        <v>43174</v>
      </c>
      <c r="K318" s="42">
        <v>43033</v>
      </c>
      <c r="L318" s="40">
        <f t="shared" si="77"/>
        <v>43195</v>
      </c>
      <c r="M318" s="42">
        <v>43033</v>
      </c>
      <c r="N318" s="40">
        <f t="shared" si="78"/>
        <v>43237</v>
      </c>
      <c r="O318" s="42">
        <v>43033</v>
      </c>
      <c r="P318" s="40">
        <f t="shared" si="79"/>
        <v>43244</v>
      </c>
    </row>
    <row r="319" spans="1:16" ht="16.5" customHeight="1" x14ac:dyDescent="0.25">
      <c r="A319" s="38">
        <v>43034</v>
      </c>
      <c r="B319" s="39">
        <f t="shared" si="74"/>
        <v>43098</v>
      </c>
      <c r="C319" s="38">
        <v>43034</v>
      </c>
      <c r="D319" s="40">
        <f t="shared" si="75"/>
        <v>43105</v>
      </c>
      <c r="E319" s="38">
        <v>43034</v>
      </c>
      <c r="F319" s="41">
        <f t="shared" si="72"/>
        <v>43161</v>
      </c>
      <c r="G319" s="38">
        <v>43034</v>
      </c>
      <c r="H319" s="41">
        <f t="shared" si="73"/>
        <v>43168</v>
      </c>
      <c r="I319" s="38">
        <v>43034</v>
      </c>
      <c r="J319" s="40">
        <f t="shared" si="76"/>
        <v>43175</v>
      </c>
      <c r="K319" s="42">
        <v>43034</v>
      </c>
      <c r="L319" s="40">
        <f t="shared" si="77"/>
        <v>43196</v>
      </c>
      <c r="M319" s="42">
        <v>43034</v>
      </c>
      <c r="N319" s="40">
        <f t="shared" si="78"/>
        <v>43238</v>
      </c>
      <c r="O319" s="42">
        <v>43034</v>
      </c>
      <c r="P319" s="40">
        <f t="shared" si="79"/>
        <v>43245</v>
      </c>
    </row>
    <row r="320" spans="1:16" ht="16.5" customHeight="1" x14ac:dyDescent="0.25">
      <c r="A320" s="38">
        <v>43035</v>
      </c>
      <c r="B320" s="39">
        <f t="shared" si="74"/>
        <v>43099</v>
      </c>
      <c r="C320" s="38">
        <v>43035</v>
      </c>
      <c r="D320" s="40">
        <f t="shared" si="75"/>
        <v>43106</v>
      </c>
      <c r="E320" s="38">
        <v>43035</v>
      </c>
      <c r="F320" s="41">
        <f t="shared" si="72"/>
        <v>43162</v>
      </c>
      <c r="G320" s="38">
        <v>43035</v>
      </c>
      <c r="H320" s="41">
        <f t="shared" si="73"/>
        <v>43169</v>
      </c>
      <c r="I320" s="38">
        <v>43035</v>
      </c>
      <c r="J320" s="40">
        <f t="shared" si="76"/>
        <v>43176</v>
      </c>
      <c r="K320" s="42">
        <v>43035</v>
      </c>
      <c r="L320" s="40">
        <f t="shared" si="77"/>
        <v>43197</v>
      </c>
      <c r="M320" s="42">
        <v>43035</v>
      </c>
      <c r="N320" s="40">
        <f t="shared" si="78"/>
        <v>43239</v>
      </c>
      <c r="O320" s="42">
        <v>43035</v>
      </c>
      <c r="P320" s="40">
        <f t="shared" si="79"/>
        <v>43246</v>
      </c>
    </row>
    <row r="321" spans="1:16" ht="16.5" customHeight="1" x14ac:dyDescent="0.25">
      <c r="A321" s="38">
        <v>43036</v>
      </c>
      <c r="B321" s="39">
        <f t="shared" si="74"/>
        <v>43100</v>
      </c>
      <c r="C321" s="38">
        <v>43036</v>
      </c>
      <c r="D321" s="40">
        <f t="shared" si="75"/>
        <v>43107</v>
      </c>
      <c r="E321" s="38">
        <v>43036</v>
      </c>
      <c r="F321" s="41">
        <f t="shared" si="72"/>
        <v>43163</v>
      </c>
      <c r="G321" s="38">
        <v>43036</v>
      </c>
      <c r="H321" s="41">
        <f t="shared" si="73"/>
        <v>43170</v>
      </c>
      <c r="I321" s="38">
        <v>43036</v>
      </c>
      <c r="J321" s="40">
        <f t="shared" si="76"/>
        <v>43177</v>
      </c>
      <c r="K321" s="42">
        <v>43036</v>
      </c>
      <c r="L321" s="40">
        <f t="shared" si="77"/>
        <v>43198</v>
      </c>
      <c r="M321" s="42">
        <v>43036</v>
      </c>
      <c r="N321" s="40">
        <f t="shared" si="78"/>
        <v>43240</v>
      </c>
      <c r="O321" s="42">
        <v>43036</v>
      </c>
      <c r="P321" s="40">
        <f t="shared" si="79"/>
        <v>43247</v>
      </c>
    </row>
    <row r="322" spans="1:16" ht="16.5" customHeight="1" x14ac:dyDescent="0.25">
      <c r="A322" s="38">
        <v>43037</v>
      </c>
      <c r="B322" s="39">
        <f t="shared" si="74"/>
        <v>43101</v>
      </c>
      <c r="C322" s="38">
        <v>43037</v>
      </c>
      <c r="D322" s="40">
        <f t="shared" si="75"/>
        <v>43108</v>
      </c>
      <c r="E322" s="38">
        <v>43037</v>
      </c>
      <c r="F322" s="41">
        <f t="shared" si="72"/>
        <v>43164</v>
      </c>
      <c r="G322" s="38">
        <v>43037</v>
      </c>
      <c r="H322" s="41">
        <f t="shared" si="73"/>
        <v>43171</v>
      </c>
      <c r="I322" s="38">
        <v>43037</v>
      </c>
      <c r="J322" s="40">
        <f t="shared" si="76"/>
        <v>43178</v>
      </c>
      <c r="K322" s="42">
        <v>43037</v>
      </c>
      <c r="L322" s="40">
        <f t="shared" si="77"/>
        <v>43199</v>
      </c>
      <c r="M322" s="42">
        <v>43037</v>
      </c>
      <c r="N322" s="40">
        <f t="shared" si="78"/>
        <v>43241</v>
      </c>
      <c r="O322" s="42">
        <v>43037</v>
      </c>
      <c r="P322" s="40">
        <f t="shared" si="79"/>
        <v>43248</v>
      </c>
    </row>
    <row r="323" spans="1:16" ht="16.5" customHeight="1" x14ac:dyDescent="0.25">
      <c r="A323" s="38">
        <v>43038</v>
      </c>
      <c r="B323" s="39">
        <f t="shared" si="74"/>
        <v>43102</v>
      </c>
      <c r="C323" s="38">
        <v>43038</v>
      </c>
      <c r="D323" s="40">
        <f t="shared" si="75"/>
        <v>43109</v>
      </c>
      <c r="E323" s="38">
        <v>43038</v>
      </c>
      <c r="F323" s="41">
        <f t="shared" si="72"/>
        <v>43165</v>
      </c>
      <c r="G323" s="38">
        <v>43038</v>
      </c>
      <c r="H323" s="41">
        <f t="shared" si="73"/>
        <v>43172</v>
      </c>
      <c r="I323" s="38">
        <v>43038</v>
      </c>
      <c r="J323" s="40">
        <f t="shared" si="76"/>
        <v>43179</v>
      </c>
      <c r="K323" s="42">
        <v>43038</v>
      </c>
      <c r="L323" s="40">
        <f t="shared" si="77"/>
        <v>43200</v>
      </c>
      <c r="M323" s="42">
        <v>43038</v>
      </c>
      <c r="N323" s="40">
        <f t="shared" si="78"/>
        <v>43242</v>
      </c>
      <c r="O323" s="42">
        <v>43038</v>
      </c>
      <c r="P323" s="40">
        <f t="shared" si="79"/>
        <v>43249</v>
      </c>
    </row>
    <row r="324" spans="1:16" ht="16.5" customHeight="1" x14ac:dyDescent="0.25">
      <c r="A324" s="38">
        <v>43039</v>
      </c>
      <c r="B324" s="39">
        <f t="shared" si="74"/>
        <v>43103</v>
      </c>
      <c r="C324" s="38">
        <v>43039</v>
      </c>
      <c r="D324" s="40">
        <f t="shared" si="75"/>
        <v>43110</v>
      </c>
      <c r="E324" s="38">
        <v>43039</v>
      </c>
      <c r="F324" s="41">
        <f t="shared" si="72"/>
        <v>43166</v>
      </c>
      <c r="G324" s="38">
        <v>43039</v>
      </c>
      <c r="H324" s="41">
        <f t="shared" si="73"/>
        <v>43173</v>
      </c>
      <c r="I324" s="38">
        <v>43039</v>
      </c>
      <c r="J324" s="40">
        <f t="shared" si="76"/>
        <v>43180</v>
      </c>
      <c r="K324" s="42">
        <v>43039</v>
      </c>
      <c r="L324" s="40">
        <f t="shared" si="77"/>
        <v>43201</v>
      </c>
      <c r="M324" s="42">
        <v>43039</v>
      </c>
      <c r="N324" s="40">
        <f t="shared" si="78"/>
        <v>43243</v>
      </c>
      <c r="O324" s="42">
        <v>43039</v>
      </c>
      <c r="P324" s="40">
        <f t="shared" si="79"/>
        <v>43250</v>
      </c>
    </row>
    <row r="325" spans="1:16" ht="16.5" customHeight="1" x14ac:dyDescent="0.25">
      <c r="A325" s="38">
        <v>43040</v>
      </c>
      <c r="B325" s="39">
        <f>A325+$C$2+$B$5+$B$6+$B$7+$B$8+$B$9+$B$10+$B$11+$B$12+$B$13+$B$14+$B$15</f>
        <v>43109</v>
      </c>
      <c r="C325" s="38">
        <v>43040</v>
      </c>
      <c r="D325" s="40">
        <f t="shared" ref="D325:D354" si="80">+C325+$D$2+$B$5+$B$6+$B$7+$B$8+$B$9+$B$10+$B$11+$B$12+$B$13+$B$14+$B$15</f>
        <v>43116</v>
      </c>
      <c r="E325" s="38">
        <v>43040</v>
      </c>
      <c r="F325" s="41">
        <f t="shared" ref="F325:F354" si="81">E325+$E$2+$B$5+$B$6+$B$7+$B$8+$B$9+$B$10+$B$11+$B$12+$B$13+$B$14+$B$15</f>
        <v>43172</v>
      </c>
      <c r="G325" s="38">
        <v>43040</v>
      </c>
      <c r="H325" s="41">
        <f t="shared" ref="H325:H354" si="82">G325+$F$2+$B$5+$B$6+$B$7+$B$8+$B$9+$B$10+$B$11+$B$12+$B$13+$B$14+$B$15</f>
        <v>43179</v>
      </c>
      <c r="I325" s="38">
        <v>43040</v>
      </c>
      <c r="J325" s="40">
        <f>I325+$G$2+$B$5+$B$6+$B$7+$B$8+$B$9+$B$10+$B$11+$B$12+$B$13+$B$14+$B$15</f>
        <v>43186</v>
      </c>
      <c r="K325" s="42">
        <v>43040</v>
      </c>
      <c r="L325" s="40">
        <f>K325+$H$2+$B$5+$B$6+$B$7+$B$8+$B$9+$B$10+$B$11+$B$12+$B$13+$B$14+$B$15</f>
        <v>43207</v>
      </c>
      <c r="M325" s="42">
        <v>43040</v>
      </c>
      <c r="N325" s="40">
        <f>M325+$I$2+$B$5+$B$6+$B$7+$B$8+$B$9+$B$10+$B$11+$B$12+$B$13+$B$14+$B$15</f>
        <v>43249</v>
      </c>
      <c r="O325" s="42">
        <v>43040</v>
      </c>
      <c r="P325" s="40">
        <f>O325+$J$2+$B$5+$B$6+$B$7+$B$8+$B$9+$B$10+$B$11+$B$12+$B$13+$B$14+$B$15</f>
        <v>43256</v>
      </c>
    </row>
    <row r="326" spans="1:16" ht="16.5" customHeight="1" x14ac:dyDescent="0.25">
      <c r="A326" s="38">
        <v>43041</v>
      </c>
      <c r="B326" s="39">
        <f t="shared" ref="B326:B354" si="83">A326+$C$2+$B$5+$B$6+$B$7+$B$8+$B$9+$B$10+$B$11+$B$12+$B$13+$B$14+$B$15</f>
        <v>43110</v>
      </c>
      <c r="C326" s="38">
        <v>43041</v>
      </c>
      <c r="D326" s="40">
        <f t="shared" si="80"/>
        <v>43117</v>
      </c>
      <c r="E326" s="38">
        <v>43041</v>
      </c>
      <c r="F326" s="41">
        <f t="shared" si="81"/>
        <v>43173</v>
      </c>
      <c r="G326" s="38">
        <v>43041</v>
      </c>
      <c r="H326" s="41">
        <f t="shared" si="82"/>
        <v>43180</v>
      </c>
      <c r="I326" s="38">
        <v>43041</v>
      </c>
      <c r="J326" s="40">
        <f t="shared" ref="J326:J354" si="84">I326+$G$2+$B$5+$B$6+$B$7+$B$8+$B$9+$B$10+$B$11+$B$12+$B$13+$B$14+$B$15</f>
        <v>43187</v>
      </c>
      <c r="K326" s="42">
        <v>43041</v>
      </c>
      <c r="L326" s="40">
        <f t="shared" ref="L326:L354" si="85">K326+$H$2+$B$5+$B$6+$B$7+$B$8+$B$9+$B$10+$B$11+$B$12+$B$13+$B$14+$B$15</f>
        <v>43208</v>
      </c>
      <c r="M326" s="42">
        <v>43041</v>
      </c>
      <c r="N326" s="40">
        <f t="shared" ref="N326:N354" si="86">M326+$I$2+$B$5+$B$6+$B$7+$B$8+$B$9+$B$10+$B$11+$B$12+$B$13+$B$14+$B$15</f>
        <v>43250</v>
      </c>
      <c r="O326" s="42">
        <v>43041</v>
      </c>
      <c r="P326" s="40">
        <f t="shared" ref="P326:P354" si="87">O326+$J$2+$B$5+$B$6+$B$7+$B$8+$B$9+$B$10+$B$11+$B$12+$B$13+$B$14+$B$15</f>
        <v>43257</v>
      </c>
    </row>
    <row r="327" spans="1:16" ht="16.5" customHeight="1" x14ac:dyDescent="0.25">
      <c r="A327" s="38">
        <v>43042</v>
      </c>
      <c r="B327" s="39">
        <f t="shared" si="83"/>
        <v>43111</v>
      </c>
      <c r="C327" s="38">
        <v>43042</v>
      </c>
      <c r="D327" s="40">
        <f t="shared" si="80"/>
        <v>43118</v>
      </c>
      <c r="E327" s="38">
        <v>43042</v>
      </c>
      <c r="F327" s="41">
        <f t="shared" si="81"/>
        <v>43174</v>
      </c>
      <c r="G327" s="38">
        <v>43042</v>
      </c>
      <c r="H327" s="41">
        <f t="shared" si="82"/>
        <v>43181</v>
      </c>
      <c r="I327" s="38">
        <v>43042</v>
      </c>
      <c r="J327" s="40">
        <f t="shared" si="84"/>
        <v>43188</v>
      </c>
      <c r="K327" s="42">
        <v>43042</v>
      </c>
      <c r="L327" s="40">
        <f t="shared" si="85"/>
        <v>43209</v>
      </c>
      <c r="M327" s="42">
        <v>43042</v>
      </c>
      <c r="N327" s="40">
        <f t="shared" si="86"/>
        <v>43251</v>
      </c>
      <c r="O327" s="42">
        <v>43042</v>
      </c>
      <c r="P327" s="40">
        <f t="shared" si="87"/>
        <v>43258</v>
      </c>
    </row>
    <row r="328" spans="1:16" ht="16.5" customHeight="1" x14ac:dyDescent="0.25">
      <c r="A328" s="38">
        <v>43043</v>
      </c>
      <c r="B328" s="39">
        <f t="shared" si="83"/>
        <v>43112</v>
      </c>
      <c r="C328" s="38">
        <v>43043</v>
      </c>
      <c r="D328" s="40">
        <f t="shared" si="80"/>
        <v>43119</v>
      </c>
      <c r="E328" s="38">
        <v>43043</v>
      </c>
      <c r="F328" s="41">
        <f t="shared" si="81"/>
        <v>43175</v>
      </c>
      <c r="G328" s="38">
        <v>43043</v>
      </c>
      <c r="H328" s="41">
        <f t="shared" si="82"/>
        <v>43182</v>
      </c>
      <c r="I328" s="38">
        <v>43043</v>
      </c>
      <c r="J328" s="40">
        <f t="shared" si="84"/>
        <v>43189</v>
      </c>
      <c r="K328" s="42">
        <v>43043</v>
      </c>
      <c r="L328" s="40">
        <f t="shared" si="85"/>
        <v>43210</v>
      </c>
      <c r="M328" s="42">
        <v>43043</v>
      </c>
      <c r="N328" s="40">
        <f t="shared" si="86"/>
        <v>43252</v>
      </c>
      <c r="O328" s="42">
        <v>43043</v>
      </c>
      <c r="P328" s="40">
        <f t="shared" si="87"/>
        <v>43259</v>
      </c>
    </row>
    <row r="329" spans="1:16" ht="16.5" customHeight="1" x14ac:dyDescent="0.25">
      <c r="A329" s="38">
        <v>43044</v>
      </c>
      <c r="B329" s="39">
        <f t="shared" si="83"/>
        <v>43113</v>
      </c>
      <c r="C329" s="38">
        <v>43044</v>
      </c>
      <c r="D329" s="40">
        <f t="shared" si="80"/>
        <v>43120</v>
      </c>
      <c r="E329" s="38">
        <v>43044</v>
      </c>
      <c r="F329" s="41">
        <f t="shared" si="81"/>
        <v>43176</v>
      </c>
      <c r="G329" s="38">
        <v>43044</v>
      </c>
      <c r="H329" s="41">
        <f t="shared" si="82"/>
        <v>43183</v>
      </c>
      <c r="I329" s="38">
        <v>43044</v>
      </c>
      <c r="J329" s="40">
        <f t="shared" si="84"/>
        <v>43190</v>
      </c>
      <c r="K329" s="42">
        <v>43044</v>
      </c>
      <c r="L329" s="40">
        <f t="shared" si="85"/>
        <v>43211</v>
      </c>
      <c r="M329" s="42">
        <v>43044</v>
      </c>
      <c r="N329" s="40">
        <f t="shared" si="86"/>
        <v>43253</v>
      </c>
      <c r="O329" s="42">
        <v>43044</v>
      </c>
      <c r="P329" s="40">
        <f t="shared" si="87"/>
        <v>43260</v>
      </c>
    </row>
    <row r="330" spans="1:16" ht="16.5" customHeight="1" x14ac:dyDescent="0.25">
      <c r="A330" s="38">
        <v>43045</v>
      </c>
      <c r="B330" s="39">
        <f t="shared" si="83"/>
        <v>43114</v>
      </c>
      <c r="C330" s="38">
        <v>43045</v>
      </c>
      <c r="D330" s="40">
        <f t="shared" si="80"/>
        <v>43121</v>
      </c>
      <c r="E330" s="38">
        <v>43045</v>
      </c>
      <c r="F330" s="41">
        <f t="shared" si="81"/>
        <v>43177</v>
      </c>
      <c r="G330" s="38">
        <v>43045</v>
      </c>
      <c r="H330" s="41">
        <f t="shared" si="82"/>
        <v>43184</v>
      </c>
      <c r="I330" s="38">
        <v>43045</v>
      </c>
      <c r="J330" s="40">
        <f t="shared" si="84"/>
        <v>43191</v>
      </c>
      <c r="K330" s="42">
        <v>43045</v>
      </c>
      <c r="L330" s="40">
        <f t="shared" si="85"/>
        <v>43212</v>
      </c>
      <c r="M330" s="42">
        <v>43045</v>
      </c>
      <c r="N330" s="40">
        <f t="shared" si="86"/>
        <v>43254</v>
      </c>
      <c r="O330" s="42">
        <v>43045</v>
      </c>
      <c r="P330" s="40">
        <f t="shared" si="87"/>
        <v>43261</v>
      </c>
    </row>
    <row r="331" spans="1:16" ht="16.5" customHeight="1" x14ac:dyDescent="0.25">
      <c r="A331" s="38">
        <v>43046</v>
      </c>
      <c r="B331" s="39">
        <f t="shared" si="83"/>
        <v>43115</v>
      </c>
      <c r="C331" s="38">
        <v>43046</v>
      </c>
      <c r="D331" s="40">
        <f t="shared" si="80"/>
        <v>43122</v>
      </c>
      <c r="E331" s="38">
        <v>43046</v>
      </c>
      <c r="F331" s="41">
        <f t="shared" si="81"/>
        <v>43178</v>
      </c>
      <c r="G331" s="38">
        <v>43046</v>
      </c>
      <c r="H331" s="41">
        <f t="shared" si="82"/>
        <v>43185</v>
      </c>
      <c r="I331" s="38">
        <v>43046</v>
      </c>
      <c r="J331" s="40">
        <f t="shared" si="84"/>
        <v>43192</v>
      </c>
      <c r="K331" s="42">
        <v>43046</v>
      </c>
      <c r="L331" s="40">
        <f t="shared" si="85"/>
        <v>43213</v>
      </c>
      <c r="M331" s="42">
        <v>43046</v>
      </c>
      <c r="N331" s="40">
        <f t="shared" si="86"/>
        <v>43255</v>
      </c>
      <c r="O331" s="42">
        <v>43046</v>
      </c>
      <c r="P331" s="40">
        <f t="shared" si="87"/>
        <v>43262</v>
      </c>
    </row>
    <row r="332" spans="1:16" ht="16.5" customHeight="1" x14ac:dyDescent="0.25">
      <c r="A332" s="38">
        <v>43047</v>
      </c>
      <c r="B332" s="39">
        <f t="shared" si="83"/>
        <v>43116</v>
      </c>
      <c r="C332" s="38">
        <v>43047</v>
      </c>
      <c r="D332" s="40">
        <f t="shared" si="80"/>
        <v>43123</v>
      </c>
      <c r="E332" s="38">
        <v>43047</v>
      </c>
      <c r="F332" s="41">
        <f t="shared" si="81"/>
        <v>43179</v>
      </c>
      <c r="G332" s="38">
        <v>43047</v>
      </c>
      <c r="H332" s="41">
        <f t="shared" si="82"/>
        <v>43186</v>
      </c>
      <c r="I332" s="38">
        <v>43047</v>
      </c>
      <c r="J332" s="40">
        <f t="shared" si="84"/>
        <v>43193</v>
      </c>
      <c r="K332" s="42">
        <v>43047</v>
      </c>
      <c r="L332" s="40">
        <f t="shared" si="85"/>
        <v>43214</v>
      </c>
      <c r="M332" s="42">
        <v>43047</v>
      </c>
      <c r="N332" s="40">
        <f t="shared" si="86"/>
        <v>43256</v>
      </c>
      <c r="O332" s="42">
        <v>43047</v>
      </c>
      <c r="P332" s="40">
        <f t="shared" si="87"/>
        <v>43263</v>
      </c>
    </row>
    <row r="333" spans="1:16" ht="16.5" customHeight="1" x14ac:dyDescent="0.25">
      <c r="A333" s="38">
        <v>43048</v>
      </c>
      <c r="B333" s="39">
        <f t="shared" si="83"/>
        <v>43117</v>
      </c>
      <c r="C333" s="38">
        <v>43048</v>
      </c>
      <c r="D333" s="40">
        <f t="shared" si="80"/>
        <v>43124</v>
      </c>
      <c r="E333" s="38">
        <v>43048</v>
      </c>
      <c r="F333" s="41">
        <f t="shared" si="81"/>
        <v>43180</v>
      </c>
      <c r="G333" s="38">
        <v>43048</v>
      </c>
      <c r="H333" s="41">
        <f t="shared" si="82"/>
        <v>43187</v>
      </c>
      <c r="I333" s="38">
        <v>43048</v>
      </c>
      <c r="J333" s="40">
        <f t="shared" si="84"/>
        <v>43194</v>
      </c>
      <c r="K333" s="42">
        <v>43048</v>
      </c>
      <c r="L333" s="40">
        <f t="shared" si="85"/>
        <v>43215</v>
      </c>
      <c r="M333" s="42">
        <v>43048</v>
      </c>
      <c r="N333" s="40">
        <f t="shared" si="86"/>
        <v>43257</v>
      </c>
      <c r="O333" s="42">
        <v>43048</v>
      </c>
      <c r="P333" s="40">
        <f t="shared" si="87"/>
        <v>43264</v>
      </c>
    </row>
    <row r="334" spans="1:16" ht="16.5" customHeight="1" x14ac:dyDescent="0.25">
      <c r="A334" s="38">
        <v>43049</v>
      </c>
      <c r="B334" s="39">
        <f t="shared" si="83"/>
        <v>43118</v>
      </c>
      <c r="C334" s="38">
        <v>43049</v>
      </c>
      <c r="D334" s="40">
        <f t="shared" si="80"/>
        <v>43125</v>
      </c>
      <c r="E334" s="38">
        <v>43049</v>
      </c>
      <c r="F334" s="41">
        <f t="shared" si="81"/>
        <v>43181</v>
      </c>
      <c r="G334" s="38">
        <v>43049</v>
      </c>
      <c r="H334" s="41">
        <f t="shared" si="82"/>
        <v>43188</v>
      </c>
      <c r="I334" s="38">
        <v>43049</v>
      </c>
      <c r="J334" s="40">
        <f t="shared" si="84"/>
        <v>43195</v>
      </c>
      <c r="K334" s="42">
        <v>43049</v>
      </c>
      <c r="L334" s="40">
        <f t="shared" si="85"/>
        <v>43216</v>
      </c>
      <c r="M334" s="42">
        <v>43049</v>
      </c>
      <c r="N334" s="40">
        <f t="shared" si="86"/>
        <v>43258</v>
      </c>
      <c r="O334" s="42">
        <v>43049</v>
      </c>
      <c r="P334" s="40">
        <f t="shared" si="87"/>
        <v>43265</v>
      </c>
    </row>
    <row r="335" spans="1:16" ht="16.5" customHeight="1" x14ac:dyDescent="0.25">
      <c r="A335" s="38">
        <v>43050</v>
      </c>
      <c r="B335" s="39">
        <f t="shared" si="83"/>
        <v>43119</v>
      </c>
      <c r="C335" s="38">
        <v>43050</v>
      </c>
      <c r="D335" s="40">
        <f t="shared" si="80"/>
        <v>43126</v>
      </c>
      <c r="E335" s="38">
        <v>43050</v>
      </c>
      <c r="F335" s="41">
        <f t="shared" si="81"/>
        <v>43182</v>
      </c>
      <c r="G335" s="38">
        <v>43050</v>
      </c>
      <c r="H335" s="41">
        <f t="shared" si="82"/>
        <v>43189</v>
      </c>
      <c r="I335" s="38">
        <v>43050</v>
      </c>
      <c r="J335" s="40">
        <f t="shared" si="84"/>
        <v>43196</v>
      </c>
      <c r="K335" s="42">
        <v>43050</v>
      </c>
      <c r="L335" s="40">
        <f t="shared" si="85"/>
        <v>43217</v>
      </c>
      <c r="M335" s="42">
        <v>43050</v>
      </c>
      <c r="N335" s="40">
        <f t="shared" si="86"/>
        <v>43259</v>
      </c>
      <c r="O335" s="42">
        <v>43050</v>
      </c>
      <c r="P335" s="40">
        <f t="shared" si="87"/>
        <v>43266</v>
      </c>
    </row>
    <row r="336" spans="1:16" ht="16.5" customHeight="1" x14ac:dyDescent="0.25">
      <c r="A336" s="38">
        <v>43051</v>
      </c>
      <c r="B336" s="39">
        <f t="shared" si="83"/>
        <v>43120</v>
      </c>
      <c r="C336" s="38">
        <v>43051</v>
      </c>
      <c r="D336" s="40">
        <f t="shared" si="80"/>
        <v>43127</v>
      </c>
      <c r="E336" s="38">
        <v>43051</v>
      </c>
      <c r="F336" s="41">
        <f t="shared" si="81"/>
        <v>43183</v>
      </c>
      <c r="G336" s="38">
        <v>43051</v>
      </c>
      <c r="H336" s="41">
        <f t="shared" si="82"/>
        <v>43190</v>
      </c>
      <c r="I336" s="38">
        <v>43051</v>
      </c>
      <c r="J336" s="40">
        <f t="shared" si="84"/>
        <v>43197</v>
      </c>
      <c r="K336" s="42">
        <v>43051</v>
      </c>
      <c r="L336" s="40">
        <f t="shared" si="85"/>
        <v>43218</v>
      </c>
      <c r="M336" s="42">
        <v>43051</v>
      </c>
      <c r="N336" s="40">
        <f t="shared" si="86"/>
        <v>43260</v>
      </c>
      <c r="O336" s="42">
        <v>43051</v>
      </c>
      <c r="P336" s="40">
        <f t="shared" si="87"/>
        <v>43267</v>
      </c>
    </row>
    <row r="337" spans="1:16" ht="16.5" customHeight="1" x14ac:dyDescent="0.25">
      <c r="A337" s="38">
        <v>43052</v>
      </c>
      <c r="B337" s="39">
        <f t="shared" si="83"/>
        <v>43121</v>
      </c>
      <c r="C337" s="38">
        <v>43052</v>
      </c>
      <c r="D337" s="40">
        <f t="shared" si="80"/>
        <v>43128</v>
      </c>
      <c r="E337" s="38">
        <v>43052</v>
      </c>
      <c r="F337" s="41">
        <f t="shared" si="81"/>
        <v>43184</v>
      </c>
      <c r="G337" s="38">
        <v>43052</v>
      </c>
      <c r="H337" s="41">
        <f t="shared" si="82"/>
        <v>43191</v>
      </c>
      <c r="I337" s="38">
        <v>43052</v>
      </c>
      <c r="J337" s="40">
        <f t="shared" si="84"/>
        <v>43198</v>
      </c>
      <c r="K337" s="42">
        <v>43052</v>
      </c>
      <c r="L337" s="40">
        <f t="shared" si="85"/>
        <v>43219</v>
      </c>
      <c r="M337" s="42">
        <v>43052</v>
      </c>
      <c r="N337" s="40">
        <f t="shared" si="86"/>
        <v>43261</v>
      </c>
      <c r="O337" s="42">
        <v>43052</v>
      </c>
      <c r="P337" s="40">
        <f t="shared" si="87"/>
        <v>43268</v>
      </c>
    </row>
    <row r="338" spans="1:16" ht="16.5" customHeight="1" x14ac:dyDescent="0.25">
      <c r="A338" s="38">
        <v>43053</v>
      </c>
      <c r="B338" s="39">
        <f t="shared" si="83"/>
        <v>43122</v>
      </c>
      <c r="C338" s="38">
        <v>43053</v>
      </c>
      <c r="D338" s="40">
        <f t="shared" si="80"/>
        <v>43129</v>
      </c>
      <c r="E338" s="38">
        <v>43053</v>
      </c>
      <c r="F338" s="41">
        <f t="shared" si="81"/>
        <v>43185</v>
      </c>
      <c r="G338" s="38">
        <v>43053</v>
      </c>
      <c r="H338" s="41">
        <f t="shared" si="82"/>
        <v>43192</v>
      </c>
      <c r="I338" s="38">
        <v>43053</v>
      </c>
      <c r="J338" s="40">
        <f t="shared" si="84"/>
        <v>43199</v>
      </c>
      <c r="K338" s="42">
        <v>43053</v>
      </c>
      <c r="L338" s="40">
        <f t="shared" si="85"/>
        <v>43220</v>
      </c>
      <c r="M338" s="42">
        <v>43053</v>
      </c>
      <c r="N338" s="40">
        <f t="shared" si="86"/>
        <v>43262</v>
      </c>
      <c r="O338" s="42">
        <v>43053</v>
      </c>
      <c r="P338" s="40">
        <f t="shared" si="87"/>
        <v>43269</v>
      </c>
    </row>
    <row r="339" spans="1:16" ht="16.5" customHeight="1" x14ac:dyDescent="0.25">
      <c r="A339" s="38">
        <v>43054</v>
      </c>
      <c r="B339" s="39">
        <f t="shared" si="83"/>
        <v>43123</v>
      </c>
      <c r="C339" s="38">
        <v>43054</v>
      </c>
      <c r="D339" s="40">
        <f t="shared" si="80"/>
        <v>43130</v>
      </c>
      <c r="E339" s="38">
        <v>43054</v>
      </c>
      <c r="F339" s="41">
        <f t="shared" si="81"/>
        <v>43186</v>
      </c>
      <c r="G339" s="38">
        <v>43054</v>
      </c>
      <c r="H339" s="41">
        <f t="shared" si="82"/>
        <v>43193</v>
      </c>
      <c r="I339" s="38">
        <v>43054</v>
      </c>
      <c r="J339" s="40">
        <f t="shared" si="84"/>
        <v>43200</v>
      </c>
      <c r="K339" s="42">
        <v>43054</v>
      </c>
      <c r="L339" s="40">
        <f t="shared" si="85"/>
        <v>43221</v>
      </c>
      <c r="M339" s="42">
        <v>43054</v>
      </c>
      <c r="N339" s="40">
        <f t="shared" si="86"/>
        <v>43263</v>
      </c>
      <c r="O339" s="42">
        <v>43054</v>
      </c>
      <c r="P339" s="40">
        <f t="shared" si="87"/>
        <v>43270</v>
      </c>
    </row>
    <row r="340" spans="1:16" ht="16.5" customHeight="1" x14ac:dyDescent="0.25">
      <c r="A340" s="38">
        <v>43055</v>
      </c>
      <c r="B340" s="39">
        <f t="shared" si="83"/>
        <v>43124</v>
      </c>
      <c r="C340" s="38">
        <v>43055</v>
      </c>
      <c r="D340" s="40">
        <f t="shared" si="80"/>
        <v>43131</v>
      </c>
      <c r="E340" s="38">
        <v>43055</v>
      </c>
      <c r="F340" s="41">
        <f t="shared" si="81"/>
        <v>43187</v>
      </c>
      <c r="G340" s="38">
        <v>43055</v>
      </c>
      <c r="H340" s="41">
        <f t="shared" si="82"/>
        <v>43194</v>
      </c>
      <c r="I340" s="38">
        <v>43055</v>
      </c>
      <c r="J340" s="40">
        <f t="shared" si="84"/>
        <v>43201</v>
      </c>
      <c r="K340" s="42">
        <v>43055</v>
      </c>
      <c r="L340" s="40">
        <f t="shared" si="85"/>
        <v>43222</v>
      </c>
      <c r="M340" s="42">
        <v>43055</v>
      </c>
      <c r="N340" s="40">
        <f t="shared" si="86"/>
        <v>43264</v>
      </c>
      <c r="O340" s="42">
        <v>43055</v>
      </c>
      <c r="P340" s="40">
        <f t="shared" si="87"/>
        <v>43271</v>
      </c>
    </row>
    <row r="341" spans="1:16" ht="16.5" customHeight="1" x14ac:dyDescent="0.25">
      <c r="A341" s="38">
        <v>43056</v>
      </c>
      <c r="B341" s="39">
        <f t="shared" si="83"/>
        <v>43125</v>
      </c>
      <c r="C341" s="38">
        <v>43056</v>
      </c>
      <c r="D341" s="40">
        <f t="shared" si="80"/>
        <v>43132</v>
      </c>
      <c r="E341" s="38">
        <v>43056</v>
      </c>
      <c r="F341" s="41">
        <f t="shared" si="81"/>
        <v>43188</v>
      </c>
      <c r="G341" s="38">
        <v>43056</v>
      </c>
      <c r="H341" s="41">
        <f t="shared" si="82"/>
        <v>43195</v>
      </c>
      <c r="I341" s="38">
        <v>43056</v>
      </c>
      <c r="J341" s="40">
        <f t="shared" si="84"/>
        <v>43202</v>
      </c>
      <c r="K341" s="42">
        <v>43056</v>
      </c>
      <c r="L341" s="40">
        <f t="shared" si="85"/>
        <v>43223</v>
      </c>
      <c r="M341" s="42">
        <v>43056</v>
      </c>
      <c r="N341" s="40">
        <f t="shared" si="86"/>
        <v>43265</v>
      </c>
      <c r="O341" s="42">
        <v>43056</v>
      </c>
      <c r="P341" s="40">
        <f t="shared" si="87"/>
        <v>43272</v>
      </c>
    </row>
    <row r="342" spans="1:16" ht="16.5" customHeight="1" x14ac:dyDescent="0.25">
      <c r="A342" s="38">
        <v>43057</v>
      </c>
      <c r="B342" s="39">
        <f t="shared" si="83"/>
        <v>43126</v>
      </c>
      <c r="C342" s="38">
        <v>43057</v>
      </c>
      <c r="D342" s="40">
        <f t="shared" si="80"/>
        <v>43133</v>
      </c>
      <c r="E342" s="38">
        <v>43057</v>
      </c>
      <c r="F342" s="41">
        <f t="shared" si="81"/>
        <v>43189</v>
      </c>
      <c r="G342" s="38">
        <v>43057</v>
      </c>
      <c r="H342" s="41">
        <f t="shared" si="82"/>
        <v>43196</v>
      </c>
      <c r="I342" s="38">
        <v>43057</v>
      </c>
      <c r="J342" s="40">
        <f t="shared" si="84"/>
        <v>43203</v>
      </c>
      <c r="K342" s="42">
        <v>43057</v>
      </c>
      <c r="L342" s="40">
        <f t="shared" si="85"/>
        <v>43224</v>
      </c>
      <c r="M342" s="42">
        <v>43057</v>
      </c>
      <c r="N342" s="40">
        <f t="shared" si="86"/>
        <v>43266</v>
      </c>
      <c r="O342" s="42">
        <v>43057</v>
      </c>
      <c r="P342" s="40">
        <f t="shared" si="87"/>
        <v>43273</v>
      </c>
    </row>
    <row r="343" spans="1:16" ht="16.5" customHeight="1" x14ac:dyDescent="0.25">
      <c r="A343" s="38">
        <v>43058</v>
      </c>
      <c r="B343" s="39">
        <f t="shared" si="83"/>
        <v>43127</v>
      </c>
      <c r="C343" s="38">
        <v>43058</v>
      </c>
      <c r="D343" s="40">
        <f t="shared" si="80"/>
        <v>43134</v>
      </c>
      <c r="E343" s="38">
        <v>43058</v>
      </c>
      <c r="F343" s="41">
        <f t="shared" si="81"/>
        <v>43190</v>
      </c>
      <c r="G343" s="38">
        <v>43058</v>
      </c>
      <c r="H343" s="41">
        <f t="shared" si="82"/>
        <v>43197</v>
      </c>
      <c r="I343" s="38">
        <v>43058</v>
      </c>
      <c r="J343" s="40">
        <f t="shared" si="84"/>
        <v>43204</v>
      </c>
      <c r="K343" s="42">
        <v>43058</v>
      </c>
      <c r="L343" s="40">
        <f t="shared" si="85"/>
        <v>43225</v>
      </c>
      <c r="M343" s="42">
        <v>43058</v>
      </c>
      <c r="N343" s="40">
        <f t="shared" si="86"/>
        <v>43267</v>
      </c>
      <c r="O343" s="42">
        <v>43058</v>
      </c>
      <c r="P343" s="40">
        <f t="shared" si="87"/>
        <v>43274</v>
      </c>
    </row>
    <row r="344" spans="1:16" ht="16.5" customHeight="1" x14ac:dyDescent="0.25">
      <c r="A344" s="38">
        <v>43059</v>
      </c>
      <c r="B344" s="39">
        <f t="shared" si="83"/>
        <v>43128</v>
      </c>
      <c r="C344" s="38">
        <v>43059</v>
      </c>
      <c r="D344" s="40">
        <f t="shared" si="80"/>
        <v>43135</v>
      </c>
      <c r="E344" s="38">
        <v>43059</v>
      </c>
      <c r="F344" s="41">
        <f t="shared" si="81"/>
        <v>43191</v>
      </c>
      <c r="G344" s="38">
        <v>43059</v>
      </c>
      <c r="H344" s="41">
        <f t="shared" si="82"/>
        <v>43198</v>
      </c>
      <c r="I344" s="38">
        <v>43059</v>
      </c>
      <c r="J344" s="40">
        <f t="shared" si="84"/>
        <v>43205</v>
      </c>
      <c r="K344" s="42">
        <v>43059</v>
      </c>
      <c r="L344" s="40">
        <f t="shared" si="85"/>
        <v>43226</v>
      </c>
      <c r="M344" s="42">
        <v>43059</v>
      </c>
      <c r="N344" s="40">
        <f t="shared" si="86"/>
        <v>43268</v>
      </c>
      <c r="O344" s="42">
        <v>43059</v>
      </c>
      <c r="P344" s="40">
        <f t="shared" si="87"/>
        <v>43275</v>
      </c>
    </row>
    <row r="345" spans="1:16" ht="16.5" customHeight="1" x14ac:dyDescent="0.25">
      <c r="A345" s="38">
        <v>43060</v>
      </c>
      <c r="B345" s="39">
        <f t="shared" si="83"/>
        <v>43129</v>
      </c>
      <c r="C345" s="38">
        <v>43060</v>
      </c>
      <c r="D345" s="40">
        <f t="shared" si="80"/>
        <v>43136</v>
      </c>
      <c r="E345" s="38">
        <v>43060</v>
      </c>
      <c r="F345" s="41">
        <f t="shared" si="81"/>
        <v>43192</v>
      </c>
      <c r="G345" s="38">
        <v>43060</v>
      </c>
      <c r="H345" s="41">
        <f t="shared" si="82"/>
        <v>43199</v>
      </c>
      <c r="I345" s="38">
        <v>43060</v>
      </c>
      <c r="J345" s="40">
        <f t="shared" si="84"/>
        <v>43206</v>
      </c>
      <c r="K345" s="42">
        <v>43060</v>
      </c>
      <c r="L345" s="40">
        <f t="shared" si="85"/>
        <v>43227</v>
      </c>
      <c r="M345" s="42">
        <v>43060</v>
      </c>
      <c r="N345" s="40">
        <f t="shared" si="86"/>
        <v>43269</v>
      </c>
      <c r="O345" s="42">
        <v>43060</v>
      </c>
      <c r="P345" s="40">
        <f t="shared" si="87"/>
        <v>43276</v>
      </c>
    </row>
    <row r="346" spans="1:16" ht="16.5" customHeight="1" x14ac:dyDescent="0.25">
      <c r="A346" s="38">
        <v>43061</v>
      </c>
      <c r="B346" s="39">
        <f t="shared" si="83"/>
        <v>43130</v>
      </c>
      <c r="C346" s="38">
        <v>43061</v>
      </c>
      <c r="D346" s="40">
        <f t="shared" si="80"/>
        <v>43137</v>
      </c>
      <c r="E346" s="38">
        <v>43061</v>
      </c>
      <c r="F346" s="41">
        <f t="shared" si="81"/>
        <v>43193</v>
      </c>
      <c r="G346" s="38">
        <v>43061</v>
      </c>
      <c r="H346" s="41">
        <f t="shared" si="82"/>
        <v>43200</v>
      </c>
      <c r="I346" s="38">
        <v>43061</v>
      </c>
      <c r="J346" s="40">
        <f t="shared" si="84"/>
        <v>43207</v>
      </c>
      <c r="K346" s="42">
        <v>43061</v>
      </c>
      <c r="L346" s="40">
        <f t="shared" si="85"/>
        <v>43228</v>
      </c>
      <c r="M346" s="42">
        <v>43061</v>
      </c>
      <c r="N346" s="40">
        <f t="shared" si="86"/>
        <v>43270</v>
      </c>
      <c r="O346" s="42">
        <v>43061</v>
      </c>
      <c r="P346" s="40">
        <f t="shared" si="87"/>
        <v>43277</v>
      </c>
    </row>
    <row r="347" spans="1:16" ht="16.5" customHeight="1" x14ac:dyDescent="0.25">
      <c r="A347" s="38">
        <v>43062</v>
      </c>
      <c r="B347" s="39">
        <f t="shared" si="83"/>
        <v>43131</v>
      </c>
      <c r="C347" s="38">
        <v>43062</v>
      </c>
      <c r="D347" s="40">
        <f t="shared" si="80"/>
        <v>43138</v>
      </c>
      <c r="E347" s="38">
        <v>43062</v>
      </c>
      <c r="F347" s="41">
        <f t="shared" si="81"/>
        <v>43194</v>
      </c>
      <c r="G347" s="38">
        <v>43062</v>
      </c>
      <c r="H347" s="41">
        <f t="shared" si="82"/>
        <v>43201</v>
      </c>
      <c r="I347" s="38">
        <v>43062</v>
      </c>
      <c r="J347" s="40">
        <f t="shared" si="84"/>
        <v>43208</v>
      </c>
      <c r="K347" s="42">
        <v>43062</v>
      </c>
      <c r="L347" s="40">
        <f t="shared" si="85"/>
        <v>43229</v>
      </c>
      <c r="M347" s="42">
        <v>43062</v>
      </c>
      <c r="N347" s="40">
        <f t="shared" si="86"/>
        <v>43271</v>
      </c>
      <c r="O347" s="42">
        <v>43062</v>
      </c>
      <c r="P347" s="40">
        <f t="shared" si="87"/>
        <v>43278</v>
      </c>
    </row>
    <row r="348" spans="1:16" ht="16.5" customHeight="1" x14ac:dyDescent="0.25">
      <c r="A348" s="38">
        <v>43063</v>
      </c>
      <c r="B348" s="39">
        <f t="shared" si="83"/>
        <v>43132</v>
      </c>
      <c r="C348" s="38">
        <v>43063</v>
      </c>
      <c r="D348" s="40">
        <f t="shared" si="80"/>
        <v>43139</v>
      </c>
      <c r="E348" s="38">
        <v>43063</v>
      </c>
      <c r="F348" s="41">
        <f t="shared" si="81"/>
        <v>43195</v>
      </c>
      <c r="G348" s="38">
        <v>43063</v>
      </c>
      <c r="H348" s="41">
        <f t="shared" si="82"/>
        <v>43202</v>
      </c>
      <c r="I348" s="38">
        <v>43063</v>
      </c>
      <c r="J348" s="40">
        <f t="shared" si="84"/>
        <v>43209</v>
      </c>
      <c r="K348" s="42">
        <v>43063</v>
      </c>
      <c r="L348" s="40">
        <f t="shared" si="85"/>
        <v>43230</v>
      </c>
      <c r="M348" s="42">
        <v>43063</v>
      </c>
      <c r="N348" s="40">
        <f t="shared" si="86"/>
        <v>43272</v>
      </c>
      <c r="O348" s="42">
        <v>43063</v>
      </c>
      <c r="P348" s="40">
        <f t="shared" si="87"/>
        <v>43279</v>
      </c>
    </row>
    <row r="349" spans="1:16" ht="16.5" customHeight="1" x14ac:dyDescent="0.25">
      <c r="A349" s="38">
        <v>43064</v>
      </c>
      <c r="B349" s="39">
        <f t="shared" si="83"/>
        <v>43133</v>
      </c>
      <c r="C349" s="38">
        <v>43064</v>
      </c>
      <c r="D349" s="40">
        <f t="shared" si="80"/>
        <v>43140</v>
      </c>
      <c r="E349" s="38">
        <v>43064</v>
      </c>
      <c r="F349" s="41">
        <f t="shared" si="81"/>
        <v>43196</v>
      </c>
      <c r="G349" s="38">
        <v>43064</v>
      </c>
      <c r="H349" s="41">
        <f t="shared" si="82"/>
        <v>43203</v>
      </c>
      <c r="I349" s="38">
        <v>43064</v>
      </c>
      <c r="J349" s="40">
        <f t="shared" si="84"/>
        <v>43210</v>
      </c>
      <c r="K349" s="42">
        <v>43064</v>
      </c>
      <c r="L349" s="40">
        <f t="shared" si="85"/>
        <v>43231</v>
      </c>
      <c r="M349" s="42">
        <v>43064</v>
      </c>
      <c r="N349" s="40">
        <f t="shared" si="86"/>
        <v>43273</v>
      </c>
      <c r="O349" s="42">
        <v>43064</v>
      </c>
      <c r="P349" s="40">
        <f t="shared" si="87"/>
        <v>43280</v>
      </c>
    </row>
    <row r="350" spans="1:16" ht="16.5" customHeight="1" x14ac:dyDescent="0.25">
      <c r="A350" s="38">
        <v>43065</v>
      </c>
      <c r="B350" s="39">
        <f t="shared" si="83"/>
        <v>43134</v>
      </c>
      <c r="C350" s="38">
        <v>43065</v>
      </c>
      <c r="D350" s="40">
        <f t="shared" si="80"/>
        <v>43141</v>
      </c>
      <c r="E350" s="38">
        <v>43065</v>
      </c>
      <c r="F350" s="41">
        <f t="shared" si="81"/>
        <v>43197</v>
      </c>
      <c r="G350" s="38">
        <v>43065</v>
      </c>
      <c r="H350" s="41">
        <f t="shared" si="82"/>
        <v>43204</v>
      </c>
      <c r="I350" s="38">
        <v>43065</v>
      </c>
      <c r="J350" s="40">
        <f t="shared" si="84"/>
        <v>43211</v>
      </c>
      <c r="K350" s="42">
        <v>43065</v>
      </c>
      <c r="L350" s="40">
        <f t="shared" si="85"/>
        <v>43232</v>
      </c>
      <c r="M350" s="42">
        <v>43065</v>
      </c>
      <c r="N350" s="40">
        <f t="shared" si="86"/>
        <v>43274</v>
      </c>
      <c r="O350" s="42">
        <v>43065</v>
      </c>
      <c r="P350" s="40">
        <f t="shared" si="87"/>
        <v>43281</v>
      </c>
    </row>
    <row r="351" spans="1:16" ht="16.5" customHeight="1" x14ac:dyDescent="0.25">
      <c r="A351" s="38">
        <v>43066</v>
      </c>
      <c r="B351" s="39">
        <f t="shared" si="83"/>
        <v>43135</v>
      </c>
      <c r="C351" s="38">
        <v>43066</v>
      </c>
      <c r="D351" s="40">
        <f t="shared" si="80"/>
        <v>43142</v>
      </c>
      <c r="E351" s="38">
        <v>43066</v>
      </c>
      <c r="F351" s="41">
        <f t="shared" si="81"/>
        <v>43198</v>
      </c>
      <c r="G351" s="38">
        <v>43066</v>
      </c>
      <c r="H351" s="41">
        <f t="shared" si="82"/>
        <v>43205</v>
      </c>
      <c r="I351" s="38">
        <v>43066</v>
      </c>
      <c r="J351" s="40">
        <f t="shared" si="84"/>
        <v>43212</v>
      </c>
      <c r="K351" s="42">
        <v>43066</v>
      </c>
      <c r="L351" s="40">
        <f t="shared" si="85"/>
        <v>43233</v>
      </c>
      <c r="M351" s="42">
        <v>43066</v>
      </c>
      <c r="N351" s="40">
        <f t="shared" si="86"/>
        <v>43275</v>
      </c>
      <c r="O351" s="42">
        <v>43066</v>
      </c>
      <c r="P351" s="40">
        <f t="shared" si="87"/>
        <v>43282</v>
      </c>
    </row>
    <row r="352" spans="1:16" ht="16.5" customHeight="1" x14ac:dyDescent="0.25">
      <c r="A352" s="38">
        <v>43067</v>
      </c>
      <c r="B352" s="39">
        <f t="shared" si="83"/>
        <v>43136</v>
      </c>
      <c r="C352" s="38">
        <v>43067</v>
      </c>
      <c r="D352" s="40">
        <f t="shared" si="80"/>
        <v>43143</v>
      </c>
      <c r="E352" s="38">
        <v>43067</v>
      </c>
      <c r="F352" s="41">
        <f t="shared" si="81"/>
        <v>43199</v>
      </c>
      <c r="G352" s="38">
        <v>43067</v>
      </c>
      <c r="H352" s="41">
        <f t="shared" si="82"/>
        <v>43206</v>
      </c>
      <c r="I352" s="38">
        <v>43067</v>
      </c>
      <c r="J352" s="40">
        <f t="shared" si="84"/>
        <v>43213</v>
      </c>
      <c r="K352" s="42">
        <v>43067</v>
      </c>
      <c r="L352" s="40">
        <f t="shared" si="85"/>
        <v>43234</v>
      </c>
      <c r="M352" s="42">
        <v>43067</v>
      </c>
      <c r="N352" s="40">
        <f t="shared" si="86"/>
        <v>43276</v>
      </c>
      <c r="O352" s="42">
        <v>43067</v>
      </c>
      <c r="P352" s="40">
        <f t="shared" si="87"/>
        <v>43283</v>
      </c>
    </row>
    <row r="353" spans="1:16" ht="16.5" customHeight="1" x14ac:dyDescent="0.25">
      <c r="A353" s="38">
        <v>43068</v>
      </c>
      <c r="B353" s="39">
        <f t="shared" si="83"/>
        <v>43137</v>
      </c>
      <c r="C353" s="38">
        <v>43068</v>
      </c>
      <c r="D353" s="40">
        <f t="shared" si="80"/>
        <v>43144</v>
      </c>
      <c r="E353" s="38">
        <v>43068</v>
      </c>
      <c r="F353" s="41">
        <f t="shared" si="81"/>
        <v>43200</v>
      </c>
      <c r="G353" s="38">
        <v>43068</v>
      </c>
      <c r="H353" s="41">
        <f t="shared" si="82"/>
        <v>43207</v>
      </c>
      <c r="I353" s="38">
        <v>43068</v>
      </c>
      <c r="J353" s="40">
        <f t="shared" si="84"/>
        <v>43214</v>
      </c>
      <c r="K353" s="42">
        <v>43068</v>
      </c>
      <c r="L353" s="40">
        <f t="shared" si="85"/>
        <v>43235</v>
      </c>
      <c r="M353" s="42">
        <v>43068</v>
      </c>
      <c r="N353" s="40">
        <f t="shared" si="86"/>
        <v>43277</v>
      </c>
      <c r="O353" s="42">
        <v>43068</v>
      </c>
      <c r="P353" s="40">
        <f t="shared" si="87"/>
        <v>43284</v>
      </c>
    </row>
    <row r="354" spans="1:16" ht="16.5" customHeight="1" x14ac:dyDescent="0.25">
      <c r="A354" s="38">
        <v>43069</v>
      </c>
      <c r="B354" s="39">
        <f t="shared" si="83"/>
        <v>43138</v>
      </c>
      <c r="C354" s="38">
        <v>43069</v>
      </c>
      <c r="D354" s="40">
        <f t="shared" si="80"/>
        <v>43145</v>
      </c>
      <c r="E354" s="38">
        <v>43069</v>
      </c>
      <c r="F354" s="41">
        <f t="shared" si="81"/>
        <v>43201</v>
      </c>
      <c r="G354" s="38">
        <v>43069</v>
      </c>
      <c r="H354" s="41">
        <f t="shared" si="82"/>
        <v>43208</v>
      </c>
      <c r="I354" s="38">
        <v>43069</v>
      </c>
      <c r="J354" s="40">
        <f t="shared" si="84"/>
        <v>43215</v>
      </c>
      <c r="K354" s="42">
        <v>43069</v>
      </c>
      <c r="L354" s="40">
        <f t="shared" si="85"/>
        <v>43236</v>
      </c>
      <c r="M354" s="42">
        <v>43069</v>
      </c>
      <c r="N354" s="40">
        <f t="shared" si="86"/>
        <v>43278</v>
      </c>
      <c r="O354" s="42">
        <v>43069</v>
      </c>
      <c r="P354" s="40">
        <f t="shared" si="87"/>
        <v>43285</v>
      </c>
    </row>
    <row r="355" spans="1:16" ht="16.5" customHeight="1" x14ac:dyDescent="0.25">
      <c r="A355" s="38">
        <v>43070</v>
      </c>
      <c r="B355" s="39">
        <f>A355+$C$2+$B$5+$B$6+$B$7+$B$8+$B$9+$B$10+$B$11+$B$12+$B$13+$B$14+$B$15+$B$16</f>
        <v>43145</v>
      </c>
      <c r="C355" s="38">
        <v>43070</v>
      </c>
      <c r="D355" s="40">
        <f>+C355+$D$2+$B$5+$B$6+$B$7+$B$8+$B$9+$B$10+$B$11+$B$12+$B$13+$B$14+$B$15+$B$16</f>
        <v>43152</v>
      </c>
      <c r="E355" s="38">
        <v>43070</v>
      </c>
      <c r="F355" s="41">
        <f>E355+$E$2+$B$5+$B$6+$B$7+$B$8+$B$9+$B$10+$B$11+$B$12+$B$13+$B$14+$B$15+$B$16</f>
        <v>43208</v>
      </c>
      <c r="G355" s="38">
        <v>43070</v>
      </c>
      <c r="H355" s="41">
        <f>G355+$F$2+$B$5+$B$6+$B$7+$B$8+$B$9+$B$10+$B$11+$B$12+$B$13+$B$14+$B$15+$B$16</f>
        <v>43215</v>
      </c>
      <c r="I355" s="38">
        <v>43070</v>
      </c>
      <c r="J355" s="40">
        <f>I355+$G$2+$B$5+$B$6+$B$7+$B$8+$B$9+$B$10+$B$11+$B$12+$B$13+$B$14+$B$15+$B$16</f>
        <v>43222</v>
      </c>
      <c r="K355" s="42">
        <v>43070</v>
      </c>
      <c r="L355" s="40">
        <f>K355+$H$2+$B$5+$B$6+$B$7+$B$8+$B$9+$B$10+$B$11+$B$12+$B$13+$B$14+$B$15+$B$16</f>
        <v>43243</v>
      </c>
      <c r="M355" s="42">
        <v>43070</v>
      </c>
      <c r="N355" s="40">
        <f>M355+$I$2+$B$5+$B$6+$B$7+$B$8+$B$9+$B$10+$B$11+$B$12+$B$13+$B$14+$B$15+$B$16</f>
        <v>43285</v>
      </c>
      <c r="O355" s="42">
        <v>43070</v>
      </c>
      <c r="P355" s="40">
        <f>O355+$J$2+$B$5+$B$6+$B$7+$B$8+$B$9+$B$10+$B$11+$B$12+$B$13+$B$14+$B$15+$B$16</f>
        <v>43292</v>
      </c>
    </row>
    <row r="356" spans="1:16" ht="16.5" customHeight="1" x14ac:dyDescent="0.25">
      <c r="A356" s="38">
        <v>43071</v>
      </c>
      <c r="B356" s="39">
        <f t="shared" ref="B356:B385" si="88">A356+$C$2+$B$5+$B$6+$B$7+$B$8+$B$9+$B$10+$B$11+$B$12+$B$13+$B$14+$B$15+$B$16</f>
        <v>43146</v>
      </c>
      <c r="C356" s="38">
        <v>43071</v>
      </c>
      <c r="D356" s="40">
        <f t="shared" ref="D356:D385" si="89">+C356+$D$2+$B$5+$B$6+$B$7+$B$8+$B$9+$B$10+$B$11+$B$12+$B$13+$B$14+$B$15+$B$16</f>
        <v>43153</v>
      </c>
      <c r="E356" s="38">
        <v>43071</v>
      </c>
      <c r="F356" s="41">
        <f t="shared" ref="F356:F385" si="90">E356+$E$2+$B$5+$B$6+$B$7+$B$8+$B$9+$B$10+$B$11+$B$12+$B$13+$B$14+$B$15+$B$16</f>
        <v>43209</v>
      </c>
      <c r="G356" s="38">
        <v>43071</v>
      </c>
      <c r="H356" s="41">
        <f t="shared" ref="H356:H385" si="91">G356+$F$2+$B$5+$B$6+$B$7+$B$8+$B$9+$B$10+$B$11+$B$12+$B$13+$B$14+$B$15+$B$16</f>
        <v>43216</v>
      </c>
      <c r="I356" s="38">
        <v>43071</v>
      </c>
      <c r="J356" s="40">
        <f t="shared" ref="J356:J385" si="92">I356+$G$2+$B$5+$B$6+$B$7+$B$8+$B$9+$B$10+$B$11+$B$12+$B$13+$B$14+$B$15+$B$16</f>
        <v>43223</v>
      </c>
      <c r="K356" s="42">
        <v>43071</v>
      </c>
      <c r="L356" s="40">
        <f t="shared" ref="L356:L385" si="93">K356+$H$2+$B$5+$B$6+$B$7+$B$8+$B$9+$B$10+$B$11+$B$12+$B$13+$B$14+$B$15+$B$16</f>
        <v>43244</v>
      </c>
      <c r="M356" s="42">
        <v>43071</v>
      </c>
      <c r="N356" s="40">
        <f t="shared" ref="N356:N385" si="94">M356+$I$2+$B$5+$B$6+$B$7+$B$8+$B$9+$B$10+$B$11+$B$12+$B$13+$B$14+$B$15+$B$16</f>
        <v>43286</v>
      </c>
      <c r="O356" s="42">
        <v>43071</v>
      </c>
      <c r="P356" s="40">
        <f t="shared" ref="P356:P385" si="95">O356+$J$2+$B$5+$B$6+$B$7+$B$8+$B$9+$B$10+$B$11+$B$12+$B$13+$B$14+$B$15+$B$16</f>
        <v>43293</v>
      </c>
    </row>
    <row r="357" spans="1:16" ht="16.5" customHeight="1" x14ac:dyDescent="0.25">
      <c r="A357" s="38">
        <v>43072</v>
      </c>
      <c r="B357" s="39">
        <f t="shared" si="88"/>
        <v>43147</v>
      </c>
      <c r="C357" s="38">
        <v>43072</v>
      </c>
      <c r="D357" s="40">
        <f t="shared" si="89"/>
        <v>43154</v>
      </c>
      <c r="E357" s="38">
        <v>43072</v>
      </c>
      <c r="F357" s="41">
        <f t="shared" si="90"/>
        <v>43210</v>
      </c>
      <c r="G357" s="38">
        <v>43072</v>
      </c>
      <c r="H357" s="41">
        <f t="shared" si="91"/>
        <v>43217</v>
      </c>
      <c r="I357" s="38">
        <v>43072</v>
      </c>
      <c r="J357" s="40">
        <f t="shared" si="92"/>
        <v>43224</v>
      </c>
      <c r="K357" s="42">
        <v>43072</v>
      </c>
      <c r="L357" s="40">
        <f t="shared" si="93"/>
        <v>43245</v>
      </c>
      <c r="M357" s="42">
        <v>43072</v>
      </c>
      <c r="N357" s="40">
        <f t="shared" si="94"/>
        <v>43287</v>
      </c>
      <c r="O357" s="42">
        <v>43072</v>
      </c>
      <c r="P357" s="40">
        <f t="shared" si="95"/>
        <v>43294</v>
      </c>
    </row>
    <row r="358" spans="1:16" ht="16.5" customHeight="1" x14ac:dyDescent="0.25">
      <c r="A358" s="38">
        <v>43073</v>
      </c>
      <c r="B358" s="39">
        <f t="shared" si="88"/>
        <v>43148</v>
      </c>
      <c r="C358" s="38">
        <v>43073</v>
      </c>
      <c r="D358" s="40">
        <f t="shared" si="89"/>
        <v>43155</v>
      </c>
      <c r="E358" s="38">
        <v>43073</v>
      </c>
      <c r="F358" s="41">
        <f t="shared" si="90"/>
        <v>43211</v>
      </c>
      <c r="G358" s="38">
        <v>43073</v>
      </c>
      <c r="H358" s="41">
        <f t="shared" si="91"/>
        <v>43218</v>
      </c>
      <c r="I358" s="38">
        <v>43073</v>
      </c>
      <c r="J358" s="40">
        <f t="shared" si="92"/>
        <v>43225</v>
      </c>
      <c r="K358" s="42">
        <v>43073</v>
      </c>
      <c r="L358" s="40">
        <f t="shared" si="93"/>
        <v>43246</v>
      </c>
      <c r="M358" s="42">
        <v>43073</v>
      </c>
      <c r="N358" s="40">
        <f t="shared" si="94"/>
        <v>43288</v>
      </c>
      <c r="O358" s="42">
        <v>43073</v>
      </c>
      <c r="P358" s="40">
        <f t="shared" si="95"/>
        <v>43295</v>
      </c>
    </row>
    <row r="359" spans="1:16" ht="16.5" customHeight="1" x14ac:dyDescent="0.25">
      <c r="A359" s="38">
        <v>43074</v>
      </c>
      <c r="B359" s="39">
        <f t="shared" si="88"/>
        <v>43149</v>
      </c>
      <c r="C359" s="38">
        <v>43074</v>
      </c>
      <c r="D359" s="40">
        <f t="shared" si="89"/>
        <v>43156</v>
      </c>
      <c r="E359" s="38">
        <v>43074</v>
      </c>
      <c r="F359" s="41">
        <f t="shared" si="90"/>
        <v>43212</v>
      </c>
      <c r="G359" s="38">
        <v>43074</v>
      </c>
      <c r="H359" s="41">
        <f t="shared" si="91"/>
        <v>43219</v>
      </c>
      <c r="I359" s="38">
        <v>43074</v>
      </c>
      <c r="J359" s="40">
        <f t="shared" si="92"/>
        <v>43226</v>
      </c>
      <c r="K359" s="42">
        <v>43074</v>
      </c>
      <c r="L359" s="40">
        <f t="shared" si="93"/>
        <v>43247</v>
      </c>
      <c r="M359" s="42">
        <v>43074</v>
      </c>
      <c r="N359" s="40">
        <f t="shared" si="94"/>
        <v>43289</v>
      </c>
      <c r="O359" s="42">
        <v>43074</v>
      </c>
      <c r="P359" s="40">
        <f t="shared" si="95"/>
        <v>43296</v>
      </c>
    </row>
    <row r="360" spans="1:16" ht="16.5" customHeight="1" x14ac:dyDescent="0.25">
      <c r="A360" s="38">
        <v>43075</v>
      </c>
      <c r="B360" s="39">
        <f t="shared" si="88"/>
        <v>43150</v>
      </c>
      <c r="C360" s="38">
        <v>43075</v>
      </c>
      <c r="D360" s="40">
        <f t="shared" si="89"/>
        <v>43157</v>
      </c>
      <c r="E360" s="38">
        <v>43075</v>
      </c>
      <c r="F360" s="41">
        <f t="shared" si="90"/>
        <v>43213</v>
      </c>
      <c r="G360" s="38">
        <v>43075</v>
      </c>
      <c r="H360" s="41">
        <f t="shared" si="91"/>
        <v>43220</v>
      </c>
      <c r="I360" s="38">
        <v>43075</v>
      </c>
      <c r="J360" s="40">
        <f t="shared" si="92"/>
        <v>43227</v>
      </c>
      <c r="K360" s="42">
        <v>43075</v>
      </c>
      <c r="L360" s="40">
        <f t="shared" si="93"/>
        <v>43248</v>
      </c>
      <c r="M360" s="42">
        <v>43075</v>
      </c>
      <c r="N360" s="40">
        <f t="shared" si="94"/>
        <v>43290</v>
      </c>
      <c r="O360" s="42">
        <v>43075</v>
      </c>
      <c r="P360" s="40">
        <f t="shared" si="95"/>
        <v>43297</v>
      </c>
    </row>
    <row r="361" spans="1:16" ht="16.5" customHeight="1" x14ac:dyDescent="0.25">
      <c r="A361" s="38">
        <v>43076</v>
      </c>
      <c r="B361" s="39">
        <f t="shared" si="88"/>
        <v>43151</v>
      </c>
      <c r="C361" s="38">
        <v>43076</v>
      </c>
      <c r="D361" s="40">
        <f t="shared" si="89"/>
        <v>43158</v>
      </c>
      <c r="E361" s="38">
        <v>43076</v>
      </c>
      <c r="F361" s="41">
        <f t="shared" si="90"/>
        <v>43214</v>
      </c>
      <c r="G361" s="38">
        <v>43076</v>
      </c>
      <c r="H361" s="41">
        <f t="shared" si="91"/>
        <v>43221</v>
      </c>
      <c r="I361" s="38">
        <v>43076</v>
      </c>
      <c r="J361" s="40">
        <f t="shared" si="92"/>
        <v>43228</v>
      </c>
      <c r="K361" s="42">
        <v>43076</v>
      </c>
      <c r="L361" s="40">
        <f t="shared" si="93"/>
        <v>43249</v>
      </c>
      <c r="M361" s="42">
        <v>43076</v>
      </c>
      <c r="N361" s="40">
        <f t="shared" si="94"/>
        <v>43291</v>
      </c>
      <c r="O361" s="42">
        <v>43076</v>
      </c>
      <c r="P361" s="40">
        <f t="shared" si="95"/>
        <v>43298</v>
      </c>
    </row>
    <row r="362" spans="1:16" ht="16.5" customHeight="1" x14ac:dyDescent="0.25">
      <c r="A362" s="38">
        <v>43077</v>
      </c>
      <c r="B362" s="39">
        <f t="shared" si="88"/>
        <v>43152</v>
      </c>
      <c r="C362" s="38">
        <v>43077</v>
      </c>
      <c r="D362" s="40">
        <f t="shared" si="89"/>
        <v>43159</v>
      </c>
      <c r="E362" s="38">
        <v>43077</v>
      </c>
      <c r="F362" s="41">
        <f t="shared" si="90"/>
        <v>43215</v>
      </c>
      <c r="G362" s="38">
        <v>43077</v>
      </c>
      <c r="H362" s="41">
        <f t="shared" si="91"/>
        <v>43222</v>
      </c>
      <c r="I362" s="38">
        <v>43077</v>
      </c>
      <c r="J362" s="40">
        <f t="shared" si="92"/>
        <v>43229</v>
      </c>
      <c r="K362" s="42">
        <v>43077</v>
      </c>
      <c r="L362" s="40">
        <f t="shared" si="93"/>
        <v>43250</v>
      </c>
      <c r="M362" s="42">
        <v>43077</v>
      </c>
      <c r="N362" s="40">
        <f t="shared" si="94"/>
        <v>43292</v>
      </c>
      <c r="O362" s="42">
        <v>43077</v>
      </c>
      <c r="P362" s="40">
        <f t="shared" si="95"/>
        <v>43299</v>
      </c>
    </row>
    <row r="363" spans="1:16" ht="16.5" customHeight="1" x14ac:dyDescent="0.25">
      <c r="A363" s="38">
        <v>43078</v>
      </c>
      <c r="B363" s="39">
        <f t="shared" si="88"/>
        <v>43153</v>
      </c>
      <c r="C363" s="38">
        <v>43078</v>
      </c>
      <c r="D363" s="40">
        <f t="shared" si="89"/>
        <v>43160</v>
      </c>
      <c r="E363" s="38">
        <v>43078</v>
      </c>
      <c r="F363" s="41">
        <f t="shared" si="90"/>
        <v>43216</v>
      </c>
      <c r="G363" s="38">
        <v>43078</v>
      </c>
      <c r="H363" s="41">
        <f t="shared" si="91"/>
        <v>43223</v>
      </c>
      <c r="I363" s="38">
        <v>43078</v>
      </c>
      <c r="J363" s="40">
        <f t="shared" si="92"/>
        <v>43230</v>
      </c>
      <c r="K363" s="42">
        <v>43078</v>
      </c>
      <c r="L363" s="40">
        <f t="shared" si="93"/>
        <v>43251</v>
      </c>
      <c r="M363" s="42">
        <v>43078</v>
      </c>
      <c r="N363" s="40">
        <f t="shared" si="94"/>
        <v>43293</v>
      </c>
      <c r="O363" s="42">
        <v>43078</v>
      </c>
      <c r="P363" s="40">
        <f t="shared" si="95"/>
        <v>43300</v>
      </c>
    </row>
    <row r="364" spans="1:16" ht="16.5" customHeight="1" x14ac:dyDescent="0.25">
      <c r="A364" s="38">
        <v>43079</v>
      </c>
      <c r="B364" s="39">
        <f t="shared" si="88"/>
        <v>43154</v>
      </c>
      <c r="C364" s="38">
        <v>43079</v>
      </c>
      <c r="D364" s="40">
        <f t="shared" si="89"/>
        <v>43161</v>
      </c>
      <c r="E364" s="38">
        <v>43079</v>
      </c>
      <c r="F364" s="41">
        <f t="shared" si="90"/>
        <v>43217</v>
      </c>
      <c r="G364" s="38">
        <v>43079</v>
      </c>
      <c r="H364" s="41">
        <f t="shared" si="91"/>
        <v>43224</v>
      </c>
      <c r="I364" s="38">
        <v>43079</v>
      </c>
      <c r="J364" s="40">
        <f t="shared" si="92"/>
        <v>43231</v>
      </c>
      <c r="K364" s="42">
        <v>43079</v>
      </c>
      <c r="L364" s="40">
        <f t="shared" si="93"/>
        <v>43252</v>
      </c>
      <c r="M364" s="42">
        <v>43079</v>
      </c>
      <c r="N364" s="40">
        <f t="shared" si="94"/>
        <v>43294</v>
      </c>
      <c r="O364" s="42">
        <v>43079</v>
      </c>
      <c r="P364" s="40">
        <f t="shared" si="95"/>
        <v>43301</v>
      </c>
    </row>
    <row r="365" spans="1:16" ht="16.5" customHeight="1" x14ac:dyDescent="0.25">
      <c r="A365" s="38">
        <v>43080</v>
      </c>
      <c r="B365" s="39">
        <f t="shared" si="88"/>
        <v>43155</v>
      </c>
      <c r="C365" s="38">
        <v>43080</v>
      </c>
      <c r="D365" s="40">
        <f t="shared" si="89"/>
        <v>43162</v>
      </c>
      <c r="E365" s="38">
        <v>43080</v>
      </c>
      <c r="F365" s="41">
        <f t="shared" si="90"/>
        <v>43218</v>
      </c>
      <c r="G365" s="38">
        <v>43080</v>
      </c>
      <c r="H365" s="41">
        <f t="shared" si="91"/>
        <v>43225</v>
      </c>
      <c r="I365" s="38">
        <v>43080</v>
      </c>
      <c r="J365" s="40">
        <f t="shared" si="92"/>
        <v>43232</v>
      </c>
      <c r="K365" s="42">
        <v>43080</v>
      </c>
      <c r="L365" s="40">
        <f t="shared" si="93"/>
        <v>43253</v>
      </c>
      <c r="M365" s="42">
        <v>43080</v>
      </c>
      <c r="N365" s="40">
        <f t="shared" si="94"/>
        <v>43295</v>
      </c>
      <c r="O365" s="42">
        <v>43080</v>
      </c>
      <c r="P365" s="40">
        <f t="shared" si="95"/>
        <v>43302</v>
      </c>
    </row>
    <row r="366" spans="1:16" ht="16.5" customHeight="1" x14ac:dyDescent="0.25">
      <c r="A366" s="38">
        <v>43081</v>
      </c>
      <c r="B366" s="39">
        <f t="shared" si="88"/>
        <v>43156</v>
      </c>
      <c r="C366" s="38">
        <v>43081</v>
      </c>
      <c r="D366" s="40">
        <f t="shared" si="89"/>
        <v>43163</v>
      </c>
      <c r="E366" s="38">
        <v>43081</v>
      </c>
      <c r="F366" s="41">
        <f t="shared" si="90"/>
        <v>43219</v>
      </c>
      <c r="G366" s="38">
        <v>43081</v>
      </c>
      <c r="H366" s="41">
        <f t="shared" si="91"/>
        <v>43226</v>
      </c>
      <c r="I366" s="38">
        <v>43081</v>
      </c>
      <c r="J366" s="40">
        <f t="shared" si="92"/>
        <v>43233</v>
      </c>
      <c r="K366" s="42">
        <v>43081</v>
      </c>
      <c r="L366" s="40">
        <f t="shared" si="93"/>
        <v>43254</v>
      </c>
      <c r="M366" s="42">
        <v>43081</v>
      </c>
      <c r="N366" s="40">
        <f t="shared" si="94"/>
        <v>43296</v>
      </c>
      <c r="O366" s="42">
        <v>43081</v>
      </c>
      <c r="P366" s="40">
        <f t="shared" si="95"/>
        <v>43303</v>
      </c>
    </row>
    <row r="367" spans="1:16" ht="16.5" customHeight="1" x14ac:dyDescent="0.25">
      <c r="A367" s="38">
        <v>43082</v>
      </c>
      <c r="B367" s="39">
        <f t="shared" si="88"/>
        <v>43157</v>
      </c>
      <c r="C367" s="38">
        <v>43082</v>
      </c>
      <c r="D367" s="40">
        <f t="shared" si="89"/>
        <v>43164</v>
      </c>
      <c r="E367" s="38">
        <v>43082</v>
      </c>
      <c r="F367" s="41">
        <f t="shared" si="90"/>
        <v>43220</v>
      </c>
      <c r="G367" s="38">
        <v>43082</v>
      </c>
      <c r="H367" s="41">
        <f t="shared" si="91"/>
        <v>43227</v>
      </c>
      <c r="I367" s="38">
        <v>43082</v>
      </c>
      <c r="J367" s="40">
        <f t="shared" si="92"/>
        <v>43234</v>
      </c>
      <c r="K367" s="42">
        <v>43082</v>
      </c>
      <c r="L367" s="40">
        <f t="shared" si="93"/>
        <v>43255</v>
      </c>
      <c r="M367" s="42">
        <v>43082</v>
      </c>
      <c r="N367" s="40">
        <f t="shared" si="94"/>
        <v>43297</v>
      </c>
      <c r="O367" s="42">
        <v>43082</v>
      </c>
      <c r="P367" s="40">
        <f t="shared" si="95"/>
        <v>43304</v>
      </c>
    </row>
    <row r="368" spans="1:16" ht="16.5" customHeight="1" x14ac:dyDescent="0.25">
      <c r="A368" s="38">
        <v>43083</v>
      </c>
      <c r="B368" s="39">
        <f t="shared" si="88"/>
        <v>43158</v>
      </c>
      <c r="C368" s="38">
        <v>43083</v>
      </c>
      <c r="D368" s="40">
        <f t="shared" si="89"/>
        <v>43165</v>
      </c>
      <c r="E368" s="38">
        <v>43083</v>
      </c>
      <c r="F368" s="41">
        <f t="shared" si="90"/>
        <v>43221</v>
      </c>
      <c r="G368" s="38">
        <v>43083</v>
      </c>
      <c r="H368" s="41">
        <f t="shared" si="91"/>
        <v>43228</v>
      </c>
      <c r="I368" s="38">
        <v>43083</v>
      </c>
      <c r="J368" s="40">
        <f t="shared" si="92"/>
        <v>43235</v>
      </c>
      <c r="K368" s="42">
        <v>43083</v>
      </c>
      <c r="L368" s="40">
        <f t="shared" si="93"/>
        <v>43256</v>
      </c>
      <c r="M368" s="42">
        <v>43083</v>
      </c>
      <c r="N368" s="40">
        <f t="shared" si="94"/>
        <v>43298</v>
      </c>
      <c r="O368" s="42">
        <v>43083</v>
      </c>
      <c r="P368" s="40">
        <f t="shared" si="95"/>
        <v>43305</v>
      </c>
    </row>
    <row r="369" spans="1:16" ht="16.5" customHeight="1" x14ac:dyDescent="0.25">
      <c r="A369" s="38">
        <v>43084</v>
      </c>
      <c r="B369" s="39">
        <f t="shared" si="88"/>
        <v>43159</v>
      </c>
      <c r="C369" s="38">
        <v>43084</v>
      </c>
      <c r="D369" s="40">
        <f t="shared" si="89"/>
        <v>43166</v>
      </c>
      <c r="E369" s="38">
        <v>43084</v>
      </c>
      <c r="F369" s="41">
        <f t="shared" si="90"/>
        <v>43222</v>
      </c>
      <c r="G369" s="38">
        <v>43084</v>
      </c>
      <c r="H369" s="41">
        <f t="shared" si="91"/>
        <v>43229</v>
      </c>
      <c r="I369" s="38">
        <v>43084</v>
      </c>
      <c r="J369" s="40">
        <f t="shared" si="92"/>
        <v>43236</v>
      </c>
      <c r="K369" s="42">
        <v>43084</v>
      </c>
      <c r="L369" s="40">
        <f t="shared" si="93"/>
        <v>43257</v>
      </c>
      <c r="M369" s="42">
        <v>43084</v>
      </c>
      <c r="N369" s="40">
        <f t="shared" si="94"/>
        <v>43299</v>
      </c>
      <c r="O369" s="42">
        <v>43084</v>
      </c>
      <c r="P369" s="40">
        <f t="shared" si="95"/>
        <v>43306</v>
      </c>
    </row>
    <row r="370" spans="1:16" ht="16.5" customHeight="1" x14ac:dyDescent="0.25">
      <c r="A370" s="38">
        <v>43085</v>
      </c>
      <c r="B370" s="39">
        <f t="shared" si="88"/>
        <v>43160</v>
      </c>
      <c r="C370" s="38">
        <v>43085</v>
      </c>
      <c r="D370" s="40">
        <f t="shared" si="89"/>
        <v>43167</v>
      </c>
      <c r="E370" s="38">
        <v>43085</v>
      </c>
      <c r="F370" s="41">
        <f t="shared" si="90"/>
        <v>43223</v>
      </c>
      <c r="G370" s="38">
        <v>43085</v>
      </c>
      <c r="H370" s="41">
        <f t="shared" si="91"/>
        <v>43230</v>
      </c>
      <c r="I370" s="38">
        <v>43085</v>
      </c>
      <c r="J370" s="40">
        <f t="shared" si="92"/>
        <v>43237</v>
      </c>
      <c r="K370" s="42">
        <v>43085</v>
      </c>
      <c r="L370" s="40">
        <f t="shared" si="93"/>
        <v>43258</v>
      </c>
      <c r="M370" s="42">
        <v>43085</v>
      </c>
      <c r="N370" s="40">
        <f t="shared" si="94"/>
        <v>43300</v>
      </c>
      <c r="O370" s="42">
        <v>43085</v>
      </c>
      <c r="P370" s="40">
        <f t="shared" si="95"/>
        <v>43307</v>
      </c>
    </row>
    <row r="371" spans="1:16" ht="16.5" customHeight="1" x14ac:dyDescent="0.25">
      <c r="A371" s="38">
        <v>43086</v>
      </c>
      <c r="B371" s="39">
        <f t="shared" si="88"/>
        <v>43161</v>
      </c>
      <c r="C371" s="38">
        <v>43086</v>
      </c>
      <c r="D371" s="40">
        <f t="shared" si="89"/>
        <v>43168</v>
      </c>
      <c r="E371" s="38">
        <v>43086</v>
      </c>
      <c r="F371" s="41">
        <f t="shared" si="90"/>
        <v>43224</v>
      </c>
      <c r="G371" s="38">
        <v>43086</v>
      </c>
      <c r="H371" s="41">
        <f t="shared" si="91"/>
        <v>43231</v>
      </c>
      <c r="I371" s="38">
        <v>43086</v>
      </c>
      <c r="J371" s="40">
        <f t="shared" si="92"/>
        <v>43238</v>
      </c>
      <c r="K371" s="42">
        <v>43086</v>
      </c>
      <c r="L371" s="40">
        <f t="shared" si="93"/>
        <v>43259</v>
      </c>
      <c r="M371" s="42">
        <v>43086</v>
      </c>
      <c r="N371" s="40">
        <f t="shared" si="94"/>
        <v>43301</v>
      </c>
      <c r="O371" s="42">
        <v>43086</v>
      </c>
      <c r="P371" s="40">
        <f t="shared" si="95"/>
        <v>43308</v>
      </c>
    </row>
    <row r="372" spans="1:16" ht="16.5" customHeight="1" x14ac:dyDescent="0.25">
      <c r="A372" s="38">
        <v>43087</v>
      </c>
      <c r="B372" s="39">
        <f t="shared" si="88"/>
        <v>43162</v>
      </c>
      <c r="C372" s="38">
        <v>43087</v>
      </c>
      <c r="D372" s="40">
        <f t="shared" si="89"/>
        <v>43169</v>
      </c>
      <c r="E372" s="38">
        <v>43087</v>
      </c>
      <c r="F372" s="41">
        <f t="shared" si="90"/>
        <v>43225</v>
      </c>
      <c r="G372" s="38">
        <v>43087</v>
      </c>
      <c r="H372" s="41">
        <f t="shared" si="91"/>
        <v>43232</v>
      </c>
      <c r="I372" s="38">
        <v>43087</v>
      </c>
      <c r="J372" s="40">
        <f t="shared" si="92"/>
        <v>43239</v>
      </c>
      <c r="K372" s="42">
        <v>43087</v>
      </c>
      <c r="L372" s="40">
        <f t="shared" si="93"/>
        <v>43260</v>
      </c>
      <c r="M372" s="42">
        <v>43087</v>
      </c>
      <c r="N372" s="40">
        <f t="shared" si="94"/>
        <v>43302</v>
      </c>
      <c r="O372" s="42">
        <v>43087</v>
      </c>
      <c r="P372" s="40">
        <f t="shared" si="95"/>
        <v>43309</v>
      </c>
    </row>
    <row r="373" spans="1:16" ht="16.5" customHeight="1" x14ac:dyDescent="0.25">
      <c r="A373" s="38">
        <v>43088</v>
      </c>
      <c r="B373" s="39">
        <f t="shared" si="88"/>
        <v>43163</v>
      </c>
      <c r="C373" s="38">
        <v>43088</v>
      </c>
      <c r="D373" s="40">
        <f t="shared" si="89"/>
        <v>43170</v>
      </c>
      <c r="E373" s="38">
        <v>43088</v>
      </c>
      <c r="F373" s="41">
        <f t="shared" si="90"/>
        <v>43226</v>
      </c>
      <c r="G373" s="38">
        <v>43088</v>
      </c>
      <c r="H373" s="41">
        <f t="shared" si="91"/>
        <v>43233</v>
      </c>
      <c r="I373" s="38">
        <v>43088</v>
      </c>
      <c r="J373" s="40">
        <f t="shared" si="92"/>
        <v>43240</v>
      </c>
      <c r="K373" s="42">
        <v>43088</v>
      </c>
      <c r="L373" s="40">
        <f t="shared" si="93"/>
        <v>43261</v>
      </c>
      <c r="M373" s="42">
        <v>43088</v>
      </c>
      <c r="N373" s="40">
        <f t="shared" si="94"/>
        <v>43303</v>
      </c>
      <c r="O373" s="42">
        <v>43088</v>
      </c>
      <c r="P373" s="40">
        <f t="shared" si="95"/>
        <v>43310</v>
      </c>
    </row>
    <row r="374" spans="1:16" ht="16.5" customHeight="1" x14ac:dyDescent="0.25">
      <c r="A374" s="38">
        <v>43089</v>
      </c>
      <c r="B374" s="39">
        <f t="shared" si="88"/>
        <v>43164</v>
      </c>
      <c r="C374" s="38">
        <v>43089</v>
      </c>
      <c r="D374" s="40">
        <f t="shared" si="89"/>
        <v>43171</v>
      </c>
      <c r="E374" s="38">
        <v>43089</v>
      </c>
      <c r="F374" s="41">
        <f t="shared" si="90"/>
        <v>43227</v>
      </c>
      <c r="G374" s="38">
        <v>43089</v>
      </c>
      <c r="H374" s="41">
        <f t="shared" si="91"/>
        <v>43234</v>
      </c>
      <c r="I374" s="38">
        <v>43089</v>
      </c>
      <c r="J374" s="40">
        <f t="shared" si="92"/>
        <v>43241</v>
      </c>
      <c r="K374" s="42">
        <v>43089</v>
      </c>
      <c r="L374" s="40">
        <f t="shared" si="93"/>
        <v>43262</v>
      </c>
      <c r="M374" s="42">
        <v>43089</v>
      </c>
      <c r="N374" s="40">
        <f t="shared" si="94"/>
        <v>43304</v>
      </c>
      <c r="O374" s="42">
        <v>43089</v>
      </c>
      <c r="P374" s="40">
        <f t="shared" si="95"/>
        <v>43311</v>
      </c>
    </row>
    <row r="375" spans="1:16" ht="16.5" customHeight="1" x14ac:dyDescent="0.25">
      <c r="A375" s="38">
        <v>43090</v>
      </c>
      <c r="B375" s="39">
        <f t="shared" si="88"/>
        <v>43165</v>
      </c>
      <c r="C375" s="38">
        <v>43090</v>
      </c>
      <c r="D375" s="40">
        <f t="shared" si="89"/>
        <v>43172</v>
      </c>
      <c r="E375" s="38">
        <v>43090</v>
      </c>
      <c r="F375" s="41">
        <f t="shared" si="90"/>
        <v>43228</v>
      </c>
      <c r="G375" s="38">
        <v>43090</v>
      </c>
      <c r="H375" s="41">
        <f t="shared" si="91"/>
        <v>43235</v>
      </c>
      <c r="I375" s="38">
        <v>43090</v>
      </c>
      <c r="J375" s="40">
        <f t="shared" si="92"/>
        <v>43242</v>
      </c>
      <c r="K375" s="42">
        <v>43090</v>
      </c>
      <c r="L375" s="40">
        <f t="shared" si="93"/>
        <v>43263</v>
      </c>
      <c r="M375" s="42">
        <v>43090</v>
      </c>
      <c r="N375" s="40">
        <f t="shared" si="94"/>
        <v>43305</v>
      </c>
      <c r="O375" s="42">
        <v>43090</v>
      </c>
      <c r="P375" s="40">
        <f t="shared" si="95"/>
        <v>43312</v>
      </c>
    </row>
    <row r="376" spans="1:16" ht="16.5" customHeight="1" x14ac:dyDescent="0.25">
      <c r="A376" s="38">
        <v>43091</v>
      </c>
      <c r="B376" s="39">
        <f t="shared" si="88"/>
        <v>43166</v>
      </c>
      <c r="C376" s="38">
        <v>43091</v>
      </c>
      <c r="D376" s="40">
        <f t="shared" si="89"/>
        <v>43173</v>
      </c>
      <c r="E376" s="38">
        <v>43091</v>
      </c>
      <c r="F376" s="41">
        <f t="shared" si="90"/>
        <v>43229</v>
      </c>
      <c r="G376" s="38">
        <v>43091</v>
      </c>
      <c r="H376" s="41">
        <f t="shared" si="91"/>
        <v>43236</v>
      </c>
      <c r="I376" s="38">
        <v>43091</v>
      </c>
      <c r="J376" s="40">
        <f t="shared" si="92"/>
        <v>43243</v>
      </c>
      <c r="K376" s="42">
        <v>43091</v>
      </c>
      <c r="L376" s="40">
        <f t="shared" si="93"/>
        <v>43264</v>
      </c>
      <c r="M376" s="42">
        <v>43091</v>
      </c>
      <c r="N376" s="40">
        <f t="shared" si="94"/>
        <v>43306</v>
      </c>
      <c r="O376" s="42">
        <v>43091</v>
      </c>
      <c r="P376" s="40">
        <f t="shared" si="95"/>
        <v>43313</v>
      </c>
    </row>
    <row r="377" spans="1:16" ht="16.5" customHeight="1" x14ac:dyDescent="0.25">
      <c r="A377" s="38">
        <v>43092</v>
      </c>
      <c r="B377" s="39">
        <f t="shared" si="88"/>
        <v>43167</v>
      </c>
      <c r="C377" s="38">
        <v>43092</v>
      </c>
      <c r="D377" s="40">
        <f t="shared" si="89"/>
        <v>43174</v>
      </c>
      <c r="E377" s="38">
        <v>43092</v>
      </c>
      <c r="F377" s="41">
        <f t="shared" si="90"/>
        <v>43230</v>
      </c>
      <c r="G377" s="38">
        <v>43092</v>
      </c>
      <c r="H377" s="41">
        <f t="shared" si="91"/>
        <v>43237</v>
      </c>
      <c r="I377" s="38">
        <v>43092</v>
      </c>
      <c r="J377" s="40">
        <f t="shared" si="92"/>
        <v>43244</v>
      </c>
      <c r="K377" s="42">
        <v>43092</v>
      </c>
      <c r="L377" s="40">
        <f t="shared" si="93"/>
        <v>43265</v>
      </c>
      <c r="M377" s="42">
        <v>43092</v>
      </c>
      <c r="N377" s="40">
        <f t="shared" si="94"/>
        <v>43307</v>
      </c>
      <c r="O377" s="42">
        <v>43092</v>
      </c>
      <c r="P377" s="40">
        <f t="shared" si="95"/>
        <v>43314</v>
      </c>
    </row>
    <row r="378" spans="1:16" ht="16.5" customHeight="1" x14ac:dyDescent="0.25">
      <c r="A378" s="38">
        <v>43093</v>
      </c>
      <c r="B378" s="39">
        <f t="shared" si="88"/>
        <v>43168</v>
      </c>
      <c r="C378" s="38">
        <v>43093</v>
      </c>
      <c r="D378" s="40">
        <f t="shared" si="89"/>
        <v>43175</v>
      </c>
      <c r="E378" s="38">
        <v>43093</v>
      </c>
      <c r="F378" s="41">
        <f t="shared" si="90"/>
        <v>43231</v>
      </c>
      <c r="G378" s="38">
        <v>43093</v>
      </c>
      <c r="H378" s="41">
        <f t="shared" si="91"/>
        <v>43238</v>
      </c>
      <c r="I378" s="38">
        <v>43093</v>
      </c>
      <c r="J378" s="40">
        <f t="shared" si="92"/>
        <v>43245</v>
      </c>
      <c r="K378" s="42">
        <v>43093</v>
      </c>
      <c r="L378" s="40">
        <f t="shared" si="93"/>
        <v>43266</v>
      </c>
      <c r="M378" s="42">
        <v>43093</v>
      </c>
      <c r="N378" s="40">
        <f t="shared" si="94"/>
        <v>43308</v>
      </c>
      <c r="O378" s="42">
        <v>43093</v>
      </c>
      <c r="P378" s="40">
        <f t="shared" si="95"/>
        <v>43315</v>
      </c>
    </row>
    <row r="379" spans="1:16" ht="16.5" customHeight="1" x14ac:dyDescent="0.25">
      <c r="A379" s="38">
        <v>43094</v>
      </c>
      <c r="B379" s="39">
        <f t="shared" si="88"/>
        <v>43169</v>
      </c>
      <c r="C379" s="38">
        <v>43094</v>
      </c>
      <c r="D379" s="40">
        <f t="shared" si="89"/>
        <v>43176</v>
      </c>
      <c r="E379" s="38">
        <v>43094</v>
      </c>
      <c r="F379" s="41">
        <f t="shared" si="90"/>
        <v>43232</v>
      </c>
      <c r="G379" s="38">
        <v>43094</v>
      </c>
      <c r="H379" s="41">
        <f t="shared" si="91"/>
        <v>43239</v>
      </c>
      <c r="I379" s="38">
        <v>43094</v>
      </c>
      <c r="J379" s="40">
        <f t="shared" si="92"/>
        <v>43246</v>
      </c>
      <c r="K379" s="42">
        <v>43094</v>
      </c>
      <c r="L379" s="40">
        <f t="shared" si="93"/>
        <v>43267</v>
      </c>
      <c r="M379" s="42">
        <v>43094</v>
      </c>
      <c r="N379" s="40">
        <f t="shared" si="94"/>
        <v>43309</v>
      </c>
      <c r="O379" s="42">
        <v>43094</v>
      </c>
      <c r="P379" s="40">
        <f t="shared" si="95"/>
        <v>43316</v>
      </c>
    </row>
    <row r="380" spans="1:16" ht="16.5" customHeight="1" x14ac:dyDescent="0.25">
      <c r="A380" s="38">
        <v>43095</v>
      </c>
      <c r="B380" s="39">
        <f t="shared" si="88"/>
        <v>43170</v>
      </c>
      <c r="C380" s="38">
        <v>43095</v>
      </c>
      <c r="D380" s="40">
        <f t="shared" si="89"/>
        <v>43177</v>
      </c>
      <c r="E380" s="38">
        <v>43095</v>
      </c>
      <c r="F380" s="41">
        <f t="shared" si="90"/>
        <v>43233</v>
      </c>
      <c r="G380" s="38">
        <v>43095</v>
      </c>
      <c r="H380" s="41">
        <f t="shared" si="91"/>
        <v>43240</v>
      </c>
      <c r="I380" s="38">
        <v>43095</v>
      </c>
      <c r="J380" s="40">
        <f t="shared" si="92"/>
        <v>43247</v>
      </c>
      <c r="K380" s="42">
        <v>43095</v>
      </c>
      <c r="L380" s="40">
        <f t="shared" si="93"/>
        <v>43268</v>
      </c>
      <c r="M380" s="42">
        <v>43095</v>
      </c>
      <c r="N380" s="40">
        <f t="shared" si="94"/>
        <v>43310</v>
      </c>
      <c r="O380" s="42">
        <v>43095</v>
      </c>
      <c r="P380" s="40">
        <f t="shared" si="95"/>
        <v>43317</v>
      </c>
    </row>
    <row r="381" spans="1:16" ht="16.5" customHeight="1" x14ac:dyDescent="0.25">
      <c r="A381" s="38">
        <v>43096</v>
      </c>
      <c r="B381" s="39">
        <f t="shared" si="88"/>
        <v>43171</v>
      </c>
      <c r="C381" s="38">
        <v>43096</v>
      </c>
      <c r="D381" s="40">
        <f t="shared" si="89"/>
        <v>43178</v>
      </c>
      <c r="E381" s="38">
        <v>43096</v>
      </c>
      <c r="F381" s="41">
        <f t="shared" si="90"/>
        <v>43234</v>
      </c>
      <c r="G381" s="38">
        <v>43096</v>
      </c>
      <c r="H381" s="41">
        <f t="shared" si="91"/>
        <v>43241</v>
      </c>
      <c r="I381" s="38">
        <v>43096</v>
      </c>
      <c r="J381" s="40">
        <f t="shared" si="92"/>
        <v>43248</v>
      </c>
      <c r="K381" s="42">
        <v>43096</v>
      </c>
      <c r="L381" s="40">
        <f t="shared" si="93"/>
        <v>43269</v>
      </c>
      <c r="M381" s="42">
        <v>43096</v>
      </c>
      <c r="N381" s="40">
        <f t="shared" si="94"/>
        <v>43311</v>
      </c>
      <c r="O381" s="42">
        <v>43096</v>
      </c>
      <c r="P381" s="40">
        <f t="shared" si="95"/>
        <v>43318</v>
      </c>
    </row>
    <row r="382" spans="1:16" ht="16.5" customHeight="1" x14ac:dyDescent="0.25">
      <c r="A382" s="38">
        <v>43097</v>
      </c>
      <c r="B382" s="39">
        <f t="shared" si="88"/>
        <v>43172</v>
      </c>
      <c r="C382" s="38">
        <v>43097</v>
      </c>
      <c r="D382" s="40">
        <f t="shared" si="89"/>
        <v>43179</v>
      </c>
      <c r="E382" s="38">
        <v>43097</v>
      </c>
      <c r="F382" s="41">
        <f t="shared" si="90"/>
        <v>43235</v>
      </c>
      <c r="G382" s="38">
        <v>43097</v>
      </c>
      <c r="H382" s="41">
        <f t="shared" si="91"/>
        <v>43242</v>
      </c>
      <c r="I382" s="38">
        <v>43097</v>
      </c>
      <c r="J382" s="40">
        <f t="shared" si="92"/>
        <v>43249</v>
      </c>
      <c r="K382" s="42">
        <v>43097</v>
      </c>
      <c r="L382" s="40">
        <f t="shared" si="93"/>
        <v>43270</v>
      </c>
      <c r="M382" s="42">
        <v>43097</v>
      </c>
      <c r="N382" s="40">
        <f t="shared" si="94"/>
        <v>43312</v>
      </c>
      <c r="O382" s="42">
        <v>43097</v>
      </c>
      <c r="P382" s="40">
        <f t="shared" si="95"/>
        <v>43319</v>
      </c>
    </row>
    <row r="383" spans="1:16" ht="16.5" customHeight="1" x14ac:dyDescent="0.25">
      <c r="A383" s="38">
        <v>43098</v>
      </c>
      <c r="B383" s="39">
        <f t="shared" si="88"/>
        <v>43173</v>
      </c>
      <c r="C383" s="38">
        <v>43098</v>
      </c>
      <c r="D383" s="40">
        <f t="shared" si="89"/>
        <v>43180</v>
      </c>
      <c r="E383" s="38">
        <v>43098</v>
      </c>
      <c r="F383" s="41">
        <f t="shared" si="90"/>
        <v>43236</v>
      </c>
      <c r="G383" s="38">
        <v>43098</v>
      </c>
      <c r="H383" s="41">
        <f t="shared" si="91"/>
        <v>43243</v>
      </c>
      <c r="I383" s="38">
        <v>43098</v>
      </c>
      <c r="J383" s="40">
        <f t="shared" si="92"/>
        <v>43250</v>
      </c>
      <c r="K383" s="42">
        <v>43098</v>
      </c>
      <c r="L383" s="40">
        <f t="shared" si="93"/>
        <v>43271</v>
      </c>
      <c r="M383" s="42">
        <v>43098</v>
      </c>
      <c r="N383" s="40">
        <f t="shared" si="94"/>
        <v>43313</v>
      </c>
      <c r="O383" s="42">
        <v>43098</v>
      </c>
      <c r="P383" s="40">
        <f t="shared" si="95"/>
        <v>43320</v>
      </c>
    </row>
    <row r="384" spans="1:16" ht="16.5" customHeight="1" x14ac:dyDescent="0.25">
      <c r="A384" s="38">
        <v>43099</v>
      </c>
      <c r="B384" s="39">
        <f t="shared" si="88"/>
        <v>43174</v>
      </c>
      <c r="C384" s="38">
        <v>43099</v>
      </c>
      <c r="D384" s="40">
        <f t="shared" si="89"/>
        <v>43181</v>
      </c>
      <c r="E384" s="38">
        <v>43099</v>
      </c>
      <c r="F384" s="41">
        <f t="shared" si="90"/>
        <v>43237</v>
      </c>
      <c r="G384" s="38">
        <v>43099</v>
      </c>
      <c r="H384" s="41">
        <f t="shared" si="91"/>
        <v>43244</v>
      </c>
      <c r="I384" s="38">
        <v>43099</v>
      </c>
      <c r="J384" s="40">
        <f t="shared" si="92"/>
        <v>43251</v>
      </c>
      <c r="K384" s="42">
        <v>43099</v>
      </c>
      <c r="L384" s="40">
        <f t="shared" si="93"/>
        <v>43272</v>
      </c>
      <c r="M384" s="42">
        <v>43099</v>
      </c>
      <c r="N384" s="40">
        <f t="shared" si="94"/>
        <v>43314</v>
      </c>
      <c r="O384" s="42">
        <v>43099</v>
      </c>
      <c r="P384" s="40">
        <f t="shared" si="95"/>
        <v>43321</v>
      </c>
    </row>
    <row r="385" spans="1:16" ht="16.5" customHeight="1" thickBot="1" x14ac:dyDescent="0.3">
      <c r="A385" s="43">
        <v>43100</v>
      </c>
      <c r="B385" s="44">
        <f t="shared" si="88"/>
        <v>43175</v>
      </c>
      <c r="C385" s="43">
        <v>43100</v>
      </c>
      <c r="D385" s="45">
        <f t="shared" si="89"/>
        <v>43182</v>
      </c>
      <c r="E385" s="43">
        <v>43100</v>
      </c>
      <c r="F385" s="46">
        <f t="shared" si="90"/>
        <v>43238</v>
      </c>
      <c r="G385" s="43">
        <v>43100</v>
      </c>
      <c r="H385" s="46">
        <f t="shared" si="91"/>
        <v>43245</v>
      </c>
      <c r="I385" s="43">
        <v>43100</v>
      </c>
      <c r="J385" s="45">
        <f t="shared" si="92"/>
        <v>43252</v>
      </c>
      <c r="K385" s="47">
        <v>43100</v>
      </c>
      <c r="L385" s="45">
        <f t="shared" si="93"/>
        <v>43273</v>
      </c>
      <c r="M385" s="47">
        <v>43100</v>
      </c>
      <c r="N385" s="45">
        <f t="shared" si="94"/>
        <v>43315</v>
      </c>
      <c r="O385" s="47">
        <v>43100</v>
      </c>
      <c r="P385" s="45">
        <f t="shared" si="95"/>
        <v>43322</v>
      </c>
    </row>
    <row r="386" spans="1:16" ht="16.5" customHeight="1" x14ac:dyDescent="0.25">
      <c r="A386" s="38">
        <v>43101</v>
      </c>
      <c r="B386" s="39">
        <f>A386+$C$2+$B$5</f>
        <v>43137</v>
      </c>
      <c r="C386" s="38">
        <v>43101</v>
      </c>
      <c r="D386" s="40">
        <f>+C386+$D$2+$B$5</f>
        <v>43144</v>
      </c>
      <c r="E386" s="38">
        <v>43101</v>
      </c>
      <c r="F386" s="41">
        <f t="shared" ref="F386:F416" si="96">E386+$E$2+$B$5</f>
        <v>43200</v>
      </c>
      <c r="G386" s="38">
        <v>43101</v>
      </c>
      <c r="H386" s="41">
        <f>G386+$F$2+$B$5</f>
        <v>43207</v>
      </c>
      <c r="I386" s="38">
        <v>43101</v>
      </c>
      <c r="J386" s="40">
        <f>I386+$G$2+$B$5</f>
        <v>43214</v>
      </c>
      <c r="K386" s="42">
        <v>43101</v>
      </c>
      <c r="L386" s="40">
        <f>K386+$H$2+$B$5</f>
        <v>43235</v>
      </c>
      <c r="M386" s="42">
        <v>43101</v>
      </c>
      <c r="N386" s="40">
        <f>M386+$I$2+$B$5</f>
        <v>43277</v>
      </c>
      <c r="O386" s="42">
        <v>43101</v>
      </c>
      <c r="P386" s="40">
        <f>O386+$J$2+$B$5</f>
        <v>43284</v>
      </c>
    </row>
    <row r="387" spans="1:16" ht="16.5" customHeight="1" x14ac:dyDescent="0.25">
      <c r="A387" s="38">
        <v>43102</v>
      </c>
      <c r="B387" s="39">
        <f t="shared" ref="B387:B416" si="97">A387+$C$2+$B$5</f>
        <v>43138</v>
      </c>
      <c r="C387" s="38">
        <v>43102</v>
      </c>
      <c r="D387" s="40">
        <f t="shared" ref="D387:D416" si="98">+C387+$D$2+$B$5</f>
        <v>43145</v>
      </c>
      <c r="E387" s="38">
        <v>43102</v>
      </c>
      <c r="F387" s="41">
        <f t="shared" si="96"/>
        <v>43201</v>
      </c>
      <c r="G387" s="38">
        <v>43102</v>
      </c>
      <c r="H387" s="41">
        <f t="shared" ref="H387:H416" si="99">G387+$F$2+$B$5</f>
        <v>43208</v>
      </c>
      <c r="I387" s="38">
        <v>43102</v>
      </c>
      <c r="J387" s="40">
        <f t="shared" ref="J387:J416" si="100">I387+$G$2+$B$5</f>
        <v>43215</v>
      </c>
      <c r="K387" s="42">
        <v>43102</v>
      </c>
      <c r="L387" s="40">
        <f t="shared" ref="L387:L416" si="101">K387+$H$2+$B$5</f>
        <v>43236</v>
      </c>
      <c r="M387" s="42">
        <v>43102</v>
      </c>
      <c r="N387" s="40">
        <f t="shared" ref="N387:N416" si="102">M387+$I$2+$B$5</f>
        <v>43278</v>
      </c>
      <c r="O387" s="42">
        <v>43102</v>
      </c>
      <c r="P387" s="40">
        <f t="shared" ref="P387:P416" si="103">O387+$J$2+$B$5</f>
        <v>43285</v>
      </c>
    </row>
    <row r="388" spans="1:16" ht="16.5" customHeight="1" x14ac:dyDescent="0.25">
      <c r="A388" s="38">
        <v>43103</v>
      </c>
      <c r="B388" s="39">
        <f t="shared" si="97"/>
        <v>43139</v>
      </c>
      <c r="C388" s="38">
        <v>43103</v>
      </c>
      <c r="D388" s="40">
        <f t="shared" si="98"/>
        <v>43146</v>
      </c>
      <c r="E388" s="38">
        <v>43103</v>
      </c>
      <c r="F388" s="41">
        <f t="shared" si="96"/>
        <v>43202</v>
      </c>
      <c r="G388" s="38">
        <v>43103</v>
      </c>
      <c r="H388" s="41">
        <f t="shared" si="99"/>
        <v>43209</v>
      </c>
      <c r="I388" s="38">
        <v>43103</v>
      </c>
      <c r="J388" s="40">
        <f t="shared" si="100"/>
        <v>43216</v>
      </c>
      <c r="K388" s="42">
        <v>43103</v>
      </c>
      <c r="L388" s="40">
        <f t="shared" si="101"/>
        <v>43237</v>
      </c>
      <c r="M388" s="42">
        <v>43103</v>
      </c>
      <c r="N388" s="40">
        <f t="shared" si="102"/>
        <v>43279</v>
      </c>
      <c r="O388" s="42">
        <v>43103</v>
      </c>
      <c r="P388" s="40">
        <f t="shared" si="103"/>
        <v>43286</v>
      </c>
    </row>
    <row r="389" spans="1:16" ht="16.5" customHeight="1" x14ac:dyDescent="0.25">
      <c r="A389" s="38">
        <v>43104</v>
      </c>
      <c r="B389" s="39">
        <f t="shared" si="97"/>
        <v>43140</v>
      </c>
      <c r="C389" s="38">
        <v>43104</v>
      </c>
      <c r="D389" s="40">
        <f t="shared" si="98"/>
        <v>43147</v>
      </c>
      <c r="E389" s="38">
        <v>43104</v>
      </c>
      <c r="F389" s="41">
        <f t="shared" si="96"/>
        <v>43203</v>
      </c>
      <c r="G389" s="38">
        <v>43104</v>
      </c>
      <c r="H389" s="41">
        <f t="shared" si="99"/>
        <v>43210</v>
      </c>
      <c r="I389" s="38">
        <v>43104</v>
      </c>
      <c r="J389" s="40">
        <f t="shared" si="100"/>
        <v>43217</v>
      </c>
      <c r="K389" s="42">
        <v>43104</v>
      </c>
      <c r="L389" s="40">
        <f t="shared" si="101"/>
        <v>43238</v>
      </c>
      <c r="M389" s="42">
        <v>43104</v>
      </c>
      <c r="N389" s="40">
        <f t="shared" si="102"/>
        <v>43280</v>
      </c>
      <c r="O389" s="42">
        <v>43104</v>
      </c>
      <c r="P389" s="40">
        <f t="shared" si="103"/>
        <v>43287</v>
      </c>
    </row>
    <row r="390" spans="1:16" ht="16.5" customHeight="1" x14ac:dyDescent="0.25">
      <c r="A390" s="38">
        <v>43105</v>
      </c>
      <c r="B390" s="39">
        <f t="shared" si="97"/>
        <v>43141</v>
      </c>
      <c r="C390" s="38">
        <v>43105</v>
      </c>
      <c r="D390" s="40">
        <f t="shared" si="98"/>
        <v>43148</v>
      </c>
      <c r="E390" s="38">
        <v>43105</v>
      </c>
      <c r="F390" s="41">
        <f t="shared" si="96"/>
        <v>43204</v>
      </c>
      <c r="G390" s="38">
        <v>43105</v>
      </c>
      <c r="H390" s="41">
        <f t="shared" si="99"/>
        <v>43211</v>
      </c>
      <c r="I390" s="38">
        <v>43105</v>
      </c>
      <c r="J390" s="40">
        <f t="shared" si="100"/>
        <v>43218</v>
      </c>
      <c r="K390" s="42">
        <v>43105</v>
      </c>
      <c r="L390" s="40">
        <f t="shared" si="101"/>
        <v>43239</v>
      </c>
      <c r="M390" s="42">
        <v>43105</v>
      </c>
      <c r="N390" s="40">
        <f t="shared" si="102"/>
        <v>43281</v>
      </c>
      <c r="O390" s="42">
        <v>43105</v>
      </c>
      <c r="P390" s="40">
        <f t="shared" si="103"/>
        <v>43288</v>
      </c>
    </row>
    <row r="391" spans="1:16" ht="16.5" customHeight="1" x14ac:dyDescent="0.25">
      <c r="A391" s="38">
        <v>43106</v>
      </c>
      <c r="B391" s="39">
        <f t="shared" si="97"/>
        <v>43142</v>
      </c>
      <c r="C391" s="38">
        <v>43106</v>
      </c>
      <c r="D391" s="40">
        <f t="shared" si="98"/>
        <v>43149</v>
      </c>
      <c r="E391" s="38">
        <v>43106</v>
      </c>
      <c r="F391" s="41">
        <f t="shared" si="96"/>
        <v>43205</v>
      </c>
      <c r="G391" s="38">
        <v>43106</v>
      </c>
      <c r="H391" s="41">
        <f t="shared" si="99"/>
        <v>43212</v>
      </c>
      <c r="I391" s="38">
        <v>43106</v>
      </c>
      <c r="J391" s="40">
        <f t="shared" si="100"/>
        <v>43219</v>
      </c>
      <c r="K391" s="42">
        <v>43106</v>
      </c>
      <c r="L391" s="40">
        <f t="shared" si="101"/>
        <v>43240</v>
      </c>
      <c r="M391" s="42">
        <v>43106</v>
      </c>
      <c r="N391" s="40">
        <f t="shared" si="102"/>
        <v>43282</v>
      </c>
      <c r="O391" s="42">
        <v>43106</v>
      </c>
      <c r="P391" s="40">
        <f t="shared" si="103"/>
        <v>43289</v>
      </c>
    </row>
    <row r="392" spans="1:16" ht="16.5" customHeight="1" x14ac:dyDescent="0.25">
      <c r="A392" s="38">
        <v>43107</v>
      </c>
      <c r="B392" s="39">
        <f t="shared" si="97"/>
        <v>43143</v>
      </c>
      <c r="C392" s="38">
        <v>43107</v>
      </c>
      <c r="D392" s="40">
        <f t="shared" si="98"/>
        <v>43150</v>
      </c>
      <c r="E392" s="38">
        <v>43107</v>
      </c>
      <c r="F392" s="41">
        <f t="shared" si="96"/>
        <v>43206</v>
      </c>
      <c r="G392" s="38">
        <v>43107</v>
      </c>
      <c r="H392" s="41">
        <f t="shared" si="99"/>
        <v>43213</v>
      </c>
      <c r="I392" s="38">
        <v>43107</v>
      </c>
      <c r="J392" s="40">
        <f t="shared" si="100"/>
        <v>43220</v>
      </c>
      <c r="K392" s="42">
        <v>43107</v>
      </c>
      <c r="L392" s="40">
        <f t="shared" si="101"/>
        <v>43241</v>
      </c>
      <c r="M392" s="42">
        <v>43107</v>
      </c>
      <c r="N392" s="40">
        <f t="shared" si="102"/>
        <v>43283</v>
      </c>
      <c r="O392" s="42">
        <v>43107</v>
      </c>
      <c r="P392" s="40">
        <f t="shared" si="103"/>
        <v>43290</v>
      </c>
    </row>
    <row r="393" spans="1:16" ht="16.5" customHeight="1" x14ac:dyDescent="0.25">
      <c r="A393" s="38">
        <v>43108</v>
      </c>
      <c r="B393" s="39">
        <f t="shared" si="97"/>
        <v>43144</v>
      </c>
      <c r="C393" s="38">
        <v>43108</v>
      </c>
      <c r="D393" s="40">
        <f t="shared" si="98"/>
        <v>43151</v>
      </c>
      <c r="E393" s="38">
        <v>43108</v>
      </c>
      <c r="F393" s="41">
        <f t="shared" si="96"/>
        <v>43207</v>
      </c>
      <c r="G393" s="38">
        <v>43108</v>
      </c>
      <c r="H393" s="41">
        <f t="shared" si="99"/>
        <v>43214</v>
      </c>
      <c r="I393" s="38">
        <v>43108</v>
      </c>
      <c r="J393" s="40">
        <f t="shared" si="100"/>
        <v>43221</v>
      </c>
      <c r="K393" s="42">
        <v>43108</v>
      </c>
      <c r="L393" s="40">
        <f t="shared" si="101"/>
        <v>43242</v>
      </c>
      <c r="M393" s="42">
        <v>43108</v>
      </c>
      <c r="N393" s="40">
        <f t="shared" si="102"/>
        <v>43284</v>
      </c>
      <c r="O393" s="42">
        <v>43108</v>
      </c>
      <c r="P393" s="40">
        <f t="shared" si="103"/>
        <v>43291</v>
      </c>
    </row>
    <row r="394" spans="1:16" ht="16.5" customHeight="1" x14ac:dyDescent="0.25">
      <c r="A394" s="38">
        <v>43109</v>
      </c>
      <c r="B394" s="39">
        <f t="shared" si="97"/>
        <v>43145</v>
      </c>
      <c r="C394" s="38">
        <v>43109</v>
      </c>
      <c r="D394" s="40">
        <f t="shared" si="98"/>
        <v>43152</v>
      </c>
      <c r="E394" s="38">
        <v>43109</v>
      </c>
      <c r="F394" s="41">
        <f t="shared" si="96"/>
        <v>43208</v>
      </c>
      <c r="G394" s="38">
        <v>43109</v>
      </c>
      <c r="H394" s="41">
        <f t="shared" si="99"/>
        <v>43215</v>
      </c>
      <c r="I394" s="38">
        <v>43109</v>
      </c>
      <c r="J394" s="40">
        <f t="shared" si="100"/>
        <v>43222</v>
      </c>
      <c r="K394" s="42">
        <v>43109</v>
      </c>
      <c r="L394" s="40">
        <f t="shared" si="101"/>
        <v>43243</v>
      </c>
      <c r="M394" s="42">
        <v>43109</v>
      </c>
      <c r="N394" s="40">
        <f t="shared" si="102"/>
        <v>43285</v>
      </c>
      <c r="O394" s="42">
        <v>43109</v>
      </c>
      <c r="P394" s="40">
        <f t="shared" si="103"/>
        <v>43292</v>
      </c>
    </row>
    <row r="395" spans="1:16" ht="16.5" customHeight="1" x14ac:dyDescent="0.25">
      <c r="A395" s="38">
        <v>43110</v>
      </c>
      <c r="B395" s="39">
        <f t="shared" si="97"/>
        <v>43146</v>
      </c>
      <c r="C395" s="38">
        <v>43110</v>
      </c>
      <c r="D395" s="40">
        <f t="shared" si="98"/>
        <v>43153</v>
      </c>
      <c r="E395" s="38">
        <v>43110</v>
      </c>
      <c r="F395" s="41">
        <f t="shared" si="96"/>
        <v>43209</v>
      </c>
      <c r="G395" s="38">
        <v>43110</v>
      </c>
      <c r="H395" s="41">
        <f t="shared" si="99"/>
        <v>43216</v>
      </c>
      <c r="I395" s="38">
        <v>43110</v>
      </c>
      <c r="J395" s="40">
        <f t="shared" si="100"/>
        <v>43223</v>
      </c>
      <c r="K395" s="42">
        <v>43110</v>
      </c>
      <c r="L395" s="40">
        <f t="shared" si="101"/>
        <v>43244</v>
      </c>
      <c r="M395" s="42">
        <v>43110</v>
      </c>
      <c r="N395" s="40">
        <f t="shared" si="102"/>
        <v>43286</v>
      </c>
      <c r="O395" s="42">
        <v>43110</v>
      </c>
      <c r="P395" s="40">
        <f t="shared" si="103"/>
        <v>43293</v>
      </c>
    </row>
    <row r="396" spans="1:16" ht="16.5" customHeight="1" x14ac:dyDescent="0.25">
      <c r="A396" s="38">
        <v>43111</v>
      </c>
      <c r="B396" s="39">
        <f t="shared" si="97"/>
        <v>43147</v>
      </c>
      <c r="C396" s="38">
        <v>43111</v>
      </c>
      <c r="D396" s="40">
        <f t="shared" si="98"/>
        <v>43154</v>
      </c>
      <c r="E396" s="38">
        <v>43111</v>
      </c>
      <c r="F396" s="41">
        <f t="shared" si="96"/>
        <v>43210</v>
      </c>
      <c r="G396" s="38">
        <v>43111</v>
      </c>
      <c r="H396" s="41">
        <f t="shared" si="99"/>
        <v>43217</v>
      </c>
      <c r="I396" s="38">
        <v>43111</v>
      </c>
      <c r="J396" s="40">
        <f t="shared" si="100"/>
        <v>43224</v>
      </c>
      <c r="K396" s="42">
        <v>43111</v>
      </c>
      <c r="L396" s="40">
        <f t="shared" si="101"/>
        <v>43245</v>
      </c>
      <c r="M396" s="42">
        <v>43111</v>
      </c>
      <c r="N396" s="40">
        <f t="shared" si="102"/>
        <v>43287</v>
      </c>
      <c r="O396" s="42">
        <v>43111</v>
      </c>
      <c r="P396" s="40">
        <f t="shared" si="103"/>
        <v>43294</v>
      </c>
    </row>
    <row r="397" spans="1:16" ht="16.5" customHeight="1" x14ac:dyDescent="0.25">
      <c r="A397" s="38">
        <v>43112</v>
      </c>
      <c r="B397" s="39">
        <f t="shared" si="97"/>
        <v>43148</v>
      </c>
      <c r="C397" s="38">
        <v>43112</v>
      </c>
      <c r="D397" s="40">
        <f t="shared" si="98"/>
        <v>43155</v>
      </c>
      <c r="E397" s="38">
        <v>43112</v>
      </c>
      <c r="F397" s="41">
        <f t="shared" si="96"/>
        <v>43211</v>
      </c>
      <c r="G397" s="38">
        <v>43112</v>
      </c>
      <c r="H397" s="41">
        <f t="shared" si="99"/>
        <v>43218</v>
      </c>
      <c r="I397" s="38">
        <v>43112</v>
      </c>
      <c r="J397" s="40">
        <f t="shared" si="100"/>
        <v>43225</v>
      </c>
      <c r="K397" s="42">
        <v>43112</v>
      </c>
      <c r="L397" s="40">
        <f t="shared" si="101"/>
        <v>43246</v>
      </c>
      <c r="M397" s="42">
        <v>43112</v>
      </c>
      <c r="N397" s="40">
        <f t="shared" si="102"/>
        <v>43288</v>
      </c>
      <c r="O397" s="42">
        <v>43112</v>
      </c>
      <c r="P397" s="40">
        <f t="shared" si="103"/>
        <v>43295</v>
      </c>
    </row>
    <row r="398" spans="1:16" ht="16.5" customHeight="1" x14ac:dyDescent="0.25">
      <c r="A398" s="38">
        <v>43113</v>
      </c>
      <c r="B398" s="39">
        <f t="shared" si="97"/>
        <v>43149</v>
      </c>
      <c r="C398" s="38">
        <v>43113</v>
      </c>
      <c r="D398" s="40">
        <f t="shared" si="98"/>
        <v>43156</v>
      </c>
      <c r="E398" s="38">
        <v>43113</v>
      </c>
      <c r="F398" s="41">
        <f t="shared" si="96"/>
        <v>43212</v>
      </c>
      <c r="G398" s="38">
        <v>43113</v>
      </c>
      <c r="H398" s="41">
        <f t="shared" si="99"/>
        <v>43219</v>
      </c>
      <c r="I398" s="38">
        <v>43113</v>
      </c>
      <c r="J398" s="40">
        <f t="shared" si="100"/>
        <v>43226</v>
      </c>
      <c r="K398" s="42">
        <v>43113</v>
      </c>
      <c r="L398" s="40">
        <f t="shared" si="101"/>
        <v>43247</v>
      </c>
      <c r="M398" s="42">
        <v>43113</v>
      </c>
      <c r="N398" s="40">
        <f t="shared" si="102"/>
        <v>43289</v>
      </c>
      <c r="O398" s="42">
        <v>43113</v>
      </c>
      <c r="P398" s="40">
        <f t="shared" si="103"/>
        <v>43296</v>
      </c>
    </row>
    <row r="399" spans="1:16" ht="16.5" customHeight="1" x14ac:dyDescent="0.25">
      <c r="A399" s="38">
        <v>43114</v>
      </c>
      <c r="B399" s="39">
        <f t="shared" si="97"/>
        <v>43150</v>
      </c>
      <c r="C399" s="38">
        <v>43114</v>
      </c>
      <c r="D399" s="40">
        <f t="shared" si="98"/>
        <v>43157</v>
      </c>
      <c r="E399" s="38">
        <v>43114</v>
      </c>
      <c r="F399" s="41">
        <f t="shared" si="96"/>
        <v>43213</v>
      </c>
      <c r="G399" s="38">
        <v>43114</v>
      </c>
      <c r="H399" s="41">
        <f t="shared" si="99"/>
        <v>43220</v>
      </c>
      <c r="I399" s="38">
        <v>43114</v>
      </c>
      <c r="J399" s="40">
        <f t="shared" si="100"/>
        <v>43227</v>
      </c>
      <c r="K399" s="42">
        <v>43114</v>
      </c>
      <c r="L399" s="40">
        <f t="shared" si="101"/>
        <v>43248</v>
      </c>
      <c r="M399" s="42">
        <v>43114</v>
      </c>
      <c r="N399" s="40">
        <f t="shared" si="102"/>
        <v>43290</v>
      </c>
      <c r="O399" s="42">
        <v>43114</v>
      </c>
      <c r="P399" s="40">
        <f t="shared" si="103"/>
        <v>43297</v>
      </c>
    </row>
    <row r="400" spans="1:16" ht="16.5" customHeight="1" x14ac:dyDescent="0.25">
      <c r="A400" s="38">
        <v>43115</v>
      </c>
      <c r="B400" s="39">
        <f t="shared" si="97"/>
        <v>43151</v>
      </c>
      <c r="C400" s="38">
        <v>43115</v>
      </c>
      <c r="D400" s="40">
        <f t="shared" si="98"/>
        <v>43158</v>
      </c>
      <c r="E400" s="38">
        <v>43115</v>
      </c>
      <c r="F400" s="41">
        <f t="shared" si="96"/>
        <v>43214</v>
      </c>
      <c r="G400" s="38">
        <v>43115</v>
      </c>
      <c r="H400" s="41">
        <f t="shared" si="99"/>
        <v>43221</v>
      </c>
      <c r="I400" s="38">
        <v>43115</v>
      </c>
      <c r="J400" s="40">
        <f t="shared" si="100"/>
        <v>43228</v>
      </c>
      <c r="K400" s="42">
        <v>43115</v>
      </c>
      <c r="L400" s="40">
        <f t="shared" si="101"/>
        <v>43249</v>
      </c>
      <c r="M400" s="42">
        <v>43115</v>
      </c>
      <c r="N400" s="40">
        <f t="shared" si="102"/>
        <v>43291</v>
      </c>
      <c r="O400" s="42">
        <v>43115</v>
      </c>
      <c r="P400" s="40">
        <f t="shared" si="103"/>
        <v>43298</v>
      </c>
    </row>
    <row r="401" spans="1:16" ht="16.5" customHeight="1" x14ac:dyDescent="0.25">
      <c r="A401" s="38">
        <v>43116</v>
      </c>
      <c r="B401" s="39">
        <f t="shared" si="97"/>
        <v>43152</v>
      </c>
      <c r="C401" s="38">
        <v>43116</v>
      </c>
      <c r="D401" s="40">
        <f t="shared" si="98"/>
        <v>43159</v>
      </c>
      <c r="E401" s="38">
        <v>43116</v>
      </c>
      <c r="F401" s="41">
        <f t="shared" si="96"/>
        <v>43215</v>
      </c>
      <c r="G401" s="38">
        <v>43116</v>
      </c>
      <c r="H401" s="41">
        <f t="shared" si="99"/>
        <v>43222</v>
      </c>
      <c r="I401" s="38">
        <v>43116</v>
      </c>
      <c r="J401" s="40">
        <f t="shared" si="100"/>
        <v>43229</v>
      </c>
      <c r="K401" s="42">
        <v>43116</v>
      </c>
      <c r="L401" s="40">
        <f t="shared" si="101"/>
        <v>43250</v>
      </c>
      <c r="M401" s="42">
        <v>43116</v>
      </c>
      <c r="N401" s="40">
        <f t="shared" si="102"/>
        <v>43292</v>
      </c>
      <c r="O401" s="42">
        <v>43116</v>
      </c>
      <c r="P401" s="40">
        <f t="shared" si="103"/>
        <v>43299</v>
      </c>
    </row>
    <row r="402" spans="1:16" ht="16.5" customHeight="1" x14ac:dyDescent="0.25">
      <c r="A402" s="38">
        <v>43117</v>
      </c>
      <c r="B402" s="39">
        <f t="shared" si="97"/>
        <v>43153</v>
      </c>
      <c r="C402" s="38">
        <v>43117</v>
      </c>
      <c r="D402" s="40">
        <f t="shared" si="98"/>
        <v>43160</v>
      </c>
      <c r="E402" s="38">
        <v>43117</v>
      </c>
      <c r="F402" s="41">
        <f t="shared" si="96"/>
        <v>43216</v>
      </c>
      <c r="G402" s="38">
        <v>43117</v>
      </c>
      <c r="H402" s="41">
        <f t="shared" si="99"/>
        <v>43223</v>
      </c>
      <c r="I402" s="38">
        <v>43117</v>
      </c>
      <c r="J402" s="40">
        <f t="shared" si="100"/>
        <v>43230</v>
      </c>
      <c r="K402" s="42">
        <v>43117</v>
      </c>
      <c r="L402" s="40">
        <f t="shared" si="101"/>
        <v>43251</v>
      </c>
      <c r="M402" s="42">
        <v>43117</v>
      </c>
      <c r="N402" s="40">
        <f t="shared" si="102"/>
        <v>43293</v>
      </c>
      <c r="O402" s="42">
        <v>43117</v>
      </c>
      <c r="P402" s="40">
        <f t="shared" si="103"/>
        <v>43300</v>
      </c>
    </row>
    <row r="403" spans="1:16" ht="16.5" customHeight="1" x14ac:dyDescent="0.25">
      <c r="A403" s="38">
        <v>43118</v>
      </c>
      <c r="B403" s="39">
        <f t="shared" si="97"/>
        <v>43154</v>
      </c>
      <c r="C403" s="38">
        <v>43118</v>
      </c>
      <c r="D403" s="40">
        <f t="shared" si="98"/>
        <v>43161</v>
      </c>
      <c r="E403" s="38">
        <v>43118</v>
      </c>
      <c r="F403" s="41">
        <f t="shared" si="96"/>
        <v>43217</v>
      </c>
      <c r="G403" s="38">
        <v>43118</v>
      </c>
      <c r="H403" s="41">
        <f t="shared" si="99"/>
        <v>43224</v>
      </c>
      <c r="I403" s="38">
        <v>43118</v>
      </c>
      <c r="J403" s="40">
        <f t="shared" si="100"/>
        <v>43231</v>
      </c>
      <c r="K403" s="42">
        <v>43118</v>
      </c>
      <c r="L403" s="40">
        <f t="shared" si="101"/>
        <v>43252</v>
      </c>
      <c r="M403" s="42">
        <v>43118</v>
      </c>
      <c r="N403" s="40">
        <f t="shared" si="102"/>
        <v>43294</v>
      </c>
      <c r="O403" s="42">
        <v>43118</v>
      </c>
      <c r="P403" s="40">
        <f t="shared" si="103"/>
        <v>43301</v>
      </c>
    </row>
    <row r="404" spans="1:16" ht="16.5" customHeight="1" x14ac:dyDescent="0.25">
      <c r="A404" s="38">
        <v>43119</v>
      </c>
      <c r="B404" s="39">
        <f t="shared" si="97"/>
        <v>43155</v>
      </c>
      <c r="C404" s="38">
        <v>43119</v>
      </c>
      <c r="D404" s="40">
        <f t="shared" si="98"/>
        <v>43162</v>
      </c>
      <c r="E404" s="38">
        <v>43119</v>
      </c>
      <c r="F404" s="41">
        <f t="shared" si="96"/>
        <v>43218</v>
      </c>
      <c r="G404" s="38">
        <v>43119</v>
      </c>
      <c r="H404" s="41">
        <f t="shared" si="99"/>
        <v>43225</v>
      </c>
      <c r="I404" s="38">
        <v>43119</v>
      </c>
      <c r="J404" s="40">
        <f t="shared" si="100"/>
        <v>43232</v>
      </c>
      <c r="K404" s="42">
        <v>43119</v>
      </c>
      <c r="L404" s="40">
        <f t="shared" si="101"/>
        <v>43253</v>
      </c>
      <c r="M404" s="42">
        <v>43119</v>
      </c>
      <c r="N404" s="40">
        <f t="shared" si="102"/>
        <v>43295</v>
      </c>
      <c r="O404" s="42">
        <v>43119</v>
      </c>
      <c r="P404" s="40">
        <f t="shared" si="103"/>
        <v>43302</v>
      </c>
    </row>
    <row r="405" spans="1:16" ht="16.5" customHeight="1" x14ac:dyDescent="0.25">
      <c r="A405" s="38">
        <v>43120</v>
      </c>
      <c r="B405" s="39">
        <f t="shared" si="97"/>
        <v>43156</v>
      </c>
      <c r="C405" s="38">
        <v>43120</v>
      </c>
      <c r="D405" s="40">
        <f t="shared" si="98"/>
        <v>43163</v>
      </c>
      <c r="E405" s="38">
        <v>43120</v>
      </c>
      <c r="F405" s="41">
        <f t="shared" si="96"/>
        <v>43219</v>
      </c>
      <c r="G405" s="38">
        <v>43120</v>
      </c>
      <c r="H405" s="41">
        <f t="shared" si="99"/>
        <v>43226</v>
      </c>
      <c r="I405" s="38">
        <v>43120</v>
      </c>
      <c r="J405" s="40">
        <f t="shared" si="100"/>
        <v>43233</v>
      </c>
      <c r="K405" s="42">
        <v>43120</v>
      </c>
      <c r="L405" s="40">
        <f t="shared" si="101"/>
        <v>43254</v>
      </c>
      <c r="M405" s="42">
        <v>43120</v>
      </c>
      <c r="N405" s="40">
        <f t="shared" si="102"/>
        <v>43296</v>
      </c>
      <c r="O405" s="42">
        <v>43120</v>
      </c>
      <c r="P405" s="40">
        <f t="shared" si="103"/>
        <v>43303</v>
      </c>
    </row>
    <row r="406" spans="1:16" ht="16.5" customHeight="1" x14ac:dyDescent="0.25">
      <c r="A406" s="38">
        <v>43121</v>
      </c>
      <c r="B406" s="39">
        <f t="shared" si="97"/>
        <v>43157</v>
      </c>
      <c r="C406" s="38">
        <v>43121</v>
      </c>
      <c r="D406" s="40">
        <f t="shared" si="98"/>
        <v>43164</v>
      </c>
      <c r="E406" s="38">
        <v>43121</v>
      </c>
      <c r="F406" s="41">
        <f t="shared" si="96"/>
        <v>43220</v>
      </c>
      <c r="G406" s="38">
        <v>43121</v>
      </c>
      <c r="H406" s="41">
        <f t="shared" si="99"/>
        <v>43227</v>
      </c>
      <c r="I406" s="38">
        <v>43121</v>
      </c>
      <c r="J406" s="40">
        <f t="shared" si="100"/>
        <v>43234</v>
      </c>
      <c r="K406" s="42">
        <v>43121</v>
      </c>
      <c r="L406" s="40">
        <f t="shared" si="101"/>
        <v>43255</v>
      </c>
      <c r="M406" s="42">
        <v>43121</v>
      </c>
      <c r="N406" s="40">
        <f t="shared" si="102"/>
        <v>43297</v>
      </c>
      <c r="O406" s="42">
        <v>43121</v>
      </c>
      <c r="P406" s="40">
        <f t="shared" si="103"/>
        <v>43304</v>
      </c>
    </row>
    <row r="407" spans="1:16" ht="16.5" customHeight="1" x14ac:dyDescent="0.25">
      <c r="A407" s="38">
        <v>43122</v>
      </c>
      <c r="B407" s="39">
        <f t="shared" si="97"/>
        <v>43158</v>
      </c>
      <c r="C407" s="38">
        <v>43122</v>
      </c>
      <c r="D407" s="40">
        <f t="shared" si="98"/>
        <v>43165</v>
      </c>
      <c r="E407" s="38">
        <v>43122</v>
      </c>
      <c r="F407" s="41">
        <f t="shared" si="96"/>
        <v>43221</v>
      </c>
      <c r="G407" s="38">
        <v>43122</v>
      </c>
      <c r="H407" s="41">
        <f t="shared" si="99"/>
        <v>43228</v>
      </c>
      <c r="I407" s="38">
        <v>43122</v>
      </c>
      <c r="J407" s="40">
        <f t="shared" si="100"/>
        <v>43235</v>
      </c>
      <c r="K407" s="42">
        <v>43122</v>
      </c>
      <c r="L407" s="40">
        <f t="shared" si="101"/>
        <v>43256</v>
      </c>
      <c r="M407" s="42">
        <v>43122</v>
      </c>
      <c r="N407" s="40">
        <f t="shared" si="102"/>
        <v>43298</v>
      </c>
      <c r="O407" s="42">
        <v>43122</v>
      </c>
      <c r="P407" s="40">
        <f t="shared" si="103"/>
        <v>43305</v>
      </c>
    </row>
    <row r="408" spans="1:16" ht="16.5" customHeight="1" x14ac:dyDescent="0.25">
      <c r="A408" s="38">
        <v>43123</v>
      </c>
      <c r="B408" s="39">
        <f t="shared" si="97"/>
        <v>43159</v>
      </c>
      <c r="C408" s="38">
        <v>43123</v>
      </c>
      <c r="D408" s="40">
        <f t="shared" si="98"/>
        <v>43166</v>
      </c>
      <c r="E408" s="38">
        <v>43123</v>
      </c>
      <c r="F408" s="41">
        <f t="shared" si="96"/>
        <v>43222</v>
      </c>
      <c r="G408" s="38">
        <v>43123</v>
      </c>
      <c r="H408" s="41">
        <f t="shared" si="99"/>
        <v>43229</v>
      </c>
      <c r="I408" s="38">
        <v>43123</v>
      </c>
      <c r="J408" s="40">
        <f t="shared" si="100"/>
        <v>43236</v>
      </c>
      <c r="K408" s="42">
        <v>43123</v>
      </c>
      <c r="L408" s="40">
        <f t="shared" si="101"/>
        <v>43257</v>
      </c>
      <c r="M408" s="42">
        <v>43123</v>
      </c>
      <c r="N408" s="40">
        <f t="shared" si="102"/>
        <v>43299</v>
      </c>
      <c r="O408" s="42">
        <v>43123</v>
      </c>
      <c r="P408" s="40">
        <f t="shared" si="103"/>
        <v>43306</v>
      </c>
    </row>
    <row r="409" spans="1:16" ht="16.5" customHeight="1" x14ac:dyDescent="0.25">
      <c r="A409" s="38">
        <v>43124</v>
      </c>
      <c r="B409" s="39">
        <f t="shared" si="97"/>
        <v>43160</v>
      </c>
      <c r="C409" s="38">
        <v>43124</v>
      </c>
      <c r="D409" s="40">
        <f t="shared" si="98"/>
        <v>43167</v>
      </c>
      <c r="E409" s="38">
        <v>43124</v>
      </c>
      <c r="F409" s="41">
        <f t="shared" si="96"/>
        <v>43223</v>
      </c>
      <c r="G409" s="38">
        <v>43124</v>
      </c>
      <c r="H409" s="41">
        <f t="shared" si="99"/>
        <v>43230</v>
      </c>
      <c r="I409" s="38">
        <v>43124</v>
      </c>
      <c r="J409" s="40">
        <f t="shared" si="100"/>
        <v>43237</v>
      </c>
      <c r="K409" s="42">
        <v>43124</v>
      </c>
      <c r="L409" s="40">
        <f t="shared" si="101"/>
        <v>43258</v>
      </c>
      <c r="M409" s="42">
        <v>43124</v>
      </c>
      <c r="N409" s="40">
        <f t="shared" si="102"/>
        <v>43300</v>
      </c>
      <c r="O409" s="42">
        <v>43124</v>
      </c>
      <c r="P409" s="40">
        <f t="shared" si="103"/>
        <v>43307</v>
      </c>
    </row>
    <row r="410" spans="1:16" ht="16.5" customHeight="1" x14ac:dyDescent="0.25">
      <c r="A410" s="38">
        <v>43125</v>
      </c>
      <c r="B410" s="39">
        <f t="shared" si="97"/>
        <v>43161</v>
      </c>
      <c r="C410" s="38">
        <v>43125</v>
      </c>
      <c r="D410" s="40">
        <f t="shared" si="98"/>
        <v>43168</v>
      </c>
      <c r="E410" s="38">
        <v>43125</v>
      </c>
      <c r="F410" s="41">
        <f t="shared" si="96"/>
        <v>43224</v>
      </c>
      <c r="G410" s="38">
        <v>43125</v>
      </c>
      <c r="H410" s="41">
        <f t="shared" si="99"/>
        <v>43231</v>
      </c>
      <c r="I410" s="38">
        <v>43125</v>
      </c>
      <c r="J410" s="40">
        <f t="shared" si="100"/>
        <v>43238</v>
      </c>
      <c r="K410" s="42">
        <v>43125</v>
      </c>
      <c r="L410" s="40">
        <f t="shared" si="101"/>
        <v>43259</v>
      </c>
      <c r="M410" s="42">
        <v>43125</v>
      </c>
      <c r="N410" s="40">
        <f t="shared" si="102"/>
        <v>43301</v>
      </c>
      <c r="O410" s="42">
        <v>43125</v>
      </c>
      <c r="P410" s="40">
        <f t="shared" si="103"/>
        <v>43308</v>
      </c>
    </row>
    <row r="411" spans="1:16" ht="16.5" customHeight="1" x14ac:dyDescent="0.25">
      <c r="A411" s="38">
        <v>43126</v>
      </c>
      <c r="B411" s="39">
        <f t="shared" si="97"/>
        <v>43162</v>
      </c>
      <c r="C411" s="38">
        <v>43126</v>
      </c>
      <c r="D411" s="40">
        <f t="shared" si="98"/>
        <v>43169</v>
      </c>
      <c r="E411" s="38">
        <v>43126</v>
      </c>
      <c r="F411" s="41">
        <f t="shared" si="96"/>
        <v>43225</v>
      </c>
      <c r="G411" s="38">
        <v>43126</v>
      </c>
      <c r="H411" s="41">
        <f t="shared" si="99"/>
        <v>43232</v>
      </c>
      <c r="I411" s="38">
        <v>43126</v>
      </c>
      <c r="J411" s="40">
        <f t="shared" si="100"/>
        <v>43239</v>
      </c>
      <c r="K411" s="42">
        <v>43126</v>
      </c>
      <c r="L411" s="40">
        <f t="shared" si="101"/>
        <v>43260</v>
      </c>
      <c r="M411" s="42">
        <v>43126</v>
      </c>
      <c r="N411" s="40">
        <f t="shared" si="102"/>
        <v>43302</v>
      </c>
      <c r="O411" s="42">
        <v>43126</v>
      </c>
      <c r="P411" s="40">
        <f t="shared" si="103"/>
        <v>43309</v>
      </c>
    </row>
    <row r="412" spans="1:16" ht="16.5" customHeight="1" x14ac:dyDescent="0.25">
      <c r="A412" s="38">
        <v>43127</v>
      </c>
      <c r="B412" s="39">
        <f t="shared" si="97"/>
        <v>43163</v>
      </c>
      <c r="C412" s="38">
        <v>43127</v>
      </c>
      <c r="D412" s="40">
        <f t="shared" si="98"/>
        <v>43170</v>
      </c>
      <c r="E412" s="38">
        <v>43127</v>
      </c>
      <c r="F412" s="41">
        <f t="shared" si="96"/>
        <v>43226</v>
      </c>
      <c r="G412" s="38">
        <v>43127</v>
      </c>
      <c r="H412" s="41">
        <f t="shared" si="99"/>
        <v>43233</v>
      </c>
      <c r="I412" s="38">
        <v>43127</v>
      </c>
      <c r="J412" s="40">
        <f t="shared" si="100"/>
        <v>43240</v>
      </c>
      <c r="K412" s="42">
        <v>43127</v>
      </c>
      <c r="L412" s="40">
        <f t="shared" si="101"/>
        <v>43261</v>
      </c>
      <c r="M412" s="42">
        <v>43127</v>
      </c>
      <c r="N412" s="40">
        <f t="shared" si="102"/>
        <v>43303</v>
      </c>
      <c r="O412" s="42">
        <v>43127</v>
      </c>
      <c r="P412" s="40">
        <f t="shared" si="103"/>
        <v>43310</v>
      </c>
    </row>
    <row r="413" spans="1:16" ht="16.5" customHeight="1" x14ac:dyDescent="0.25">
      <c r="A413" s="38">
        <v>43128</v>
      </c>
      <c r="B413" s="39">
        <f t="shared" si="97"/>
        <v>43164</v>
      </c>
      <c r="C413" s="38">
        <v>43128</v>
      </c>
      <c r="D413" s="40">
        <f t="shared" si="98"/>
        <v>43171</v>
      </c>
      <c r="E413" s="38">
        <v>43128</v>
      </c>
      <c r="F413" s="41">
        <f t="shared" si="96"/>
        <v>43227</v>
      </c>
      <c r="G413" s="38">
        <v>43128</v>
      </c>
      <c r="H413" s="41">
        <f t="shared" si="99"/>
        <v>43234</v>
      </c>
      <c r="I413" s="38">
        <v>43128</v>
      </c>
      <c r="J413" s="40">
        <f t="shared" si="100"/>
        <v>43241</v>
      </c>
      <c r="K413" s="42">
        <v>43128</v>
      </c>
      <c r="L413" s="40">
        <f t="shared" si="101"/>
        <v>43262</v>
      </c>
      <c r="M413" s="42">
        <v>43128</v>
      </c>
      <c r="N413" s="40">
        <f t="shared" si="102"/>
        <v>43304</v>
      </c>
      <c r="O413" s="42">
        <v>43128</v>
      </c>
      <c r="P413" s="40">
        <f t="shared" si="103"/>
        <v>43311</v>
      </c>
    </row>
    <row r="414" spans="1:16" ht="16.5" customHeight="1" x14ac:dyDescent="0.25">
      <c r="A414" s="38">
        <v>43129</v>
      </c>
      <c r="B414" s="39">
        <f t="shared" si="97"/>
        <v>43165</v>
      </c>
      <c r="C414" s="38">
        <v>43129</v>
      </c>
      <c r="D414" s="40">
        <f t="shared" si="98"/>
        <v>43172</v>
      </c>
      <c r="E414" s="38">
        <v>43129</v>
      </c>
      <c r="F414" s="41">
        <f t="shared" si="96"/>
        <v>43228</v>
      </c>
      <c r="G414" s="38">
        <v>43129</v>
      </c>
      <c r="H414" s="41">
        <f t="shared" si="99"/>
        <v>43235</v>
      </c>
      <c r="I414" s="38">
        <v>43129</v>
      </c>
      <c r="J414" s="40">
        <f t="shared" si="100"/>
        <v>43242</v>
      </c>
      <c r="K414" s="42">
        <v>43129</v>
      </c>
      <c r="L414" s="40">
        <f t="shared" si="101"/>
        <v>43263</v>
      </c>
      <c r="M414" s="42">
        <v>43129</v>
      </c>
      <c r="N414" s="40">
        <f t="shared" si="102"/>
        <v>43305</v>
      </c>
      <c r="O414" s="42">
        <v>43129</v>
      </c>
      <c r="P414" s="40">
        <f t="shared" si="103"/>
        <v>43312</v>
      </c>
    </row>
    <row r="415" spans="1:16" ht="16.5" customHeight="1" x14ac:dyDescent="0.25">
      <c r="A415" s="38">
        <v>43130</v>
      </c>
      <c r="B415" s="39">
        <f t="shared" si="97"/>
        <v>43166</v>
      </c>
      <c r="C415" s="38">
        <v>43130</v>
      </c>
      <c r="D415" s="40">
        <f t="shared" si="98"/>
        <v>43173</v>
      </c>
      <c r="E415" s="38">
        <v>43130</v>
      </c>
      <c r="F415" s="41">
        <f t="shared" si="96"/>
        <v>43229</v>
      </c>
      <c r="G415" s="38">
        <v>43130</v>
      </c>
      <c r="H415" s="41">
        <f t="shared" si="99"/>
        <v>43236</v>
      </c>
      <c r="I415" s="38">
        <v>43130</v>
      </c>
      <c r="J415" s="40">
        <f t="shared" si="100"/>
        <v>43243</v>
      </c>
      <c r="K415" s="42">
        <v>43130</v>
      </c>
      <c r="L415" s="40">
        <f t="shared" si="101"/>
        <v>43264</v>
      </c>
      <c r="M415" s="42">
        <v>43130</v>
      </c>
      <c r="N415" s="40">
        <f t="shared" si="102"/>
        <v>43306</v>
      </c>
      <c r="O415" s="42">
        <v>43130</v>
      </c>
      <c r="P415" s="40">
        <f t="shared" si="103"/>
        <v>43313</v>
      </c>
    </row>
    <row r="416" spans="1:16" ht="16.5" customHeight="1" x14ac:dyDescent="0.25">
      <c r="A416" s="38">
        <v>43131</v>
      </c>
      <c r="B416" s="39">
        <f t="shared" si="97"/>
        <v>43167</v>
      </c>
      <c r="C416" s="38">
        <v>43131</v>
      </c>
      <c r="D416" s="40">
        <f t="shared" si="98"/>
        <v>43174</v>
      </c>
      <c r="E416" s="38">
        <v>43131</v>
      </c>
      <c r="F416" s="41">
        <f t="shared" si="96"/>
        <v>43230</v>
      </c>
      <c r="G416" s="38">
        <v>43131</v>
      </c>
      <c r="H416" s="41">
        <f t="shared" si="99"/>
        <v>43237</v>
      </c>
      <c r="I416" s="38">
        <v>43131</v>
      </c>
      <c r="J416" s="40">
        <f t="shared" si="100"/>
        <v>43244</v>
      </c>
      <c r="K416" s="42">
        <v>43131</v>
      </c>
      <c r="L416" s="40">
        <f t="shared" si="101"/>
        <v>43265</v>
      </c>
      <c r="M416" s="42">
        <v>43131</v>
      </c>
      <c r="N416" s="40">
        <f t="shared" si="102"/>
        <v>43307</v>
      </c>
      <c r="O416" s="42">
        <v>43131</v>
      </c>
      <c r="P416" s="40">
        <f t="shared" si="103"/>
        <v>43314</v>
      </c>
    </row>
    <row r="417" spans="1:16" ht="16.5" customHeight="1" x14ac:dyDescent="0.25">
      <c r="A417" s="38">
        <v>43132</v>
      </c>
      <c r="B417" s="39">
        <f>A417+$C$2+$B$5+$B$6</f>
        <v>43168</v>
      </c>
      <c r="C417" s="38">
        <v>43132</v>
      </c>
      <c r="D417" s="40">
        <f>+C417+$D$2+$B$5+$B$6</f>
        <v>43175</v>
      </c>
      <c r="E417" s="38">
        <v>43132</v>
      </c>
      <c r="F417" s="41">
        <f>E417+$E$2+$B$5+$B$6</f>
        <v>43231</v>
      </c>
      <c r="G417" s="38">
        <v>43132</v>
      </c>
      <c r="H417" s="41">
        <f t="shared" ref="H417:H444" si="104">G417+$F$2+$B$5+$B$6</f>
        <v>43238</v>
      </c>
      <c r="I417" s="38">
        <v>43132</v>
      </c>
      <c r="J417" s="40">
        <f>I417+$G$2+$B$5+$B$6</f>
        <v>43245</v>
      </c>
      <c r="K417" s="42">
        <v>43132</v>
      </c>
      <c r="L417" s="40">
        <f>K417+$H$2+$B$5+$B$6</f>
        <v>43266</v>
      </c>
      <c r="M417" s="42">
        <v>43132</v>
      </c>
      <c r="N417" s="40">
        <f>M417+$I$2+$B$5+$B$6</f>
        <v>43308</v>
      </c>
      <c r="O417" s="42">
        <v>43132</v>
      </c>
      <c r="P417" s="40">
        <f>O417+$J$2+$B$5+$B$6</f>
        <v>43315</v>
      </c>
    </row>
    <row r="418" spans="1:16" ht="16.5" customHeight="1" x14ac:dyDescent="0.25">
      <c r="A418" s="38">
        <v>43133</v>
      </c>
      <c r="B418" s="39">
        <f t="shared" ref="B418:B444" si="105">A418+$C$2+$B$5+$B$6</f>
        <v>43169</v>
      </c>
      <c r="C418" s="38">
        <v>43133</v>
      </c>
      <c r="D418" s="40">
        <f t="shared" ref="D418:D444" si="106">+C418+$D$2+$B$5+$B$6</f>
        <v>43176</v>
      </c>
      <c r="E418" s="38">
        <v>43133</v>
      </c>
      <c r="F418" s="41">
        <f t="shared" ref="F418:F444" si="107">E418+$E$2+$B$5+$B$6</f>
        <v>43232</v>
      </c>
      <c r="G418" s="38">
        <v>43133</v>
      </c>
      <c r="H418" s="41">
        <f t="shared" si="104"/>
        <v>43239</v>
      </c>
      <c r="I418" s="38">
        <v>43133</v>
      </c>
      <c r="J418" s="40">
        <f t="shared" ref="J418:J444" si="108">I418+$G$2+$B$5+$B$6</f>
        <v>43246</v>
      </c>
      <c r="K418" s="42">
        <v>43133</v>
      </c>
      <c r="L418" s="40">
        <f t="shared" ref="L418:L444" si="109">K418+$H$2+$B$5+$B$6</f>
        <v>43267</v>
      </c>
      <c r="M418" s="42">
        <v>43133</v>
      </c>
      <c r="N418" s="40">
        <f t="shared" ref="N418:N444" si="110">M418+$I$2+$B$5+$B$6</f>
        <v>43309</v>
      </c>
      <c r="O418" s="42">
        <v>43133</v>
      </c>
      <c r="P418" s="40">
        <f t="shared" ref="P418:P444" si="111">O418+$J$2+$B$5+$B$6</f>
        <v>43316</v>
      </c>
    </row>
    <row r="419" spans="1:16" ht="16.5" customHeight="1" x14ac:dyDescent="0.25">
      <c r="A419" s="38">
        <v>43134</v>
      </c>
      <c r="B419" s="39">
        <f t="shared" si="105"/>
        <v>43170</v>
      </c>
      <c r="C419" s="38">
        <v>43134</v>
      </c>
      <c r="D419" s="40">
        <f t="shared" si="106"/>
        <v>43177</v>
      </c>
      <c r="E419" s="38">
        <v>43134</v>
      </c>
      <c r="F419" s="41">
        <f t="shared" si="107"/>
        <v>43233</v>
      </c>
      <c r="G419" s="38">
        <v>43134</v>
      </c>
      <c r="H419" s="41">
        <f t="shared" si="104"/>
        <v>43240</v>
      </c>
      <c r="I419" s="38">
        <v>43134</v>
      </c>
      <c r="J419" s="40">
        <f t="shared" si="108"/>
        <v>43247</v>
      </c>
      <c r="K419" s="42">
        <v>43134</v>
      </c>
      <c r="L419" s="40">
        <f t="shared" si="109"/>
        <v>43268</v>
      </c>
      <c r="M419" s="42">
        <v>43134</v>
      </c>
      <c r="N419" s="40">
        <f t="shared" si="110"/>
        <v>43310</v>
      </c>
      <c r="O419" s="42">
        <v>43134</v>
      </c>
      <c r="P419" s="40">
        <f t="shared" si="111"/>
        <v>43317</v>
      </c>
    </row>
    <row r="420" spans="1:16" ht="16.5" customHeight="1" x14ac:dyDescent="0.25">
      <c r="A420" s="38">
        <v>43135</v>
      </c>
      <c r="B420" s="39">
        <f t="shared" si="105"/>
        <v>43171</v>
      </c>
      <c r="C420" s="38">
        <v>43135</v>
      </c>
      <c r="D420" s="40">
        <f t="shared" si="106"/>
        <v>43178</v>
      </c>
      <c r="E420" s="38">
        <v>43135</v>
      </c>
      <c r="F420" s="41">
        <f t="shared" si="107"/>
        <v>43234</v>
      </c>
      <c r="G420" s="38">
        <v>43135</v>
      </c>
      <c r="H420" s="41">
        <f t="shared" si="104"/>
        <v>43241</v>
      </c>
      <c r="I420" s="38">
        <v>43135</v>
      </c>
      <c r="J420" s="40">
        <f t="shared" si="108"/>
        <v>43248</v>
      </c>
      <c r="K420" s="42">
        <v>43135</v>
      </c>
      <c r="L420" s="40">
        <f t="shared" si="109"/>
        <v>43269</v>
      </c>
      <c r="M420" s="42">
        <v>43135</v>
      </c>
      <c r="N420" s="40">
        <f t="shared" si="110"/>
        <v>43311</v>
      </c>
      <c r="O420" s="42">
        <v>43135</v>
      </c>
      <c r="P420" s="40">
        <f t="shared" si="111"/>
        <v>43318</v>
      </c>
    </row>
    <row r="421" spans="1:16" ht="16.5" customHeight="1" x14ac:dyDescent="0.25">
      <c r="A421" s="38">
        <v>43136</v>
      </c>
      <c r="B421" s="39">
        <f t="shared" si="105"/>
        <v>43172</v>
      </c>
      <c r="C421" s="38">
        <v>43136</v>
      </c>
      <c r="D421" s="40">
        <f t="shared" si="106"/>
        <v>43179</v>
      </c>
      <c r="E421" s="38">
        <v>43136</v>
      </c>
      <c r="F421" s="41">
        <f t="shared" si="107"/>
        <v>43235</v>
      </c>
      <c r="G421" s="38">
        <v>43136</v>
      </c>
      <c r="H421" s="41">
        <f t="shared" si="104"/>
        <v>43242</v>
      </c>
      <c r="I421" s="38">
        <v>43136</v>
      </c>
      <c r="J421" s="40">
        <f t="shared" si="108"/>
        <v>43249</v>
      </c>
      <c r="K421" s="42">
        <v>43136</v>
      </c>
      <c r="L421" s="40">
        <f t="shared" si="109"/>
        <v>43270</v>
      </c>
      <c r="M421" s="42">
        <v>43136</v>
      </c>
      <c r="N421" s="40">
        <f t="shared" si="110"/>
        <v>43312</v>
      </c>
      <c r="O421" s="42">
        <v>43136</v>
      </c>
      <c r="P421" s="40">
        <f t="shared" si="111"/>
        <v>43319</v>
      </c>
    </row>
    <row r="422" spans="1:16" ht="16.5" customHeight="1" x14ac:dyDescent="0.25">
      <c r="A422" s="38">
        <v>43137</v>
      </c>
      <c r="B422" s="39">
        <f t="shared" si="105"/>
        <v>43173</v>
      </c>
      <c r="C422" s="38">
        <v>43137</v>
      </c>
      <c r="D422" s="40">
        <f t="shared" si="106"/>
        <v>43180</v>
      </c>
      <c r="E422" s="38">
        <v>43137</v>
      </c>
      <c r="F422" s="41">
        <f t="shared" si="107"/>
        <v>43236</v>
      </c>
      <c r="G422" s="38">
        <v>43137</v>
      </c>
      <c r="H422" s="41">
        <f t="shared" si="104"/>
        <v>43243</v>
      </c>
      <c r="I422" s="38">
        <v>43137</v>
      </c>
      <c r="J422" s="40">
        <f t="shared" si="108"/>
        <v>43250</v>
      </c>
      <c r="K422" s="42">
        <v>43137</v>
      </c>
      <c r="L422" s="40">
        <f t="shared" si="109"/>
        <v>43271</v>
      </c>
      <c r="M422" s="42">
        <v>43137</v>
      </c>
      <c r="N422" s="40">
        <f t="shared" si="110"/>
        <v>43313</v>
      </c>
      <c r="O422" s="42">
        <v>43137</v>
      </c>
      <c r="P422" s="40">
        <f t="shared" si="111"/>
        <v>43320</v>
      </c>
    </row>
    <row r="423" spans="1:16" ht="16.5" customHeight="1" x14ac:dyDescent="0.25">
      <c r="A423" s="38">
        <v>43138</v>
      </c>
      <c r="B423" s="39">
        <f t="shared" si="105"/>
        <v>43174</v>
      </c>
      <c r="C423" s="38">
        <v>43138</v>
      </c>
      <c r="D423" s="40">
        <f t="shared" si="106"/>
        <v>43181</v>
      </c>
      <c r="E423" s="38">
        <v>43138</v>
      </c>
      <c r="F423" s="41">
        <f t="shared" si="107"/>
        <v>43237</v>
      </c>
      <c r="G423" s="38">
        <v>43138</v>
      </c>
      <c r="H423" s="41">
        <f t="shared" si="104"/>
        <v>43244</v>
      </c>
      <c r="I423" s="38">
        <v>43138</v>
      </c>
      <c r="J423" s="40">
        <f t="shared" si="108"/>
        <v>43251</v>
      </c>
      <c r="K423" s="42">
        <v>43138</v>
      </c>
      <c r="L423" s="40">
        <f t="shared" si="109"/>
        <v>43272</v>
      </c>
      <c r="M423" s="42">
        <v>43138</v>
      </c>
      <c r="N423" s="40">
        <f t="shared" si="110"/>
        <v>43314</v>
      </c>
      <c r="O423" s="42">
        <v>43138</v>
      </c>
      <c r="P423" s="40">
        <f t="shared" si="111"/>
        <v>43321</v>
      </c>
    </row>
    <row r="424" spans="1:16" ht="16.5" customHeight="1" x14ac:dyDescent="0.25">
      <c r="A424" s="38">
        <v>43139</v>
      </c>
      <c r="B424" s="39">
        <f t="shared" si="105"/>
        <v>43175</v>
      </c>
      <c r="C424" s="38">
        <v>43139</v>
      </c>
      <c r="D424" s="40">
        <f t="shared" si="106"/>
        <v>43182</v>
      </c>
      <c r="E424" s="38">
        <v>43139</v>
      </c>
      <c r="F424" s="41">
        <f t="shared" si="107"/>
        <v>43238</v>
      </c>
      <c r="G424" s="38">
        <v>43139</v>
      </c>
      <c r="H424" s="41">
        <f t="shared" si="104"/>
        <v>43245</v>
      </c>
      <c r="I424" s="38">
        <v>43139</v>
      </c>
      <c r="J424" s="40">
        <f t="shared" si="108"/>
        <v>43252</v>
      </c>
      <c r="K424" s="42">
        <v>43139</v>
      </c>
      <c r="L424" s="40">
        <f t="shared" si="109"/>
        <v>43273</v>
      </c>
      <c r="M424" s="42">
        <v>43139</v>
      </c>
      <c r="N424" s="40">
        <f t="shared" si="110"/>
        <v>43315</v>
      </c>
      <c r="O424" s="42">
        <v>43139</v>
      </c>
      <c r="P424" s="40">
        <f t="shared" si="111"/>
        <v>43322</v>
      </c>
    </row>
    <row r="425" spans="1:16" ht="16.5" customHeight="1" x14ac:dyDescent="0.25">
      <c r="A425" s="38">
        <v>43140</v>
      </c>
      <c r="B425" s="39">
        <f t="shared" si="105"/>
        <v>43176</v>
      </c>
      <c r="C425" s="38">
        <v>43140</v>
      </c>
      <c r="D425" s="40">
        <f t="shared" si="106"/>
        <v>43183</v>
      </c>
      <c r="E425" s="38">
        <v>43140</v>
      </c>
      <c r="F425" s="41">
        <f t="shared" si="107"/>
        <v>43239</v>
      </c>
      <c r="G425" s="38">
        <v>43140</v>
      </c>
      <c r="H425" s="41">
        <f t="shared" si="104"/>
        <v>43246</v>
      </c>
      <c r="I425" s="38">
        <v>43140</v>
      </c>
      <c r="J425" s="40">
        <f t="shared" si="108"/>
        <v>43253</v>
      </c>
      <c r="K425" s="42">
        <v>43140</v>
      </c>
      <c r="L425" s="40">
        <f t="shared" si="109"/>
        <v>43274</v>
      </c>
      <c r="M425" s="42">
        <v>43140</v>
      </c>
      <c r="N425" s="40">
        <f t="shared" si="110"/>
        <v>43316</v>
      </c>
      <c r="O425" s="42">
        <v>43140</v>
      </c>
      <c r="P425" s="40">
        <f t="shared" si="111"/>
        <v>43323</v>
      </c>
    </row>
    <row r="426" spans="1:16" ht="16.5" customHeight="1" x14ac:dyDescent="0.25">
      <c r="A426" s="38">
        <v>43141</v>
      </c>
      <c r="B426" s="39">
        <f t="shared" si="105"/>
        <v>43177</v>
      </c>
      <c r="C426" s="38">
        <v>43141</v>
      </c>
      <c r="D426" s="40">
        <f t="shared" si="106"/>
        <v>43184</v>
      </c>
      <c r="E426" s="38">
        <v>43141</v>
      </c>
      <c r="F426" s="41">
        <f t="shared" si="107"/>
        <v>43240</v>
      </c>
      <c r="G426" s="38">
        <v>43141</v>
      </c>
      <c r="H426" s="41">
        <f t="shared" si="104"/>
        <v>43247</v>
      </c>
      <c r="I426" s="38">
        <v>43141</v>
      </c>
      <c r="J426" s="40">
        <f t="shared" si="108"/>
        <v>43254</v>
      </c>
      <c r="K426" s="42">
        <v>43141</v>
      </c>
      <c r="L426" s="40">
        <f t="shared" si="109"/>
        <v>43275</v>
      </c>
      <c r="M426" s="42">
        <v>43141</v>
      </c>
      <c r="N426" s="40">
        <f t="shared" si="110"/>
        <v>43317</v>
      </c>
      <c r="O426" s="42">
        <v>43141</v>
      </c>
      <c r="P426" s="40">
        <f t="shared" si="111"/>
        <v>43324</v>
      </c>
    </row>
    <row r="427" spans="1:16" ht="16.5" customHeight="1" x14ac:dyDescent="0.25">
      <c r="A427" s="38">
        <v>43142</v>
      </c>
      <c r="B427" s="39">
        <f t="shared" si="105"/>
        <v>43178</v>
      </c>
      <c r="C427" s="38">
        <v>43142</v>
      </c>
      <c r="D427" s="40">
        <f t="shared" si="106"/>
        <v>43185</v>
      </c>
      <c r="E427" s="38">
        <v>43142</v>
      </c>
      <c r="F427" s="41">
        <f t="shared" si="107"/>
        <v>43241</v>
      </c>
      <c r="G427" s="38">
        <v>43142</v>
      </c>
      <c r="H427" s="41">
        <f t="shared" si="104"/>
        <v>43248</v>
      </c>
      <c r="I427" s="38">
        <v>43142</v>
      </c>
      <c r="J427" s="40">
        <f t="shared" si="108"/>
        <v>43255</v>
      </c>
      <c r="K427" s="42">
        <v>43142</v>
      </c>
      <c r="L427" s="40">
        <f t="shared" si="109"/>
        <v>43276</v>
      </c>
      <c r="M427" s="42">
        <v>43142</v>
      </c>
      <c r="N427" s="40">
        <f t="shared" si="110"/>
        <v>43318</v>
      </c>
      <c r="O427" s="42">
        <v>43142</v>
      </c>
      <c r="P427" s="40">
        <f t="shared" si="111"/>
        <v>43325</v>
      </c>
    </row>
    <row r="428" spans="1:16" ht="16.5" customHeight="1" x14ac:dyDescent="0.25">
      <c r="A428" s="38">
        <v>43143</v>
      </c>
      <c r="B428" s="39">
        <f t="shared" si="105"/>
        <v>43179</v>
      </c>
      <c r="C428" s="38">
        <v>43143</v>
      </c>
      <c r="D428" s="40">
        <f t="shared" si="106"/>
        <v>43186</v>
      </c>
      <c r="E428" s="38">
        <v>43143</v>
      </c>
      <c r="F428" s="41">
        <f t="shared" si="107"/>
        <v>43242</v>
      </c>
      <c r="G428" s="38">
        <v>43143</v>
      </c>
      <c r="H428" s="41">
        <f t="shared" si="104"/>
        <v>43249</v>
      </c>
      <c r="I428" s="38">
        <v>43143</v>
      </c>
      <c r="J428" s="40">
        <f t="shared" si="108"/>
        <v>43256</v>
      </c>
      <c r="K428" s="42">
        <v>43143</v>
      </c>
      <c r="L428" s="40">
        <f t="shared" si="109"/>
        <v>43277</v>
      </c>
      <c r="M428" s="42">
        <v>43143</v>
      </c>
      <c r="N428" s="40">
        <f t="shared" si="110"/>
        <v>43319</v>
      </c>
      <c r="O428" s="42">
        <v>43143</v>
      </c>
      <c r="P428" s="40">
        <f t="shared" si="111"/>
        <v>43326</v>
      </c>
    </row>
    <row r="429" spans="1:16" ht="16.5" customHeight="1" x14ac:dyDescent="0.25">
      <c r="A429" s="38">
        <v>43144</v>
      </c>
      <c r="B429" s="39">
        <f t="shared" si="105"/>
        <v>43180</v>
      </c>
      <c r="C429" s="38">
        <v>43144</v>
      </c>
      <c r="D429" s="40">
        <f t="shared" si="106"/>
        <v>43187</v>
      </c>
      <c r="E429" s="38">
        <v>43144</v>
      </c>
      <c r="F429" s="41">
        <f t="shared" si="107"/>
        <v>43243</v>
      </c>
      <c r="G429" s="38">
        <v>43144</v>
      </c>
      <c r="H429" s="41">
        <f t="shared" si="104"/>
        <v>43250</v>
      </c>
      <c r="I429" s="38">
        <v>43144</v>
      </c>
      <c r="J429" s="40">
        <f t="shared" si="108"/>
        <v>43257</v>
      </c>
      <c r="K429" s="42">
        <v>43144</v>
      </c>
      <c r="L429" s="40">
        <f t="shared" si="109"/>
        <v>43278</v>
      </c>
      <c r="M429" s="42">
        <v>43144</v>
      </c>
      <c r="N429" s="40">
        <f t="shared" si="110"/>
        <v>43320</v>
      </c>
      <c r="O429" s="42">
        <v>43144</v>
      </c>
      <c r="P429" s="40">
        <f t="shared" si="111"/>
        <v>43327</v>
      </c>
    </row>
    <row r="430" spans="1:16" ht="16.5" customHeight="1" x14ac:dyDescent="0.25">
      <c r="A430" s="38">
        <v>43145</v>
      </c>
      <c r="B430" s="39">
        <f t="shared" si="105"/>
        <v>43181</v>
      </c>
      <c r="C430" s="38">
        <v>43145</v>
      </c>
      <c r="D430" s="40">
        <f t="shared" si="106"/>
        <v>43188</v>
      </c>
      <c r="E430" s="38">
        <v>43145</v>
      </c>
      <c r="F430" s="41">
        <f t="shared" si="107"/>
        <v>43244</v>
      </c>
      <c r="G430" s="38">
        <v>43145</v>
      </c>
      <c r="H430" s="41">
        <f t="shared" si="104"/>
        <v>43251</v>
      </c>
      <c r="I430" s="38">
        <v>43145</v>
      </c>
      <c r="J430" s="40">
        <f t="shared" si="108"/>
        <v>43258</v>
      </c>
      <c r="K430" s="42">
        <v>43145</v>
      </c>
      <c r="L430" s="40">
        <f t="shared" si="109"/>
        <v>43279</v>
      </c>
      <c r="M430" s="42">
        <v>43145</v>
      </c>
      <c r="N430" s="40">
        <f t="shared" si="110"/>
        <v>43321</v>
      </c>
      <c r="O430" s="42">
        <v>43145</v>
      </c>
      <c r="P430" s="40">
        <f t="shared" si="111"/>
        <v>43328</v>
      </c>
    </row>
    <row r="431" spans="1:16" ht="16.5" customHeight="1" x14ac:dyDescent="0.25">
      <c r="A431" s="38">
        <v>43146</v>
      </c>
      <c r="B431" s="39">
        <f t="shared" si="105"/>
        <v>43182</v>
      </c>
      <c r="C431" s="38">
        <v>43146</v>
      </c>
      <c r="D431" s="40">
        <f t="shared" si="106"/>
        <v>43189</v>
      </c>
      <c r="E431" s="38">
        <v>43146</v>
      </c>
      <c r="F431" s="41">
        <f t="shared" si="107"/>
        <v>43245</v>
      </c>
      <c r="G431" s="38">
        <v>43146</v>
      </c>
      <c r="H431" s="41">
        <f t="shared" si="104"/>
        <v>43252</v>
      </c>
      <c r="I431" s="38">
        <v>43146</v>
      </c>
      <c r="J431" s="40">
        <f t="shared" si="108"/>
        <v>43259</v>
      </c>
      <c r="K431" s="42">
        <v>43146</v>
      </c>
      <c r="L431" s="40">
        <f t="shared" si="109"/>
        <v>43280</v>
      </c>
      <c r="M431" s="42">
        <v>43146</v>
      </c>
      <c r="N431" s="40">
        <f t="shared" si="110"/>
        <v>43322</v>
      </c>
      <c r="O431" s="42">
        <v>43146</v>
      </c>
      <c r="P431" s="40">
        <f t="shared" si="111"/>
        <v>43329</v>
      </c>
    </row>
    <row r="432" spans="1:16" ht="16.5" customHeight="1" x14ac:dyDescent="0.25">
      <c r="A432" s="38">
        <v>43147</v>
      </c>
      <c r="B432" s="39">
        <f t="shared" si="105"/>
        <v>43183</v>
      </c>
      <c r="C432" s="38">
        <v>43147</v>
      </c>
      <c r="D432" s="40">
        <f t="shared" si="106"/>
        <v>43190</v>
      </c>
      <c r="E432" s="38">
        <v>43147</v>
      </c>
      <c r="F432" s="41">
        <f t="shared" si="107"/>
        <v>43246</v>
      </c>
      <c r="G432" s="38">
        <v>43147</v>
      </c>
      <c r="H432" s="41">
        <f t="shared" si="104"/>
        <v>43253</v>
      </c>
      <c r="I432" s="38">
        <v>43147</v>
      </c>
      <c r="J432" s="40">
        <f t="shared" si="108"/>
        <v>43260</v>
      </c>
      <c r="K432" s="42">
        <v>43147</v>
      </c>
      <c r="L432" s="40">
        <f t="shared" si="109"/>
        <v>43281</v>
      </c>
      <c r="M432" s="42">
        <v>43147</v>
      </c>
      <c r="N432" s="40">
        <f t="shared" si="110"/>
        <v>43323</v>
      </c>
      <c r="O432" s="42">
        <v>43147</v>
      </c>
      <c r="P432" s="40">
        <f t="shared" si="111"/>
        <v>43330</v>
      </c>
    </row>
    <row r="433" spans="1:16" ht="16.5" customHeight="1" x14ac:dyDescent="0.25">
      <c r="A433" s="38">
        <v>43148</v>
      </c>
      <c r="B433" s="39">
        <f t="shared" si="105"/>
        <v>43184</v>
      </c>
      <c r="C433" s="38">
        <v>43148</v>
      </c>
      <c r="D433" s="40">
        <f t="shared" si="106"/>
        <v>43191</v>
      </c>
      <c r="E433" s="38">
        <v>43148</v>
      </c>
      <c r="F433" s="41">
        <f t="shared" si="107"/>
        <v>43247</v>
      </c>
      <c r="G433" s="38">
        <v>43148</v>
      </c>
      <c r="H433" s="41">
        <f t="shared" si="104"/>
        <v>43254</v>
      </c>
      <c r="I433" s="38">
        <v>43148</v>
      </c>
      <c r="J433" s="40">
        <f t="shared" si="108"/>
        <v>43261</v>
      </c>
      <c r="K433" s="42">
        <v>43148</v>
      </c>
      <c r="L433" s="40">
        <f t="shared" si="109"/>
        <v>43282</v>
      </c>
      <c r="M433" s="42">
        <v>43148</v>
      </c>
      <c r="N433" s="40">
        <f t="shared" si="110"/>
        <v>43324</v>
      </c>
      <c r="O433" s="42">
        <v>43148</v>
      </c>
      <c r="P433" s="40">
        <f t="shared" si="111"/>
        <v>43331</v>
      </c>
    </row>
    <row r="434" spans="1:16" ht="16.5" customHeight="1" x14ac:dyDescent="0.25">
      <c r="A434" s="38">
        <v>43149</v>
      </c>
      <c r="B434" s="39">
        <f t="shared" si="105"/>
        <v>43185</v>
      </c>
      <c r="C434" s="38">
        <v>43149</v>
      </c>
      <c r="D434" s="40">
        <f t="shared" si="106"/>
        <v>43192</v>
      </c>
      <c r="E434" s="38">
        <v>43149</v>
      </c>
      <c r="F434" s="41">
        <f t="shared" si="107"/>
        <v>43248</v>
      </c>
      <c r="G434" s="38">
        <v>43149</v>
      </c>
      <c r="H434" s="41">
        <f t="shared" si="104"/>
        <v>43255</v>
      </c>
      <c r="I434" s="38">
        <v>43149</v>
      </c>
      <c r="J434" s="40">
        <f t="shared" si="108"/>
        <v>43262</v>
      </c>
      <c r="K434" s="42">
        <v>43149</v>
      </c>
      <c r="L434" s="40">
        <f t="shared" si="109"/>
        <v>43283</v>
      </c>
      <c r="M434" s="42">
        <v>43149</v>
      </c>
      <c r="N434" s="40">
        <f t="shared" si="110"/>
        <v>43325</v>
      </c>
      <c r="O434" s="42">
        <v>43149</v>
      </c>
      <c r="P434" s="40">
        <f t="shared" si="111"/>
        <v>43332</v>
      </c>
    </row>
    <row r="435" spans="1:16" ht="16.5" customHeight="1" x14ac:dyDescent="0.25">
      <c r="A435" s="38">
        <v>43150</v>
      </c>
      <c r="B435" s="39">
        <f t="shared" si="105"/>
        <v>43186</v>
      </c>
      <c r="C435" s="38">
        <v>43150</v>
      </c>
      <c r="D435" s="40">
        <f t="shared" si="106"/>
        <v>43193</v>
      </c>
      <c r="E435" s="38">
        <v>43150</v>
      </c>
      <c r="F435" s="41">
        <f t="shared" si="107"/>
        <v>43249</v>
      </c>
      <c r="G435" s="38">
        <v>43150</v>
      </c>
      <c r="H435" s="41">
        <f t="shared" si="104"/>
        <v>43256</v>
      </c>
      <c r="I435" s="38">
        <v>43150</v>
      </c>
      <c r="J435" s="40">
        <f t="shared" si="108"/>
        <v>43263</v>
      </c>
      <c r="K435" s="42">
        <v>43150</v>
      </c>
      <c r="L435" s="40">
        <f t="shared" si="109"/>
        <v>43284</v>
      </c>
      <c r="M435" s="42">
        <v>43150</v>
      </c>
      <c r="N435" s="40">
        <f t="shared" si="110"/>
        <v>43326</v>
      </c>
      <c r="O435" s="42">
        <v>43150</v>
      </c>
      <c r="P435" s="40">
        <f t="shared" si="111"/>
        <v>43333</v>
      </c>
    </row>
    <row r="436" spans="1:16" ht="16.5" customHeight="1" x14ac:dyDescent="0.25">
      <c r="A436" s="38">
        <v>43151</v>
      </c>
      <c r="B436" s="39">
        <f t="shared" si="105"/>
        <v>43187</v>
      </c>
      <c r="C436" s="38">
        <v>43151</v>
      </c>
      <c r="D436" s="40">
        <f t="shared" si="106"/>
        <v>43194</v>
      </c>
      <c r="E436" s="38">
        <v>43151</v>
      </c>
      <c r="F436" s="41">
        <f t="shared" si="107"/>
        <v>43250</v>
      </c>
      <c r="G436" s="38">
        <v>43151</v>
      </c>
      <c r="H436" s="41">
        <f t="shared" si="104"/>
        <v>43257</v>
      </c>
      <c r="I436" s="38">
        <v>43151</v>
      </c>
      <c r="J436" s="40">
        <f t="shared" si="108"/>
        <v>43264</v>
      </c>
      <c r="K436" s="42">
        <v>43151</v>
      </c>
      <c r="L436" s="40">
        <f t="shared" si="109"/>
        <v>43285</v>
      </c>
      <c r="M436" s="42">
        <v>43151</v>
      </c>
      <c r="N436" s="40">
        <f t="shared" si="110"/>
        <v>43327</v>
      </c>
      <c r="O436" s="42">
        <v>43151</v>
      </c>
      <c r="P436" s="40">
        <f t="shared" si="111"/>
        <v>43334</v>
      </c>
    </row>
    <row r="437" spans="1:16" ht="16.5" customHeight="1" x14ac:dyDescent="0.25">
      <c r="A437" s="38">
        <v>43152</v>
      </c>
      <c r="B437" s="39">
        <f t="shared" si="105"/>
        <v>43188</v>
      </c>
      <c r="C437" s="38">
        <v>43152</v>
      </c>
      <c r="D437" s="40">
        <f t="shared" si="106"/>
        <v>43195</v>
      </c>
      <c r="E437" s="38">
        <v>43152</v>
      </c>
      <c r="F437" s="41">
        <f t="shared" si="107"/>
        <v>43251</v>
      </c>
      <c r="G437" s="38">
        <v>43152</v>
      </c>
      <c r="H437" s="41">
        <f t="shared" si="104"/>
        <v>43258</v>
      </c>
      <c r="I437" s="38">
        <v>43152</v>
      </c>
      <c r="J437" s="40">
        <f t="shared" si="108"/>
        <v>43265</v>
      </c>
      <c r="K437" s="42">
        <v>43152</v>
      </c>
      <c r="L437" s="40">
        <f t="shared" si="109"/>
        <v>43286</v>
      </c>
      <c r="M437" s="42">
        <v>43152</v>
      </c>
      <c r="N437" s="40">
        <f t="shared" si="110"/>
        <v>43328</v>
      </c>
      <c r="O437" s="42">
        <v>43152</v>
      </c>
      <c r="P437" s="40">
        <f t="shared" si="111"/>
        <v>43335</v>
      </c>
    </row>
    <row r="438" spans="1:16" ht="16.5" customHeight="1" x14ac:dyDescent="0.25">
      <c r="A438" s="38">
        <v>43153</v>
      </c>
      <c r="B438" s="39">
        <f t="shared" si="105"/>
        <v>43189</v>
      </c>
      <c r="C438" s="38">
        <v>43153</v>
      </c>
      <c r="D438" s="40">
        <f t="shared" si="106"/>
        <v>43196</v>
      </c>
      <c r="E438" s="38">
        <v>43153</v>
      </c>
      <c r="F438" s="41">
        <f t="shared" si="107"/>
        <v>43252</v>
      </c>
      <c r="G438" s="38">
        <v>43153</v>
      </c>
      <c r="H438" s="41">
        <f t="shared" si="104"/>
        <v>43259</v>
      </c>
      <c r="I438" s="38">
        <v>43153</v>
      </c>
      <c r="J438" s="40">
        <f t="shared" si="108"/>
        <v>43266</v>
      </c>
      <c r="K438" s="42">
        <v>43153</v>
      </c>
      <c r="L438" s="40">
        <f t="shared" si="109"/>
        <v>43287</v>
      </c>
      <c r="M438" s="42">
        <v>43153</v>
      </c>
      <c r="N438" s="40">
        <f t="shared" si="110"/>
        <v>43329</v>
      </c>
      <c r="O438" s="42">
        <v>43153</v>
      </c>
      <c r="P438" s="40">
        <f t="shared" si="111"/>
        <v>43336</v>
      </c>
    </row>
    <row r="439" spans="1:16" ht="16.5" customHeight="1" x14ac:dyDescent="0.25">
      <c r="A439" s="38">
        <v>43154</v>
      </c>
      <c r="B439" s="39">
        <f t="shared" si="105"/>
        <v>43190</v>
      </c>
      <c r="C439" s="38">
        <v>43154</v>
      </c>
      <c r="D439" s="40">
        <f t="shared" si="106"/>
        <v>43197</v>
      </c>
      <c r="E439" s="38">
        <v>43154</v>
      </c>
      <c r="F439" s="41">
        <f t="shared" si="107"/>
        <v>43253</v>
      </c>
      <c r="G439" s="38">
        <v>43154</v>
      </c>
      <c r="H439" s="41">
        <f t="shared" si="104"/>
        <v>43260</v>
      </c>
      <c r="I439" s="38">
        <v>43154</v>
      </c>
      <c r="J439" s="40">
        <f t="shared" si="108"/>
        <v>43267</v>
      </c>
      <c r="K439" s="42">
        <v>43154</v>
      </c>
      <c r="L439" s="40">
        <f t="shared" si="109"/>
        <v>43288</v>
      </c>
      <c r="M439" s="42">
        <v>43154</v>
      </c>
      <c r="N439" s="40">
        <f t="shared" si="110"/>
        <v>43330</v>
      </c>
      <c r="O439" s="42">
        <v>43154</v>
      </c>
      <c r="P439" s="40">
        <f t="shared" si="111"/>
        <v>43337</v>
      </c>
    </row>
    <row r="440" spans="1:16" ht="16.5" customHeight="1" x14ac:dyDescent="0.25">
      <c r="A440" s="38">
        <v>43155</v>
      </c>
      <c r="B440" s="39">
        <f t="shared" si="105"/>
        <v>43191</v>
      </c>
      <c r="C440" s="38">
        <v>43155</v>
      </c>
      <c r="D440" s="40">
        <f t="shared" si="106"/>
        <v>43198</v>
      </c>
      <c r="E440" s="38">
        <v>43155</v>
      </c>
      <c r="F440" s="41">
        <f t="shared" si="107"/>
        <v>43254</v>
      </c>
      <c r="G440" s="38">
        <v>43155</v>
      </c>
      <c r="H440" s="41">
        <f t="shared" si="104"/>
        <v>43261</v>
      </c>
      <c r="I440" s="38">
        <v>43155</v>
      </c>
      <c r="J440" s="40">
        <f t="shared" si="108"/>
        <v>43268</v>
      </c>
      <c r="K440" s="42">
        <v>43155</v>
      </c>
      <c r="L440" s="40">
        <f t="shared" si="109"/>
        <v>43289</v>
      </c>
      <c r="M440" s="42">
        <v>43155</v>
      </c>
      <c r="N440" s="40">
        <f t="shared" si="110"/>
        <v>43331</v>
      </c>
      <c r="O440" s="42">
        <v>43155</v>
      </c>
      <c r="P440" s="40">
        <f t="shared" si="111"/>
        <v>43338</v>
      </c>
    </row>
    <row r="441" spans="1:16" ht="16.5" customHeight="1" x14ac:dyDescent="0.25">
      <c r="A441" s="38">
        <v>43156</v>
      </c>
      <c r="B441" s="39">
        <f t="shared" si="105"/>
        <v>43192</v>
      </c>
      <c r="C441" s="38">
        <v>43156</v>
      </c>
      <c r="D441" s="40">
        <f t="shared" si="106"/>
        <v>43199</v>
      </c>
      <c r="E441" s="38">
        <v>43156</v>
      </c>
      <c r="F441" s="41">
        <f t="shared" si="107"/>
        <v>43255</v>
      </c>
      <c r="G441" s="38">
        <v>43156</v>
      </c>
      <c r="H441" s="41">
        <f t="shared" si="104"/>
        <v>43262</v>
      </c>
      <c r="I441" s="38">
        <v>43156</v>
      </c>
      <c r="J441" s="40">
        <f t="shared" si="108"/>
        <v>43269</v>
      </c>
      <c r="K441" s="42">
        <v>43156</v>
      </c>
      <c r="L441" s="40">
        <f t="shared" si="109"/>
        <v>43290</v>
      </c>
      <c r="M441" s="42">
        <v>43156</v>
      </c>
      <c r="N441" s="40">
        <f t="shared" si="110"/>
        <v>43332</v>
      </c>
      <c r="O441" s="42">
        <v>43156</v>
      </c>
      <c r="P441" s="40">
        <f t="shared" si="111"/>
        <v>43339</v>
      </c>
    </row>
    <row r="442" spans="1:16" ht="16.5" customHeight="1" x14ac:dyDescent="0.25">
      <c r="A442" s="38">
        <v>43157</v>
      </c>
      <c r="B442" s="39">
        <f t="shared" si="105"/>
        <v>43193</v>
      </c>
      <c r="C442" s="38">
        <v>43157</v>
      </c>
      <c r="D442" s="40">
        <f t="shared" si="106"/>
        <v>43200</v>
      </c>
      <c r="E442" s="38">
        <v>43157</v>
      </c>
      <c r="F442" s="41">
        <f t="shared" si="107"/>
        <v>43256</v>
      </c>
      <c r="G442" s="38">
        <v>43157</v>
      </c>
      <c r="H442" s="41">
        <f t="shared" si="104"/>
        <v>43263</v>
      </c>
      <c r="I442" s="38">
        <v>43157</v>
      </c>
      <c r="J442" s="40">
        <f t="shared" si="108"/>
        <v>43270</v>
      </c>
      <c r="K442" s="42">
        <v>43157</v>
      </c>
      <c r="L442" s="40">
        <f t="shared" si="109"/>
        <v>43291</v>
      </c>
      <c r="M442" s="42">
        <v>43157</v>
      </c>
      <c r="N442" s="40">
        <f t="shared" si="110"/>
        <v>43333</v>
      </c>
      <c r="O442" s="42">
        <v>43157</v>
      </c>
      <c r="P442" s="40">
        <f t="shared" si="111"/>
        <v>43340</v>
      </c>
    </row>
    <row r="443" spans="1:16" ht="16.5" customHeight="1" x14ac:dyDescent="0.25">
      <c r="A443" s="38">
        <v>43158</v>
      </c>
      <c r="B443" s="39">
        <f t="shared" si="105"/>
        <v>43194</v>
      </c>
      <c r="C443" s="38">
        <v>43158</v>
      </c>
      <c r="D443" s="40">
        <f t="shared" si="106"/>
        <v>43201</v>
      </c>
      <c r="E443" s="38">
        <v>43158</v>
      </c>
      <c r="F443" s="41">
        <f t="shared" si="107"/>
        <v>43257</v>
      </c>
      <c r="G443" s="38">
        <v>43158</v>
      </c>
      <c r="H443" s="41">
        <f t="shared" si="104"/>
        <v>43264</v>
      </c>
      <c r="I443" s="38">
        <v>43158</v>
      </c>
      <c r="J443" s="40">
        <f t="shared" si="108"/>
        <v>43271</v>
      </c>
      <c r="K443" s="42">
        <v>43158</v>
      </c>
      <c r="L443" s="40">
        <f t="shared" si="109"/>
        <v>43292</v>
      </c>
      <c r="M443" s="42">
        <v>43158</v>
      </c>
      <c r="N443" s="40">
        <f t="shared" si="110"/>
        <v>43334</v>
      </c>
      <c r="O443" s="42">
        <v>43158</v>
      </c>
      <c r="P443" s="40">
        <f t="shared" si="111"/>
        <v>43341</v>
      </c>
    </row>
    <row r="444" spans="1:16" ht="16.5" customHeight="1" x14ac:dyDescent="0.25">
      <c r="A444" s="38">
        <v>43159</v>
      </c>
      <c r="B444" s="39">
        <f t="shared" si="105"/>
        <v>43195</v>
      </c>
      <c r="C444" s="38">
        <v>43159</v>
      </c>
      <c r="D444" s="40">
        <f t="shared" si="106"/>
        <v>43202</v>
      </c>
      <c r="E444" s="38">
        <v>43159</v>
      </c>
      <c r="F444" s="41">
        <f t="shared" si="107"/>
        <v>43258</v>
      </c>
      <c r="G444" s="38">
        <v>43159</v>
      </c>
      <c r="H444" s="41">
        <f t="shared" si="104"/>
        <v>43265</v>
      </c>
      <c r="I444" s="38">
        <v>43159</v>
      </c>
      <c r="J444" s="40">
        <f t="shared" si="108"/>
        <v>43272</v>
      </c>
      <c r="K444" s="42">
        <v>43159</v>
      </c>
      <c r="L444" s="40">
        <f t="shared" si="109"/>
        <v>43293</v>
      </c>
      <c r="M444" s="42">
        <v>43159</v>
      </c>
      <c r="N444" s="40">
        <f t="shared" si="110"/>
        <v>43335</v>
      </c>
      <c r="O444" s="42">
        <v>43159</v>
      </c>
      <c r="P444" s="40">
        <f t="shared" si="111"/>
        <v>43342</v>
      </c>
    </row>
    <row r="445" spans="1:16" ht="16.5" customHeight="1" x14ac:dyDescent="0.25">
      <c r="A445" s="38">
        <v>43160</v>
      </c>
      <c r="B445" s="39">
        <f>A445+$C$2+$B$5+$B$6+$B$7</f>
        <v>43196</v>
      </c>
      <c r="C445" s="38">
        <v>43160</v>
      </c>
      <c r="D445" s="40">
        <f>+C445+$D$2+$B$5+$B$6+$B$7</f>
        <v>43203</v>
      </c>
      <c r="E445" s="38">
        <v>43160</v>
      </c>
      <c r="F445" s="41">
        <f t="shared" ref="F445:F475" si="112">E445+$E$2+$B$5+$B$6+$B$7</f>
        <v>43259</v>
      </c>
      <c r="G445" s="38">
        <v>43160</v>
      </c>
      <c r="H445" s="41">
        <f>G445+$F$2+$B$5+$B$6+$B$7</f>
        <v>43266</v>
      </c>
      <c r="I445" s="38">
        <v>43160</v>
      </c>
      <c r="J445" s="40">
        <f>I445+$G$2+$B$5+$B$6+$B$7</f>
        <v>43273</v>
      </c>
      <c r="K445" s="42">
        <v>43160</v>
      </c>
      <c r="L445" s="40">
        <f>K445+$H$2+$B$5+$B$6+$B$7</f>
        <v>43294</v>
      </c>
      <c r="M445" s="42">
        <v>43160</v>
      </c>
      <c r="N445" s="40">
        <f>M445+$I$2+$B$5+$B$6+$B$7</f>
        <v>43336</v>
      </c>
      <c r="O445" s="42">
        <v>43160</v>
      </c>
      <c r="P445" s="40">
        <f>O445+$J$2+$B$5+$B$6+$B$7</f>
        <v>43343</v>
      </c>
    </row>
    <row r="446" spans="1:16" ht="16.5" customHeight="1" x14ac:dyDescent="0.25">
      <c r="A446" s="38">
        <v>43161</v>
      </c>
      <c r="B446" s="39">
        <f t="shared" ref="B446:B475" si="113">A446+$C$2+$B$5+$B$6+$B$7</f>
        <v>43197</v>
      </c>
      <c r="C446" s="38">
        <v>43161</v>
      </c>
      <c r="D446" s="40">
        <f t="shared" ref="D446:D475" si="114">+C446+$D$2+$B$5+$B$6+$B$7</f>
        <v>43204</v>
      </c>
      <c r="E446" s="38">
        <v>43161</v>
      </c>
      <c r="F446" s="41">
        <f t="shared" si="112"/>
        <v>43260</v>
      </c>
      <c r="G446" s="38">
        <v>43161</v>
      </c>
      <c r="H446" s="41">
        <f t="shared" ref="H446:H475" si="115">G446+$F$2+$B$5+$B$6+$B$7</f>
        <v>43267</v>
      </c>
      <c r="I446" s="38">
        <v>43161</v>
      </c>
      <c r="J446" s="40">
        <f t="shared" ref="J446:J475" si="116">I446+$G$2+$B$5+$B$6+$B$7</f>
        <v>43274</v>
      </c>
      <c r="K446" s="42">
        <v>43161</v>
      </c>
      <c r="L446" s="40">
        <f t="shared" ref="L446:L475" si="117">K446+$H$2+$B$5+$B$6+$B$7</f>
        <v>43295</v>
      </c>
      <c r="M446" s="42">
        <v>43161</v>
      </c>
      <c r="N446" s="40">
        <f t="shared" ref="N446:N475" si="118">M446+$I$2+$B$5+$B$6+$B$7</f>
        <v>43337</v>
      </c>
      <c r="O446" s="42">
        <v>43161</v>
      </c>
      <c r="P446" s="40">
        <f t="shared" ref="P446:P475" si="119">O446+$J$2+$B$5+$B$6+$B$7</f>
        <v>43344</v>
      </c>
    </row>
    <row r="447" spans="1:16" ht="16.5" customHeight="1" x14ac:dyDescent="0.25">
      <c r="A447" s="38">
        <v>43162</v>
      </c>
      <c r="B447" s="39">
        <f t="shared" si="113"/>
        <v>43198</v>
      </c>
      <c r="C447" s="38">
        <v>43162</v>
      </c>
      <c r="D447" s="40">
        <f t="shared" si="114"/>
        <v>43205</v>
      </c>
      <c r="E447" s="38">
        <v>43162</v>
      </c>
      <c r="F447" s="41">
        <f t="shared" si="112"/>
        <v>43261</v>
      </c>
      <c r="G447" s="38">
        <v>43162</v>
      </c>
      <c r="H447" s="41">
        <f t="shared" si="115"/>
        <v>43268</v>
      </c>
      <c r="I447" s="38">
        <v>43162</v>
      </c>
      <c r="J447" s="40">
        <f t="shared" si="116"/>
        <v>43275</v>
      </c>
      <c r="K447" s="42">
        <v>43162</v>
      </c>
      <c r="L447" s="40">
        <f t="shared" si="117"/>
        <v>43296</v>
      </c>
      <c r="M447" s="42">
        <v>43162</v>
      </c>
      <c r="N447" s="40">
        <f t="shared" si="118"/>
        <v>43338</v>
      </c>
      <c r="O447" s="42">
        <v>43162</v>
      </c>
      <c r="P447" s="40">
        <f t="shared" si="119"/>
        <v>43345</v>
      </c>
    </row>
    <row r="448" spans="1:16" ht="16.5" customHeight="1" x14ac:dyDescent="0.25">
      <c r="A448" s="38">
        <v>43163</v>
      </c>
      <c r="B448" s="39">
        <f t="shared" si="113"/>
        <v>43199</v>
      </c>
      <c r="C448" s="38">
        <v>43163</v>
      </c>
      <c r="D448" s="40">
        <f t="shared" si="114"/>
        <v>43206</v>
      </c>
      <c r="E448" s="38">
        <v>43163</v>
      </c>
      <c r="F448" s="41">
        <f t="shared" si="112"/>
        <v>43262</v>
      </c>
      <c r="G448" s="38">
        <v>43163</v>
      </c>
      <c r="H448" s="41">
        <f t="shared" si="115"/>
        <v>43269</v>
      </c>
      <c r="I448" s="38">
        <v>43163</v>
      </c>
      <c r="J448" s="40">
        <f t="shared" si="116"/>
        <v>43276</v>
      </c>
      <c r="K448" s="42">
        <v>43163</v>
      </c>
      <c r="L448" s="40">
        <f t="shared" si="117"/>
        <v>43297</v>
      </c>
      <c r="M448" s="42">
        <v>43163</v>
      </c>
      <c r="N448" s="40">
        <f t="shared" si="118"/>
        <v>43339</v>
      </c>
      <c r="O448" s="42">
        <v>43163</v>
      </c>
      <c r="P448" s="40">
        <f t="shared" si="119"/>
        <v>43346</v>
      </c>
    </row>
    <row r="449" spans="1:16" ht="16.5" customHeight="1" x14ac:dyDescent="0.25">
      <c r="A449" s="38">
        <v>43164</v>
      </c>
      <c r="B449" s="39">
        <f t="shared" si="113"/>
        <v>43200</v>
      </c>
      <c r="C449" s="38">
        <v>43164</v>
      </c>
      <c r="D449" s="40">
        <f t="shared" si="114"/>
        <v>43207</v>
      </c>
      <c r="E449" s="38">
        <v>43164</v>
      </c>
      <c r="F449" s="41">
        <f t="shared" si="112"/>
        <v>43263</v>
      </c>
      <c r="G449" s="38">
        <v>43164</v>
      </c>
      <c r="H449" s="41">
        <f t="shared" si="115"/>
        <v>43270</v>
      </c>
      <c r="I449" s="38">
        <v>43164</v>
      </c>
      <c r="J449" s="40">
        <f t="shared" si="116"/>
        <v>43277</v>
      </c>
      <c r="K449" s="42">
        <v>43164</v>
      </c>
      <c r="L449" s="40">
        <f t="shared" si="117"/>
        <v>43298</v>
      </c>
      <c r="M449" s="42">
        <v>43164</v>
      </c>
      <c r="N449" s="40">
        <f t="shared" si="118"/>
        <v>43340</v>
      </c>
      <c r="O449" s="42">
        <v>43164</v>
      </c>
      <c r="P449" s="40">
        <f t="shared" si="119"/>
        <v>43347</v>
      </c>
    </row>
    <row r="450" spans="1:16" ht="16.5" customHeight="1" x14ac:dyDescent="0.25">
      <c r="A450" s="38">
        <v>43165</v>
      </c>
      <c r="B450" s="39">
        <f t="shared" si="113"/>
        <v>43201</v>
      </c>
      <c r="C450" s="38">
        <v>43165</v>
      </c>
      <c r="D450" s="40">
        <f t="shared" si="114"/>
        <v>43208</v>
      </c>
      <c r="E450" s="38">
        <v>43165</v>
      </c>
      <c r="F450" s="41">
        <f t="shared" si="112"/>
        <v>43264</v>
      </c>
      <c r="G450" s="38">
        <v>43165</v>
      </c>
      <c r="H450" s="41">
        <f t="shared" si="115"/>
        <v>43271</v>
      </c>
      <c r="I450" s="38">
        <v>43165</v>
      </c>
      <c r="J450" s="40">
        <f t="shared" si="116"/>
        <v>43278</v>
      </c>
      <c r="K450" s="42">
        <v>43165</v>
      </c>
      <c r="L450" s="40">
        <f t="shared" si="117"/>
        <v>43299</v>
      </c>
      <c r="M450" s="42">
        <v>43165</v>
      </c>
      <c r="N450" s="40">
        <f t="shared" si="118"/>
        <v>43341</v>
      </c>
      <c r="O450" s="42">
        <v>43165</v>
      </c>
      <c r="P450" s="40">
        <f t="shared" si="119"/>
        <v>43348</v>
      </c>
    </row>
    <row r="451" spans="1:16" ht="16.5" customHeight="1" x14ac:dyDescent="0.25">
      <c r="A451" s="38">
        <v>43166</v>
      </c>
      <c r="B451" s="39">
        <f t="shared" si="113"/>
        <v>43202</v>
      </c>
      <c r="C451" s="38">
        <v>43166</v>
      </c>
      <c r="D451" s="40">
        <f t="shared" si="114"/>
        <v>43209</v>
      </c>
      <c r="E451" s="38">
        <v>43166</v>
      </c>
      <c r="F451" s="41">
        <f t="shared" si="112"/>
        <v>43265</v>
      </c>
      <c r="G451" s="38">
        <v>43166</v>
      </c>
      <c r="H451" s="41">
        <f t="shared" si="115"/>
        <v>43272</v>
      </c>
      <c r="I451" s="38">
        <v>43166</v>
      </c>
      <c r="J451" s="40">
        <f t="shared" si="116"/>
        <v>43279</v>
      </c>
      <c r="K451" s="42">
        <v>43166</v>
      </c>
      <c r="L451" s="40">
        <f t="shared" si="117"/>
        <v>43300</v>
      </c>
      <c r="M451" s="42">
        <v>43166</v>
      </c>
      <c r="N451" s="40">
        <f t="shared" si="118"/>
        <v>43342</v>
      </c>
      <c r="O451" s="42">
        <v>43166</v>
      </c>
      <c r="P451" s="40">
        <f t="shared" si="119"/>
        <v>43349</v>
      </c>
    </row>
    <row r="452" spans="1:16" ht="16.5" customHeight="1" x14ac:dyDescent="0.25">
      <c r="A452" s="38">
        <v>43167</v>
      </c>
      <c r="B452" s="39">
        <f t="shared" si="113"/>
        <v>43203</v>
      </c>
      <c r="C452" s="38">
        <v>43167</v>
      </c>
      <c r="D452" s="40">
        <f t="shared" si="114"/>
        <v>43210</v>
      </c>
      <c r="E452" s="38">
        <v>43167</v>
      </c>
      <c r="F452" s="41">
        <f t="shared" si="112"/>
        <v>43266</v>
      </c>
      <c r="G452" s="38">
        <v>43167</v>
      </c>
      <c r="H452" s="41">
        <f t="shared" si="115"/>
        <v>43273</v>
      </c>
      <c r="I452" s="38">
        <v>43167</v>
      </c>
      <c r="J452" s="40">
        <f t="shared" si="116"/>
        <v>43280</v>
      </c>
      <c r="K452" s="42">
        <v>43167</v>
      </c>
      <c r="L452" s="40">
        <f t="shared" si="117"/>
        <v>43301</v>
      </c>
      <c r="M452" s="42">
        <v>43167</v>
      </c>
      <c r="N452" s="40">
        <f t="shared" si="118"/>
        <v>43343</v>
      </c>
      <c r="O452" s="42">
        <v>43167</v>
      </c>
      <c r="P452" s="40">
        <f t="shared" si="119"/>
        <v>43350</v>
      </c>
    </row>
    <row r="453" spans="1:16" ht="16.5" customHeight="1" x14ac:dyDescent="0.25">
      <c r="A453" s="38">
        <v>43168</v>
      </c>
      <c r="B453" s="39">
        <f t="shared" si="113"/>
        <v>43204</v>
      </c>
      <c r="C453" s="38">
        <v>43168</v>
      </c>
      <c r="D453" s="40">
        <f t="shared" si="114"/>
        <v>43211</v>
      </c>
      <c r="E453" s="38">
        <v>43168</v>
      </c>
      <c r="F453" s="41">
        <f t="shared" si="112"/>
        <v>43267</v>
      </c>
      <c r="G453" s="38">
        <v>43168</v>
      </c>
      <c r="H453" s="41">
        <f t="shared" si="115"/>
        <v>43274</v>
      </c>
      <c r="I453" s="38">
        <v>43168</v>
      </c>
      <c r="J453" s="40">
        <f t="shared" si="116"/>
        <v>43281</v>
      </c>
      <c r="K453" s="42">
        <v>43168</v>
      </c>
      <c r="L453" s="40">
        <f t="shared" si="117"/>
        <v>43302</v>
      </c>
      <c r="M453" s="42">
        <v>43168</v>
      </c>
      <c r="N453" s="40">
        <f t="shared" si="118"/>
        <v>43344</v>
      </c>
      <c r="O453" s="42">
        <v>43168</v>
      </c>
      <c r="P453" s="40">
        <f t="shared" si="119"/>
        <v>43351</v>
      </c>
    </row>
    <row r="454" spans="1:16" ht="16.5" customHeight="1" x14ac:dyDescent="0.25">
      <c r="A454" s="38">
        <v>43169</v>
      </c>
      <c r="B454" s="39">
        <f t="shared" si="113"/>
        <v>43205</v>
      </c>
      <c r="C454" s="38">
        <v>43169</v>
      </c>
      <c r="D454" s="40">
        <f t="shared" si="114"/>
        <v>43212</v>
      </c>
      <c r="E454" s="38">
        <v>43169</v>
      </c>
      <c r="F454" s="41">
        <f t="shared" si="112"/>
        <v>43268</v>
      </c>
      <c r="G454" s="38">
        <v>43169</v>
      </c>
      <c r="H454" s="41">
        <f t="shared" si="115"/>
        <v>43275</v>
      </c>
      <c r="I454" s="38">
        <v>43169</v>
      </c>
      <c r="J454" s="40">
        <f t="shared" si="116"/>
        <v>43282</v>
      </c>
      <c r="K454" s="42">
        <v>43169</v>
      </c>
      <c r="L454" s="40">
        <f t="shared" si="117"/>
        <v>43303</v>
      </c>
      <c r="M454" s="42">
        <v>43169</v>
      </c>
      <c r="N454" s="40">
        <f t="shared" si="118"/>
        <v>43345</v>
      </c>
      <c r="O454" s="42">
        <v>43169</v>
      </c>
      <c r="P454" s="40">
        <f t="shared" si="119"/>
        <v>43352</v>
      </c>
    </row>
    <row r="455" spans="1:16" ht="16.5" customHeight="1" x14ac:dyDescent="0.25">
      <c r="A455" s="38">
        <v>43170</v>
      </c>
      <c r="B455" s="39">
        <f t="shared" si="113"/>
        <v>43206</v>
      </c>
      <c r="C455" s="38">
        <v>43170</v>
      </c>
      <c r="D455" s="40">
        <f t="shared" si="114"/>
        <v>43213</v>
      </c>
      <c r="E455" s="38">
        <v>43170</v>
      </c>
      <c r="F455" s="41">
        <f t="shared" si="112"/>
        <v>43269</v>
      </c>
      <c r="G455" s="38">
        <v>43170</v>
      </c>
      <c r="H455" s="41">
        <f t="shared" si="115"/>
        <v>43276</v>
      </c>
      <c r="I455" s="38">
        <v>43170</v>
      </c>
      <c r="J455" s="40">
        <f t="shared" si="116"/>
        <v>43283</v>
      </c>
      <c r="K455" s="42">
        <v>43170</v>
      </c>
      <c r="L455" s="40">
        <f t="shared" si="117"/>
        <v>43304</v>
      </c>
      <c r="M455" s="42">
        <v>43170</v>
      </c>
      <c r="N455" s="40">
        <f t="shared" si="118"/>
        <v>43346</v>
      </c>
      <c r="O455" s="42">
        <v>43170</v>
      </c>
      <c r="P455" s="40">
        <f t="shared" si="119"/>
        <v>43353</v>
      </c>
    </row>
    <row r="456" spans="1:16" ht="16.5" customHeight="1" x14ac:dyDescent="0.25">
      <c r="A456" s="38">
        <v>43171</v>
      </c>
      <c r="B456" s="39">
        <f t="shared" si="113"/>
        <v>43207</v>
      </c>
      <c r="C456" s="38">
        <v>43171</v>
      </c>
      <c r="D456" s="40">
        <f t="shared" si="114"/>
        <v>43214</v>
      </c>
      <c r="E456" s="38">
        <v>43171</v>
      </c>
      <c r="F456" s="41">
        <f t="shared" si="112"/>
        <v>43270</v>
      </c>
      <c r="G456" s="38">
        <v>43171</v>
      </c>
      <c r="H456" s="41">
        <f t="shared" si="115"/>
        <v>43277</v>
      </c>
      <c r="I456" s="38">
        <v>43171</v>
      </c>
      <c r="J456" s="40">
        <f t="shared" si="116"/>
        <v>43284</v>
      </c>
      <c r="K456" s="42">
        <v>43171</v>
      </c>
      <c r="L456" s="40">
        <f t="shared" si="117"/>
        <v>43305</v>
      </c>
      <c r="M456" s="42">
        <v>43171</v>
      </c>
      <c r="N456" s="40">
        <f t="shared" si="118"/>
        <v>43347</v>
      </c>
      <c r="O456" s="42">
        <v>43171</v>
      </c>
      <c r="P456" s="40">
        <f t="shared" si="119"/>
        <v>43354</v>
      </c>
    </row>
    <row r="457" spans="1:16" ht="16.5" customHeight="1" x14ac:dyDescent="0.25">
      <c r="A457" s="38">
        <v>43172</v>
      </c>
      <c r="B457" s="39">
        <f t="shared" si="113"/>
        <v>43208</v>
      </c>
      <c r="C457" s="38">
        <v>43172</v>
      </c>
      <c r="D457" s="40">
        <f t="shared" si="114"/>
        <v>43215</v>
      </c>
      <c r="E457" s="38">
        <v>43172</v>
      </c>
      <c r="F457" s="41">
        <f t="shared" si="112"/>
        <v>43271</v>
      </c>
      <c r="G457" s="38">
        <v>43172</v>
      </c>
      <c r="H457" s="41">
        <f t="shared" si="115"/>
        <v>43278</v>
      </c>
      <c r="I457" s="38">
        <v>43172</v>
      </c>
      <c r="J457" s="40">
        <f t="shared" si="116"/>
        <v>43285</v>
      </c>
      <c r="K457" s="42">
        <v>43172</v>
      </c>
      <c r="L457" s="40">
        <f t="shared" si="117"/>
        <v>43306</v>
      </c>
      <c r="M457" s="42">
        <v>43172</v>
      </c>
      <c r="N457" s="40">
        <f t="shared" si="118"/>
        <v>43348</v>
      </c>
      <c r="O457" s="42">
        <v>43172</v>
      </c>
      <c r="P457" s="40">
        <f t="shared" si="119"/>
        <v>43355</v>
      </c>
    </row>
    <row r="458" spans="1:16" ht="16.5" customHeight="1" x14ac:dyDescent="0.25">
      <c r="A458" s="38">
        <v>43173</v>
      </c>
      <c r="B458" s="39">
        <f t="shared" si="113"/>
        <v>43209</v>
      </c>
      <c r="C458" s="38">
        <v>43173</v>
      </c>
      <c r="D458" s="40">
        <f t="shared" si="114"/>
        <v>43216</v>
      </c>
      <c r="E458" s="38">
        <v>43173</v>
      </c>
      <c r="F458" s="41">
        <f t="shared" si="112"/>
        <v>43272</v>
      </c>
      <c r="G458" s="38">
        <v>43173</v>
      </c>
      <c r="H458" s="41">
        <f t="shared" si="115"/>
        <v>43279</v>
      </c>
      <c r="I458" s="38">
        <v>43173</v>
      </c>
      <c r="J458" s="40">
        <f t="shared" si="116"/>
        <v>43286</v>
      </c>
      <c r="K458" s="42">
        <v>43173</v>
      </c>
      <c r="L458" s="40">
        <f t="shared" si="117"/>
        <v>43307</v>
      </c>
      <c r="M458" s="42">
        <v>43173</v>
      </c>
      <c r="N458" s="40">
        <f t="shared" si="118"/>
        <v>43349</v>
      </c>
      <c r="O458" s="42">
        <v>43173</v>
      </c>
      <c r="P458" s="40">
        <f t="shared" si="119"/>
        <v>43356</v>
      </c>
    </row>
    <row r="459" spans="1:16" ht="16.5" customHeight="1" x14ac:dyDescent="0.25">
      <c r="A459" s="38">
        <v>43174</v>
      </c>
      <c r="B459" s="39">
        <f t="shared" si="113"/>
        <v>43210</v>
      </c>
      <c r="C459" s="38">
        <v>43174</v>
      </c>
      <c r="D459" s="40">
        <f t="shared" si="114"/>
        <v>43217</v>
      </c>
      <c r="E459" s="38">
        <v>43174</v>
      </c>
      <c r="F459" s="41">
        <f t="shared" si="112"/>
        <v>43273</v>
      </c>
      <c r="G459" s="38">
        <v>43174</v>
      </c>
      <c r="H459" s="41">
        <f t="shared" si="115"/>
        <v>43280</v>
      </c>
      <c r="I459" s="38">
        <v>43174</v>
      </c>
      <c r="J459" s="40">
        <f t="shared" si="116"/>
        <v>43287</v>
      </c>
      <c r="K459" s="42">
        <v>43174</v>
      </c>
      <c r="L459" s="40">
        <f t="shared" si="117"/>
        <v>43308</v>
      </c>
      <c r="M459" s="42">
        <v>43174</v>
      </c>
      <c r="N459" s="40">
        <f t="shared" si="118"/>
        <v>43350</v>
      </c>
      <c r="O459" s="42">
        <v>43174</v>
      </c>
      <c r="P459" s="40">
        <f t="shared" si="119"/>
        <v>43357</v>
      </c>
    </row>
    <row r="460" spans="1:16" ht="16.5" customHeight="1" x14ac:dyDescent="0.25">
      <c r="A460" s="38">
        <v>43175</v>
      </c>
      <c r="B460" s="39">
        <f t="shared" si="113"/>
        <v>43211</v>
      </c>
      <c r="C460" s="38">
        <v>43175</v>
      </c>
      <c r="D460" s="40">
        <f t="shared" si="114"/>
        <v>43218</v>
      </c>
      <c r="E460" s="38">
        <v>43175</v>
      </c>
      <c r="F460" s="41">
        <f t="shared" si="112"/>
        <v>43274</v>
      </c>
      <c r="G460" s="38">
        <v>43175</v>
      </c>
      <c r="H460" s="41">
        <f t="shared" si="115"/>
        <v>43281</v>
      </c>
      <c r="I460" s="38">
        <v>43175</v>
      </c>
      <c r="J460" s="40">
        <f t="shared" si="116"/>
        <v>43288</v>
      </c>
      <c r="K460" s="42">
        <v>43175</v>
      </c>
      <c r="L460" s="40">
        <f t="shared" si="117"/>
        <v>43309</v>
      </c>
      <c r="M460" s="42">
        <v>43175</v>
      </c>
      <c r="N460" s="40">
        <f t="shared" si="118"/>
        <v>43351</v>
      </c>
      <c r="O460" s="42">
        <v>43175</v>
      </c>
      <c r="P460" s="40">
        <f t="shared" si="119"/>
        <v>43358</v>
      </c>
    </row>
    <row r="461" spans="1:16" ht="16.5" customHeight="1" x14ac:dyDescent="0.25">
      <c r="A461" s="38">
        <v>43176</v>
      </c>
      <c r="B461" s="39">
        <f t="shared" si="113"/>
        <v>43212</v>
      </c>
      <c r="C461" s="38">
        <v>43176</v>
      </c>
      <c r="D461" s="40">
        <f t="shared" si="114"/>
        <v>43219</v>
      </c>
      <c r="E461" s="38">
        <v>43176</v>
      </c>
      <c r="F461" s="41">
        <f t="shared" si="112"/>
        <v>43275</v>
      </c>
      <c r="G461" s="38">
        <v>43176</v>
      </c>
      <c r="H461" s="41">
        <f t="shared" si="115"/>
        <v>43282</v>
      </c>
      <c r="I461" s="38">
        <v>43176</v>
      </c>
      <c r="J461" s="40">
        <f t="shared" si="116"/>
        <v>43289</v>
      </c>
      <c r="K461" s="42">
        <v>43176</v>
      </c>
      <c r="L461" s="40">
        <f t="shared" si="117"/>
        <v>43310</v>
      </c>
      <c r="M461" s="42">
        <v>43176</v>
      </c>
      <c r="N461" s="40">
        <f t="shared" si="118"/>
        <v>43352</v>
      </c>
      <c r="O461" s="42">
        <v>43176</v>
      </c>
      <c r="P461" s="40">
        <f t="shared" si="119"/>
        <v>43359</v>
      </c>
    </row>
    <row r="462" spans="1:16" ht="16.5" customHeight="1" x14ac:dyDescent="0.25">
      <c r="A462" s="38">
        <v>43177</v>
      </c>
      <c r="B462" s="39">
        <f t="shared" si="113"/>
        <v>43213</v>
      </c>
      <c r="C462" s="38">
        <v>43177</v>
      </c>
      <c r="D462" s="40">
        <f t="shared" si="114"/>
        <v>43220</v>
      </c>
      <c r="E462" s="38">
        <v>43177</v>
      </c>
      <c r="F462" s="41">
        <f t="shared" si="112"/>
        <v>43276</v>
      </c>
      <c r="G462" s="38">
        <v>43177</v>
      </c>
      <c r="H462" s="41">
        <f t="shared" si="115"/>
        <v>43283</v>
      </c>
      <c r="I462" s="38">
        <v>43177</v>
      </c>
      <c r="J462" s="40">
        <f t="shared" si="116"/>
        <v>43290</v>
      </c>
      <c r="K462" s="42">
        <v>43177</v>
      </c>
      <c r="L462" s="40">
        <f t="shared" si="117"/>
        <v>43311</v>
      </c>
      <c r="M462" s="42">
        <v>43177</v>
      </c>
      <c r="N462" s="40">
        <f t="shared" si="118"/>
        <v>43353</v>
      </c>
      <c r="O462" s="42">
        <v>43177</v>
      </c>
      <c r="P462" s="40">
        <f t="shared" si="119"/>
        <v>43360</v>
      </c>
    </row>
    <row r="463" spans="1:16" ht="16.5" customHeight="1" x14ac:dyDescent="0.25">
      <c r="A463" s="38">
        <v>43178</v>
      </c>
      <c r="B463" s="39">
        <f t="shared" si="113"/>
        <v>43214</v>
      </c>
      <c r="C463" s="38">
        <v>43178</v>
      </c>
      <c r="D463" s="40">
        <f t="shared" si="114"/>
        <v>43221</v>
      </c>
      <c r="E463" s="38">
        <v>43178</v>
      </c>
      <c r="F463" s="41">
        <f t="shared" si="112"/>
        <v>43277</v>
      </c>
      <c r="G463" s="38">
        <v>43178</v>
      </c>
      <c r="H463" s="41">
        <f t="shared" si="115"/>
        <v>43284</v>
      </c>
      <c r="I463" s="38">
        <v>43178</v>
      </c>
      <c r="J463" s="40">
        <f t="shared" si="116"/>
        <v>43291</v>
      </c>
      <c r="K463" s="42">
        <v>43178</v>
      </c>
      <c r="L463" s="40">
        <f t="shared" si="117"/>
        <v>43312</v>
      </c>
      <c r="M463" s="42">
        <v>43178</v>
      </c>
      <c r="N463" s="40">
        <f t="shared" si="118"/>
        <v>43354</v>
      </c>
      <c r="O463" s="42">
        <v>43178</v>
      </c>
      <c r="P463" s="40">
        <f t="shared" si="119"/>
        <v>43361</v>
      </c>
    </row>
    <row r="464" spans="1:16" ht="16.5" customHeight="1" x14ac:dyDescent="0.25">
      <c r="A464" s="38">
        <v>43179</v>
      </c>
      <c r="B464" s="39">
        <f t="shared" si="113"/>
        <v>43215</v>
      </c>
      <c r="C464" s="38">
        <v>43179</v>
      </c>
      <c r="D464" s="40">
        <f t="shared" si="114"/>
        <v>43222</v>
      </c>
      <c r="E464" s="38">
        <v>43179</v>
      </c>
      <c r="F464" s="41">
        <f t="shared" si="112"/>
        <v>43278</v>
      </c>
      <c r="G464" s="38">
        <v>43179</v>
      </c>
      <c r="H464" s="41">
        <f t="shared" si="115"/>
        <v>43285</v>
      </c>
      <c r="I464" s="38">
        <v>43179</v>
      </c>
      <c r="J464" s="40">
        <f t="shared" si="116"/>
        <v>43292</v>
      </c>
      <c r="K464" s="42">
        <v>43179</v>
      </c>
      <c r="L464" s="40">
        <f t="shared" si="117"/>
        <v>43313</v>
      </c>
      <c r="M464" s="42">
        <v>43179</v>
      </c>
      <c r="N464" s="40">
        <f t="shared" si="118"/>
        <v>43355</v>
      </c>
      <c r="O464" s="42">
        <v>43179</v>
      </c>
      <c r="P464" s="40">
        <f t="shared" si="119"/>
        <v>43362</v>
      </c>
    </row>
    <row r="465" spans="1:16" ht="16.5" customHeight="1" x14ac:dyDescent="0.25">
      <c r="A465" s="38">
        <v>43180</v>
      </c>
      <c r="B465" s="39">
        <f t="shared" si="113"/>
        <v>43216</v>
      </c>
      <c r="C465" s="38">
        <v>43180</v>
      </c>
      <c r="D465" s="40">
        <f t="shared" si="114"/>
        <v>43223</v>
      </c>
      <c r="E465" s="38">
        <v>43180</v>
      </c>
      <c r="F465" s="41">
        <f t="shared" si="112"/>
        <v>43279</v>
      </c>
      <c r="G465" s="38">
        <v>43180</v>
      </c>
      <c r="H465" s="41">
        <f t="shared" si="115"/>
        <v>43286</v>
      </c>
      <c r="I465" s="38">
        <v>43180</v>
      </c>
      <c r="J465" s="40">
        <f t="shared" si="116"/>
        <v>43293</v>
      </c>
      <c r="K465" s="42">
        <v>43180</v>
      </c>
      <c r="L465" s="40">
        <f t="shared" si="117"/>
        <v>43314</v>
      </c>
      <c r="M465" s="42">
        <v>43180</v>
      </c>
      <c r="N465" s="40">
        <f t="shared" si="118"/>
        <v>43356</v>
      </c>
      <c r="O465" s="42">
        <v>43180</v>
      </c>
      <c r="P465" s="40">
        <f t="shared" si="119"/>
        <v>43363</v>
      </c>
    </row>
    <row r="466" spans="1:16" ht="16.5" customHeight="1" x14ac:dyDescent="0.25">
      <c r="A466" s="38">
        <v>43181</v>
      </c>
      <c r="B466" s="39">
        <f t="shared" si="113"/>
        <v>43217</v>
      </c>
      <c r="C466" s="38">
        <v>43181</v>
      </c>
      <c r="D466" s="40">
        <f t="shared" si="114"/>
        <v>43224</v>
      </c>
      <c r="E466" s="38">
        <v>43181</v>
      </c>
      <c r="F466" s="41">
        <f t="shared" si="112"/>
        <v>43280</v>
      </c>
      <c r="G466" s="38">
        <v>43181</v>
      </c>
      <c r="H466" s="41">
        <f t="shared" si="115"/>
        <v>43287</v>
      </c>
      <c r="I466" s="38">
        <v>43181</v>
      </c>
      <c r="J466" s="40">
        <f t="shared" si="116"/>
        <v>43294</v>
      </c>
      <c r="K466" s="42">
        <v>43181</v>
      </c>
      <c r="L466" s="40">
        <f t="shared" si="117"/>
        <v>43315</v>
      </c>
      <c r="M466" s="42">
        <v>43181</v>
      </c>
      <c r="N466" s="40">
        <f t="shared" si="118"/>
        <v>43357</v>
      </c>
      <c r="O466" s="42">
        <v>43181</v>
      </c>
      <c r="P466" s="40">
        <f t="shared" si="119"/>
        <v>43364</v>
      </c>
    </row>
    <row r="467" spans="1:16" ht="16.5" customHeight="1" x14ac:dyDescent="0.25">
      <c r="A467" s="38">
        <v>43182</v>
      </c>
      <c r="B467" s="39">
        <f t="shared" si="113"/>
        <v>43218</v>
      </c>
      <c r="C467" s="38">
        <v>43182</v>
      </c>
      <c r="D467" s="40">
        <f t="shared" si="114"/>
        <v>43225</v>
      </c>
      <c r="E467" s="38">
        <v>43182</v>
      </c>
      <c r="F467" s="41">
        <f t="shared" si="112"/>
        <v>43281</v>
      </c>
      <c r="G467" s="38">
        <v>43182</v>
      </c>
      <c r="H467" s="41">
        <f t="shared" si="115"/>
        <v>43288</v>
      </c>
      <c r="I467" s="38">
        <v>43182</v>
      </c>
      <c r="J467" s="40">
        <f t="shared" si="116"/>
        <v>43295</v>
      </c>
      <c r="K467" s="42">
        <v>43182</v>
      </c>
      <c r="L467" s="40">
        <f t="shared" si="117"/>
        <v>43316</v>
      </c>
      <c r="M467" s="42">
        <v>43182</v>
      </c>
      <c r="N467" s="40">
        <f t="shared" si="118"/>
        <v>43358</v>
      </c>
      <c r="O467" s="42">
        <v>43182</v>
      </c>
      <c r="P467" s="40">
        <f t="shared" si="119"/>
        <v>43365</v>
      </c>
    </row>
    <row r="468" spans="1:16" ht="16.5" customHeight="1" x14ac:dyDescent="0.25">
      <c r="A468" s="38">
        <v>43183</v>
      </c>
      <c r="B468" s="39">
        <f t="shared" si="113"/>
        <v>43219</v>
      </c>
      <c r="C468" s="38">
        <v>43183</v>
      </c>
      <c r="D468" s="40">
        <f t="shared" si="114"/>
        <v>43226</v>
      </c>
      <c r="E468" s="38">
        <v>43183</v>
      </c>
      <c r="F468" s="41">
        <f t="shared" si="112"/>
        <v>43282</v>
      </c>
      <c r="G468" s="38">
        <v>43183</v>
      </c>
      <c r="H468" s="41">
        <f t="shared" si="115"/>
        <v>43289</v>
      </c>
      <c r="I468" s="38">
        <v>43183</v>
      </c>
      <c r="J468" s="40">
        <f t="shared" si="116"/>
        <v>43296</v>
      </c>
      <c r="K468" s="42">
        <v>43183</v>
      </c>
      <c r="L468" s="40">
        <f t="shared" si="117"/>
        <v>43317</v>
      </c>
      <c r="M468" s="42">
        <v>43183</v>
      </c>
      <c r="N468" s="40">
        <f t="shared" si="118"/>
        <v>43359</v>
      </c>
      <c r="O468" s="42">
        <v>43183</v>
      </c>
      <c r="P468" s="40">
        <f t="shared" si="119"/>
        <v>43366</v>
      </c>
    </row>
    <row r="469" spans="1:16" ht="16.5" customHeight="1" x14ac:dyDescent="0.25">
      <c r="A469" s="38">
        <v>43184</v>
      </c>
      <c r="B469" s="39">
        <f t="shared" si="113"/>
        <v>43220</v>
      </c>
      <c r="C469" s="38">
        <v>43184</v>
      </c>
      <c r="D469" s="40">
        <f t="shared" si="114"/>
        <v>43227</v>
      </c>
      <c r="E469" s="38">
        <v>43184</v>
      </c>
      <c r="F469" s="41">
        <f t="shared" si="112"/>
        <v>43283</v>
      </c>
      <c r="G469" s="38">
        <v>43184</v>
      </c>
      <c r="H469" s="41">
        <f t="shared" si="115"/>
        <v>43290</v>
      </c>
      <c r="I469" s="38">
        <v>43184</v>
      </c>
      <c r="J469" s="40">
        <f t="shared" si="116"/>
        <v>43297</v>
      </c>
      <c r="K469" s="42">
        <v>43184</v>
      </c>
      <c r="L469" s="40">
        <f t="shared" si="117"/>
        <v>43318</v>
      </c>
      <c r="M469" s="42">
        <v>43184</v>
      </c>
      <c r="N469" s="40">
        <f t="shared" si="118"/>
        <v>43360</v>
      </c>
      <c r="O469" s="42">
        <v>43184</v>
      </c>
      <c r="P469" s="40">
        <f t="shared" si="119"/>
        <v>43367</v>
      </c>
    </row>
    <row r="470" spans="1:16" ht="16.5" customHeight="1" x14ac:dyDescent="0.25">
      <c r="A470" s="38">
        <v>43185</v>
      </c>
      <c r="B470" s="39">
        <f t="shared" si="113"/>
        <v>43221</v>
      </c>
      <c r="C470" s="38">
        <v>43185</v>
      </c>
      <c r="D470" s="40">
        <f t="shared" si="114"/>
        <v>43228</v>
      </c>
      <c r="E470" s="38">
        <v>43185</v>
      </c>
      <c r="F470" s="41">
        <f t="shared" si="112"/>
        <v>43284</v>
      </c>
      <c r="G470" s="38">
        <v>43185</v>
      </c>
      <c r="H470" s="41">
        <f t="shared" si="115"/>
        <v>43291</v>
      </c>
      <c r="I470" s="38">
        <v>43185</v>
      </c>
      <c r="J470" s="40">
        <f t="shared" si="116"/>
        <v>43298</v>
      </c>
      <c r="K470" s="42">
        <v>43185</v>
      </c>
      <c r="L470" s="40">
        <f t="shared" si="117"/>
        <v>43319</v>
      </c>
      <c r="M470" s="42">
        <v>43185</v>
      </c>
      <c r="N470" s="40">
        <f t="shared" si="118"/>
        <v>43361</v>
      </c>
      <c r="O470" s="42">
        <v>43185</v>
      </c>
      <c r="P470" s="40">
        <f t="shared" si="119"/>
        <v>43368</v>
      </c>
    </row>
    <row r="471" spans="1:16" ht="16.5" customHeight="1" x14ac:dyDescent="0.25">
      <c r="A471" s="38">
        <v>43186</v>
      </c>
      <c r="B471" s="39">
        <f t="shared" si="113"/>
        <v>43222</v>
      </c>
      <c r="C471" s="38">
        <v>43186</v>
      </c>
      <c r="D471" s="40">
        <f t="shared" si="114"/>
        <v>43229</v>
      </c>
      <c r="E471" s="38">
        <v>43186</v>
      </c>
      <c r="F471" s="41">
        <f t="shared" si="112"/>
        <v>43285</v>
      </c>
      <c r="G471" s="38">
        <v>43186</v>
      </c>
      <c r="H471" s="41">
        <f t="shared" si="115"/>
        <v>43292</v>
      </c>
      <c r="I471" s="38">
        <v>43186</v>
      </c>
      <c r="J471" s="40">
        <f t="shared" si="116"/>
        <v>43299</v>
      </c>
      <c r="K471" s="42">
        <v>43186</v>
      </c>
      <c r="L471" s="40">
        <f t="shared" si="117"/>
        <v>43320</v>
      </c>
      <c r="M471" s="42">
        <v>43186</v>
      </c>
      <c r="N471" s="40">
        <f t="shared" si="118"/>
        <v>43362</v>
      </c>
      <c r="O471" s="42">
        <v>43186</v>
      </c>
      <c r="P471" s="40">
        <f t="shared" si="119"/>
        <v>43369</v>
      </c>
    </row>
    <row r="472" spans="1:16" ht="16.5" customHeight="1" x14ac:dyDescent="0.25">
      <c r="A472" s="38">
        <v>43187</v>
      </c>
      <c r="B472" s="39">
        <f t="shared" si="113"/>
        <v>43223</v>
      </c>
      <c r="C472" s="38">
        <v>43187</v>
      </c>
      <c r="D472" s="40">
        <f t="shared" si="114"/>
        <v>43230</v>
      </c>
      <c r="E472" s="38">
        <v>43187</v>
      </c>
      <c r="F472" s="41">
        <f t="shared" si="112"/>
        <v>43286</v>
      </c>
      <c r="G472" s="38">
        <v>43187</v>
      </c>
      <c r="H472" s="41">
        <f t="shared" si="115"/>
        <v>43293</v>
      </c>
      <c r="I472" s="38">
        <v>43187</v>
      </c>
      <c r="J472" s="40">
        <f t="shared" si="116"/>
        <v>43300</v>
      </c>
      <c r="K472" s="42">
        <v>43187</v>
      </c>
      <c r="L472" s="40">
        <f t="shared" si="117"/>
        <v>43321</v>
      </c>
      <c r="M472" s="42">
        <v>43187</v>
      </c>
      <c r="N472" s="40">
        <f t="shared" si="118"/>
        <v>43363</v>
      </c>
      <c r="O472" s="42">
        <v>43187</v>
      </c>
      <c r="P472" s="40">
        <f t="shared" si="119"/>
        <v>43370</v>
      </c>
    </row>
    <row r="473" spans="1:16" ht="16.5" customHeight="1" x14ac:dyDescent="0.25">
      <c r="A473" s="38">
        <v>43188</v>
      </c>
      <c r="B473" s="39">
        <f t="shared" si="113"/>
        <v>43224</v>
      </c>
      <c r="C473" s="38">
        <v>43188</v>
      </c>
      <c r="D473" s="40">
        <f t="shared" si="114"/>
        <v>43231</v>
      </c>
      <c r="E473" s="38">
        <v>43188</v>
      </c>
      <c r="F473" s="41">
        <f t="shared" si="112"/>
        <v>43287</v>
      </c>
      <c r="G473" s="38">
        <v>43188</v>
      </c>
      <c r="H473" s="41">
        <f t="shared" si="115"/>
        <v>43294</v>
      </c>
      <c r="I473" s="38">
        <v>43188</v>
      </c>
      <c r="J473" s="40">
        <f t="shared" si="116"/>
        <v>43301</v>
      </c>
      <c r="K473" s="42">
        <v>43188</v>
      </c>
      <c r="L473" s="40">
        <f t="shared" si="117"/>
        <v>43322</v>
      </c>
      <c r="M473" s="42">
        <v>43188</v>
      </c>
      <c r="N473" s="40">
        <f t="shared" si="118"/>
        <v>43364</v>
      </c>
      <c r="O473" s="42">
        <v>43188</v>
      </c>
      <c r="P473" s="40">
        <f t="shared" si="119"/>
        <v>43371</v>
      </c>
    </row>
    <row r="474" spans="1:16" ht="16.5" customHeight="1" x14ac:dyDescent="0.25">
      <c r="A474" s="38">
        <v>43189</v>
      </c>
      <c r="B474" s="39">
        <f t="shared" si="113"/>
        <v>43225</v>
      </c>
      <c r="C474" s="38">
        <v>43189</v>
      </c>
      <c r="D474" s="40">
        <f t="shared" si="114"/>
        <v>43232</v>
      </c>
      <c r="E474" s="38">
        <v>43189</v>
      </c>
      <c r="F474" s="41">
        <f t="shared" si="112"/>
        <v>43288</v>
      </c>
      <c r="G474" s="38">
        <v>43189</v>
      </c>
      <c r="H474" s="41">
        <f t="shared" si="115"/>
        <v>43295</v>
      </c>
      <c r="I474" s="38">
        <v>43189</v>
      </c>
      <c r="J474" s="40">
        <f t="shared" si="116"/>
        <v>43302</v>
      </c>
      <c r="K474" s="42">
        <v>43189</v>
      </c>
      <c r="L474" s="40">
        <f t="shared" si="117"/>
        <v>43323</v>
      </c>
      <c r="M474" s="42">
        <v>43189</v>
      </c>
      <c r="N474" s="40">
        <f t="shared" si="118"/>
        <v>43365</v>
      </c>
      <c r="O474" s="42">
        <v>43189</v>
      </c>
      <c r="P474" s="40">
        <f t="shared" si="119"/>
        <v>43372</v>
      </c>
    </row>
    <row r="475" spans="1:16" ht="16.5" customHeight="1" x14ac:dyDescent="0.25">
      <c r="A475" s="38">
        <v>43190</v>
      </c>
      <c r="B475" s="39">
        <f t="shared" si="113"/>
        <v>43226</v>
      </c>
      <c r="C475" s="38">
        <v>43190</v>
      </c>
      <c r="D475" s="40">
        <f t="shared" si="114"/>
        <v>43233</v>
      </c>
      <c r="E475" s="38">
        <v>43190</v>
      </c>
      <c r="F475" s="41">
        <f t="shared" si="112"/>
        <v>43289</v>
      </c>
      <c r="G475" s="38">
        <v>43190</v>
      </c>
      <c r="H475" s="41">
        <f t="shared" si="115"/>
        <v>43296</v>
      </c>
      <c r="I475" s="38">
        <v>43190</v>
      </c>
      <c r="J475" s="40">
        <f t="shared" si="116"/>
        <v>43303</v>
      </c>
      <c r="K475" s="42">
        <v>43190</v>
      </c>
      <c r="L475" s="40">
        <f t="shared" si="117"/>
        <v>43324</v>
      </c>
      <c r="M475" s="42">
        <v>43190</v>
      </c>
      <c r="N475" s="40">
        <f t="shared" si="118"/>
        <v>43366</v>
      </c>
      <c r="O475" s="42">
        <v>43190</v>
      </c>
      <c r="P475" s="40">
        <f t="shared" si="119"/>
        <v>43373</v>
      </c>
    </row>
    <row r="476" spans="1:16" ht="16.5" customHeight="1" x14ac:dyDescent="0.25">
      <c r="A476" s="38">
        <v>43191</v>
      </c>
      <c r="B476" s="39">
        <f>A476+$C$2+$B$5+$B$6+$B$7+$B$8</f>
        <v>43233</v>
      </c>
      <c r="C476" s="38">
        <v>43191</v>
      </c>
      <c r="D476" s="40">
        <f>+C476+$D$2+$B$5+$B$6+$B$7+$B$8</f>
        <v>43240</v>
      </c>
      <c r="E476" s="38">
        <v>43191</v>
      </c>
      <c r="F476" s="41">
        <f>E476+$E$2+$B$5+$B$6+$B$7+$B$8</f>
        <v>43296</v>
      </c>
      <c r="G476" s="38">
        <v>43191</v>
      </c>
      <c r="H476" s="41">
        <f t="shared" ref="H476:H505" si="120">G476+$F$2+$B$5+$B$6+$B$7+$B$8</f>
        <v>43303</v>
      </c>
      <c r="I476" s="38">
        <v>43191</v>
      </c>
      <c r="J476" s="40">
        <f>I476+$G$2+$B$5+$B$6+$B$7+$B$8</f>
        <v>43310</v>
      </c>
      <c r="K476" s="42">
        <v>43191</v>
      </c>
      <c r="L476" s="40">
        <f>K476+$H$2+$B$5+$B$6+$B$7+$B$8</f>
        <v>43331</v>
      </c>
      <c r="M476" s="42">
        <v>43191</v>
      </c>
      <c r="N476" s="40">
        <f>M476+$I$2+$B$5+$B$6+$B$7+$B$8</f>
        <v>43373</v>
      </c>
      <c r="O476" s="42">
        <v>43191</v>
      </c>
      <c r="P476" s="40">
        <f>O476+$J$2+$B$5+$B$6+$B$7+$B$8</f>
        <v>43380</v>
      </c>
    </row>
    <row r="477" spans="1:16" ht="16.5" customHeight="1" x14ac:dyDescent="0.25">
      <c r="A477" s="38">
        <v>43192</v>
      </c>
      <c r="B477" s="39">
        <f t="shared" ref="B477:B505" si="121">A477+$C$2+$B$5+$B$6+$B$7+$B$8</f>
        <v>43234</v>
      </c>
      <c r="C477" s="38">
        <v>43192</v>
      </c>
      <c r="D477" s="40">
        <f t="shared" ref="D477:D505" si="122">+C477+$D$2+$B$5+$B$6+$B$7+$B$8</f>
        <v>43241</v>
      </c>
      <c r="E477" s="38">
        <v>43192</v>
      </c>
      <c r="F477" s="41">
        <f t="shared" ref="F477:F505" si="123">E477+$E$2+$B$5+$B$6+$B$7+$B$8</f>
        <v>43297</v>
      </c>
      <c r="G477" s="38">
        <v>43192</v>
      </c>
      <c r="H477" s="41">
        <f t="shared" si="120"/>
        <v>43304</v>
      </c>
      <c r="I477" s="38">
        <v>43192</v>
      </c>
      <c r="J477" s="40">
        <f t="shared" ref="J477:J505" si="124">I477+$G$2+$B$5+$B$6+$B$7+$B$8</f>
        <v>43311</v>
      </c>
      <c r="K477" s="42">
        <v>43192</v>
      </c>
      <c r="L477" s="40">
        <f t="shared" ref="L477:L505" si="125">K477+$H$2+$B$5+$B$6+$B$7+$B$8</f>
        <v>43332</v>
      </c>
      <c r="M477" s="42">
        <v>43192</v>
      </c>
      <c r="N477" s="40">
        <f t="shared" ref="N477:N505" si="126">M477+$I$2+$B$5+$B$6+$B$7+$B$8</f>
        <v>43374</v>
      </c>
      <c r="O477" s="42">
        <v>43192</v>
      </c>
      <c r="P477" s="40">
        <f t="shared" ref="P477:P505" si="127">O477+$J$2+$B$5+$B$6+$B$7+$B$8</f>
        <v>43381</v>
      </c>
    </row>
    <row r="478" spans="1:16" ht="16.5" customHeight="1" x14ac:dyDescent="0.25">
      <c r="A478" s="38">
        <v>43193</v>
      </c>
      <c r="B478" s="39">
        <f t="shared" si="121"/>
        <v>43235</v>
      </c>
      <c r="C478" s="38">
        <v>43193</v>
      </c>
      <c r="D478" s="40">
        <f t="shared" si="122"/>
        <v>43242</v>
      </c>
      <c r="E478" s="38">
        <v>43193</v>
      </c>
      <c r="F478" s="41">
        <f t="shared" si="123"/>
        <v>43298</v>
      </c>
      <c r="G478" s="38">
        <v>43193</v>
      </c>
      <c r="H478" s="41">
        <f t="shared" si="120"/>
        <v>43305</v>
      </c>
      <c r="I478" s="38">
        <v>43193</v>
      </c>
      <c r="J478" s="40">
        <f t="shared" si="124"/>
        <v>43312</v>
      </c>
      <c r="K478" s="42">
        <v>43193</v>
      </c>
      <c r="L478" s="40">
        <f t="shared" si="125"/>
        <v>43333</v>
      </c>
      <c r="M478" s="42">
        <v>43193</v>
      </c>
      <c r="N478" s="40">
        <f t="shared" si="126"/>
        <v>43375</v>
      </c>
      <c r="O478" s="42">
        <v>43193</v>
      </c>
      <c r="P478" s="40">
        <f t="shared" si="127"/>
        <v>43382</v>
      </c>
    </row>
    <row r="479" spans="1:16" ht="16.5" customHeight="1" x14ac:dyDescent="0.25">
      <c r="A479" s="38">
        <v>43194</v>
      </c>
      <c r="B479" s="39">
        <f t="shared" si="121"/>
        <v>43236</v>
      </c>
      <c r="C479" s="38">
        <v>43194</v>
      </c>
      <c r="D479" s="40">
        <f t="shared" si="122"/>
        <v>43243</v>
      </c>
      <c r="E479" s="38">
        <v>43194</v>
      </c>
      <c r="F479" s="41">
        <f t="shared" si="123"/>
        <v>43299</v>
      </c>
      <c r="G479" s="38">
        <v>43194</v>
      </c>
      <c r="H479" s="41">
        <f t="shared" si="120"/>
        <v>43306</v>
      </c>
      <c r="I479" s="38">
        <v>43194</v>
      </c>
      <c r="J479" s="40">
        <f t="shared" si="124"/>
        <v>43313</v>
      </c>
      <c r="K479" s="42">
        <v>43194</v>
      </c>
      <c r="L479" s="40">
        <f t="shared" si="125"/>
        <v>43334</v>
      </c>
      <c r="M479" s="42">
        <v>43194</v>
      </c>
      <c r="N479" s="40">
        <f t="shared" si="126"/>
        <v>43376</v>
      </c>
      <c r="O479" s="42">
        <v>43194</v>
      </c>
      <c r="P479" s="40">
        <f t="shared" si="127"/>
        <v>43383</v>
      </c>
    </row>
    <row r="480" spans="1:16" ht="16.5" customHeight="1" x14ac:dyDescent="0.25">
      <c r="A480" s="38">
        <v>43195</v>
      </c>
      <c r="B480" s="39">
        <f t="shared" si="121"/>
        <v>43237</v>
      </c>
      <c r="C480" s="38">
        <v>43195</v>
      </c>
      <c r="D480" s="40">
        <f t="shared" si="122"/>
        <v>43244</v>
      </c>
      <c r="E480" s="38">
        <v>43195</v>
      </c>
      <c r="F480" s="41">
        <f t="shared" si="123"/>
        <v>43300</v>
      </c>
      <c r="G480" s="38">
        <v>43195</v>
      </c>
      <c r="H480" s="41">
        <f t="shared" si="120"/>
        <v>43307</v>
      </c>
      <c r="I480" s="38">
        <v>43195</v>
      </c>
      <c r="J480" s="40">
        <f t="shared" si="124"/>
        <v>43314</v>
      </c>
      <c r="K480" s="42">
        <v>43195</v>
      </c>
      <c r="L480" s="40">
        <f t="shared" si="125"/>
        <v>43335</v>
      </c>
      <c r="M480" s="42">
        <v>43195</v>
      </c>
      <c r="N480" s="40">
        <f t="shared" si="126"/>
        <v>43377</v>
      </c>
      <c r="O480" s="42">
        <v>43195</v>
      </c>
      <c r="P480" s="40">
        <f t="shared" si="127"/>
        <v>43384</v>
      </c>
    </row>
    <row r="481" spans="1:16" ht="16.5" customHeight="1" x14ac:dyDescent="0.25">
      <c r="A481" s="38">
        <v>43196</v>
      </c>
      <c r="B481" s="39">
        <f t="shared" si="121"/>
        <v>43238</v>
      </c>
      <c r="C481" s="38">
        <v>43196</v>
      </c>
      <c r="D481" s="40">
        <f t="shared" si="122"/>
        <v>43245</v>
      </c>
      <c r="E481" s="38">
        <v>43196</v>
      </c>
      <c r="F481" s="41">
        <f t="shared" si="123"/>
        <v>43301</v>
      </c>
      <c r="G481" s="38">
        <v>43196</v>
      </c>
      <c r="H481" s="41">
        <f t="shared" si="120"/>
        <v>43308</v>
      </c>
      <c r="I481" s="38">
        <v>43196</v>
      </c>
      <c r="J481" s="40">
        <f t="shared" si="124"/>
        <v>43315</v>
      </c>
      <c r="K481" s="42">
        <v>43196</v>
      </c>
      <c r="L481" s="40">
        <f t="shared" si="125"/>
        <v>43336</v>
      </c>
      <c r="M481" s="42">
        <v>43196</v>
      </c>
      <c r="N481" s="40">
        <f t="shared" si="126"/>
        <v>43378</v>
      </c>
      <c r="O481" s="42">
        <v>43196</v>
      </c>
      <c r="P481" s="40">
        <f t="shared" si="127"/>
        <v>43385</v>
      </c>
    </row>
    <row r="482" spans="1:16" ht="16.5" customHeight="1" x14ac:dyDescent="0.25">
      <c r="A482" s="38">
        <v>43197</v>
      </c>
      <c r="B482" s="39">
        <f t="shared" si="121"/>
        <v>43239</v>
      </c>
      <c r="C482" s="38">
        <v>43197</v>
      </c>
      <c r="D482" s="40">
        <f t="shared" si="122"/>
        <v>43246</v>
      </c>
      <c r="E482" s="38">
        <v>43197</v>
      </c>
      <c r="F482" s="41">
        <f t="shared" si="123"/>
        <v>43302</v>
      </c>
      <c r="G482" s="38">
        <v>43197</v>
      </c>
      <c r="H482" s="41">
        <f t="shared" si="120"/>
        <v>43309</v>
      </c>
      <c r="I482" s="38">
        <v>43197</v>
      </c>
      <c r="J482" s="40">
        <f t="shared" si="124"/>
        <v>43316</v>
      </c>
      <c r="K482" s="42">
        <v>43197</v>
      </c>
      <c r="L482" s="40">
        <f t="shared" si="125"/>
        <v>43337</v>
      </c>
      <c r="M482" s="42">
        <v>43197</v>
      </c>
      <c r="N482" s="40">
        <f t="shared" si="126"/>
        <v>43379</v>
      </c>
      <c r="O482" s="42">
        <v>43197</v>
      </c>
      <c r="P482" s="40">
        <f t="shared" si="127"/>
        <v>43386</v>
      </c>
    </row>
    <row r="483" spans="1:16" ht="16.5" customHeight="1" x14ac:dyDescent="0.25">
      <c r="A483" s="38">
        <v>43198</v>
      </c>
      <c r="B483" s="39">
        <f t="shared" si="121"/>
        <v>43240</v>
      </c>
      <c r="C483" s="38">
        <v>43198</v>
      </c>
      <c r="D483" s="40">
        <f t="shared" si="122"/>
        <v>43247</v>
      </c>
      <c r="E483" s="38">
        <v>43198</v>
      </c>
      <c r="F483" s="41">
        <f t="shared" si="123"/>
        <v>43303</v>
      </c>
      <c r="G483" s="38">
        <v>43198</v>
      </c>
      <c r="H483" s="41">
        <f t="shared" si="120"/>
        <v>43310</v>
      </c>
      <c r="I483" s="38">
        <v>43198</v>
      </c>
      <c r="J483" s="40">
        <f t="shared" si="124"/>
        <v>43317</v>
      </c>
      <c r="K483" s="42">
        <v>43198</v>
      </c>
      <c r="L483" s="40">
        <f t="shared" si="125"/>
        <v>43338</v>
      </c>
      <c r="M483" s="42">
        <v>43198</v>
      </c>
      <c r="N483" s="40">
        <f t="shared" si="126"/>
        <v>43380</v>
      </c>
      <c r="O483" s="42">
        <v>43198</v>
      </c>
      <c r="P483" s="40">
        <f t="shared" si="127"/>
        <v>43387</v>
      </c>
    </row>
    <row r="484" spans="1:16" ht="16.5" customHeight="1" x14ac:dyDescent="0.25">
      <c r="A484" s="38">
        <v>43199</v>
      </c>
      <c r="B484" s="39">
        <f t="shared" si="121"/>
        <v>43241</v>
      </c>
      <c r="C484" s="38">
        <v>43199</v>
      </c>
      <c r="D484" s="40">
        <f t="shared" si="122"/>
        <v>43248</v>
      </c>
      <c r="E484" s="38">
        <v>43199</v>
      </c>
      <c r="F484" s="41">
        <f t="shared" si="123"/>
        <v>43304</v>
      </c>
      <c r="G484" s="38">
        <v>43199</v>
      </c>
      <c r="H484" s="41">
        <f t="shared" si="120"/>
        <v>43311</v>
      </c>
      <c r="I484" s="38">
        <v>43199</v>
      </c>
      <c r="J484" s="40">
        <f t="shared" si="124"/>
        <v>43318</v>
      </c>
      <c r="K484" s="42">
        <v>43199</v>
      </c>
      <c r="L484" s="40">
        <f t="shared" si="125"/>
        <v>43339</v>
      </c>
      <c r="M484" s="42">
        <v>43199</v>
      </c>
      <c r="N484" s="40">
        <f t="shared" si="126"/>
        <v>43381</v>
      </c>
      <c r="O484" s="42">
        <v>43199</v>
      </c>
      <c r="P484" s="40">
        <f t="shared" si="127"/>
        <v>43388</v>
      </c>
    </row>
    <row r="485" spans="1:16" ht="16.5" customHeight="1" x14ac:dyDescent="0.25">
      <c r="A485" s="38">
        <v>43200</v>
      </c>
      <c r="B485" s="39">
        <f t="shared" si="121"/>
        <v>43242</v>
      </c>
      <c r="C485" s="38">
        <v>43200</v>
      </c>
      <c r="D485" s="40">
        <f t="shared" si="122"/>
        <v>43249</v>
      </c>
      <c r="E485" s="38">
        <v>43200</v>
      </c>
      <c r="F485" s="41">
        <f t="shared" si="123"/>
        <v>43305</v>
      </c>
      <c r="G485" s="38">
        <v>43200</v>
      </c>
      <c r="H485" s="41">
        <f t="shared" si="120"/>
        <v>43312</v>
      </c>
      <c r="I485" s="38">
        <v>43200</v>
      </c>
      <c r="J485" s="40">
        <f t="shared" si="124"/>
        <v>43319</v>
      </c>
      <c r="K485" s="42">
        <v>43200</v>
      </c>
      <c r="L485" s="40">
        <f t="shared" si="125"/>
        <v>43340</v>
      </c>
      <c r="M485" s="42">
        <v>43200</v>
      </c>
      <c r="N485" s="40">
        <f t="shared" si="126"/>
        <v>43382</v>
      </c>
      <c r="O485" s="42">
        <v>43200</v>
      </c>
      <c r="P485" s="40">
        <f t="shared" si="127"/>
        <v>43389</v>
      </c>
    </row>
    <row r="486" spans="1:16" ht="16.5" customHeight="1" x14ac:dyDescent="0.25">
      <c r="A486" s="38">
        <v>43201</v>
      </c>
      <c r="B486" s="39">
        <f t="shared" si="121"/>
        <v>43243</v>
      </c>
      <c r="C486" s="38">
        <v>43201</v>
      </c>
      <c r="D486" s="40">
        <f t="shared" si="122"/>
        <v>43250</v>
      </c>
      <c r="E486" s="38">
        <v>43201</v>
      </c>
      <c r="F486" s="41">
        <f t="shared" si="123"/>
        <v>43306</v>
      </c>
      <c r="G486" s="38">
        <v>43201</v>
      </c>
      <c r="H486" s="41">
        <f t="shared" si="120"/>
        <v>43313</v>
      </c>
      <c r="I486" s="38">
        <v>43201</v>
      </c>
      <c r="J486" s="40">
        <f t="shared" si="124"/>
        <v>43320</v>
      </c>
      <c r="K486" s="42">
        <v>43201</v>
      </c>
      <c r="L486" s="40">
        <f t="shared" si="125"/>
        <v>43341</v>
      </c>
      <c r="M486" s="42">
        <v>43201</v>
      </c>
      <c r="N486" s="40">
        <f t="shared" si="126"/>
        <v>43383</v>
      </c>
      <c r="O486" s="42">
        <v>43201</v>
      </c>
      <c r="P486" s="40">
        <f t="shared" si="127"/>
        <v>43390</v>
      </c>
    </row>
    <row r="487" spans="1:16" ht="16.5" customHeight="1" x14ac:dyDescent="0.25">
      <c r="A487" s="38">
        <v>43202</v>
      </c>
      <c r="B487" s="39">
        <f t="shared" si="121"/>
        <v>43244</v>
      </c>
      <c r="C487" s="38">
        <v>43202</v>
      </c>
      <c r="D487" s="40">
        <f t="shared" si="122"/>
        <v>43251</v>
      </c>
      <c r="E487" s="38">
        <v>43202</v>
      </c>
      <c r="F487" s="41">
        <f t="shared" si="123"/>
        <v>43307</v>
      </c>
      <c r="G487" s="38">
        <v>43202</v>
      </c>
      <c r="H487" s="41">
        <f t="shared" si="120"/>
        <v>43314</v>
      </c>
      <c r="I487" s="38">
        <v>43202</v>
      </c>
      <c r="J487" s="40">
        <f t="shared" si="124"/>
        <v>43321</v>
      </c>
      <c r="K487" s="42">
        <v>43202</v>
      </c>
      <c r="L487" s="40">
        <f t="shared" si="125"/>
        <v>43342</v>
      </c>
      <c r="M487" s="42">
        <v>43202</v>
      </c>
      <c r="N487" s="40">
        <f t="shared" si="126"/>
        <v>43384</v>
      </c>
      <c r="O487" s="42">
        <v>43202</v>
      </c>
      <c r="P487" s="40">
        <f t="shared" si="127"/>
        <v>43391</v>
      </c>
    </row>
    <row r="488" spans="1:16" ht="16.5" customHeight="1" x14ac:dyDescent="0.25">
      <c r="A488" s="38">
        <v>43203</v>
      </c>
      <c r="B488" s="39">
        <f t="shared" si="121"/>
        <v>43245</v>
      </c>
      <c r="C488" s="38">
        <v>43203</v>
      </c>
      <c r="D488" s="40">
        <f t="shared" si="122"/>
        <v>43252</v>
      </c>
      <c r="E488" s="38">
        <v>43203</v>
      </c>
      <c r="F488" s="41">
        <f t="shared" si="123"/>
        <v>43308</v>
      </c>
      <c r="G488" s="38">
        <v>43203</v>
      </c>
      <c r="H488" s="41">
        <f t="shared" si="120"/>
        <v>43315</v>
      </c>
      <c r="I488" s="38">
        <v>43203</v>
      </c>
      <c r="J488" s="40">
        <f t="shared" si="124"/>
        <v>43322</v>
      </c>
      <c r="K488" s="42">
        <v>43203</v>
      </c>
      <c r="L488" s="40">
        <f t="shared" si="125"/>
        <v>43343</v>
      </c>
      <c r="M488" s="42">
        <v>43203</v>
      </c>
      <c r="N488" s="40">
        <f t="shared" si="126"/>
        <v>43385</v>
      </c>
      <c r="O488" s="42">
        <v>43203</v>
      </c>
      <c r="P488" s="40">
        <f t="shared" si="127"/>
        <v>43392</v>
      </c>
    </row>
    <row r="489" spans="1:16" ht="16.5" customHeight="1" x14ac:dyDescent="0.25">
      <c r="A489" s="38">
        <v>43204</v>
      </c>
      <c r="B489" s="39">
        <f t="shared" si="121"/>
        <v>43246</v>
      </c>
      <c r="C489" s="38">
        <v>43204</v>
      </c>
      <c r="D489" s="40">
        <f t="shared" si="122"/>
        <v>43253</v>
      </c>
      <c r="E489" s="38">
        <v>43204</v>
      </c>
      <c r="F489" s="41">
        <f t="shared" si="123"/>
        <v>43309</v>
      </c>
      <c r="G489" s="38">
        <v>43204</v>
      </c>
      <c r="H489" s="41">
        <f t="shared" si="120"/>
        <v>43316</v>
      </c>
      <c r="I489" s="38">
        <v>43204</v>
      </c>
      <c r="J489" s="40">
        <f t="shared" si="124"/>
        <v>43323</v>
      </c>
      <c r="K489" s="42">
        <v>43204</v>
      </c>
      <c r="L489" s="40">
        <f t="shared" si="125"/>
        <v>43344</v>
      </c>
      <c r="M489" s="42">
        <v>43204</v>
      </c>
      <c r="N489" s="40">
        <f t="shared" si="126"/>
        <v>43386</v>
      </c>
      <c r="O489" s="42">
        <v>43204</v>
      </c>
      <c r="P489" s="40">
        <f t="shared" si="127"/>
        <v>43393</v>
      </c>
    </row>
    <row r="490" spans="1:16" ht="16.5" customHeight="1" x14ac:dyDescent="0.25">
      <c r="A490" s="38">
        <v>43205</v>
      </c>
      <c r="B490" s="39">
        <f t="shared" si="121"/>
        <v>43247</v>
      </c>
      <c r="C490" s="38">
        <v>43205</v>
      </c>
      <c r="D490" s="40">
        <f t="shared" si="122"/>
        <v>43254</v>
      </c>
      <c r="E490" s="38">
        <v>43205</v>
      </c>
      <c r="F490" s="41">
        <f t="shared" si="123"/>
        <v>43310</v>
      </c>
      <c r="G490" s="38">
        <v>43205</v>
      </c>
      <c r="H490" s="41">
        <f t="shared" si="120"/>
        <v>43317</v>
      </c>
      <c r="I490" s="38">
        <v>43205</v>
      </c>
      <c r="J490" s="40">
        <f t="shared" si="124"/>
        <v>43324</v>
      </c>
      <c r="K490" s="42">
        <v>43205</v>
      </c>
      <c r="L490" s="40">
        <f t="shared" si="125"/>
        <v>43345</v>
      </c>
      <c r="M490" s="42">
        <v>43205</v>
      </c>
      <c r="N490" s="40">
        <f t="shared" si="126"/>
        <v>43387</v>
      </c>
      <c r="O490" s="42">
        <v>43205</v>
      </c>
      <c r="P490" s="40">
        <f t="shared" si="127"/>
        <v>43394</v>
      </c>
    </row>
    <row r="491" spans="1:16" ht="16.5" customHeight="1" x14ac:dyDescent="0.25">
      <c r="A491" s="38">
        <v>43206</v>
      </c>
      <c r="B491" s="39">
        <f t="shared" si="121"/>
        <v>43248</v>
      </c>
      <c r="C491" s="38">
        <v>43206</v>
      </c>
      <c r="D491" s="40">
        <f t="shared" si="122"/>
        <v>43255</v>
      </c>
      <c r="E491" s="38">
        <v>43206</v>
      </c>
      <c r="F491" s="41">
        <f t="shared" si="123"/>
        <v>43311</v>
      </c>
      <c r="G491" s="38">
        <v>43206</v>
      </c>
      <c r="H491" s="41">
        <f t="shared" si="120"/>
        <v>43318</v>
      </c>
      <c r="I491" s="38">
        <v>43206</v>
      </c>
      <c r="J491" s="40">
        <f t="shared" si="124"/>
        <v>43325</v>
      </c>
      <c r="K491" s="42">
        <v>43206</v>
      </c>
      <c r="L491" s="40">
        <f t="shared" si="125"/>
        <v>43346</v>
      </c>
      <c r="M491" s="42">
        <v>43206</v>
      </c>
      <c r="N491" s="40">
        <f t="shared" si="126"/>
        <v>43388</v>
      </c>
      <c r="O491" s="42">
        <v>43206</v>
      </c>
      <c r="P491" s="40">
        <f t="shared" si="127"/>
        <v>43395</v>
      </c>
    </row>
    <row r="492" spans="1:16" ht="16.5" customHeight="1" x14ac:dyDescent="0.25">
      <c r="A492" s="38">
        <v>43207</v>
      </c>
      <c r="B492" s="39">
        <f t="shared" si="121"/>
        <v>43249</v>
      </c>
      <c r="C492" s="38">
        <v>43207</v>
      </c>
      <c r="D492" s="40">
        <f t="shared" si="122"/>
        <v>43256</v>
      </c>
      <c r="E492" s="38">
        <v>43207</v>
      </c>
      <c r="F492" s="41">
        <f t="shared" si="123"/>
        <v>43312</v>
      </c>
      <c r="G492" s="38">
        <v>43207</v>
      </c>
      <c r="H492" s="41">
        <f t="shared" si="120"/>
        <v>43319</v>
      </c>
      <c r="I492" s="38">
        <v>43207</v>
      </c>
      <c r="J492" s="40">
        <f t="shared" si="124"/>
        <v>43326</v>
      </c>
      <c r="K492" s="42">
        <v>43207</v>
      </c>
      <c r="L492" s="40">
        <f t="shared" si="125"/>
        <v>43347</v>
      </c>
      <c r="M492" s="42">
        <v>43207</v>
      </c>
      <c r="N492" s="40">
        <f t="shared" si="126"/>
        <v>43389</v>
      </c>
      <c r="O492" s="42">
        <v>43207</v>
      </c>
      <c r="P492" s="40">
        <f t="shared" si="127"/>
        <v>43396</v>
      </c>
    </row>
    <row r="493" spans="1:16" ht="16.5" customHeight="1" x14ac:dyDescent="0.25">
      <c r="A493" s="38">
        <v>43208</v>
      </c>
      <c r="B493" s="39">
        <f t="shared" si="121"/>
        <v>43250</v>
      </c>
      <c r="C493" s="38">
        <v>43208</v>
      </c>
      <c r="D493" s="40">
        <f t="shared" si="122"/>
        <v>43257</v>
      </c>
      <c r="E493" s="38">
        <v>43208</v>
      </c>
      <c r="F493" s="41">
        <f t="shared" si="123"/>
        <v>43313</v>
      </c>
      <c r="G493" s="38">
        <v>43208</v>
      </c>
      <c r="H493" s="41">
        <f t="shared" si="120"/>
        <v>43320</v>
      </c>
      <c r="I493" s="38">
        <v>43208</v>
      </c>
      <c r="J493" s="40">
        <f t="shared" si="124"/>
        <v>43327</v>
      </c>
      <c r="K493" s="42">
        <v>43208</v>
      </c>
      <c r="L493" s="40">
        <f t="shared" si="125"/>
        <v>43348</v>
      </c>
      <c r="M493" s="42">
        <v>43208</v>
      </c>
      <c r="N493" s="40">
        <f t="shared" si="126"/>
        <v>43390</v>
      </c>
      <c r="O493" s="42">
        <v>43208</v>
      </c>
      <c r="P493" s="40">
        <f t="shared" si="127"/>
        <v>43397</v>
      </c>
    </row>
    <row r="494" spans="1:16" ht="16.5" customHeight="1" x14ac:dyDescent="0.25">
      <c r="A494" s="38">
        <v>43209</v>
      </c>
      <c r="B494" s="39">
        <f t="shared" si="121"/>
        <v>43251</v>
      </c>
      <c r="C494" s="38">
        <v>43209</v>
      </c>
      <c r="D494" s="40">
        <f t="shared" si="122"/>
        <v>43258</v>
      </c>
      <c r="E494" s="38">
        <v>43209</v>
      </c>
      <c r="F494" s="41">
        <f t="shared" si="123"/>
        <v>43314</v>
      </c>
      <c r="G494" s="38">
        <v>43209</v>
      </c>
      <c r="H494" s="41">
        <f t="shared" si="120"/>
        <v>43321</v>
      </c>
      <c r="I494" s="38">
        <v>43209</v>
      </c>
      <c r="J494" s="40">
        <f t="shared" si="124"/>
        <v>43328</v>
      </c>
      <c r="K494" s="42">
        <v>43209</v>
      </c>
      <c r="L494" s="40">
        <f t="shared" si="125"/>
        <v>43349</v>
      </c>
      <c r="M494" s="42">
        <v>43209</v>
      </c>
      <c r="N494" s="40">
        <f t="shared" si="126"/>
        <v>43391</v>
      </c>
      <c r="O494" s="42">
        <v>43209</v>
      </c>
      <c r="P494" s="40">
        <f t="shared" si="127"/>
        <v>43398</v>
      </c>
    </row>
    <row r="495" spans="1:16" ht="16.5" customHeight="1" x14ac:dyDescent="0.25">
      <c r="A495" s="38">
        <v>43210</v>
      </c>
      <c r="B495" s="39">
        <f t="shared" si="121"/>
        <v>43252</v>
      </c>
      <c r="C495" s="38">
        <v>43210</v>
      </c>
      <c r="D495" s="40">
        <f t="shared" si="122"/>
        <v>43259</v>
      </c>
      <c r="E495" s="38">
        <v>43210</v>
      </c>
      <c r="F495" s="41">
        <f t="shared" si="123"/>
        <v>43315</v>
      </c>
      <c r="G495" s="38">
        <v>43210</v>
      </c>
      <c r="H495" s="41">
        <f t="shared" si="120"/>
        <v>43322</v>
      </c>
      <c r="I495" s="38">
        <v>43210</v>
      </c>
      <c r="J495" s="40">
        <f t="shared" si="124"/>
        <v>43329</v>
      </c>
      <c r="K495" s="42">
        <v>43210</v>
      </c>
      <c r="L495" s="40">
        <f t="shared" si="125"/>
        <v>43350</v>
      </c>
      <c r="M495" s="42">
        <v>43210</v>
      </c>
      <c r="N495" s="40">
        <f t="shared" si="126"/>
        <v>43392</v>
      </c>
      <c r="O495" s="42">
        <v>43210</v>
      </c>
      <c r="P495" s="40">
        <f t="shared" si="127"/>
        <v>43399</v>
      </c>
    </row>
    <row r="496" spans="1:16" ht="16.5" customHeight="1" x14ac:dyDescent="0.25">
      <c r="A496" s="38">
        <v>43211</v>
      </c>
      <c r="B496" s="39">
        <f t="shared" si="121"/>
        <v>43253</v>
      </c>
      <c r="C496" s="38">
        <v>43211</v>
      </c>
      <c r="D496" s="40">
        <f t="shared" si="122"/>
        <v>43260</v>
      </c>
      <c r="E496" s="38">
        <v>43211</v>
      </c>
      <c r="F496" s="41">
        <f t="shared" si="123"/>
        <v>43316</v>
      </c>
      <c r="G496" s="38">
        <v>43211</v>
      </c>
      <c r="H496" s="41">
        <f t="shared" si="120"/>
        <v>43323</v>
      </c>
      <c r="I496" s="38">
        <v>43211</v>
      </c>
      <c r="J496" s="40">
        <f t="shared" si="124"/>
        <v>43330</v>
      </c>
      <c r="K496" s="42">
        <v>43211</v>
      </c>
      <c r="L496" s="40">
        <f t="shared" si="125"/>
        <v>43351</v>
      </c>
      <c r="M496" s="42">
        <v>43211</v>
      </c>
      <c r="N496" s="40">
        <f t="shared" si="126"/>
        <v>43393</v>
      </c>
      <c r="O496" s="42">
        <v>43211</v>
      </c>
      <c r="P496" s="40">
        <f t="shared" si="127"/>
        <v>43400</v>
      </c>
    </row>
    <row r="497" spans="1:16" ht="16.5" customHeight="1" x14ac:dyDescent="0.25">
      <c r="A497" s="38">
        <v>43212</v>
      </c>
      <c r="B497" s="39">
        <f t="shared" si="121"/>
        <v>43254</v>
      </c>
      <c r="C497" s="38">
        <v>43212</v>
      </c>
      <c r="D497" s="40">
        <f t="shared" si="122"/>
        <v>43261</v>
      </c>
      <c r="E497" s="38">
        <v>43212</v>
      </c>
      <c r="F497" s="41">
        <f t="shared" si="123"/>
        <v>43317</v>
      </c>
      <c r="G497" s="38">
        <v>43212</v>
      </c>
      <c r="H497" s="41">
        <f t="shared" si="120"/>
        <v>43324</v>
      </c>
      <c r="I497" s="38">
        <v>43212</v>
      </c>
      <c r="J497" s="40">
        <f t="shared" si="124"/>
        <v>43331</v>
      </c>
      <c r="K497" s="42">
        <v>43212</v>
      </c>
      <c r="L497" s="40">
        <f t="shared" si="125"/>
        <v>43352</v>
      </c>
      <c r="M497" s="42">
        <v>43212</v>
      </c>
      <c r="N497" s="40">
        <f t="shared" si="126"/>
        <v>43394</v>
      </c>
      <c r="O497" s="42">
        <v>43212</v>
      </c>
      <c r="P497" s="40">
        <f t="shared" si="127"/>
        <v>43401</v>
      </c>
    </row>
    <row r="498" spans="1:16" ht="16.5" customHeight="1" x14ac:dyDescent="0.25">
      <c r="A498" s="38">
        <v>43213</v>
      </c>
      <c r="B498" s="39">
        <f t="shared" si="121"/>
        <v>43255</v>
      </c>
      <c r="C498" s="38">
        <v>43213</v>
      </c>
      <c r="D498" s="40">
        <f t="shared" si="122"/>
        <v>43262</v>
      </c>
      <c r="E498" s="38">
        <v>43213</v>
      </c>
      <c r="F498" s="41">
        <f t="shared" si="123"/>
        <v>43318</v>
      </c>
      <c r="G498" s="38">
        <v>43213</v>
      </c>
      <c r="H498" s="41">
        <f t="shared" si="120"/>
        <v>43325</v>
      </c>
      <c r="I498" s="38">
        <v>43213</v>
      </c>
      <c r="J498" s="40">
        <f t="shared" si="124"/>
        <v>43332</v>
      </c>
      <c r="K498" s="42">
        <v>43213</v>
      </c>
      <c r="L498" s="40">
        <f t="shared" si="125"/>
        <v>43353</v>
      </c>
      <c r="M498" s="42">
        <v>43213</v>
      </c>
      <c r="N498" s="40">
        <f t="shared" si="126"/>
        <v>43395</v>
      </c>
      <c r="O498" s="42">
        <v>43213</v>
      </c>
      <c r="P498" s="40">
        <f t="shared" si="127"/>
        <v>43402</v>
      </c>
    </row>
    <row r="499" spans="1:16" ht="16.5" customHeight="1" x14ac:dyDescent="0.25">
      <c r="A499" s="38">
        <v>43214</v>
      </c>
      <c r="B499" s="39">
        <f t="shared" si="121"/>
        <v>43256</v>
      </c>
      <c r="C499" s="38">
        <v>43214</v>
      </c>
      <c r="D499" s="40">
        <f t="shared" si="122"/>
        <v>43263</v>
      </c>
      <c r="E499" s="38">
        <v>43214</v>
      </c>
      <c r="F499" s="41">
        <f t="shared" si="123"/>
        <v>43319</v>
      </c>
      <c r="G499" s="38">
        <v>43214</v>
      </c>
      <c r="H499" s="41">
        <f t="shared" si="120"/>
        <v>43326</v>
      </c>
      <c r="I499" s="38">
        <v>43214</v>
      </c>
      <c r="J499" s="40">
        <f t="shared" si="124"/>
        <v>43333</v>
      </c>
      <c r="K499" s="42">
        <v>43214</v>
      </c>
      <c r="L499" s="40">
        <f t="shared" si="125"/>
        <v>43354</v>
      </c>
      <c r="M499" s="42">
        <v>43214</v>
      </c>
      <c r="N499" s="40">
        <f t="shared" si="126"/>
        <v>43396</v>
      </c>
      <c r="O499" s="42">
        <v>43214</v>
      </c>
      <c r="P499" s="40">
        <f t="shared" si="127"/>
        <v>43403</v>
      </c>
    </row>
    <row r="500" spans="1:16" ht="16.5" customHeight="1" x14ac:dyDescent="0.25">
      <c r="A500" s="38">
        <v>43215</v>
      </c>
      <c r="B500" s="39">
        <f t="shared" si="121"/>
        <v>43257</v>
      </c>
      <c r="C500" s="38">
        <v>43215</v>
      </c>
      <c r="D500" s="40">
        <f t="shared" si="122"/>
        <v>43264</v>
      </c>
      <c r="E500" s="38">
        <v>43215</v>
      </c>
      <c r="F500" s="41">
        <f t="shared" si="123"/>
        <v>43320</v>
      </c>
      <c r="G500" s="38">
        <v>43215</v>
      </c>
      <c r="H500" s="41">
        <f t="shared" si="120"/>
        <v>43327</v>
      </c>
      <c r="I500" s="38">
        <v>43215</v>
      </c>
      <c r="J500" s="40">
        <f t="shared" si="124"/>
        <v>43334</v>
      </c>
      <c r="K500" s="42">
        <v>43215</v>
      </c>
      <c r="L500" s="40">
        <f t="shared" si="125"/>
        <v>43355</v>
      </c>
      <c r="M500" s="42">
        <v>43215</v>
      </c>
      <c r="N500" s="40">
        <f t="shared" si="126"/>
        <v>43397</v>
      </c>
      <c r="O500" s="42">
        <v>43215</v>
      </c>
      <c r="P500" s="40">
        <f t="shared" si="127"/>
        <v>43404</v>
      </c>
    </row>
    <row r="501" spans="1:16" ht="16.5" customHeight="1" x14ac:dyDescent="0.25">
      <c r="A501" s="38">
        <v>43216</v>
      </c>
      <c r="B501" s="39">
        <f t="shared" si="121"/>
        <v>43258</v>
      </c>
      <c r="C501" s="38">
        <v>43216</v>
      </c>
      <c r="D501" s="40">
        <f t="shared" si="122"/>
        <v>43265</v>
      </c>
      <c r="E501" s="38">
        <v>43216</v>
      </c>
      <c r="F501" s="41">
        <f t="shared" si="123"/>
        <v>43321</v>
      </c>
      <c r="G501" s="38">
        <v>43216</v>
      </c>
      <c r="H501" s="41">
        <f t="shared" si="120"/>
        <v>43328</v>
      </c>
      <c r="I501" s="38">
        <v>43216</v>
      </c>
      <c r="J501" s="40">
        <f t="shared" si="124"/>
        <v>43335</v>
      </c>
      <c r="K501" s="42">
        <v>43216</v>
      </c>
      <c r="L501" s="40">
        <f t="shared" si="125"/>
        <v>43356</v>
      </c>
      <c r="M501" s="42">
        <v>43216</v>
      </c>
      <c r="N501" s="40">
        <f t="shared" si="126"/>
        <v>43398</v>
      </c>
      <c r="O501" s="42">
        <v>43216</v>
      </c>
      <c r="P501" s="40">
        <f t="shared" si="127"/>
        <v>43405</v>
      </c>
    </row>
    <row r="502" spans="1:16" ht="16.5" customHeight="1" x14ac:dyDescent="0.25">
      <c r="A502" s="38">
        <v>43217</v>
      </c>
      <c r="B502" s="39">
        <f t="shared" si="121"/>
        <v>43259</v>
      </c>
      <c r="C502" s="38">
        <v>43217</v>
      </c>
      <c r="D502" s="40">
        <f t="shared" si="122"/>
        <v>43266</v>
      </c>
      <c r="E502" s="38">
        <v>43217</v>
      </c>
      <c r="F502" s="41">
        <f t="shared" si="123"/>
        <v>43322</v>
      </c>
      <c r="G502" s="38">
        <v>43217</v>
      </c>
      <c r="H502" s="41">
        <f t="shared" si="120"/>
        <v>43329</v>
      </c>
      <c r="I502" s="38">
        <v>43217</v>
      </c>
      <c r="J502" s="40">
        <f t="shared" si="124"/>
        <v>43336</v>
      </c>
      <c r="K502" s="42">
        <v>43217</v>
      </c>
      <c r="L502" s="40">
        <f t="shared" si="125"/>
        <v>43357</v>
      </c>
      <c r="M502" s="42">
        <v>43217</v>
      </c>
      <c r="N502" s="40">
        <f t="shared" si="126"/>
        <v>43399</v>
      </c>
      <c r="O502" s="42">
        <v>43217</v>
      </c>
      <c r="P502" s="40">
        <f t="shared" si="127"/>
        <v>43406</v>
      </c>
    </row>
    <row r="503" spans="1:16" ht="16.5" customHeight="1" x14ac:dyDescent="0.25">
      <c r="A503" s="38">
        <v>43218</v>
      </c>
      <c r="B503" s="39">
        <f t="shared" si="121"/>
        <v>43260</v>
      </c>
      <c r="C503" s="38">
        <v>43218</v>
      </c>
      <c r="D503" s="40">
        <f t="shared" si="122"/>
        <v>43267</v>
      </c>
      <c r="E503" s="38">
        <v>43218</v>
      </c>
      <c r="F503" s="41">
        <f t="shared" si="123"/>
        <v>43323</v>
      </c>
      <c r="G503" s="38">
        <v>43218</v>
      </c>
      <c r="H503" s="41">
        <f t="shared" si="120"/>
        <v>43330</v>
      </c>
      <c r="I503" s="38">
        <v>43218</v>
      </c>
      <c r="J503" s="40">
        <f t="shared" si="124"/>
        <v>43337</v>
      </c>
      <c r="K503" s="42">
        <v>43218</v>
      </c>
      <c r="L503" s="40">
        <f t="shared" si="125"/>
        <v>43358</v>
      </c>
      <c r="M503" s="42">
        <v>43218</v>
      </c>
      <c r="N503" s="40">
        <f t="shared" si="126"/>
        <v>43400</v>
      </c>
      <c r="O503" s="42">
        <v>43218</v>
      </c>
      <c r="P503" s="40">
        <f t="shared" si="127"/>
        <v>43407</v>
      </c>
    </row>
    <row r="504" spans="1:16" ht="16.5" customHeight="1" x14ac:dyDescent="0.25">
      <c r="A504" s="38">
        <v>43219</v>
      </c>
      <c r="B504" s="39">
        <f t="shared" si="121"/>
        <v>43261</v>
      </c>
      <c r="C504" s="38">
        <v>43219</v>
      </c>
      <c r="D504" s="40">
        <f t="shared" si="122"/>
        <v>43268</v>
      </c>
      <c r="E504" s="38">
        <v>43219</v>
      </c>
      <c r="F504" s="41">
        <f t="shared" si="123"/>
        <v>43324</v>
      </c>
      <c r="G504" s="38">
        <v>43219</v>
      </c>
      <c r="H504" s="41">
        <f t="shared" si="120"/>
        <v>43331</v>
      </c>
      <c r="I504" s="38">
        <v>43219</v>
      </c>
      <c r="J504" s="40">
        <f t="shared" si="124"/>
        <v>43338</v>
      </c>
      <c r="K504" s="42">
        <v>43219</v>
      </c>
      <c r="L504" s="40">
        <f t="shared" si="125"/>
        <v>43359</v>
      </c>
      <c r="M504" s="42">
        <v>43219</v>
      </c>
      <c r="N504" s="40">
        <f t="shared" si="126"/>
        <v>43401</v>
      </c>
      <c r="O504" s="42">
        <v>43219</v>
      </c>
      <c r="P504" s="40">
        <f t="shared" si="127"/>
        <v>43408</v>
      </c>
    </row>
    <row r="505" spans="1:16" ht="16.5" customHeight="1" x14ac:dyDescent="0.25">
      <c r="A505" s="38">
        <v>43220</v>
      </c>
      <c r="B505" s="39">
        <f t="shared" si="121"/>
        <v>43262</v>
      </c>
      <c r="C505" s="38">
        <v>43220</v>
      </c>
      <c r="D505" s="40">
        <f t="shared" si="122"/>
        <v>43269</v>
      </c>
      <c r="E505" s="38">
        <v>43220</v>
      </c>
      <c r="F505" s="41">
        <f t="shared" si="123"/>
        <v>43325</v>
      </c>
      <c r="G505" s="38">
        <v>43220</v>
      </c>
      <c r="H505" s="41">
        <f t="shared" si="120"/>
        <v>43332</v>
      </c>
      <c r="I505" s="38">
        <v>43220</v>
      </c>
      <c r="J505" s="40">
        <f t="shared" si="124"/>
        <v>43339</v>
      </c>
      <c r="K505" s="42">
        <v>43220</v>
      </c>
      <c r="L505" s="40">
        <f t="shared" si="125"/>
        <v>43360</v>
      </c>
      <c r="M505" s="42">
        <v>43220</v>
      </c>
      <c r="N505" s="40">
        <f t="shared" si="126"/>
        <v>43402</v>
      </c>
      <c r="O505" s="42">
        <v>43220</v>
      </c>
      <c r="P505" s="40">
        <f t="shared" si="127"/>
        <v>43409</v>
      </c>
    </row>
    <row r="506" spans="1:16" ht="16.5" customHeight="1" x14ac:dyDescent="0.25">
      <c r="A506" s="38">
        <v>43221</v>
      </c>
      <c r="B506" s="39">
        <f>A506+$C$2+$B$5+$B$6+$B$7+$B$8+$B$9</f>
        <v>43267</v>
      </c>
      <c r="C506" s="38">
        <v>43221</v>
      </c>
      <c r="D506" s="40">
        <f>+C506+$D$2+$B$5+$B$6+$B$7+$B$8+$B$9</f>
        <v>43274</v>
      </c>
      <c r="E506" s="38">
        <v>43221</v>
      </c>
      <c r="F506" s="41">
        <f t="shared" ref="F506:F536" si="128">E506+$E$2+$B$5+$B$6+$B$7+$B$8+$B$9</f>
        <v>43330</v>
      </c>
      <c r="G506" s="38">
        <v>43221</v>
      </c>
      <c r="H506" s="41">
        <f t="shared" ref="H506:H536" si="129">G506+$F$2+$B$5+$B$6+$B$7+$B$8+$B$9</f>
        <v>43337</v>
      </c>
      <c r="I506" s="38">
        <v>43221</v>
      </c>
      <c r="J506" s="40">
        <f>I506+$G$2+$B$5+$B$6+$B$7+$B$8+$B$9</f>
        <v>43344</v>
      </c>
      <c r="K506" s="42">
        <v>43221</v>
      </c>
      <c r="L506" s="40">
        <f>K506+$H$2+$B$5+$B$6+$B$7+$B$8+$B$9</f>
        <v>43365</v>
      </c>
      <c r="M506" s="42">
        <v>43221</v>
      </c>
      <c r="N506" s="40">
        <f>M506+$I$2+$B$5+$B$6+$B$7+$B$8+$B$9</f>
        <v>43407</v>
      </c>
      <c r="O506" s="42">
        <v>43221</v>
      </c>
      <c r="P506" s="40">
        <f>O506+$J$2+$B$5+$B$6+$B$7+$B$8+$B$9</f>
        <v>43414</v>
      </c>
    </row>
    <row r="507" spans="1:16" ht="16.5" customHeight="1" x14ac:dyDescent="0.25">
      <c r="A507" s="38">
        <v>43222</v>
      </c>
      <c r="B507" s="39">
        <f t="shared" ref="B507:B536" si="130">A507+$C$2+$B$5+$B$6+$B$7+$B$8+$B$9</f>
        <v>43268</v>
      </c>
      <c r="C507" s="38">
        <v>43222</v>
      </c>
      <c r="D507" s="40">
        <f t="shared" ref="D507:D536" si="131">+C507+$D$2+$B$5+$B$6+$B$7+$B$8+$B$9</f>
        <v>43275</v>
      </c>
      <c r="E507" s="38">
        <v>43222</v>
      </c>
      <c r="F507" s="41">
        <f t="shared" si="128"/>
        <v>43331</v>
      </c>
      <c r="G507" s="38">
        <v>43222</v>
      </c>
      <c r="H507" s="41">
        <f t="shared" si="129"/>
        <v>43338</v>
      </c>
      <c r="I507" s="38">
        <v>43222</v>
      </c>
      <c r="J507" s="40">
        <f t="shared" ref="J507:J536" si="132">I507+$G$2+$B$5+$B$6+$B$7+$B$8+$B$9</f>
        <v>43345</v>
      </c>
      <c r="K507" s="42">
        <v>43222</v>
      </c>
      <c r="L507" s="40">
        <f t="shared" ref="L507:L536" si="133">K507+$H$2+$B$5+$B$6+$B$7+$B$8+$B$9</f>
        <v>43366</v>
      </c>
      <c r="M507" s="42">
        <v>43222</v>
      </c>
      <c r="N507" s="40">
        <f t="shared" ref="N507:N536" si="134">M507+$I$2+$B$5+$B$6+$B$7+$B$8+$B$9</f>
        <v>43408</v>
      </c>
      <c r="O507" s="42">
        <v>43222</v>
      </c>
      <c r="P507" s="40">
        <f t="shared" ref="P507:P536" si="135">O507+$J$2+$B$5+$B$6+$B$7+$B$8+$B$9</f>
        <v>43415</v>
      </c>
    </row>
    <row r="508" spans="1:16" ht="16.5" customHeight="1" x14ac:dyDescent="0.25">
      <c r="A508" s="38">
        <v>43223</v>
      </c>
      <c r="B508" s="39">
        <f t="shared" si="130"/>
        <v>43269</v>
      </c>
      <c r="C508" s="38">
        <v>43223</v>
      </c>
      <c r="D508" s="40">
        <f t="shared" si="131"/>
        <v>43276</v>
      </c>
      <c r="E508" s="38">
        <v>43223</v>
      </c>
      <c r="F508" s="41">
        <f t="shared" si="128"/>
        <v>43332</v>
      </c>
      <c r="G508" s="38">
        <v>43223</v>
      </c>
      <c r="H508" s="41">
        <f t="shared" si="129"/>
        <v>43339</v>
      </c>
      <c r="I508" s="38">
        <v>43223</v>
      </c>
      <c r="J508" s="40">
        <f t="shared" si="132"/>
        <v>43346</v>
      </c>
      <c r="K508" s="42">
        <v>43223</v>
      </c>
      <c r="L508" s="40">
        <f t="shared" si="133"/>
        <v>43367</v>
      </c>
      <c r="M508" s="42">
        <v>43223</v>
      </c>
      <c r="N508" s="40">
        <f t="shared" si="134"/>
        <v>43409</v>
      </c>
      <c r="O508" s="42">
        <v>43223</v>
      </c>
      <c r="P508" s="40">
        <f t="shared" si="135"/>
        <v>43416</v>
      </c>
    </row>
    <row r="509" spans="1:16" ht="16.5" customHeight="1" x14ac:dyDescent="0.25">
      <c r="A509" s="38">
        <v>43224</v>
      </c>
      <c r="B509" s="39">
        <f t="shared" si="130"/>
        <v>43270</v>
      </c>
      <c r="C509" s="38">
        <v>43224</v>
      </c>
      <c r="D509" s="40">
        <f t="shared" si="131"/>
        <v>43277</v>
      </c>
      <c r="E509" s="38">
        <v>43224</v>
      </c>
      <c r="F509" s="41">
        <f t="shared" si="128"/>
        <v>43333</v>
      </c>
      <c r="G509" s="38">
        <v>43224</v>
      </c>
      <c r="H509" s="41">
        <f t="shared" si="129"/>
        <v>43340</v>
      </c>
      <c r="I509" s="38">
        <v>43224</v>
      </c>
      <c r="J509" s="40">
        <f t="shared" si="132"/>
        <v>43347</v>
      </c>
      <c r="K509" s="42">
        <v>43224</v>
      </c>
      <c r="L509" s="40">
        <f t="shared" si="133"/>
        <v>43368</v>
      </c>
      <c r="M509" s="42">
        <v>43224</v>
      </c>
      <c r="N509" s="40">
        <f t="shared" si="134"/>
        <v>43410</v>
      </c>
      <c r="O509" s="42">
        <v>43224</v>
      </c>
      <c r="P509" s="40">
        <f t="shared" si="135"/>
        <v>43417</v>
      </c>
    </row>
    <row r="510" spans="1:16" ht="16.5" customHeight="1" x14ac:dyDescent="0.25">
      <c r="A510" s="38">
        <v>43225</v>
      </c>
      <c r="B510" s="39">
        <f t="shared" si="130"/>
        <v>43271</v>
      </c>
      <c r="C510" s="38">
        <v>43225</v>
      </c>
      <c r="D510" s="40">
        <f t="shared" si="131"/>
        <v>43278</v>
      </c>
      <c r="E510" s="38">
        <v>43225</v>
      </c>
      <c r="F510" s="41">
        <f t="shared" si="128"/>
        <v>43334</v>
      </c>
      <c r="G510" s="38">
        <v>43225</v>
      </c>
      <c r="H510" s="41">
        <f t="shared" si="129"/>
        <v>43341</v>
      </c>
      <c r="I510" s="38">
        <v>43225</v>
      </c>
      <c r="J510" s="40">
        <f t="shared" si="132"/>
        <v>43348</v>
      </c>
      <c r="K510" s="42">
        <v>43225</v>
      </c>
      <c r="L510" s="40">
        <f t="shared" si="133"/>
        <v>43369</v>
      </c>
      <c r="M510" s="42">
        <v>43225</v>
      </c>
      <c r="N510" s="40">
        <f t="shared" si="134"/>
        <v>43411</v>
      </c>
      <c r="O510" s="42">
        <v>43225</v>
      </c>
      <c r="P510" s="40">
        <f t="shared" si="135"/>
        <v>43418</v>
      </c>
    </row>
    <row r="511" spans="1:16" ht="16.5" customHeight="1" x14ac:dyDescent="0.25">
      <c r="A511" s="38">
        <v>43226</v>
      </c>
      <c r="B511" s="39">
        <f t="shared" si="130"/>
        <v>43272</v>
      </c>
      <c r="C511" s="38">
        <v>43226</v>
      </c>
      <c r="D511" s="40">
        <f t="shared" si="131"/>
        <v>43279</v>
      </c>
      <c r="E511" s="38">
        <v>43226</v>
      </c>
      <c r="F511" s="41">
        <f t="shared" si="128"/>
        <v>43335</v>
      </c>
      <c r="G511" s="38">
        <v>43226</v>
      </c>
      <c r="H511" s="41">
        <f t="shared" si="129"/>
        <v>43342</v>
      </c>
      <c r="I511" s="38">
        <v>43226</v>
      </c>
      <c r="J511" s="40">
        <f t="shared" si="132"/>
        <v>43349</v>
      </c>
      <c r="K511" s="42">
        <v>43226</v>
      </c>
      <c r="L511" s="40">
        <f t="shared" si="133"/>
        <v>43370</v>
      </c>
      <c r="M511" s="42">
        <v>43226</v>
      </c>
      <c r="N511" s="40">
        <f t="shared" si="134"/>
        <v>43412</v>
      </c>
      <c r="O511" s="42">
        <v>43226</v>
      </c>
      <c r="P511" s="40">
        <f t="shared" si="135"/>
        <v>43419</v>
      </c>
    </row>
    <row r="512" spans="1:16" ht="16.5" customHeight="1" x14ac:dyDescent="0.25">
      <c r="A512" s="38">
        <v>43227</v>
      </c>
      <c r="B512" s="39">
        <f t="shared" si="130"/>
        <v>43273</v>
      </c>
      <c r="C512" s="38">
        <v>43227</v>
      </c>
      <c r="D512" s="40">
        <f t="shared" si="131"/>
        <v>43280</v>
      </c>
      <c r="E512" s="38">
        <v>43227</v>
      </c>
      <c r="F512" s="41">
        <f t="shared" si="128"/>
        <v>43336</v>
      </c>
      <c r="G512" s="38">
        <v>43227</v>
      </c>
      <c r="H512" s="41">
        <f t="shared" si="129"/>
        <v>43343</v>
      </c>
      <c r="I512" s="38">
        <v>43227</v>
      </c>
      <c r="J512" s="40">
        <f t="shared" si="132"/>
        <v>43350</v>
      </c>
      <c r="K512" s="42">
        <v>43227</v>
      </c>
      <c r="L512" s="40">
        <f t="shared" si="133"/>
        <v>43371</v>
      </c>
      <c r="M512" s="42">
        <v>43227</v>
      </c>
      <c r="N512" s="40">
        <f t="shared" si="134"/>
        <v>43413</v>
      </c>
      <c r="O512" s="42">
        <v>43227</v>
      </c>
      <c r="P512" s="40">
        <f t="shared" si="135"/>
        <v>43420</v>
      </c>
    </row>
    <row r="513" spans="1:16" ht="16.5" customHeight="1" x14ac:dyDescent="0.25">
      <c r="A513" s="38">
        <v>43228</v>
      </c>
      <c r="B513" s="39">
        <f t="shared" si="130"/>
        <v>43274</v>
      </c>
      <c r="C513" s="38">
        <v>43228</v>
      </c>
      <c r="D513" s="40">
        <f t="shared" si="131"/>
        <v>43281</v>
      </c>
      <c r="E513" s="38">
        <v>43228</v>
      </c>
      <c r="F513" s="41">
        <f t="shared" si="128"/>
        <v>43337</v>
      </c>
      <c r="G513" s="38">
        <v>43228</v>
      </c>
      <c r="H513" s="41">
        <f t="shared" si="129"/>
        <v>43344</v>
      </c>
      <c r="I513" s="38">
        <v>43228</v>
      </c>
      <c r="J513" s="40">
        <f t="shared" si="132"/>
        <v>43351</v>
      </c>
      <c r="K513" s="42">
        <v>43228</v>
      </c>
      <c r="L513" s="40">
        <f t="shared" si="133"/>
        <v>43372</v>
      </c>
      <c r="M513" s="42">
        <v>43228</v>
      </c>
      <c r="N513" s="40">
        <f t="shared" si="134"/>
        <v>43414</v>
      </c>
      <c r="O513" s="42">
        <v>43228</v>
      </c>
      <c r="P513" s="40">
        <f t="shared" si="135"/>
        <v>43421</v>
      </c>
    </row>
    <row r="514" spans="1:16" ht="16.5" customHeight="1" x14ac:dyDescent="0.25">
      <c r="A514" s="38">
        <v>43229</v>
      </c>
      <c r="B514" s="39">
        <f t="shared" si="130"/>
        <v>43275</v>
      </c>
      <c r="C514" s="38">
        <v>43229</v>
      </c>
      <c r="D514" s="40">
        <f t="shared" si="131"/>
        <v>43282</v>
      </c>
      <c r="E514" s="38">
        <v>43229</v>
      </c>
      <c r="F514" s="41">
        <f t="shared" si="128"/>
        <v>43338</v>
      </c>
      <c r="G514" s="38">
        <v>43229</v>
      </c>
      <c r="H514" s="41">
        <f t="shared" si="129"/>
        <v>43345</v>
      </c>
      <c r="I514" s="38">
        <v>43229</v>
      </c>
      <c r="J514" s="40">
        <f t="shared" si="132"/>
        <v>43352</v>
      </c>
      <c r="K514" s="42">
        <v>43229</v>
      </c>
      <c r="L514" s="40">
        <f t="shared" si="133"/>
        <v>43373</v>
      </c>
      <c r="M514" s="42">
        <v>43229</v>
      </c>
      <c r="N514" s="40">
        <f t="shared" si="134"/>
        <v>43415</v>
      </c>
      <c r="O514" s="42">
        <v>43229</v>
      </c>
      <c r="P514" s="40">
        <f t="shared" si="135"/>
        <v>43422</v>
      </c>
    </row>
    <row r="515" spans="1:16" ht="16.5" customHeight="1" x14ac:dyDescent="0.25">
      <c r="A515" s="38">
        <v>43230</v>
      </c>
      <c r="B515" s="39">
        <f t="shared" si="130"/>
        <v>43276</v>
      </c>
      <c r="C515" s="38">
        <v>43230</v>
      </c>
      <c r="D515" s="40">
        <f t="shared" si="131"/>
        <v>43283</v>
      </c>
      <c r="E515" s="38">
        <v>43230</v>
      </c>
      <c r="F515" s="41">
        <f t="shared" si="128"/>
        <v>43339</v>
      </c>
      <c r="G515" s="38">
        <v>43230</v>
      </c>
      <c r="H515" s="41">
        <f t="shared" si="129"/>
        <v>43346</v>
      </c>
      <c r="I515" s="38">
        <v>43230</v>
      </c>
      <c r="J515" s="40">
        <f t="shared" si="132"/>
        <v>43353</v>
      </c>
      <c r="K515" s="42">
        <v>43230</v>
      </c>
      <c r="L515" s="40">
        <f t="shared" si="133"/>
        <v>43374</v>
      </c>
      <c r="M515" s="42">
        <v>43230</v>
      </c>
      <c r="N515" s="40">
        <f t="shared" si="134"/>
        <v>43416</v>
      </c>
      <c r="O515" s="42">
        <v>43230</v>
      </c>
      <c r="P515" s="40">
        <f t="shared" si="135"/>
        <v>43423</v>
      </c>
    </row>
    <row r="516" spans="1:16" ht="16.5" customHeight="1" x14ac:dyDescent="0.25">
      <c r="A516" s="38">
        <v>43231</v>
      </c>
      <c r="B516" s="39">
        <f t="shared" si="130"/>
        <v>43277</v>
      </c>
      <c r="C516" s="38">
        <v>43231</v>
      </c>
      <c r="D516" s="40">
        <f t="shared" si="131"/>
        <v>43284</v>
      </c>
      <c r="E516" s="38">
        <v>43231</v>
      </c>
      <c r="F516" s="41">
        <f t="shared" si="128"/>
        <v>43340</v>
      </c>
      <c r="G516" s="38">
        <v>43231</v>
      </c>
      <c r="H516" s="41">
        <f t="shared" si="129"/>
        <v>43347</v>
      </c>
      <c r="I516" s="38">
        <v>43231</v>
      </c>
      <c r="J516" s="40">
        <f t="shared" si="132"/>
        <v>43354</v>
      </c>
      <c r="K516" s="42">
        <v>43231</v>
      </c>
      <c r="L516" s="40">
        <f t="shared" si="133"/>
        <v>43375</v>
      </c>
      <c r="M516" s="42">
        <v>43231</v>
      </c>
      <c r="N516" s="40">
        <f t="shared" si="134"/>
        <v>43417</v>
      </c>
      <c r="O516" s="42">
        <v>43231</v>
      </c>
      <c r="P516" s="40">
        <f t="shared" si="135"/>
        <v>43424</v>
      </c>
    </row>
    <row r="517" spans="1:16" ht="16.5" customHeight="1" x14ac:dyDescent="0.25">
      <c r="A517" s="38">
        <v>43232</v>
      </c>
      <c r="B517" s="39">
        <f t="shared" si="130"/>
        <v>43278</v>
      </c>
      <c r="C517" s="38">
        <v>43232</v>
      </c>
      <c r="D517" s="40">
        <f t="shared" si="131"/>
        <v>43285</v>
      </c>
      <c r="E517" s="38">
        <v>43232</v>
      </c>
      <c r="F517" s="41">
        <f t="shared" si="128"/>
        <v>43341</v>
      </c>
      <c r="G517" s="38">
        <v>43232</v>
      </c>
      <c r="H517" s="41">
        <f t="shared" si="129"/>
        <v>43348</v>
      </c>
      <c r="I517" s="38">
        <v>43232</v>
      </c>
      <c r="J517" s="40">
        <f t="shared" si="132"/>
        <v>43355</v>
      </c>
      <c r="K517" s="42">
        <v>43232</v>
      </c>
      <c r="L517" s="40">
        <f t="shared" si="133"/>
        <v>43376</v>
      </c>
      <c r="M517" s="42">
        <v>43232</v>
      </c>
      <c r="N517" s="40">
        <f t="shared" si="134"/>
        <v>43418</v>
      </c>
      <c r="O517" s="42">
        <v>43232</v>
      </c>
      <c r="P517" s="40">
        <f t="shared" si="135"/>
        <v>43425</v>
      </c>
    </row>
    <row r="518" spans="1:16" ht="16.5" customHeight="1" x14ac:dyDescent="0.25">
      <c r="A518" s="38">
        <v>43233</v>
      </c>
      <c r="B518" s="39">
        <f t="shared" si="130"/>
        <v>43279</v>
      </c>
      <c r="C518" s="38">
        <v>43233</v>
      </c>
      <c r="D518" s="40">
        <f t="shared" si="131"/>
        <v>43286</v>
      </c>
      <c r="E518" s="38">
        <v>43233</v>
      </c>
      <c r="F518" s="41">
        <f t="shared" si="128"/>
        <v>43342</v>
      </c>
      <c r="G518" s="38">
        <v>43233</v>
      </c>
      <c r="H518" s="41">
        <f t="shared" si="129"/>
        <v>43349</v>
      </c>
      <c r="I518" s="38">
        <v>43233</v>
      </c>
      <c r="J518" s="40">
        <f t="shared" si="132"/>
        <v>43356</v>
      </c>
      <c r="K518" s="42">
        <v>43233</v>
      </c>
      <c r="L518" s="40">
        <f t="shared" si="133"/>
        <v>43377</v>
      </c>
      <c r="M518" s="42">
        <v>43233</v>
      </c>
      <c r="N518" s="40">
        <f t="shared" si="134"/>
        <v>43419</v>
      </c>
      <c r="O518" s="42">
        <v>43233</v>
      </c>
      <c r="P518" s="40">
        <f t="shared" si="135"/>
        <v>43426</v>
      </c>
    </row>
    <row r="519" spans="1:16" ht="16.5" customHeight="1" x14ac:dyDescent="0.25">
      <c r="A519" s="38">
        <v>43234</v>
      </c>
      <c r="B519" s="39">
        <f t="shared" si="130"/>
        <v>43280</v>
      </c>
      <c r="C519" s="38">
        <v>43234</v>
      </c>
      <c r="D519" s="40">
        <f t="shared" si="131"/>
        <v>43287</v>
      </c>
      <c r="E519" s="38">
        <v>43234</v>
      </c>
      <c r="F519" s="41">
        <f t="shared" si="128"/>
        <v>43343</v>
      </c>
      <c r="G519" s="38">
        <v>43234</v>
      </c>
      <c r="H519" s="41">
        <f t="shared" si="129"/>
        <v>43350</v>
      </c>
      <c r="I519" s="38">
        <v>43234</v>
      </c>
      <c r="J519" s="40">
        <f t="shared" si="132"/>
        <v>43357</v>
      </c>
      <c r="K519" s="42">
        <v>43234</v>
      </c>
      <c r="L519" s="40">
        <f t="shared" si="133"/>
        <v>43378</v>
      </c>
      <c r="M519" s="42">
        <v>43234</v>
      </c>
      <c r="N519" s="40">
        <f t="shared" si="134"/>
        <v>43420</v>
      </c>
      <c r="O519" s="42">
        <v>43234</v>
      </c>
      <c r="P519" s="40">
        <f t="shared" si="135"/>
        <v>43427</v>
      </c>
    </row>
    <row r="520" spans="1:16" ht="16.5" customHeight="1" x14ac:dyDescent="0.25">
      <c r="A520" s="38">
        <v>43235</v>
      </c>
      <c r="B520" s="39">
        <f t="shared" si="130"/>
        <v>43281</v>
      </c>
      <c r="C520" s="38">
        <v>43235</v>
      </c>
      <c r="D520" s="40">
        <f t="shared" si="131"/>
        <v>43288</v>
      </c>
      <c r="E520" s="38">
        <v>43235</v>
      </c>
      <c r="F520" s="41">
        <f t="shared" si="128"/>
        <v>43344</v>
      </c>
      <c r="G520" s="38">
        <v>43235</v>
      </c>
      <c r="H520" s="41">
        <f t="shared" si="129"/>
        <v>43351</v>
      </c>
      <c r="I520" s="38">
        <v>43235</v>
      </c>
      <c r="J520" s="40">
        <f t="shared" si="132"/>
        <v>43358</v>
      </c>
      <c r="K520" s="42">
        <v>43235</v>
      </c>
      <c r="L520" s="40">
        <f t="shared" si="133"/>
        <v>43379</v>
      </c>
      <c r="M520" s="42">
        <v>43235</v>
      </c>
      <c r="N520" s="40">
        <f t="shared" si="134"/>
        <v>43421</v>
      </c>
      <c r="O520" s="42">
        <v>43235</v>
      </c>
      <c r="P520" s="40">
        <f t="shared" si="135"/>
        <v>43428</v>
      </c>
    </row>
    <row r="521" spans="1:16" ht="16.5" customHeight="1" x14ac:dyDescent="0.25">
      <c r="A521" s="38">
        <v>43236</v>
      </c>
      <c r="B521" s="39">
        <f t="shared" si="130"/>
        <v>43282</v>
      </c>
      <c r="C521" s="38">
        <v>43236</v>
      </c>
      <c r="D521" s="40">
        <f t="shared" si="131"/>
        <v>43289</v>
      </c>
      <c r="E521" s="38">
        <v>43236</v>
      </c>
      <c r="F521" s="41">
        <f t="shared" si="128"/>
        <v>43345</v>
      </c>
      <c r="G521" s="38">
        <v>43236</v>
      </c>
      <c r="H521" s="41">
        <f t="shared" si="129"/>
        <v>43352</v>
      </c>
      <c r="I521" s="38">
        <v>43236</v>
      </c>
      <c r="J521" s="40">
        <f t="shared" si="132"/>
        <v>43359</v>
      </c>
      <c r="K521" s="42">
        <v>43236</v>
      </c>
      <c r="L521" s="40">
        <f t="shared" si="133"/>
        <v>43380</v>
      </c>
      <c r="M521" s="42">
        <v>43236</v>
      </c>
      <c r="N521" s="40">
        <f t="shared" si="134"/>
        <v>43422</v>
      </c>
      <c r="O521" s="42">
        <v>43236</v>
      </c>
      <c r="P521" s="40">
        <f t="shared" si="135"/>
        <v>43429</v>
      </c>
    </row>
    <row r="522" spans="1:16" ht="16.5" customHeight="1" x14ac:dyDescent="0.25">
      <c r="A522" s="38">
        <v>43237</v>
      </c>
      <c r="B522" s="39">
        <f t="shared" si="130"/>
        <v>43283</v>
      </c>
      <c r="C522" s="38">
        <v>43237</v>
      </c>
      <c r="D522" s="40">
        <f t="shared" si="131"/>
        <v>43290</v>
      </c>
      <c r="E522" s="38">
        <v>43237</v>
      </c>
      <c r="F522" s="41">
        <f t="shared" si="128"/>
        <v>43346</v>
      </c>
      <c r="G522" s="38">
        <v>43237</v>
      </c>
      <c r="H522" s="41">
        <f t="shared" si="129"/>
        <v>43353</v>
      </c>
      <c r="I522" s="38">
        <v>43237</v>
      </c>
      <c r="J522" s="40">
        <f t="shared" si="132"/>
        <v>43360</v>
      </c>
      <c r="K522" s="42">
        <v>43237</v>
      </c>
      <c r="L522" s="40">
        <f t="shared" si="133"/>
        <v>43381</v>
      </c>
      <c r="M522" s="42">
        <v>43237</v>
      </c>
      <c r="N522" s="40">
        <f t="shared" si="134"/>
        <v>43423</v>
      </c>
      <c r="O522" s="42">
        <v>43237</v>
      </c>
      <c r="P522" s="40">
        <f t="shared" si="135"/>
        <v>43430</v>
      </c>
    </row>
    <row r="523" spans="1:16" ht="16.5" customHeight="1" x14ac:dyDescent="0.25">
      <c r="A523" s="38">
        <v>43238</v>
      </c>
      <c r="B523" s="39">
        <f t="shared" si="130"/>
        <v>43284</v>
      </c>
      <c r="C523" s="38">
        <v>43238</v>
      </c>
      <c r="D523" s="40">
        <f t="shared" si="131"/>
        <v>43291</v>
      </c>
      <c r="E523" s="38">
        <v>43238</v>
      </c>
      <c r="F523" s="41">
        <f t="shared" si="128"/>
        <v>43347</v>
      </c>
      <c r="G523" s="38">
        <v>43238</v>
      </c>
      <c r="H523" s="41">
        <f t="shared" si="129"/>
        <v>43354</v>
      </c>
      <c r="I523" s="38">
        <v>43238</v>
      </c>
      <c r="J523" s="40">
        <f t="shared" si="132"/>
        <v>43361</v>
      </c>
      <c r="K523" s="42">
        <v>43238</v>
      </c>
      <c r="L523" s="40">
        <f t="shared" si="133"/>
        <v>43382</v>
      </c>
      <c r="M523" s="42">
        <v>43238</v>
      </c>
      <c r="N523" s="40">
        <f t="shared" si="134"/>
        <v>43424</v>
      </c>
      <c r="O523" s="42">
        <v>43238</v>
      </c>
      <c r="P523" s="40">
        <f t="shared" si="135"/>
        <v>43431</v>
      </c>
    </row>
    <row r="524" spans="1:16" ht="16.5" customHeight="1" x14ac:dyDescent="0.25">
      <c r="A524" s="38">
        <v>43239</v>
      </c>
      <c r="B524" s="39">
        <f t="shared" si="130"/>
        <v>43285</v>
      </c>
      <c r="C524" s="38">
        <v>43239</v>
      </c>
      <c r="D524" s="40">
        <f t="shared" si="131"/>
        <v>43292</v>
      </c>
      <c r="E524" s="38">
        <v>43239</v>
      </c>
      <c r="F524" s="41">
        <f t="shared" si="128"/>
        <v>43348</v>
      </c>
      <c r="G524" s="38">
        <v>43239</v>
      </c>
      <c r="H524" s="41">
        <f t="shared" si="129"/>
        <v>43355</v>
      </c>
      <c r="I524" s="38">
        <v>43239</v>
      </c>
      <c r="J524" s="40">
        <f t="shared" si="132"/>
        <v>43362</v>
      </c>
      <c r="K524" s="42">
        <v>43239</v>
      </c>
      <c r="L524" s="40">
        <f t="shared" si="133"/>
        <v>43383</v>
      </c>
      <c r="M524" s="42">
        <v>43239</v>
      </c>
      <c r="N524" s="40">
        <f t="shared" si="134"/>
        <v>43425</v>
      </c>
      <c r="O524" s="42">
        <v>43239</v>
      </c>
      <c r="P524" s="40">
        <f t="shared" si="135"/>
        <v>43432</v>
      </c>
    </row>
    <row r="525" spans="1:16" ht="16.5" customHeight="1" x14ac:dyDescent="0.25">
      <c r="A525" s="38">
        <v>43240</v>
      </c>
      <c r="B525" s="39">
        <f t="shared" si="130"/>
        <v>43286</v>
      </c>
      <c r="C525" s="38">
        <v>43240</v>
      </c>
      <c r="D525" s="40">
        <f t="shared" si="131"/>
        <v>43293</v>
      </c>
      <c r="E525" s="38">
        <v>43240</v>
      </c>
      <c r="F525" s="41">
        <f t="shared" si="128"/>
        <v>43349</v>
      </c>
      <c r="G525" s="38">
        <v>43240</v>
      </c>
      <c r="H525" s="41">
        <f t="shared" si="129"/>
        <v>43356</v>
      </c>
      <c r="I525" s="38">
        <v>43240</v>
      </c>
      <c r="J525" s="40">
        <f t="shared" si="132"/>
        <v>43363</v>
      </c>
      <c r="K525" s="42">
        <v>43240</v>
      </c>
      <c r="L525" s="40">
        <f t="shared" si="133"/>
        <v>43384</v>
      </c>
      <c r="M525" s="42">
        <v>43240</v>
      </c>
      <c r="N525" s="40">
        <f t="shared" si="134"/>
        <v>43426</v>
      </c>
      <c r="O525" s="42">
        <v>43240</v>
      </c>
      <c r="P525" s="40">
        <f t="shared" si="135"/>
        <v>43433</v>
      </c>
    </row>
    <row r="526" spans="1:16" ht="16.5" customHeight="1" x14ac:dyDescent="0.25">
      <c r="A526" s="38">
        <v>43241</v>
      </c>
      <c r="B526" s="39">
        <f t="shared" si="130"/>
        <v>43287</v>
      </c>
      <c r="C526" s="38">
        <v>43241</v>
      </c>
      <c r="D526" s="40">
        <f t="shared" si="131"/>
        <v>43294</v>
      </c>
      <c r="E526" s="38">
        <v>43241</v>
      </c>
      <c r="F526" s="41">
        <f t="shared" si="128"/>
        <v>43350</v>
      </c>
      <c r="G526" s="38">
        <v>43241</v>
      </c>
      <c r="H526" s="41">
        <f t="shared" si="129"/>
        <v>43357</v>
      </c>
      <c r="I526" s="38">
        <v>43241</v>
      </c>
      <c r="J526" s="40">
        <f t="shared" si="132"/>
        <v>43364</v>
      </c>
      <c r="K526" s="42">
        <v>43241</v>
      </c>
      <c r="L526" s="40">
        <f t="shared" si="133"/>
        <v>43385</v>
      </c>
      <c r="M526" s="42">
        <v>43241</v>
      </c>
      <c r="N526" s="40">
        <f t="shared" si="134"/>
        <v>43427</v>
      </c>
      <c r="O526" s="42">
        <v>43241</v>
      </c>
      <c r="P526" s="40">
        <f t="shared" si="135"/>
        <v>43434</v>
      </c>
    </row>
    <row r="527" spans="1:16" ht="16.5" customHeight="1" x14ac:dyDescent="0.25">
      <c r="A527" s="38">
        <v>43242</v>
      </c>
      <c r="B527" s="39">
        <f t="shared" si="130"/>
        <v>43288</v>
      </c>
      <c r="C527" s="38">
        <v>43242</v>
      </c>
      <c r="D527" s="40">
        <f t="shared" si="131"/>
        <v>43295</v>
      </c>
      <c r="E527" s="38">
        <v>43242</v>
      </c>
      <c r="F527" s="41">
        <f t="shared" si="128"/>
        <v>43351</v>
      </c>
      <c r="G527" s="38">
        <v>43242</v>
      </c>
      <c r="H527" s="41">
        <f t="shared" si="129"/>
        <v>43358</v>
      </c>
      <c r="I527" s="38">
        <v>43242</v>
      </c>
      <c r="J527" s="40">
        <f t="shared" si="132"/>
        <v>43365</v>
      </c>
      <c r="K527" s="42">
        <v>43242</v>
      </c>
      <c r="L527" s="40">
        <f t="shared" si="133"/>
        <v>43386</v>
      </c>
      <c r="M527" s="42">
        <v>43242</v>
      </c>
      <c r="N527" s="40">
        <f t="shared" si="134"/>
        <v>43428</v>
      </c>
      <c r="O527" s="42">
        <v>43242</v>
      </c>
      <c r="P527" s="40">
        <f t="shared" si="135"/>
        <v>43435</v>
      </c>
    </row>
    <row r="528" spans="1:16" ht="16.5" customHeight="1" x14ac:dyDescent="0.25">
      <c r="A528" s="38">
        <v>43243</v>
      </c>
      <c r="B528" s="39">
        <f t="shared" si="130"/>
        <v>43289</v>
      </c>
      <c r="C528" s="38">
        <v>43243</v>
      </c>
      <c r="D528" s="40">
        <f t="shared" si="131"/>
        <v>43296</v>
      </c>
      <c r="E528" s="38">
        <v>43243</v>
      </c>
      <c r="F528" s="41">
        <f t="shared" si="128"/>
        <v>43352</v>
      </c>
      <c r="G528" s="38">
        <v>43243</v>
      </c>
      <c r="H528" s="41">
        <f t="shared" si="129"/>
        <v>43359</v>
      </c>
      <c r="I528" s="38">
        <v>43243</v>
      </c>
      <c r="J528" s="40">
        <f t="shared" si="132"/>
        <v>43366</v>
      </c>
      <c r="K528" s="42">
        <v>43243</v>
      </c>
      <c r="L528" s="40">
        <f t="shared" si="133"/>
        <v>43387</v>
      </c>
      <c r="M528" s="42">
        <v>43243</v>
      </c>
      <c r="N528" s="40">
        <f t="shared" si="134"/>
        <v>43429</v>
      </c>
      <c r="O528" s="42">
        <v>43243</v>
      </c>
      <c r="P528" s="40">
        <f t="shared" si="135"/>
        <v>43436</v>
      </c>
    </row>
    <row r="529" spans="1:16" ht="16.5" customHeight="1" x14ac:dyDescent="0.25">
      <c r="A529" s="38">
        <v>43244</v>
      </c>
      <c r="B529" s="39">
        <f t="shared" si="130"/>
        <v>43290</v>
      </c>
      <c r="C529" s="38">
        <v>43244</v>
      </c>
      <c r="D529" s="40">
        <f t="shared" si="131"/>
        <v>43297</v>
      </c>
      <c r="E529" s="38">
        <v>43244</v>
      </c>
      <c r="F529" s="41">
        <f t="shared" si="128"/>
        <v>43353</v>
      </c>
      <c r="G529" s="38">
        <v>43244</v>
      </c>
      <c r="H529" s="41">
        <f t="shared" si="129"/>
        <v>43360</v>
      </c>
      <c r="I529" s="38">
        <v>43244</v>
      </c>
      <c r="J529" s="40">
        <f t="shared" si="132"/>
        <v>43367</v>
      </c>
      <c r="K529" s="42">
        <v>43244</v>
      </c>
      <c r="L529" s="40">
        <f t="shared" si="133"/>
        <v>43388</v>
      </c>
      <c r="M529" s="42">
        <v>43244</v>
      </c>
      <c r="N529" s="40">
        <f t="shared" si="134"/>
        <v>43430</v>
      </c>
      <c r="O529" s="42">
        <v>43244</v>
      </c>
      <c r="P529" s="40">
        <f t="shared" si="135"/>
        <v>43437</v>
      </c>
    </row>
    <row r="530" spans="1:16" ht="16.5" customHeight="1" x14ac:dyDescent="0.25">
      <c r="A530" s="38">
        <v>43245</v>
      </c>
      <c r="B530" s="39">
        <f t="shared" si="130"/>
        <v>43291</v>
      </c>
      <c r="C530" s="38">
        <v>43245</v>
      </c>
      <c r="D530" s="40">
        <f t="shared" si="131"/>
        <v>43298</v>
      </c>
      <c r="E530" s="38">
        <v>43245</v>
      </c>
      <c r="F530" s="41">
        <f t="shared" si="128"/>
        <v>43354</v>
      </c>
      <c r="G530" s="38">
        <v>43245</v>
      </c>
      <c r="H530" s="41">
        <f t="shared" si="129"/>
        <v>43361</v>
      </c>
      <c r="I530" s="38">
        <v>43245</v>
      </c>
      <c r="J530" s="40">
        <f t="shared" si="132"/>
        <v>43368</v>
      </c>
      <c r="K530" s="42">
        <v>43245</v>
      </c>
      <c r="L530" s="40">
        <f t="shared" si="133"/>
        <v>43389</v>
      </c>
      <c r="M530" s="42">
        <v>43245</v>
      </c>
      <c r="N530" s="40">
        <f t="shared" si="134"/>
        <v>43431</v>
      </c>
      <c r="O530" s="42">
        <v>43245</v>
      </c>
      <c r="P530" s="40">
        <f t="shared" si="135"/>
        <v>43438</v>
      </c>
    </row>
    <row r="531" spans="1:16" ht="16.5" customHeight="1" x14ac:dyDescent="0.25">
      <c r="A531" s="38">
        <v>43246</v>
      </c>
      <c r="B531" s="39">
        <f t="shared" si="130"/>
        <v>43292</v>
      </c>
      <c r="C531" s="38">
        <v>43246</v>
      </c>
      <c r="D531" s="40">
        <f t="shared" si="131"/>
        <v>43299</v>
      </c>
      <c r="E531" s="38">
        <v>43246</v>
      </c>
      <c r="F531" s="41">
        <f t="shared" si="128"/>
        <v>43355</v>
      </c>
      <c r="G531" s="38">
        <v>43246</v>
      </c>
      <c r="H531" s="41">
        <f t="shared" si="129"/>
        <v>43362</v>
      </c>
      <c r="I531" s="38">
        <v>43246</v>
      </c>
      <c r="J531" s="40">
        <f t="shared" si="132"/>
        <v>43369</v>
      </c>
      <c r="K531" s="42">
        <v>43246</v>
      </c>
      <c r="L531" s="40">
        <f t="shared" si="133"/>
        <v>43390</v>
      </c>
      <c r="M531" s="42">
        <v>43246</v>
      </c>
      <c r="N531" s="40">
        <f t="shared" si="134"/>
        <v>43432</v>
      </c>
      <c r="O531" s="42">
        <v>43246</v>
      </c>
      <c r="P531" s="40">
        <f t="shared" si="135"/>
        <v>43439</v>
      </c>
    </row>
    <row r="532" spans="1:16" ht="16.5" customHeight="1" x14ac:dyDescent="0.25">
      <c r="A532" s="38">
        <v>43247</v>
      </c>
      <c r="B532" s="39">
        <f t="shared" si="130"/>
        <v>43293</v>
      </c>
      <c r="C532" s="38">
        <v>43247</v>
      </c>
      <c r="D532" s="40">
        <f t="shared" si="131"/>
        <v>43300</v>
      </c>
      <c r="E532" s="38">
        <v>43247</v>
      </c>
      <c r="F532" s="41">
        <f t="shared" si="128"/>
        <v>43356</v>
      </c>
      <c r="G532" s="38">
        <v>43247</v>
      </c>
      <c r="H532" s="41">
        <f t="shared" si="129"/>
        <v>43363</v>
      </c>
      <c r="I532" s="38">
        <v>43247</v>
      </c>
      <c r="J532" s="40">
        <f t="shared" si="132"/>
        <v>43370</v>
      </c>
      <c r="K532" s="42">
        <v>43247</v>
      </c>
      <c r="L532" s="40">
        <f t="shared" si="133"/>
        <v>43391</v>
      </c>
      <c r="M532" s="42">
        <v>43247</v>
      </c>
      <c r="N532" s="40">
        <f t="shared" si="134"/>
        <v>43433</v>
      </c>
      <c r="O532" s="42">
        <v>43247</v>
      </c>
      <c r="P532" s="40">
        <f t="shared" si="135"/>
        <v>43440</v>
      </c>
    </row>
    <row r="533" spans="1:16" ht="16.5" customHeight="1" x14ac:dyDescent="0.25">
      <c r="A533" s="38">
        <v>43248</v>
      </c>
      <c r="B533" s="39">
        <f t="shared" si="130"/>
        <v>43294</v>
      </c>
      <c r="C533" s="38">
        <v>43248</v>
      </c>
      <c r="D533" s="40">
        <f t="shared" si="131"/>
        <v>43301</v>
      </c>
      <c r="E533" s="38">
        <v>43248</v>
      </c>
      <c r="F533" s="41">
        <f t="shared" si="128"/>
        <v>43357</v>
      </c>
      <c r="G533" s="38">
        <v>43248</v>
      </c>
      <c r="H533" s="41">
        <f t="shared" si="129"/>
        <v>43364</v>
      </c>
      <c r="I533" s="38">
        <v>43248</v>
      </c>
      <c r="J533" s="40">
        <f t="shared" si="132"/>
        <v>43371</v>
      </c>
      <c r="K533" s="42">
        <v>43248</v>
      </c>
      <c r="L533" s="40">
        <f t="shared" si="133"/>
        <v>43392</v>
      </c>
      <c r="M533" s="42">
        <v>43248</v>
      </c>
      <c r="N533" s="40">
        <f t="shared" si="134"/>
        <v>43434</v>
      </c>
      <c r="O533" s="42">
        <v>43248</v>
      </c>
      <c r="P533" s="40">
        <f t="shared" si="135"/>
        <v>43441</v>
      </c>
    </row>
    <row r="534" spans="1:16" ht="16.5" customHeight="1" x14ac:dyDescent="0.25">
      <c r="A534" s="38">
        <v>43249</v>
      </c>
      <c r="B534" s="39">
        <f t="shared" si="130"/>
        <v>43295</v>
      </c>
      <c r="C534" s="38">
        <v>43249</v>
      </c>
      <c r="D534" s="40">
        <f t="shared" si="131"/>
        <v>43302</v>
      </c>
      <c r="E534" s="38">
        <v>43249</v>
      </c>
      <c r="F534" s="41">
        <f t="shared" si="128"/>
        <v>43358</v>
      </c>
      <c r="G534" s="38">
        <v>43249</v>
      </c>
      <c r="H534" s="41">
        <f t="shared" si="129"/>
        <v>43365</v>
      </c>
      <c r="I534" s="38">
        <v>43249</v>
      </c>
      <c r="J534" s="40">
        <f t="shared" si="132"/>
        <v>43372</v>
      </c>
      <c r="K534" s="42">
        <v>43249</v>
      </c>
      <c r="L534" s="40">
        <f t="shared" si="133"/>
        <v>43393</v>
      </c>
      <c r="M534" s="42">
        <v>43249</v>
      </c>
      <c r="N534" s="40">
        <f t="shared" si="134"/>
        <v>43435</v>
      </c>
      <c r="O534" s="42">
        <v>43249</v>
      </c>
      <c r="P534" s="40">
        <f t="shared" si="135"/>
        <v>43442</v>
      </c>
    </row>
    <row r="535" spans="1:16" ht="16.5" customHeight="1" x14ac:dyDescent="0.25">
      <c r="A535" s="38">
        <v>43250</v>
      </c>
      <c r="B535" s="39">
        <f t="shared" si="130"/>
        <v>43296</v>
      </c>
      <c r="C535" s="38">
        <v>43250</v>
      </c>
      <c r="D535" s="40">
        <f t="shared" si="131"/>
        <v>43303</v>
      </c>
      <c r="E535" s="38">
        <v>43250</v>
      </c>
      <c r="F535" s="41">
        <f t="shared" si="128"/>
        <v>43359</v>
      </c>
      <c r="G535" s="38">
        <v>43250</v>
      </c>
      <c r="H535" s="41">
        <f t="shared" si="129"/>
        <v>43366</v>
      </c>
      <c r="I535" s="38">
        <v>43250</v>
      </c>
      <c r="J535" s="40">
        <f t="shared" si="132"/>
        <v>43373</v>
      </c>
      <c r="K535" s="42">
        <v>43250</v>
      </c>
      <c r="L535" s="40">
        <f t="shared" si="133"/>
        <v>43394</v>
      </c>
      <c r="M535" s="42">
        <v>43250</v>
      </c>
      <c r="N535" s="40">
        <f t="shared" si="134"/>
        <v>43436</v>
      </c>
      <c r="O535" s="42">
        <v>43250</v>
      </c>
      <c r="P535" s="40">
        <f t="shared" si="135"/>
        <v>43443</v>
      </c>
    </row>
    <row r="536" spans="1:16" ht="16.5" customHeight="1" x14ac:dyDescent="0.25">
      <c r="A536" s="38">
        <v>43251</v>
      </c>
      <c r="B536" s="39">
        <f t="shared" si="130"/>
        <v>43297</v>
      </c>
      <c r="C536" s="38">
        <v>43251</v>
      </c>
      <c r="D536" s="40">
        <f t="shared" si="131"/>
        <v>43304</v>
      </c>
      <c r="E536" s="38">
        <v>43251</v>
      </c>
      <c r="F536" s="41">
        <f t="shared" si="128"/>
        <v>43360</v>
      </c>
      <c r="G536" s="38">
        <v>43251</v>
      </c>
      <c r="H536" s="41">
        <f t="shared" si="129"/>
        <v>43367</v>
      </c>
      <c r="I536" s="38">
        <v>43251</v>
      </c>
      <c r="J536" s="40">
        <f t="shared" si="132"/>
        <v>43374</v>
      </c>
      <c r="K536" s="42">
        <v>43251</v>
      </c>
      <c r="L536" s="40">
        <f t="shared" si="133"/>
        <v>43395</v>
      </c>
      <c r="M536" s="42">
        <v>43251</v>
      </c>
      <c r="N536" s="40">
        <f t="shared" si="134"/>
        <v>43437</v>
      </c>
      <c r="O536" s="42">
        <v>43251</v>
      </c>
      <c r="P536" s="40">
        <f t="shared" si="135"/>
        <v>43444</v>
      </c>
    </row>
    <row r="537" spans="1:16" ht="16.5" customHeight="1" x14ac:dyDescent="0.25">
      <c r="A537" s="38">
        <v>43252</v>
      </c>
      <c r="B537" s="39">
        <f>A537+$C$2+$B$5+$B$6+$B$7+$B$8+$B$9+$B$10</f>
        <v>43298</v>
      </c>
      <c r="C537" s="38">
        <v>43252</v>
      </c>
      <c r="D537" s="40">
        <f t="shared" ref="D537:D566" si="136">+C537+$D$2+$B$5+$B$6+$B$7+$B$8+$B$9+$B$10</f>
        <v>43305</v>
      </c>
      <c r="E537" s="38">
        <v>43252</v>
      </c>
      <c r="F537" s="41">
        <f>E537+$E$2+$B$5+$B$6+$B$7+$B$8+$B$9+$B$10</f>
        <v>43361</v>
      </c>
      <c r="G537" s="38">
        <v>43252</v>
      </c>
      <c r="H537" s="41">
        <f t="shared" ref="H537:H566" si="137">G537+$F$2+$B$5+$B$6+$B$7+$B$8+$B$9+$B$10</f>
        <v>43368</v>
      </c>
      <c r="I537" s="38">
        <v>43252</v>
      </c>
      <c r="J537" s="40">
        <f>I537+$G$2+$B$5+$B$6+$B$7+$B$8+$B$9+$B$10</f>
        <v>43375</v>
      </c>
      <c r="K537" s="42">
        <v>43252</v>
      </c>
      <c r="L537" s="40">
        <f>K537+$H$2+$B$5+$B$6+$B$7+$B$8+$B$9+$B$10</f>
        <v>43396</v>
      </c>
      <c r="M537" s="42">
        <v>43252</v>
      </c>
      <c r="N537" s="40">
        <f>M537+$I$2+$B$5+$B$6+$B$7+$B$8+$B$9+$B$10</f>
        <v>43438</v>
      </c>
      <c r="O537" s="42">
        <v>43252</v>
      </c>
      <c r="P537" s="40">
        <f>O537+$J$2+$B$5+$B$6+$B$7+$B$8+$B$9+$B$10</f>
        <v>43445</v>
      </c>
    </row>
    <row r="538" spans="1:16" ht="16.5" customHeight="1" x14ac:dyDescent="0.25">
      <c r="A538" s="38">
        <v>43253</v>
      </c>
      <c r="B538" s="39">
        <f t="shared" ref="B538:B566" si="138">A538+$C$2+$B$5+$B$6+$B$7+$B$8+$B$9+$B$10</f>
        <v>43299</v>
      </c>
      <c r="C538" s="38">
        <v>43253</v>
      </c>
      <c r="D538" s="40">
        <f t="shared" si="136"/>
        <v>43306</v>
      </c>
      <c r="E538" s="38">
        <v>43253</v>
      </c>
      <c r="F538" s="41">
        <f t="shared" ref="F538:F566" si="139">E538+$E$2+$B$5+$B$6+$B$7+$B$8+$B$9+$B$10</f>
        <v>43362</v>
      </c>
      <c r="G538" s="38">
        <v>43253</v>
      </c>
      <c r="H538" s="41">
        <f t="shared" si="137"/>
        <v>43369</v>
      </c>
      <c r="I538" s="38">
        <v>43253</v>
      </c>
      <c r="J538" s="40">
        <f t="shared" ref="J538:J566" si="140">I538+$G$2+$B$5+$B$6+$B$7+$B$8+$B$9+$B$10</f>
        <v>43376</v>
      </c>
      <c r="K538" s="42">
        <v>43253</v>
      </c>
      <c r="L538" s="40">
        <f t="shared" ref="L538:L566" si="141">K538+$H$2+$B$5+$B$6+$B$7+$B$8+$B$9+$B$10</f>
        <v>43397</v>
      </c>
      <c r="M538" s="42">
        <v>43253</v>
      </c>
      <c r="N538" s="40">
        <f t="shared" ref="N538:N566" si="142">M538+$I$2+$B$5+$B$6+$B$7+$B$8+$B$9+$B$10</f>
        <v>43439</v>
      </c>
      <c r="O538" s="42">
        <v>43253</v>
      </c>
      <c r="P538" s="40">
        <f t="shared" ref="P538:P566" si="143">O538+$J$2+$B$5+$B$6+$B$7+$B$8+$B$9+$B$10</f>
        <v>43446</v>
      </c>
    </row>
    <row r="539" spans="1:16" ht="16.5" customHeight="1" x14ac:dyDescent="0.25">
      <c r="A539" s="38">
        <v>43254</v>
      </c>
      <c r="B539" s="39">
        <f t="shared" si="138"/>
        <v>43300</v>
      </c>
      <c r="C539" s="38">
        <v>43254</v>
      </c>
      <c r="D539" s="40">
        <f t="shared" si="136"/>
        <v>43307</v>
      </c>
      <c r="E539" s="38">
        <v>43254</v>
      </c>
      <c r="F539" s="41">
        <f t="shared" si="139"/>
        <v>43363</v>
      </c>
      <c r="G539" s="38">
        <v>43254</v>
      </c>
      <c r="H539" s="41">
        <f t="shared" si="137"/>
        <v>43370</v>
      </c>
      <c r="I539" s="38">
        <v>43254</v>
      </c>
      <c r="J539" s="40">
        <f t="shared" si="140"/>
        <v>43377</v>
      </c>
      <c r="K539" s="42">
        <v>43254</v>
      </c>
      <c r="L539" s="40">
        <f t="shared" si="141"/>
        <v>43398</v>
      </c>
      <c r="M539" s="42">
        <v>43254</v>
      </c>
      <c r="N539" s="40">
        <f t="shared" si="142"/>
        <v>43440</v>
      </c>
      <c r="O539" s="42">
        <v>43254</v>
      </c>
      <c r="P539" s="40">
        <f t="shared" si="143"/>
        <v>43447</v>
      </c>
    </row>
    <row r="540" spans="1:16" ht="16.5" customHeight="1" x14ac:dyDescent="0.25">
      <c r="A540" s="38">
        <v>43255</v>
      </c>
      <c r="B540" s="39">
        <f t="shared" si="138"/>
        <v>43301</v>
      </c>
      <c r="C540" s="38">
        <v>43255</v>
      </c>
      <c r="D540" s="40">
        <f t="shared" si="136"/>
        <v>43308</v>
      </c>
      <c r="E540" s="38">
        <v>43255</v>
      </c>
      <c r="F540" s="41">
        <f t="shared" si="139"/>
        <v>43364</v>
      </c>
      <c r="G540" s="38">
        <v>43255</v>
      </c>
      <c r="H540" s="41">
        <f t="shared" si="137"/>
        <v>43371</v>
      </c>
      <c r="I540" s="38">
        <v>43255</v>
      </c>
      <c r="J540" s="40">
        <f t="shared" si="140"/>
        <v>43378</v>
      </c>
      <c r="K540" s="42">
        <v>43255</v>
      </c>
      <c r="L540" s="40">
        <f t="shared" si="141"/>
        <v>43399</v>
      </c>
      <c r="M540" s="42">
        <v>43255</v>
      </c>
      <c r="N540" s="40">
        <f t="shared" si="142"/>
        <v>43441</v>
      </c>
      <c r="O540" s="42">
        <v>43255</v>
      </c>
      <c r="P540" s="40">
        <f t="shared" si="143"/>
        <v>43448</v>
      </c>
    </row>
    <row r="541" spans="1:16" ht="16.5" customHeight="1" x14ac:dyDescent="0.25">
      <c r="A541" s="38">
        <v>43256</v>
      </c>
      <c r="B541" s="39">
        <f t="shared" si="138"/>
        <v>43302</v>
      </c>
      <c r="C541" s="38">
        <v>43256</v>
      </c>
      <c r="D541" s="40">
        <f t="shared" si="136"/>
        <v>43309</v>
      </c>
      <c r="E541" s="38">
        <v>43256</v>
      </c>
      <c r="F541" s="41">
        <f t="shared" si="139"/>
        <v>43365</v>
      </c>
      <c r="G541" s="38">
        <v>43256</v>
      </c>
      <c r="H541" s="41">
        <f t="shared" si="137"/>
        <v>43372</v>
      </c>
      <c r="I541" s="38">
        <v>43256</v>
      </c>
      <c r="J541" s="40">
        <f t="shared" si="140"/>
        <v>43379</v>
      </c>
      <c r="K541" s="42">
        <v>43256</v>
      </c>
      <c r="L541" s="40">
        <f t="shared" si="141"/>
        <v>43400</v>
      </c>
      <c r="M541" s="42">
        <v>43256</v>
      </c>
      <c r="N541" s="40">
        <f t="shared" si="142"/>
        <v>43442</v>
      </c>
      <c r="O541" s="42">
        <v>43256</v>
      </c>
      <c r="P541" s="40">
        <f t="shared" si="143"/>
        <v>43449</v>
      </c>
    </row>
    <row r="542" spans="1:16" ht="16.5" customHeight="1" x14ac:dyDescent="0.25">
      <c r="A542" s="38">
        <v>43257</v>
      </c>
      <c r="B542" s="39">
        <f t="shared" si="138"/>
        <v>43303</v>
      </c>
      <c r="C542" s="38">
        <v>43257</v>
      </c>
      <c r="D542" s="40">
        <f t="shared" si="136"/>
        <v>43310</v>
      </c>
      <c r="E542" s="38">
        <v>43257</v>
      </c>
      <c r="F542" s="41">
        <f t="shared" si="139"/>
        <v>43366</v>
      </c>
      <c r="G542" s="38">
        <v>43257</v>
      </c>
      <c r="H542" s="41">
        <f t="shared" si="137"/>
        <v>43373</v>
      </c>
      <c r="I542" s="38">
        <v>43257</v>
      </c>
      <c r="J542" s="40">
        <f t="shared" si="140"/>
        <v>43380</v>
      </c>
      <c r="K542" s="42">
        <v>43257</v>
      </c>
      <c r="L542" s="40">
        <f t="shared" si="141"/>
        <v>43401</v>
      </c>
      <c r="M542" s="42">
        <v>43257</v>
      </c>
      <c r="N542" s="40">
        <f t="shared" si="142"/>
        <v>43443</v>
      </c>
      <c r="O542" s="42">
        <v>43257</v>
      </c>
      <c r="P542" s="40">
        <f t="shared" si="143"/>
        <v>43450</v>
      </c>
    </row>
    <row r="543" spans="1:16" ht="16.5" customHeight="1" x14ac:dyDescent="0.25">
      <c r="A543" s="38">
        <v>43258</v>
      </c>
      <c r="B543" s="39">
        <f t="shared" si="138"/>
        <v>43304</v>
      </c>
      <c r="C543" s="38">
        <v>43258</v>
      </c>
      <c r="D543" s="40">
        <f t="shared" si="136"/>
        <v>43311</v>
      </c>
      <c r="E543" s="38">
        <v>43258</v>
      </c>
      <c r="F543" s="41">
        <f t="shared" si="139"/>
        <v>43367</v>
      </c>
      <c r="G543" s="38">
        <v>43258</v>
      </c>
      <c r="H543" s="41">
        <f t="shared" si="137"/>
        <v>43374</v>
      </c>
      <c r="I543" s="38">
        <v>43258</v>
      </c>
      <c r="J543" s="40">
        <f t="shared" si="140"/>
        <v>43381</v>
      </c>
      <c r="K543" s="42">
        <v>43258</v>
      </c>
      <c r="L543" s="40">
        <f t="shared" si="141"/>
        <v>43402</v>
      </c>
      <c r="M543" s="42">
        <v>43258</v>
      </c>
      <c r="N543" s="40">
        <f t="shared" si="142"/>
        <v>43444</v>
      </c>
      <c r="O543" s="42">
        <v>43258</v>
      </c>
      <c r="P543" s="40">
        <f t="shared" si="143"/>
        <v>43451</v>
      </c>
    </row>
    <row r="544" spans="1:16" ht="16.5" customHeight="1" x14ac:dyDescent="0.25">
      <c r="A544" s="38">
        <v>43259</v>
      </c>
      <c r="B544" s="39">
        <f t="shared" si="138"/>
        <v>43305</v>
      </c>
      <c r="C544" s="38">
        <v>43259</v>
      </c>
      <c r="D544" s="40">
        <f t="shared" si="136"/>
        <v>43312</v>
      </c>
      <c r="E544" s="38">
        <v>43259</v>
      </c>
      <c r="F544" s="41">
        <f t="shared" si="139"/>
        <v>43368</v>
      </c>
      <c r="G544" s="38">
        <v>43259</v>
      </c>
      <c r="H544" s="41">
        <f t="shared" si="137"/>
        <v>43375</v>
      </c>
      <c r="I544" s="38">
        <v>43259</v>
      </c>
      <c r="J544" s="40">
        <f t="shared" si="140"/>
        <v>43382</v>
      </c>
      <c r="K544" s="42">
        <v>43259</v>
      </c>
      <c r="L544" s="40">
        <f t="shared" si="141"/>
        <v>43403</v>
      </c>
      <c r="M544" s="42">
        <v>43259</v>
      </c>
      <c r="N544" s="40">
        <f t="shared" si="142"/>
        <v>43445</v>
      </c>
      <c r="O544" s="42">
        <v>43259</v>
      </c>
      <c r="P544" s="40">
        <f t="shared" si="143"/>
        <v>43452</v>
      </c>
    </row>
    <row r="545" spans="1:16" ht="16.5" customHeight="1" x14ac:dyDescent="0.25">
      <c r="A545" s="38">
        <v>43260</v>
      </c>
      <c r="B545" s="39">
        <f t="shared" si="138"/>
        <v>43306</v>
      </c>
      <c r="C545" s="38">
        <v>43260</v>
      </c>
      <c r="D545" s="40">
        <f t="shared" si="136"/>
        <v>43313</v>
      </c>
      <c r="E545" s="38">
        <v>43260</v>
      </c>
      <c r="F545" s="41">
        <f t="shared" si="139"/>
        <v>43369</v>
      </c>
      <c r="G545" s="38">
        <v>43260</v>
      </c>
      <c r="H545" s="41">
        <f t="shared" si="137"/>
        <v>43376</v>
      </c>
      <c r="I545" s="38">
        <v>43260</v>
      </c>
      <c r="J545" s="40">
        <f t="shared" si="140"/>
        <v>43383</v>
      </c>
      <c r="K545" s="42">
        <v>43260</v>
      </c>
      <c r="L545" s="40">
        <f t="shared" si="141"/>
        <v>43404</v>
      </c>
      <c r="M545" s="42">
        <v>43260</v>
      </c>
      <c r="N545" s="40">
        <f t="shared" si="142"/>
        <v>43446</v>
      </c>
      <c r="O545" s="42">
        <v>43260</v>
      </c>
      <c r="P545" s="40">
        <f t="shared" si="143"/>
        <v>43453</v>
      </c>
    </row>
    <row r="546" spans="1:16" ht="16.5" customHeight="1" x14ac:dyDescent="0.25">
      <c r="A546" s="38">
        <v>43261</v>
      </c>
      <c r="B546" s="39">
        <f t="shared" si="138"/>
        <v>43307</v>
      </c>
      <c r="C546" s="38">
        <v>43261</v>
      </c>
      <c r="D546" s="40">
        <f t="shared" si="136"/>
        <v>43314</v>
      </c>
      <c r="E546" s="38">
        <v>43261</v>
      </c>
      <c r="F546" s="41">
        <f t="shared" si="139"/>
        <v>43370</v>
      </c>
      <c r="G546" s="38">
        <v>43261</v>
      </c>
      <c r="H546" s="41">
        <f t="shared" si="137"/>
        <v>43377</v>
      </c>
      <c r="I546" s="38">
        <v>43261</v>
      </c>
      <c r="J546" s="40">
        <f t="shared" si="140"/>
        <v>43384</v>
      </c>
      <c r="K546" s="42">
        <v>43261</v>
      </c>
      <c r="L546" s="40">
        <f t="shared" si="141"/>
        <v>43405</v>
      </c>
      <c r="M546" s="42">
        <v>43261</v>
      </c>
      <c r="N546" s="40">
        <f t="shared" si="142"/>
        <v>43447</v>
      </c>
      <c r="O546" s="42">
        <v>43261</v>
      </c>
      <c r="P546" s="40">
        <f t="shared" si="143"/>
        <v>43454</v>
      </c>
    </row>
    <row r="547" spans="1:16" ht="16.5" customHeight="1" x14ac:dyDescent="0.25">
      <c r="A547" s="38">
        <v>43262</v>
      </c>
      <c r="B547" s="39">
        <f t="shared" si="138"/>
        <v>43308</v>
      </c>
      <c r="C547" s="38">
        <v>43262</v>
      </c>
      <c r="D547" s="40">
        <f t="shared" si="136"/>
        <v>43315</v>
      </c>
      <c r="E547" s="38">
        <v>43262</v>
      </c>
      <c r="F547" s="41">
        <f t="shared" si="139"/>
        <v>43371</v>
      </c>
      <c r="G547" s="38">
        <v>43262</v>
      </c>
      <c r="H547" s="41">
        <f t="shared" si="137"/>
        <v>43378</v>
      </c>
      <c r="I547" s="38">
        <v>43262</v>
      </c>
      <c r="J547" s="40">
        <f t="shared" si="140"/>
        <v>43385</v>
      </c>
      <c r="K547" s="42">
        <v>43262</v>
      </c>
      <c r="L547" s="40">
        <f t="shared" si="141"/>
        <v>43406</v>
      </c>
      <c r="M547" s="42">
        <v>43262</v>
      </c>
      <c r="N547" s="40">
        <f t="shared" si="142"/>
        <v>43448</v>
      </c>
      <c r="O547" s="42">
        <v>43262</v>
      </c>
      <c r="P547" s="40">
        <f t="shared" si="143"/>
        <v>43455</v>
      </c>
    </row>
    <row r="548" spans="1:16" ht="16.5" customHeight="1" x14ac:dyDescent="0.25">
      <c r="A548" s="38">
        <v>43263</v>
      </c>
      <c r="B548" s="39">
        <f t="shared" si="138"/>
        <v>43309</v>
      </c>
      <c r="C548" s="38">
        <v>43263</v>
      </c>
      <c r="D548" s="40">
        <f t="shared" si="136"/>
        <v>43316</v>
      </c>
      <c r="E548" s="38">
        <v>43263</v>
      </c>
      <c r="F548" s="41">
        <f t="shared" si="139"/>
        <v>43372</v>
      </c>
      <c r="G548" s="38">
        <v>43263</v>
      </c>
      <c r="H548" s="41">
        <f t="shared" si="137"/>
        <v>43379</v>
      </c>
      <c r="I548" s="38">
        <v>43263</v>
      </c>
      <c r="J548" s="40">
        <f t="shared" si="140"/>
        <v>43386</v>
      </c>
      <c r="K548" s="42">
        <v>43263</v>
      </c>
      <c r="L548" s="40">
        <f t="shared" si="141"/>
        <v>43407</v>
      </c>
      <c r="M548" s="42">
        <v>43263</v>
      </c>
      <c r="N548" s="40">
        <f t="shared" si="142"/>
        <v>43449</v>
      </c>
      <c r="O548" s="42">
        <v>43263</v>
      </c>
      <c r="P548" s="40">
        <f t="shared" si="143"/>
        <v>43456</v>
      </c>
    </row>
    <row r="549" spans="1:16" ht="16.5" customHeight="1" x14ac:dyDescent="0.25">
      <c r="A549" s="38">
        <v>43264</v>
      </c>
      <c r="B549" s="39">
        <f t="shared" si="138"/>
        <v>43310</v>
      </c>
      <c r="C549" s="38">
        <v>43264</v>
      </c>
      <c r="D549" s="40">
        <f t="shared" si="136"/>
        <v>43317</v>
      </c>
      <c r="E549" s="38">
        <v>43264</v>
      </c>
      <c r="F549" s="41">
        <f t="shared" si="139"/>
        <v>43373</v>
      </c>
      <c r="G549" s="38">
        <v>43264</v>
      </c>
      <c r="H549" s="41">
        <f t="shared" si="137"/>
        <v>43380</v>
      </c>
      <c r="I549" s="38">
        <v>43264</v>
      </c>
      <c r="J549" s="40">
        <f t="shared" si="140"/>
        <v>43387</v>
      </c>
      <c r="K549" s="42">
        <v>43264</v>
      </c>
      <c r="L549" s="40">
        <f t="shared" si="141"/>
        <v>43408</v>
      </c>
      <c r="M549" s="42">
        <v>43264</v>
      </c>
      <c r="N549" s="40">
        <f t="shared" si="142"/>
        <v>43450</v>
      </c>
      <c r="O549" s="42">
        <v>43264</v>
      </c>
      <c r="P549" s="40">
        <f t="shared" si="143"/>
        <v>43457</v>
      </c>
    </row>
    <row r="550" spans="1:16" ht="16.5" customHeight="1" x14ac:dyDescent="0.25">
      <c r="A550" s="38">
        <v>43265</v>
      </c>
      <c r="B550" s="39">
        <f t="shared" si="138"/>
        <v>43311</v>
      </c>
      <c r="C550" s="38">
        <v>43265</v>
      </c>
      <c r="D550" s="40">
        <f t="shared" si="136"/>
        <v>43318</v>
      </c>
      <c r="E550" s="38">
        <v>43265</v>
      </c>
      <c r="F550" s="41">
        <f t="shared" si="139"/>
        <v>43374</v>
      </c>
      <c r="G550" s="38">
        <v>43265</v>
      </c>
      <c r="H550" s="41">
        <f t="shared" si="137"/>
        <v>43381</v>
      </c>
      <c r="I550" s="38">
        <v>43265</v>
      </c>
      <c r="J550" s="40">
        <f t="shared" si="140"/>
        <v>43388</v>
      </c>
      <c r="K550" s="42">
        <v>43265</v>
      </c>
      <c r="L550" s="40">
        <f t="shared" si="141"/>
        <v>43409</v>
      </c>
      <c r="M550" s="42">
        <v>43265</v>
      </c>
      <c r="N550" s="40">
        <f t="shared" si="142"/>
        <v>43451</v>
      </c>
      <c r="O550" s="42">
        <v>43265</v>
      </c>
      <c r="P550" s="40">
        <f t="shared" si="143"/>
        <v>43458</v>
      </c>
    </row>
    <row r="551" spans="1:16" ht="16.5" customHeight="1" x14ac:dyDescent="0.25">
      <c r="A551" s="38">
        <v>43266</v>
      </c>
      <c r="B551" s="39">
        <f t="shared" si="138"/>
        <v>43312</v>
      </c>
      <c r="C551" s="38">
        <v>43266</v>
      </c>
      <c r="D551" s="40">
        <f t="shared" si="136"/>
        <v>43319</v>
      </c>
      <c r="E551" s="38">
        <v>43266</v>
      </c>
      <c r="F551" s="41">
        <f t="shared" si="139"/>
        <v>43375</v>
      </c>
      <c r="G551" s="38">
        <v>43266</v>
      </c>
      <c r="H551" s="41">
        <f t="shared" si="137"/>
        <v>43382</v>
      </c>
      <c r="I551" s="38">
        <v>43266</v>
      </c>
      <c r="J551" s="40">
        <f t="shared" si="140"/>
        <v>43389</v>
      </c>
      <c r="K551" s="42">
        <v>43266</v>
      </c>
      <c r="L551" s="40">
        <f t="shared" si="141"/>
        <v>43410</v>
      </c>
      <c r="M551" s="42">
        <v>43266</v>
      </c>
      <c r="N551" s="40">
        <f t="shared" si="142"/>
        <v>43452</v>
      </c>
      <c r="O551" s="42">
        <v>43266</v>
      </c>
      <c r="P551" s="40">
        <f t="shared" si="143"/>
        <v>43459</v>
      </c>
    </row>
    <row r="552" spans="1:16" ht="16.5" customHeight="1" x14ac:dyDescent="0.25">
      <c r="A552" s="38">
        <v>43267</v>
      </c>
      <c r="B552" s="39">
        <f t="shared" si="138"/>
        <v>43313</v>
      </c>
      <c r="C552" s="38">
        <v>43267</v>
      </c>
      <c r="D552" s="40">
        <f t="shared" si="136"/>
        <v>43320</v>
      </c>
      <c r="E552" s="38">
        <v>43267</v>
      </c>
      <c r="F552" s="41">
        <f t="shared" si="139"/>
        <v>43376</v>
      </c>
      <c r="G552" s="38">
        <v>43267</v>
      </c>
      <c r="H552" s="41">
        <f t="shared" si="137"/>
        <v>43383</v>
      </c>
      <c r="I552" s="38">
        <v>43267</v>
      </c>
      <c r="J552" s="40">
        <f t="shared" si="140"/>
        <v>43390</v>
      </c>
      <c r="K552" s="42">
        <v>43267</v>
      </c>
      <c r="L552" s="40">
        <f t="shared" si="141"/>
        <v>43411</v>
      </c>
      <c r="M552" s="42">
        <v>43267</v>
      </c>
      <c r="N552" s="40">
        <f t="shared" si="142"/>
        <v>43453</v>
      </c>
      <c r="O552" s="42">
        <v>43267</v>
      </c>
      <c r="P552" s="40">
        <f t="shared" si="143"/>
        <v>43460</v>
      </c>
    </row>
    <row r="553" spans="1:16" ht="16.5" customHeight="1" x14ac:dyDescent="0.25">
      <c r="A553" s="38">
        <v>43268</v>
      </c>
      <c r="B553" s="39">
        <f t="shared" si="138"/>
        <v>43314</v>
      </c>
      <c r="C553" s="38">
        <v>43268</v>
      </c>
      <c r="D553" s="40">
        <f t="shared" si="136"/>
        <v>43321</v>
      </c>
      <c r="E553" s="38">
        <v>43268</v>
      </c>
      <c r="F553" s="41">
        <f t="shared" si="139"/>
        <v>43377</v>
      </c>
      <c r="G553" s="38">
        <v>43268</v>
      </c>
      <c r="H553" s="41">
        <f t="shared" si="137"/>
        <v>43384</v>
      </c>
      <c r="I553" s="38">
        <v>43268</v>
      </c>
      <c r="J553" s="40">
        <f t="shared" si="140"/>
        <v>43391</v>
      </c>
      <c r="K553" s="42">
        <v>43268</v>
      </c>
      <c r="L553" s="40">
        <f t="shared" si="141"/>
        <v>43412</v>
      </c>
      <c r="M553" s="42">
        <v>43268</v>
      </c>
      <c r="N553" s="40">
        <f t="shared" si="142"/>
        <v>43454</v>
      </c>
      <c r="O553" s="42">
        <v>43268</v>
      </c>
      <c r="P553" s="40">
        <f t="shared" si="143"/>
        <v>43461</v>
      </c>
    </row>
    <row r="554" spans="1:16" ht="16.5" customHeight="1" x14ac:dyDescent="0.25">
      <c r="A554" s="38">
        <v>43269</v>
      </c>
      <c r="B554" s="39">
        <f t="shared" si="138"/>
        <v>43315</v>
      </c>
      <c r="C554" s="38">
        <v>43269</v>
      </c>
      <c r="D554" s="40">
        <f t="shared" si="136"/>
        <v>43322</v>
      </c>
      <c r="E554" s="38">
        <v>43269</v>
      </c>
      <c r="F554" s="41">
        <f t="shared" si="139"/>
        <v>43378</v>
      </c>
      <c r="G554" s="38">
        <v>43269</v>
      </c>
      <c r="H554" s="41">
        <f t="shared" si="137"/>
        <v>43385</v>
      </c>
      <c r="I554" s="38">
        <v>43269</v>
      </c>
      <c r="J554" s="40">
        <f t="shared" si="140"/>
        <v>43392</v>
      </c>
      <c r="K554" s="42">
        <v>43269</v>
      </c>
      <c r="L554" s="40">
        <f t="shared" si="141"/>
        <v>43413</v>
      </c>
      <c r="M554" s="42">
        <v>43269</v>
      </c>
      <c r="N554" s="40">
        <f t="shared" si="142"/>
        <v>43455</v>
      </c>
      <c r="O554" s="42">
        <v>43269</v>
      </c>
      <c r="P554" s="40">
        <f t="shared" si="143"/>
        <v>43462</v>
      </c>
    </row>
    <row r="555" spans="1:16" ht="16.5" customHeight="1" x14ac:dyDescent="0.25">
      <c r="A555" s="38">
        <v>43270</v>
      </c>
      <c r="B555" s="39">
        <f t="shared" si="138"/>
        <v>43316</v>
      </c>
      <c r="C555" s="38">
        <v>43270</v>
      </c>
      <c r="D555" s="40">
        <f t="shared" si="136"/>
        <v>43323</v>
      </c>
      <c r="E555" s="38">
        <v>43270</v>
      </c>
      <c r="F555" s="41">
        <f t="shared" si="139"/>
        <v>43379</v>
      </c>
      <c r="G555" s="38">
        <v>43270</v>
      </c>
      <c r="H555" s="41">
        <f t="shared" si="137"/>
        <v>43386</v>
      </c>
      <c r="I555" s="38">
        <v>43270</v>
      </c>
      <c r="J555" s="40">
        <f t="shared" si="140"/>
        <v>43393</v>
      </c>
      <c r="K555" s="42">
        <v>43270</v>
      </c>
      <c r="L555" s="40">
        <f t="shared" si="141"/>
        <v>43414</v>
      </c>
      <c r="M555" s="42">
        <v>43270</v>
      </c>
      <c r="N555" s="40">
        <f t="shared" si="142"/>
        <v>43456</v>
      </c>
      <c r="O555" s="42">
        <v>43270</v>
      </c>
      <c r="P555" s="40">
        <f t="shared" si="143"/>
        <v>43463</v>
      </c>
    </row>
    <row r="556" spans="1:16" ht="16.5" customHeight="1" x14ac:dyDescent="0.25">
      <c r="A556" s="38">
        <v>43271</v>
      </c>
      <c r="B556" s="39">
        <f t="shared" si="138"/>
        <v>43317</v>
      </c>
      <c r="C556" s="38">
        <v>43271</v>
      </c>
      <c r="D556" s="40">
        <f t="shared" si="136"/>
        <v>43324</v>
      </c>
      <c r="E556" s="38">
        <v>43271</v>
      </c>
      <c r="F556" s="41">
        <f t="shared" si="139"/>
        <v>43380</v>
      </c>
      <c r="G556" s="38">
        <v>43271</v>
      </c>
      <c r="H556" s="41">
        <f t="shared" si="137"/>
        <v>43387</v>
      </c>
      <c r="I556" s="38">
        <v>43271</v>
      </c>
      <c r="J556" s="40">
        <f t="shared" si="140"/>
        <v>43394</v>
      </c>
      <c r="K556" s="42">
        <v>43271</v>
      </c>
      <c r="L556" s="40">
        <f t="shared" si="141"/>
        <v>43415</v>
      </c>
      <c r="M556" s="42">
        <v>43271</v>
      </c>
      <c r="N556" s="40">
        <f t="shared" si="142"/>
        <v>43457</v>
      </c>
      <c r="O556" s="42">
        <v>43271</v>
      </c>
      <c r="P556" s="40">
        <f t="shared" si="143"/>
        <v>43464</v>
      </c>
    </row>
    <row r="557" spans="1:16" ht="16.5" customHeight="1" x14ac:dyDescent="0.25">
      <c r="A557" s="38">
        <v>43272</v>
      </c>
      <c r="B557" s="39">
        <f t="shared" si="138"/>
        <v>43318</v>
      </c>
      <c r="C557" s="38">
        <v>43272</v>
      </c>
      <c r="D557" s="40">
        <f t="shared" si="136"/>
        <v>43325</v>
      </c>
      <c r="E557" s="38">
        <v>43272</v>
      </c>
      <c r="F557" s="41">
        <f t="shared" si="139"/>
        <v>43381</v>
      </c>
      <c r="G557" s="38">
        <v>43272</v>
      </c>
      <c r="H557" s="41">
        <f t="shared" si="137"/>
        <v>43388</v>
      </c>
      <c r="I557" s="38">
        <v>43272</v>
      </c>
      <c r="J557" s="40">
        <f t="shared" si="140"/>
        <v>43395</v>
      </c>
      <c r="K557" s="42">
        <v>43272</v>
      </c>
      <c r="L557" s="40">
        <f t="shared" si="141"/>
        <v>43416</v>
      </c>
      <c r="M557" s="42">
        <v>43272</v>
      </c>
      <c r="N557" s="40">
        <f t="shared" si="142"/>
        <v>43458</v>
      </c>
      <c r="O557" s="42">
        <v>43272</v>
      </c>
      <c r="P557" s="40">
        <f t="shared" si="143"/>
        <v>43465</v>
      </c>
    </row>
    <row r="558" spans="1:16" ht="16.5" customHeight="1" x14ac:dyDescent="0.25">
      <c r="A558" s="38">
        <v>43273</v>
      </c>
      <c r="B558" s="39">
        <f t="shared" si="138"/>
        <v>43319</v>
      </c>
      <c r="C558" s="38">
        <v>43273</v>
      </c>
      <c r="D558" s="40">
        <f t="shared" si="136"/>
        <v>43326</v>
      </c>
      <c r="E558" s="38">
        <v>43273</v>
      </c>
      <c r="F558" s="41">
        <f t="shared" si="139"/>
        <v>43382</v>
      </c>
      <c r="G558" s="38">
        <v>43273</v>
      </c>
      <c r="H558" s="41">
        <f t="shared" si="137"/>
        <v>43389</v>
      </c>
      <c r="I558" s="38">
        <v>43273</v>
      </c>
      <c r="J558" s="40">
        <f t="shared" si="140"/>
        <v>43396</v>
      </c>
      <c r="K558" s="42">
        <v>43273</v>
      </c>
      <c r="L558" s="40">
        <f t="shared" si="141"/>
        <v>43417</v>
      </c>
      <c r="M558" s="42">
        <v>43273</v>
      </c>
      <c r="N558" s="40">
        <f t="shared" si="142"/>
        <v>43459</v>
      </c>
      <c r="O558" s="42">
        <v>43273</v>
      </c>
      <c r="P558" s="40">
        <f t="shared" si="143"/>
        <v>43466</v>
      </c>
    </row>
    <row r="559" spans="1:16" ht="16.5" customHeight="1" x14ac:dyDescent="0.25">
      <c r="A559" s="38">
        <v>43274</v>
      </c>
      <c r="B559" s="39">
        <f t="shared" si="138"/>
        <v>43320</v>
      </c>
      <c r="C559" s="38">
        <v>43274</v>
      </c>
      <c r="D559" s="40">
        <f t="shared" si="136"/>
        <v>43327</v>
      </c>
      <c r="E559" s="38">
        <v>43274</v>
      </c>
      <c r="F559" s="41">
        <f t="shared" si="139"/>
        <v>43383</v>
      </c>
      <c r="G559" s="38">
        <v>43274</v>
      </c>
      <c r="H559" s="41">
        <f t="shared" si="137"/>
        <v>43390</v>
      </c>
      <c r="I559" s="38">
        <v>43274</v>
      </c>
      <c r="J559" s="40">
        <f t="shared" si="140"/>
        <v>43397</v>
      </c>
      <c r="K559" s="42">
        <v>43274</v>
      </c>
      <c r="L559" s="40">
        <f t="shared" si="141"/>
        <v>43418</v>
      </c>
      <c r="M559" s="42">
        <v>43274</v>
      </c>
      <c r="N559" s="40">
        <f t="shared" si="142"/>
        <v>43460</v>
      </c>
      <c r="O559" s="42">
        <v>43274</v>
      </c>
      <c r="P559" s="40">
        <f t="shared" si="143"/>
        <v>43467</v>
      </c>
    </row>
    <row r="560" spans="1:16" ht="16.5" customHeight="1" x14ac:dyDescent="0.25">
      <c r="A560" s="38">
        <v>43275</v>
      </c>
      <c r="B560" s="39">
        <f t="shared" si="138"/>
        <v>43321</v>
      </c>
      <c r="C560" s="38">
        <v>43275</v>
      </c>
      <c r="D560" s="40">
        <f t="shared" si="136"/>
        <v>43328</v>
      </c>
      <c r="E560" s="38">
        <v>43275</v>
      </c>
      <c r="F560" s="41">
        <f t="shared" si="139"/>
        <v>43384</v>
      </c>
      <c r="G560" s="38">
        <v>43275</v>
      </c>
      <c r="H560" s="41">
        <f t="shared" si="137"/>
        <v>43391</v>
      </c>
      <c r="I560" s="38">
        <v>43275</v>
      </c>
      <c r="J560" s="40">
        <f t="shared" si="140"/>
        <v>43398</v>
      </c>
      <c r="K560" s="42">
        <v>43275</v>
      </c>
      <c r="L560" s="40">
        <f t="shared" si="141"/>
        <v>43419</v>
      </c>
      <c r="M560" s="42">
        <v>43275</v>
      </c>
      <c r="N560" s="40">
        <f t="shared" si="142"/>
        <v>43461</v>
      </c>
      <c r="O560" s="42">
        <v>43275</v>
      </c>
      <c r="P560" s="40">
        <f t="shared" si="143"/>
        <v>43468</v>
      </c>
    </row>
    <row r="561" spans="1:16" ht="16.5" customHeight="1" x14ac:dyDescent="0.25">
      <c r="A561" s="38">
        <v>43276</v>
      </c>
      <c r="B561" s="39">
        <f t="shared" si="138"/>
        <v>43322</v>
      </c>
      <c r="C561" s="38">
        <v>43276</v>
      </c>
      <c r="D561" s="40">
        <f t="shared" si="136"/>
        <v>43329</v>
      </c>
      <c r="E561" s="38">
        <v>43276</v>
      </c>
      <c r="F561" s="41">
        <f t="shared" si="139"/>
        <v>43385</v>
      </c>
      <c r="G561" s="38">
        <v>43276</v>
      </c>
      <c r="H561" s="41">
        <f t="shared" si="137"/>
        <v>43392</v>
      </c>
      <c r="I561" s="38">
        <v>43276</v>
      </c>
      <c r="J561" s="40">
        <f t="shared" si="140"/>
        <v>43399</v>
      </c>
      <c r="K561" s="42">
        <v>43276</v>
      </c>
      <c r="L561" s="40">
        <f t="shared" si="141"/>
        <v>43420</v>
      </c>
      <c r="M561" s="42">
        <v>43276</v>
      </c>
      <c r="N561" s="40">
        <f t="shared" si="142"/>
        <v>43462</v>
      </c>
      <c r="O561" s="42">
        <v>43276</v>
      </c>
      <c r="P561" s="40">
        <f t="shared" si="143"/>
        <v>43469</v>
      </c>
    </row>
    <row r="562" spans="1:16" ht="16.5" customHeight="1" x14ac:dyDescent="0.25">
      <c r="A562" s="38">
        <v>43277</v>
      </c>
      <c r="B562" s="39">
        <f t="shared" si="138"/>
        <v>43323</v>
      </c>
      <c r="C562" s="38">
        <v>43277</v>
      </c>
      <c r="D562" s="40">
        <f t="shared" si="136"/>
        <v>43330</v>
      </c>
      <c r="E562" s="38">
        <v>43277</v>
      </c>
      <c r="F562" s="41">
        <f t="shared" si="139"/>
        <v>43386</v>
      </c>
      <c r="G562" s="38">
        <v>43277</v>
      </c>
      <c r="H562" s="41">
        <f t="shared" si="137"/>
        <v>43393</v>
      </c>
      <c r="I562" s="38">
        <v>43277</v>
      </c>
      <c r="J562" s="40">
        <f t="shared" si="140"/>
        <v>43400</v>
      </c>
      <c r="K562" s="42">
        <v>43277</v>
      </c>
      <c r="L562" s="40">
        <f t="shared" si="141"/>
        <v>43421</v>
      </c>
      <c r="M562" s="42">
        <v>43277</v>
      </c>
      <c r="N562" s="40">
        <f t="shared" si="142"/>
        <v>43463</v>
      </c>
      <c r="O562" s="42">
        <v>43277</v>
      </c>
      <c r="P562" s="40">
        <f t="shared" si="143"/>
        <v>43470</v>
      </c>
    </row>
    <row r="563" spans="1:16" ht="16.5" customHeight="1" x14ac:dyDescent="0.25">
      <c r="A563" s="38">
        <v>43278</v>
      </c>
      <c r="B563" s="39">
        <f t="shared" si="138"/>
        <v>43324</v>
      </c>
      <c r="C563" s="38">
        <v>43278</v>
      </c>
      <c r="D563" s="40">
        <f t="shared" si="136"/>
        <v>43331</v>
      </c>
      <c r="E563" s="38">
        <v>43278</v>
      </c>
      <c r="F563" s="41">
        <f t="shared" si="139"/>
        <v>43387</v>
      </c>
      <c r="G563" s="38">
        <v>43278</v>
      </c>
      <c r="H563" s="41">
        <f t="shared" si="137"/>
        <v>43394</v>
      </c>
      <c r="I563" s="38">
        <v>43278</v>
      </c>
      <c r="J563" s="40">
        <f t="shared" si="140"/>
        <v>43401</v>
      </c>
      <c r="K563" s="42">
        <v>43278</v>
      </c>
      <c r="L563" s="40">
        <f t="shared" si="141"/>
        <v>43422</v>
      </c>
      <c r="M563" s="42">
        <v>43278</v>
      </c>
      <c r="N563" s="40">
        <f t="shared" si="142"/>
        <v>43464</v>
      </c>
      <c r="O563" s="42">
        <v>43278</v>
      </c>
      <c r="P563" s="40">
        <f t="shared" si="143"/>
        <v>43471</v>
      </c>
    </row>
    <row r="564" spans="1:16" ht="16.5" customHeight="1" x14ac:dyDescent="0.25">
      <c r="A564" s="38">
        <v>43279</v>
      </c>
      <c r="B564" s="39">
        <f t="shared" si="138"/>
        <v>43325</v>
      </c>
      <c r="C564" s="38">
        <v>43279</v>
      </c>
      <c r="D564" s="40">
        <f t="shared" si="136"/>
        <v>43332</v>
      </c>
      <c r="E564" s="38">
        <v>43279</v>
      </c>
      <c r="F564" s="41">
        <f t="shared" si="139"/>
        <v>43388</v>
      </c>
      <c r="G564" s="38">
        <v>43279</v>
      </c>
      <c r="H564" s="41">
        <f t="shared" si="137"/>
        <v>43395</v>
      </c>
      <c r="I564" s="38">
        <v>43279</v>
      </c>
      <c r="J564" s="40">
        <f t="shared" si="140"/>
        <v>43402</v>
      </c>
      <c r="K564" s="42">
        <v>43279</v>
      </c>
      <c r="L564" s="40">
        <f t="shared" si="141"/>
        <v>43423</v>
      </c>
      <c r="M564" s="42">
        <v>43279</v>
      </c>
      <c r="N564" s="40">
        <f t="shared" si="142"/>
        <v>43465</v>
      </c>
      <c r="O564" s="42">
        <v>43279</v>
      </c>
      <c r="P564" s="40">
        <f t="shared" si="143"/>
        <v>43472</v>
      </c>
    </row>
    <row r="565" spans="1:16" ht="16.5" customHeight="1" x14ac:dyDescent="0.25">
      <c r="A565" s="38">
        <v>43280</v>
      </c>
      <c r="B565" s="39">
        <f t="shared" si="138"/>
        <v>43326</v>
      </c>
      <c r="C565" s="38">
        <v>43280</v>
      </c>
      <c r="D565" s="40">
        <f t="shared" si="136"/>
        <v>43333</v>
      </c>
      <c r="E565" s="38">
        <v>43280</v>
      </c>
      <c r="F565" s="41">
        <f t="shared" si="139"/>
        <v>43389</v>
      </c>
      <c r="G565" s="38">
        <v>43280</v>
      </c>
      <c r="H565" s="41">
        <f t="shared" si="137"/>
        <v>43396</v>
      </c>
      <c r="I565" s="38">
        <v>43280</v>
      </c>
      <c r="J565" s="40">
        <f t="shared" si="140"/>
        <v>43403</v>
      </c>
      <c r="K565" s="42">
        <v>43280</v>
      </c>
      <c r="L565" s="40">
        <f t="shared" si="141"/>
        <v>43424</v>
      </c>
      <c r="M565" s="42">
        <v>43280</v>
      </c>
      <c r="N565" s="40">
        <f t="shared" si="142"/>
        <v>43466</v>
      </c>
      <c r="O565" s="42">
        <v>43280</v>
      </c>
      <c r="P565" s="40">
        <f t="shared" si="143"/>
        <v>43473</v>
      </c>
    </row>
    <row r="566" spans="1:16" ht="16.5" customHeight="1" x14ac:dyDescent="0.25">
      <c r="A566" s="38">
        <v>43281</v>
      </c>
      <c r="B566" s="39">
        <f t="shared" si="138"/>
        <v>43327</v>
      </c>
      <c r="C566" s="38">
        <v>43281</v>
      </c>
      <c r="D566" s="40">
        <f t="shared" si="136"/>
        <v>43334</v>
      </c>
      <c r="E566" s="38">
        <v>43281</v>
      </c>
      <c r="F566" s="41">
        <f t="shared" si="139"/>
        <v>43390</v>
      </c>
      <c r="G566" s="38">
        <v>43281</v>
      </c>
      <c r="H566" s="41">
        <f t="shared" si="137"/>
        <v>43397</v>
      </c>
      <c r="I566" s="38">
        <v>43281</v>
      </c>
      <c r="J566" s="40">
        <f t="shared" si="140"/>
        <v>43404</v>
      </c>
      <c r="K566" s="42">
        <v>43281</v>
      </c>
      <c r="L566" s="40">
        <f t="shared" si="141"/>
        <v>43425</v>
      </c>
      <c r="M566" s="42">
        <v>43281</v>
      </c>
      <c r="N566" s="40">
        <f t="shared" si="142"/>
        <v>43467</v>
      </c>
      <c r="O566" s="42">
        <v>43281</v>
      </c>
      <c r="P566" s="40">
        <f t="shared" si="143"/>
        <v>43474</v>
      </c>
    </row>
    <row r="567" spans="1:16" ht="16.5" customHeight="1" x14ac:dyDescent="0.25">
      <c r="A567" s="38">
        <v>43282</v>
      </c>
      <c r="B567" s="39">
        <f>A567+$C$2+$B$5+$B$6+$B$7+$B$8+$B$9+$B$10+$B$11</f>
        <v>43340</v>
      </c>
      <c r="C567" s="38">
        <v>43282</v>
      </c>
      <c r="D567" s="40">
        <f>+C567+$D$2+$B$5+$B$6+$B$7+$B$8+$B$9+$B$10+$B$11</f>
        <v>43347</v>
      </c>
      <c r="E567" s="38">
        <v>43282</v>
      </c>
      <c r="F567" s="41">
        <f t="shared" ref="F567:F597" si="144">E567+$E$2+$B$5+$B$6+$B$7+$B$8+$B$9+$B$10+$B$11</f>
        <v>43403</v>
      </c>
      <c r="G567" s="38">
        <v>43282</v>
      </c>
      <c r="H567" s="41">
        <f t="shared" ref="H567:H597" si="145">G567+$F$2+$B$5+$B$6+$B$7+$B$8+$B$9+$B$10+$B$11</f>
        <v>43410</v>
      </c>
      <c r="I567" s="38">
        <v>43282</v>
      </c>
      <c r="J567" s="40">
        <f>I567+$G$2+$B$5+$B$6+$B$7+$B$8+$B$9+$B$10+$B$11</f>
        <v>43417</v>
      </c>
      <c r="K567" s="42">
        <v>43282</v>
      </c>
      <c r="L567" s="40">
        <f>K567+$H$2+$B$5+$B$6+$B$7+$B$8+$B$9+$B$10+$B$11</f>
        <v>43438</v>
      </c>
      <c r="M567" s="42">
        <v>43282</v>
      </c>
      <c r="N567" s="40">
        <f>M567+$I$2+$B$5+$B$6+$B$7+$B$8+$B$9+$B$10+$B$11</f>
        <v>43480</v>
      </c>
      <c r="O567" s="42">
        <v>43282</v>
      </c>
      <c r="P567" s="40">
        <f>O567+$J$2+$B$5+$B$6+$B$7+$B$8+$B$9+$B$10+$B$11</f>
        <v>43487</v>
      </c>
    </row>
    <row r="568" spans="1:16" ht="16.5" customHeight="1" x14ac:dyDescent="0.25">
      <c r="A568" s="38">
        <v>43283</v>
      </c>
      <c r="B568" s="39">
        <f t="shared" ref="B568:B597" si="146">A568+$C$2+$B$5+$B$6+$B$7+$B$8+$B$9+$B$10+$B$11</f>
        <v>43341</v>
      </c>
      <c r="C568" s="38">
        <v>43283</v>
      </c>
      <c r="D568" s="40">
        <f t="shared" ref="D568:D597" si="147">+C568+$D$2+$B$5+$B$6+$B$7+$B$8+$B$9+$B$10+$B$11</f>
        <v>43348</v>
      </c>
      <c r="E568" s="38">
        <v>43283</v>
      </c>
      <c r="F568" s="41">
        <f t="shared" si="144"/>
        <v>43404</v>
      </c>
      <c r="G568" s="38">
        <v>43283</v>
      </c>
      <c r="H568" s="41">
        <f t="shared" si="145"/>
        <v>43411</v>
      </c>
      <c r="I568" s="38">
        <v>43283</v>
      </c>
      <c r="J568" s="40">
        <f t="shared" ref="J568:J597" si="148">I568+$G$2+$B$5+$B$6+$B$7+$B$8+$B$9+$B$10+$B$11</f>
        <v>43418</v>
      </c>
      <c r="K568" s="42">
        <v>43283</v>
      </c>
      <c r="L568" s="40">
        <f t="shared" ref="L568:L597" si="149">K568+$H$2+$B$5+$B$6+$B$7+$B$8+$B$9+$B$10+$B$11</f>
        <v>43439</v>
      </c>
      <c r="M568" s="42">
        <v>43283</v>
      </c>
      <c r="N568" s="40">
        <f t="shared" ref="N568:N597" si="150">M568+$I$2+$B$5+$B$6+$B$7+$B$8+$B$9+$B$10+$B$11</f>
        <v>43481</v>
      </c>
      <c r="O568" s="42">
        <v>43283</v>
      </c>
      <c r="P568" s="40">
        <f t="shared" ref="P568:P597" si="151">O568+$J$2+$B$5+$B$6+$B$7+$B$8+$B$9+$B$10+$B$11</f>
        <v>43488</v>
      </c>
    </row>
    <row r="569" spans="1:16" ht="16.5" customHeight="1" x14ac:dyDescent="0.25">
      <c r="A569" s="38">
        <v>43284</v>
      </c>
      <c r="B569" s="39">
        <f t="shared" si="146"/>
        <v>43342</v>
      </c>
      <c r="C569" s="38">
        <v>43284</v>
      </c>
      <c r="D569" s="40">
        <f t="shared" si="147"/>
        <v>43349</v>
      </c>
      <c r="E569" s="38">
        <v>43284</v>
      </c>
      <c r="F569" s="41">
        <f t="shared" si="144"/>
        <v>43405</v>
      </c>
      <c r="G569" s="38">
        <v>43284</v>
      </c>
      <c r="H569" s="41">
        <f t="shared" si="145"/>
        <v>43412</v>
      </c>
      <c r="I569" s="38">
        <v>43284</v>
      </c>
      <c r="J569" s="40">
        <f t="shared" si="148"/>
        <v>43419</v>
      </c>
      <c r="K569" s="42">
        <v>43284</v>
      </c>
      <c r="L569" s="40">
        <f t="shared" si="149"/>
        <v>43440</v>
      </c>
      <c r="M569" s="42">
        <v>43284</v>
      </c>
      <c r="N569" s="40">
        <f t="shared" si="150"/>
        <v>43482</v>
      </c>
      <c r="O569" s="42">
        <v>43284</v>
      </c>
      <c r="P569" s="40">
        <f t="shared" si="151"/>
        <v>43489</v>
      </c>
    </row>
    <row r="570" spans="1:16" ht="16.5" customHeight="1" x14ac:dyDescent="0.25">
      <c r="A570" s="38">
        <v>43285</v>
      </c>
      <c r="B570" s="39">
        <f t="shared" si="146"/>
        <v>43343</v>
      </c>
      <c r="C570" s="38">
        <v>43285</v>
      </c>
      <c r="D570" s="40">
        <f t="shared" si="147"/>
        <v>43350</v>
      </c>
      <c r="E570" s="38">
        <v>43285</v>
      </c>
      <c r="F570" s="41">
        <f t="shared" si="144"/>
        <v>43406</v>
      </c>
      <c r="G570" s="38">
        <v>43285</v>
      </c>
      <c r="H570" s="41">
        <f t="shared" si="145"/>
        <v>43413</v>
      </c>
      <c r="I570" s="38">
        <v>43285</v>
      </c>
      <c r="J570" s="40">
        <f t="shared" si="148"/>
        <v>43420</v>
      </c>
      <c r="K570" s="42">
        <v>43285</v>
      </c>
      <c r="L570" s="40">
        <f t="shared" si="149"/>
        <v>43441</v>
      </c>
      <c r="M570" s="42">
        <v>43285</v>
      </c>
      <c r="N570" s="40">
        <f t="shared" si="150"/>
        <v>43483</v>
      </c>
      <c r="O570" s="42">
        <v>43285</v>
      </c>
      <c r="P570" s="40">
        <f t="shared" si="151"/>
        <v>43490</v>
      </c>
    </row>
    <row r="571" spans="1:16" ht="16.5" customHeight="1" x14ac:dyDescent="0.25">
      <c r="A571" s="38">
        <v>43286</v>
      </c>
      <c r="B571" s="39">
        <f t="shared" si="146"/>
        <v>43344</v>
      </c>
      <c r="C571" s="38">
        <v>43286</v>
      </c>
      <c r="D571" s="40">
        <f t="shared" si="147"/>
        <v>43351</v>
      </c>
      <c r="E571" s="38">
        <v>43286</v>
      </c>
      <c r="F571" s="41">
        <f t="shared" si="144"/>
        <v>43407</v>
      </c>
      <c r="G571" s="38">
        <v>43286</v>
      </c>
      <c r="H571" s="41">
        <f t="shared" si="145"/>
        <v>43414</v>
      </c>
      <c r="I571" s="38">
        <v>43286</v>
      </c>
      <c r="J571" s="40">
        <f t="shared" si="148"/>
        <v>43421</v>
      </c>
      <c r="K571" s="42">
        <v>43286</v>
      </c>
      <c r="L571" s="40">
        <f t="shared" si="149"/>
        <v>43442</v>
      </c>
      <c r="M571" s="42">
        <v>43286</v>
      </c>
      <c r="N571" s="40">
        <f t="shared" si="150"/>
        <v>43484</v>
      </c>
      <c r="O571" s="42">
        <v>43286</v>
      </c>
      <c r="P571" s="40">
        <f t="shared" si="151"/>
        <v>43491</v>
      </c>
    </row>
    <row r="572" spans="1:16" ht="16.5" customHeight="1" x14ac:dyDescent="0.25">
      <c r="A572" s="38">
        <v>43287</v>
      </c>
      <c r="B572" s="39">
        <f t="shared" si="146"/>
        <v>43345</v>
      </c>
      <c r="C572" s="38">
        <v>43287</v>
      </c>
      <c r="D572" s="40">
        <f t="shared" si="147"/>
        <v>43352</v>
      </c>
      <c r="E572" s="38">
        <v>43287</v>
      </c>
      <c r="F572" s="41">
        <f t="shared" si="144"/>
        <v>43408</v>
      </c>
      <c r="G572" s="38">
        <v>43287</v>
      </c>
      <c r="H572" s="41">
        <f t="shared" si="145"/>
        <v>43415</v>
      </c>
      <c r="I572" s="38">
        <v>43287</v>
      </c>
      <c r="J572" s="40">
        <f t="shared" si="148"/>
        <v>43422</v>
      </c>
      <c r="K572" s="42">
        <v>43287</v>
      </c>
      <c r="L572" s="40">
        <f t="shared" si="149"/>
        <v>43443</v>
      </c>
      <c r="M572" s="42">
        <v>43287</v>
      </c>
      <c r="N572" s="40">
        <f t="shared" si="150"/>
        <v>43485</v>
      </c>
      <c r="O572" s="42">
        <v>43287</v>
      </c>
      <c r="P572" s="40">
        <f t="shared" si="151"/>
        <v>43492</v>
      </c>
    </row>
    <row r="573" spans="1:16" ht="16.5" customHeight="1" x14ac:dyDescent="0.25">
      <c r="A573" s="38">
        <v>43288</v>
      </c>
      <c r="B573" s="39">
        <f t="shared" si="146"/>
        <v>43346</v>
      </c>
      <c r="C573" s="38">
        <v>43288</v>
      </c>
      <c r="D573" s="40">
        <f t="shared" si="147"/>
        <v>43353</v>
      </c>
      <c r="E573" s="38">
        <v>43288</v>
      </c>
      <c r="F573" s="41">
        <f t="shared" si="144"/>
        <v>43409</v>
      </c>
      <c r="G573" s="38">
        <v>43288</v>
      </c>
      <c r="H573" s="41">
        <f t="shared" si="145"/>
        <v>43416</v>
      </c>
      <c r="I573" s="38">
        <v>43288</v>
      </c>
      <c r="J573" s="40">
        <f t="shared" si="148"/>
        <v>43423</v>
      </c>
      <c r="K573" s="42">
        <v>43288</v>
      </c>
      <c r="L573" s="40">
        <f t="shared" si="149"/>
        <v>43444</v>
      </c>
      <c r="M573" s="42">
        <v>43288</v>
      </c>
      <c r="N573" s="40">
        <f t="shared" si="150"/>
        <v>43486</v>
      </c>
      <c r="O573" s="42">
        <v>43288</v>
      </c>
      <c r="P573" s="40">
        <f t="shared" si="151"/>
        <v>43493</v>
      </c>
    </row>
    <row r="574" spans="1:16" ht="16.5" customHeight="1" x14ac:dyDescent="0.25">
      <c r="A574" s="38">
        <v>43289</v>
      </c>
      <c r="B574" s="39">
        <f t="shared" si="146"/>
        <v>43347</v>
      </c>
      <c r="C574" s="38">
        <v>43289</v>
      </c>
      <c r="D574" s="40">
        <f t="shared" si="147"/>
        <v>43354</v>
      </c>
      <c r="E574" s="38">
        <v>43289</v>
      </c>
      <c r="F574" s="41">
        <f t="shared" si="144"/>
        <v>43410</v>
      </c>
      <c r="G574" s="38">
        <v>43289</v>
      </c>
      <c r="H574" s="41">
        <f t="shared" si="145"/>
        <v>43417</v>
      </c>
      <c r="I574" s="38">
        <v>43289</v>
      </c>
      <c r="J574" s="40">
        <f t="shared" si="148"/>
        <v>43424</v>
      </c>
      <c r="K574" s="42">
        <v>43289</v>
      </c>
      <c r="L574" s="40">
        <f t="shared" si="149"/>
        <v>43445</v>
      </c>
      <c r="M574" s="42">
        <v>43289</v>
      </c>
      <c r="N574" s="40">
        <f t="shared" si="150"/>
        <v>43487</v>
      </c>
      <c r="O574" s="42">
        <v>43289</v>
      </c>
      <c r="P574" s="40">
        <f t="shared" si="151"/>
        <v>43494</v>
      </c>
    </row>
    <row r="575" spans="1:16" ht="16.5" customHeight="1" x14ac:dyDescent="0.25">
      <c r="A575" s="38">
        <v>43290</v>
      </c>
      <c r="B575" s="39">
        <f t="shared" si="146"/>
        <v>43348</v>
      </c>
      <c r="C575" s="38">
        <v>43290</v>
      </c>
      <c r="D575" s="40">
        <f t="shared" si="147"/>
        <v>43355</v>
      </c>
      <c r="E575" s="38">
        <v>43290</v>
      </c>
      <c r="F575" s="41">
        <f t="shared" si="144"/>
        <v>43411</v>
      </c>
      <c r="G575" s="38">
        <v>43290</v>
      </c>
      <c r="H575" s="41">
        <f t="shared" si="145"/>
        <v>43418</v>
      </c>
      <c r="I575" s="38">
        <v>43290</v>
      </c>
      <c r="J575" s="40">
        <f t="shared" si="148"/>
        <v>43425</v>
      </c>
      <c r="K575" s="42">
        <v>43290</v>
      </c>
      <c r="L575" s="40">
        <f t="shared" si="149"/>
        <v>43446</v>
      </c>
      <c r="M575" s="42">
        <v>43290</v>
      </c>
      <c r="N575" s="40">
        <f t="shared" si="150"/>
        <v>43488</v>
      </c>
      <c r="O575" s="42">
        <v>43290</v>
      </c>
      <c r="P575" s="40">
        <f t="shared" si="151"/>
        <v>43495</v>
      </c>
    </row>
    <row r="576" spans="1:16" ht="16.5" customHeight="1" x14ac:dyDescent="0.25">
      <c r="A576" s="38">
        <v>43291</v>
      </c>
      <c r="B576" s="39">
        <f t="shared" si="146"/>
        <v>43349</v>
      </c>
      <c r="C576" s="38">
        <v>43291</v>
      </c>
      <c r="D576" s="40">
        <f t="shared" si="147"/>
        <v>43356</v>
      </c>
      <c r="E576" s="38">
        <v>43291</v>
      </c>
      <c r="F576" s="41">
        <f t="shared" si="144"/>
        <v>43412</v>
      </c>
      <c r="G576" s="38">
        <v>43291</v>
      </c>
      <c r="H576" s="41">
        <f t="shared" si="145"/>
        <v>43419</v>
      </c>
      <c r="I576" s="38">
        <v>43291</v>
      </c>
      <c r="J576" s="40">
        <f t="shared" si="148"/>
        <v>43426</v>
      </c>
      <c r="K576" s="42">
        <v>43291</v>
      </c>
      <c r="L576" s="40">
        <f t="shared" si="149"/>
        <v>43447</v>
      </c>
      <c r="M576" s="42">
        <v>43291</v>
      </c>
      <c r="N576" s="40">
        <f t="shared" si="150"/>
        <v>43489</v>
      </c>
      <c r="O576" s="42">
        <v>43291</v>
      </c>
      <c r="P576" s="40">
        <f t="shared" si="151"/>
        <v>43496</v>
      </c>
    </row>
    <row r="577" spans="1:16" ht="16.5" customHeight="1" x14ac:dyDescent="0.25">
      <c r="A577" s="38">
        <v>43292</v>
      </c>
      <c r="B577" s="39">
        <f t="shared" si="146"/>
        <v>43350</v>
      </c>
      <c r="C577" s="38">
        <v>43292</v>
      </c>
      <c r="D577" s="40">
        <f t="shared" si="147"/>
        <v>43357</v>
      </c>
      <c r="E577" s="38">
        <v>43292</v>
      </c>
      <c r="F577" s="41">
        <f t="shared" si="144"/>
        <v>43413</v>
      </c>
      <c r="G577" s="38">
        <v>43292</v>
      </c>
      <c r="H577" s="41">
        <f t="shared" si="145"/>
        <v>43420</v>
      </c>
      <c r="I577" s="38">
        <v>43292</v>
      </c>
      <c r="J577" s="40">
        <f t="shared" si="148"/>
        <v>43427</v>
      </c>
      <c r="K577" s="42">
        <v>43292</v>
      </c>
      <c r="L577" s="40">
        <f t="shared" si="149"/>
        <v>43448</v>
      </c>
      <c r="M577" s="42">
        <v>43292</v>
      </c>
      <c r="N577" s="40">
        <f t="shared" si="150"/>
        <v>43490</v>
      </c>
      <c r="O577" s="42">
        <v>43292</v>
      </c>
      <c r="P577" s="40">
        <f t="shared" si="151"/>
        <v>43497</v>
      </c>
    </row>
    <row r="578" spans="1:16" ht="16.5" customHeight="1" x14ac:dyDescent="0.25">
      <c r="A578" s="38">
        <v>43293</v>
      </c>
      <c r="B578" s="39">
        <f t="shared" si="146"/>
        <v>43351</v>
      </c>
      <c r="C578" s="38">
        <v>43293</v>
      </c>
      <c r="D578" s="40">
        <f t="shared" si="147"/>
        <v>43358</v>
      </c>
      <c r="E578" s="38">
        <v>43293</v>
      </c>
      <c r="F578" s="41">
        <f t="shared" si="144"/>
        <v>43414</v>
      </c>
      <c r="G578" s="38">
        <v>43293</v>
      </c>
      <c r="H578" s="41">
        <f t="shared" si="145"/>
        <v>43421</v>
      </c>
      <c r="I578" s="38">
        <v>43293</v>
      </c>
      <c r="J578" s="40">
        <f t="shared" si="148"/>
        <v>43428</v>
      </c>
      <c r="K578" s="42">
        <v>43293</v>
      </c>
      <c r="L578" s="40">
        <f t="shared" si="149"/>
        <v>43449</v>
      </c>
      <c r="M578" s="42">
        <v>43293</v>
      </c>
      <c r="N578" s="40">
        <f t="shared" si="150"/>
        <v>43491</v>
      </c>
      <c r="O578" s="42">
        <v>43293</v>
      </c>
      <c r="P578" s="40">
        <f t="shared" si="151"/>
        <v>43498</v>
      </c>
    </row>
    <row r="579" spans="1:16" ht="16.5" customHeight="1" x14ac:dyDescent="0.25">
      <c r="A579" s="38">
        <v>43294</v>
      </c>
      <c r="B579" s="39">
        <f t="shared" si="146"/>
        <v>43352</v>
      </c>
      <c r="C579" s="38">
        <v>43294</v>
      </c>
      <c r="D579" s="40">
        <f t="shared" si="147"/>
        <v>43359</v>
      </c>
      <c r="E579" s="38">
        <v>43294</v>
      </c>
      <c r="F579" s="41">
        <f t="shared" si="144"/>
        <v>43415</v>
      </c>
      <c r="G579" s="38">
        <v>43294</v>
      </c>
      <c r="H579" s="41">
        <f t="shared" si="145"/>
        <v>43422</v>
      </c>
      <c r="I579" s="38">
        <v>43294</v>
      </c>
      <c r="J579" s="40">
        <f t="shared" si="148"/>
        <v>43429</v>
      </c>
      <c r="K579" s="42">
        <v>43294</v>
      </c>
      <c r="L579" s="40">
        <f t="shared" si="149"/>
        <v>43450</v>
      </c>
      <c r="M579" s="42">
        <v>43294</v>
      </c>
      <c r="N579" s="40">
        <f t="shared" si="150"/>
        <v>43492</v>
      </c>
      <c r="O579" s="42">
        <v>43294</v>
      </c>
      <c r="P579" s="40">
        <f t="shared" si="151"/>
        <v>43499</v>
      </c>
    </row>
    <row r="580" spans="1:16" ht="16.5" customHeight="1" x14ac:dyDescent="0.25">
      <c r="A580" s="38">
        <v>43295</v>
      </c>
      <c r="B580" s="39">
        <f t="shared" si="146"/>
        <v>43353</v>
      </c>
      <c r="C580" s="38">
        <v>43295</v>
      </c>
      <c r="D580" s="40">
        <f t="shared" si="147"/>
        <v>43360</v>
      </c>
      <c r="E580" s="38">
        <v>43295</v>
      </c>
      <c r="F580" s="41">
        <f t="shared" si="144"/>
        <v>43416</v>
      </c>
      <c r="G580" s="38">
        <v>43295</v>
      </c>
      <c r="H580" s="41">
        <f t="shared" si="145"/>
        <v>43423</v>
      </c>
      <c r="I580" s="38">
        <v>43295</v>
      </c>
      <c r="J580" s="40">
        <f t="shared" si="148"/>
        <v>43430</v>
      </c>
      <c r="K580" s="42">
        <v>43295</v>
      </c>
      <c r="L580" s="40">
        <f t="shared" si="149"/>
        <v>43451</v>
      </c>
      <c r="M580" s="42">
        <v>43295</v>
      </c>
      <c r="N580" s="40">
        <f t="shared" si="150"/>
        <v>43493</v>
      </c>
      <c r="O580" s="42">
        <v>43295</v>
      </c>
      <c r="P580" s="40">
        <f t="shared" si="151"/>
        <v>43500</v>
      </c>
    </row>
    <row r="581" spans="1:16" ht="16.5" customHeight="1" x14ac:dyDescent="0.25">
      <c r="A581" s="38">
        <v>43296</v>
      </c>
      <c r="B581" s="39">
        <f t="shared" si="146"/>
        <v>43354</v>
      </c>
      <c r="C581" s="38">
        <v>43296</v>
      </c>
      <c r="D581" s="40">
        <f t="shared" si="147"/>
        <v>43361</v>
      </c>
      <c r="E581" s="38">
        <v>43296</v>
      </c>
      <c r="F581" s="41">
        <f t="shared" si="144"/>
        <v>43417</v>
      </c>
      <c r="G581" s="38">
        <v>43296</v>
      </c>
      <c r="H581" s="41">
        <f t="shared" si="145"/>
        <v>43424</v>
      </c>
      <c r="I581" s="38">
        <v>43296</v>
      </c>
      <c r="J581" s="40">
        <f t="shared" si="148"/>
        <v>43431</v>
      </c>
      <c r="K581" s="42">
        <v>43296</v>
      </c>
      <c r="L581" s="40">
        <f t="shared" si="149"/>
        <v>43452</v>
      </c>
      <c r="M581" s="42">
        <v>43296</v>
      </c>
      <c r="N581" s="40">
        <f t="shared" si="150"/>
        <v>43494</v>
      </c>
      <c r="O581" s="42">
        <v>43296</v>
      </c>
      <c r="P581" s="40">
        <f t="shared" si="151"/>
        <v>43501</v>
      </c>
    </row>
    <row r="582" spans="1:16" ht="16.5" customHeight="1" x14ac:dyDescent="0.25">
      <c r="A582" s="38">
        <v>43297</v>
      </c>
      <c r="B582" s="39">
        <f t="shared" si="146"/>
        <v>43355</v>
      </c>
      <c r="C582" s="38">
        <v>43297</v>
      </c>
      <c r="D582" s="40">
        <f t="shared" si="147"/>
        <v>43362</v>
      </c>
      <c r="E582" s="38">
        <v>43297</v>
      </c>
      <c r="F582" s="41">
        <f t="shared" si="144"/>
        <v>43418</v>
      </c>
      <c r="G582" s="38">
        <v>43297</v>
      </c>
      <c r="H582" s="41">
        <f t="shared" si="145"/>
        <v>43425</v>
      </c>
      <c r="I582" s="38">
        <v>43297</v>
      </c>
      <c r="J582" s="40">
        <f t="shared" si="148"/>
        <v>43432</v>
      </c>
      <c r="K582" s="42">
        <v>43297</v>
      </c>
      <c r="L582" s="40">
        <f t="shared" si="149"/>
        <v>43453</v>
      </c>
      <c r="M582" s="42">
        <v>43297</v>
      </c>
      <c r="N582" s="40">
        <f t="shared" si="150"/>
        <v>43495</v>
      </c>
      <c r="O582" s="42">
        <v>43297</v>
      </c>
      <c r="P582" s="40">
        <f t="shared" si="151"/>
        <v>43502</v>
      </c>
    </row>
    <row r="583" spans="1:16" ht="16.5" customHeight="1" x14ac:dyDescent="0.25">
      <c r="A583" s="38">
        <v>43298</v>
      </c>
      <c r="B583" s="39">
        <f t="shared" si="146"/>
        <v>43356</v>
      </c>
      <c r="C583" s="38">
        <v>43298</v>
      </c>
      <c r="D583" s="40">
        <f t="shared" si="147"/>
        <v>43363</v>
      </c>
      <c r="E583" s="38">
        <v>43298</v>
      </c>
      <c r="F583" s="41">
        <f t="shared" si="144"/>
        <v>43419</v>
      </c>
      <c r="G583" s="38">
        <v>43298</v>
      </c>
      <c r="H583" s="41">
        <f t="shared" si="145"/>
        <v>43426</v>
      </c>
      <c r="I583" s="38">
        <v>43298</v>
      </c>
      <c r="J583" s="40">
        <f t="shared" si="148"/>
        <v>43433</v>
      </c>
      <c r="K583" s="42">
        <v>43298</v>
      </c>
      <c r="L583" s="40">
        <f t="shared" si="149"/>
        <v>43454</v>
      </c>
      <c r="M583" s="42">
        <v>43298</v>
      </c>
      <c r="N583" s="40">
        <f t="shared" si="150"/>
        <v>43496</v>
      </c>
      <c r="O583" s="42">
        <v>43298</v>
      </c>
      <c r="P583" s="40">
        <f t="shared" si="151"/>
        <v>43503</v>
      </c>
    </row>
    <row r="584" spans="1:16" ht="16.5" customHeight="1" x14ac:dyDescent="0.25">
      <c r="A584" s="38">
        <v>43299</v>
      </c>
      <c r="B584" s="39">
        <f t="shared" si="146"/>
        <v>43357</v>
      </c>
      <c r="C584" s="38">
        <v>43299</v>
      </c>
      <c r="D584" s="40">
        <f t="shared" si="147"/>
        <v>43364</v>
      </c>
      <c r="E584" s="38">
        <v>43299</v>
      </c>
      <c r="F584" s="41">
        <f t="shared" si="144"/>
        <v>43420</v>
      </c>
      <c r="G584" s="38">
        <v>43299</v>
      </c>
      <c r="H584" s="41">
        <f t="shared" si="145"/>
        <v>43427</v>
      </c>
      <c r="I584" s="38">
        <v>43299</v>
      </c>
      <c r="J584" s="40">
        <f t="shared" si="148"/>
        <v>43434</v>
      </c>
      <c r="K584" s="42">
        <v>43299</v>
      </c>
      <c r="L584" s="40">
        <f t="shared" si="149"/>
        <v>43455</v>
      </c>
      <c r="M584" s="42">
        <v>43299</v>
      </c>
      <c r="N584" s="40">
        <f t="shared" si="150"/>
        <v>43497</v>
      </c>
      <c r="O584" s="42">
        <v>43299</v>
      </c>
      <c r="P584" s="40">
        <f t="shared" si="151"/>
        <v>43504</v>
      </c>
    </row>
    <row r="585" spans="1:16" ht="16.5" customHeight="1" x14ac:dyDescent="0.25">
      <c r="A585" s="38">
        <v>43300</v>
      </c>
      <c r="B585" s="39">
        <f t="shared" si="146"/>
        <v>43358</v>
      </c>
      <c r="C585" s="38">
        <v>43300</v>
      </c>
      <c r="D585" s="40">
        <f t="shared" si="147"/>
        <v>43365</v>
      </c>
      <c r="E585" s="38">
        <v>43300</v>
      </c>
      <c r="F585" s="41">
        <f t="shared" si="144"/>
        <v>43421</v>
      </c>
      <c r="G585" s="38">
        <v>43300</v>
      </c>
      <c r="H585" s="41">
        <f t="shared" si="145"/>
        <v>43428</v>
      </c>
      <c r="I585" s="38">
        <v>43300</v>
      </c>
      <c r="J585" s="40">
        <f t="shared" si="148"/>
        <v>43435</v>
      </c>
      <c r="K585" s="42">
        <v>43300</v>
      </c>
      <c r="L585" s="40">
        <f t="shared" si="149"/>
        <v>43456</v>
      </c>
      <c r="M585" s="42">
        <v>43300</v>
      </c>
      <c r="N585" s="40">
        <f t="shared" si="150"/>
        <v>43498</v>
      </c>
      <c r="O585" s="42">
        <v>43300</v>
      </c>
      <c r="P585" s="40">
        <f t="shared" si="151"/>
        <v>43505</v>
      </c>
    </row>
    <row r="586" spans="1:16" ht="16.5" customHeight="1" x14ac:dyDescent="0.25">
      <c r="A586" s="38">
        <v>43301</v>
      </c>
      <c r="B586" s="39">
        <f t="shared" si="146"/>
        <v>43359</v>
      </c>
      <c r="C586" s="38">
        <v>43301</v>
      </c>
      <c r="D586" s="40">
        <f t="shared" si="147"/>
        <v>43366</v>
      </c>
      <c r="E586" s="38">
        <v>43301</v>
      </c>
      <c r="F586" s="41">
        <f t="shared" si="144"/>
        <v>43422</v>
      </c>
      <c r="G586" s="38">
        <v>43301</v>
      </c>
      <c r="H586" s="41">
        <f t="shared" si="145"/>
        <v>43429</v>
      </c>
      <c r="I586" s="38">
        <v>43301</v>
      </c>
      <c r="J586" s="40">
        <f t="shared" si="148"/>
        <v>43436</v>
      </c>
      <c r="K586" s="42">
        <v>43301</v>
      </c>
      <c r="L586" s="40">
        <f t="shared" si="149"/>
        <v>43457</v>
      </c>
      <c r="M586" s="42">
        <v>43301</v>
      </c>
      <c r="N586" s="40">
        <f t="shared" si="150"/>
        <v>43499</v>
      </c>
      <c r="O586" s="42">
        <v>43301</v>
      </c>
      <c r="P586" s="40">
        <f t="shared" si="151"/>
        <v>43506</v>
      </c>
    </row>
    <row r="587" spans="1:16" ht="16.5" customHeight="1" x14ac:dyDescent="0.25">
      <c r="A587" s="38">
        <v>43302</v>
      </c>
      <c r="B587" s="39">
        <f t="shared" si="146"/>
        <v>43360</v>
      </c>
      <c r="C587" s="38">
        <v>43302</v>
      </c>
      <c r="D587" s="40">
        <f t="shared" si="147"/>
        <v>43367</v>
      </c>
      <c r="E587" s="38">
        <v>43302</v>
      </c>
      <c r="F587" s="41">
        <f t="shared" si="144"/>
        <v>43423</v>
      </c>
      <c r="G587" s="38">
        <v>43302</v>
      </c>
      <c r="H587" s="41">
        <f t="shared" si="145"/>
        <v>43430</v>
      </c>
      <c r="I587" s="38">
        <v>43302</v>
      </c>
      <c r="J587" s="40">
        <f t="shared" si="148"/>
        <v>43437</v>
      </c>
      <c r="K587" s="42">
        <v>43302</v>
      </c>
      <c r="L587" s="40">
        <f t="shared" si="149"/>
        <v>43458</v>
      </c>
      <c r="M587" s="42">
        <v>43302</v>
      </c>
      <c r="N587" s="40">
        <f t="shared" si="150"/>
        <v>43500</v>
      </c>
      <c r="O587" s="42">
        <v>43302</v>
      </c>
      <c r="P587" s="40">
        <f t="shared" si="151"/>
        <v>43507</v>
      </c>
    </row>
    <row r="588" spans="1:16" ht="16.5" customHeight="1" x14ac:dyDescent="0.25">
      <c r="A588" s="38">
        <v>43303</v>
      </c>
      <c r="B588" s="39">
        <f t="shared" si="146"/>
        <v>43361</v>
      </c>
      <c r="C588" s="38">
        <v>43303</v>
      </c>
      <c r="D588" s="40">
        <f t="shared" si="147"/>
        <v>43368</v>
      </c>
      <c r="E588" s="38">
        <v>43303</v>
      </c>
      <c r="F588" s="41">
        <f t="shared" si="144"/>
        <v>43424</v>
      </c>
      <c r="G588" s="38">
        <v>43303</v>
      </c>
      <c r="H588" s="41">
        <f t="shared" si="145"/>
        <v>43431</v>
      </c>
      <c r="I588" s="38">
        <v>43303</v>
      </c>
      <c r="J588" s="40">
        <f t="shared" si="148"/>
        <v>43438</v>
      </c>
      <c r="K588" s="42">
        <v>43303</v>
      </c>
      <c r="L588" s="40">
        <f t="shared" si="149"/>
        <v>43459</v>
      </c>
      <c r="M588" s="42">
        <v>43303</v>
      </c>
      <c r="N588" s="40">
        <f t="shared" si="150"/>
        <v>43501</v>
      </c>
      <c r="O588" s="42">
        <v>43303</v>
      </c>
      <c r="P588" s="40">
        <f t="shared" si="151"/>
        <v>43508</v>
      </c>
    </row>
    <row r="589" spans="1:16" ht="16.5" customHeight="1" x14ac:dyDescent="0.25">
      <c r="A589" s="38">
        <v>43304</v>
      </c>
      <c r="B589" s="39">
        <f t="shared" si="146"/>
        <v>43362</v>
      </c>
      <c r="C589" s="38">
        <v>43304</v>
      </c>
      <c r="D589" s="40">
        <f t="shared" si="147"/>
        <v>43369</v>
      </c>
      <c r="E589" s="38">
        <v>43304</v>
      </c>
      <c r="F589" s="41">
        <f t="shared" si="144"/>
        <v>43425</v>
      </c>
      <c r="G589" s="38">
        <v>43304</v>
      </c>
      <c r="H589" s="41">
        <f t="shared" si="145"/>
        <v>43432</v>
      </c>
      <c r="I589" s="38">
        <v>43304</v>
      </c>
      <c r="J589" s="40">
        <f t="shared" si="148"/>
        <v>43439</v>
      </c>
      <c r="K589" s="42">
        <v>43304</v>
      </c>
      <c r="L589" s="40">
        <f t="shared" si="149"/>
        <v>43460</v>
      </c>
      <c r="M589" s="42">
        <v>43304</v>
      </c>
      <c r="N589" s="40">
        <f t="shared" si="150"/>
        <v>43502</v>
      </c>
      <c r="O589" s="42">
        <v>43304</v>
      </c>
      <c r="P589" s="40">
        <f t="shared" si="151"/>
        <v>43509</v>
      </c>
    </row>
    <row r="590" spans="1:16" ht="16.5" customHeight="1" x14ac:dyDescent="0.25">
      <c r="A590" s="38">
        <v>43305</v>
      </c>
      <c r="B590" s="39">
        <f t="shared" si="146"/>
        <v>43363</v>
      </c>
      <c r="C590" s="38">
        <v>43305</v>
      </c>
      <c r="D590" s="40">
        <f t="shared" si="147"/>
        <v>43370</v>
      </c>
      <c r="E590" s="38">
        <v>43305</v>
      </c>
      <c r="F590" s="41">
        <f t="shared" si="144"/>
        <v>43426</v>
      </c>
      <c r="G590" s="38">
        <v>43305</v>
      </c>
      <c r="H590" s="41">
        <f t="shared" si="145"/>
        <v>43433</v>
      </c>
      <c r="I590" s="38">
        <v>43305</v>
      </c>
      <c r="J590" s="40">
        <f t="shared" si="148"/>
        <v>43440</v>
      </c>
      <c r="K590" s="42">
        <v>43305</v>
      </c>
      <c r="L590" s="40">
        <f t="shared" si="149"/>
        <v>43461</v>
      </c>
      <c r="M590" s="42">
        <v>43305</v>
      </c>
      <c r="N590" s="40">
        <f t="shared" si="150"/>
        <v>43503</v>
      </c>
      <c r="O590" s="42">
        <v>43305</v>
      </c>
      <c r="P590" s="40">
        <f t="shared" si="151"/>
        <v>43510</v>
      </c>
    </row>
    <row r="591" spans="1:16" ht="16.5" customHeight="1" x14ac:dyDescent="0.25">
      <c r="A591" s="38">
        <v>43306</v>
      </c>
      <c r="B591" s="39">
        <f t="shared" si="146"/>
        <v>43364</v>
      </c>
      <c r="C591" s="38">
        <v>43306</v>
      </c>
      <c r="D591" s="40">
        <f t="shared" si="147"/>
        <v>43371</v>
      </c>
      <c r="E591" s="38">
        <v>43306</v>
      </c>
      <c r="F591" s="41">
        <f t="shared" si="144"/>
        <v>43427</v>
      </c>
      <c r="G591" s="38">
        <v>43306</v>
      </c>
      <c r="H591" s="41">
        <f t="shared" si="145"/>
        <v>43434</v>
      </c>
      <c r="I591" s="38">
        <v>43306</v>
      </c>
      <c r="J591" s="40">
        <f t="shared" si="148"/>
        <v>43441</v>
      </c>
      <c r="K591" s="42">
        <v>43306</v>
      </c>
      <c r="L591" s="40">
        <f t="shared" si="149"/>
        <v>43462</v>
      </c>
      <c r="M591" s="42">
        <v>43306</v>
      </c>
      <c r="N591" s="40">
        <f t="shared" si="150"/>
        <v>43504</v>
      </c>
      <c r="O591" s="42">
        <v>43306</v>
      </c>
      <c r="P591" s="40">
        <f t="shared" si="151"/>
        <v>43511</v>
      </c>
    </row>
    <row r="592" spans="1:16" ht="16.5" customHeight="1" x14ac:dyDescent="0.25">
      <c r="A592" s="38">
        <v>43307</v>
      </c>
      <c r="B592" s="39">
        <f t="shared" si="146"/>
        <v>43365</v>
      </c>
      <c r="C592" s="38">
        <v>43307</v>
      </c>
      <c r="D592" s="40">
        <f t="shared" si="147"/>
        <v>43372</v>
      </c>
      <c r="E592" s="38">
        <v>43307</v>
      </c>
      <c r="F592" s="41">
        <f t="shared" si="144"/>
        <v>43428</v>
      </c>
      <c r="G592" s="38">
        <v>43307</v>
      </c>
      <c r="H592" s="41">
        <f t="shared" si="145"/>
        <v>43435</v>
      </c>
      <c r="I592" s="38">
        <v>43307</v>
      </c>
      <c r="J592" s="40">
        <f t="shared" si="148"/>
        <v>43442</v>
      </c>
      <c r="K592" s="42">
        <v>43307</v>
      </c>
      <c r="L592" s="40">
        <f t="shared" si="149"/>
        <v>43463</v>
      </c>
      <c r="M592" s="42">
        <v>43307</v>
      </c>
      <c r="N592" s="40">
        <f t="shared" si="150"/>
        <v>43505</v>
      </c>
      <c r="O592" s="42">
        <v>43307</v>
      </c>
      <c r="P592" s="40">
        <f t="shared" si="151"/>
        <v>43512</v>
      </c>
    </row>
    <row r="593" spans="1:16" ht="16.5" customHeight="1" x14ac:dyDescent="0.25">
      <c r="A593" s="38">
        <v>43308</v>
      </c>
      <c r="B593" s="39">
        <f t="shared" si="146"/>
        <v>43366</v>
      </c>
      <c r="C593" s="38">
        <v>43308</v>
      </c>
      <c r="D593" s="40">
        <f t="shared" si="147"/>
        <v>43373</v>
      </c>
      <c r="E593" s="38">
        <v>43308</v>
      </c>
      <c r="F593" s="41">
        <f t="shared" si="144"/>
        <v>43429</v>
      </c>
      <c r="G593" s="38">
        <v>43308</v>
      </c>
      <c r="H593" s="41">
        <f t="shared" si="145"/>
        <v>43436</v>
      </c>
      <c r="I593" s="38">
        <v>43308</v>
      </c>
      <c r="J593" s="40">
        <f t="shared" si="148"/>
        <v>43443</v>
      </c>
      <c r="K593" s="42">
        <v>43308</v>
      </c>
      <c r="L593" s="40">
        <f t="shared" si="149"/>
        <v>43464</v>
      </c>
      <c r="M593" s="42">
        <v>43308</v>
      </c>
      <c r="N593" s="40">
        <f t="shared" si="150"/>
        <v>43506</v>
      </c>
      <c r="O593" s="42">
        <v>43308</v>
      </c>
      <c r="P593" s="40">
        <f t="shared" si="151"/>
        <v>43513</v>
      </c>
    </row>
    <row r="594" spans="1:16" ht="16.5" customHeight="1" x14ac:dyDescent="0.25">
      <c r="A594" s="38">
        <v>43309</v>
      </c>
      <c r="B594" s="39">
        <f t="shared" si="146"/>
        <v>43367</v>
      </c>
      <c r="C594" s="38">
        <v>43309</v>
      </c>
      <c r="D594" s="40">
        <f t="shared" si="147"/>
        <v>43374</v>
      </c>
      <c r="E594" s="38">
        <v>43309</v>
      </c>
      <c r="F594" s="41">
        <f t="shared" si="144"/>
        <v>43430</v>
      </c>
      <c r="G594" s="38">
        <v>43309</v>
      </c>
      <c r="H594" s="41">
        <f t="shared" si="145"/>
        <v>43437</v>
      </c>
      <c r="I594" s="38">
        <v>43309</v>
      </c>
      <c r="J594" s="40">
        <f t="shared" si="148"/>
        <v>43444</v>
      </c>
      <c r="K594" s="42">
        <v>43309</v>
      </c>
      <c r="L594" s="40">
        <f t="shared" si="149"/>
        <v>43465</v>
      </c>
      <c r="M594" s="42">
        <v>43309</v>
      </c>
      <c r="N594" s="40">
        <f t="shared" si="150"/>
        <v>43507</v>
      </c>
      <c r="O594" s="42">
        <v>43309</v>
      </c>
      <c r="P594" s="40">
        <f t="shared" si="151"/>
        <v>43514</v>
      </c>
    </row>
    <row r="595" spans="1:16" ht="16.5" customHeight="1" x14ac:dyDescent="0.25">
      <c r="A595" s="38">
        <v>43310</v>
      </c>
      <c r="B595" s="39">
        <f t="shared" si="146"/>
        <v>43368</v>
      </c>
      <c r="C595" s="38">
        <v>43310</v>
      </c>
      <c r="D595" s="40">
        <f t="shared" si="147"/>
        <v>43375</v>
      </c>
      <c r="E595" s="38">
        <v>43310</v>
      </c>
      <c r="F595" s="41">
        <f t="shared" si="144"/>
        <v>43431</v>
      </c>
      <c r="G595" s="38">
        <v>43310</v>
      </c>
      <c r="H595" s="41">
        <f t="shared" si="145"/>
        <v>43438</v>
      </c>
      <c r="I595" s="38">
        <v>43310</v>
      </c>
      <c r="J595" s="40">
        <f t="shared" si="148"/>
        <v>43445</v>
      </c>
      <c r="K595" s="42">
        <v>43310</v>
      </c>
      <c r="L595" s="40">
        <f t="shared" si="149"/>
        <v>43466</v>
      </c>
      <c r="M595" s="42">
        <v>43310</v>
      </c>
      <c r="N595" s="40">
        <f t="shared" si="150"/>
        <v>43508</v>
      </c>
      <c r="O595" s="42">
        <v>43310</v>
      </c>
      <c r="P595" s="40">
        <f t="shared" si="151"/>
        <v>43515</v>
      </c>
    </row>
    <row r="596" spans="1:16" ht="16.5" customHeight="1" x14ac:dyDescent="0.25">
      <c r="A596" s="38">
        <v>43311</v>
      </c>
      <c r="B596" s="39">
        <f t="shared" si="146"/>
        <v>43369</v>
      </c>
      <c r="C596" s="38">
        <v>43311</v>
      </c>
      <c r="D596" s="40">
        <f t="shared" si="147"/>
        <v>43376</v>
      </c>
      <c r="E596" s="38">
        <v>43311</v>
      </c>
      <c r="F596" s="41">
        <f t="shared" si="144"/>
        <v>43432</v>
      </c>
      <c r="G596" s="38">
        <v>43311</v>
      </c>
      <c r="H596" s="41">
        <f t="shared" si="145"/>
        <v>43439</v>
      </c>
      <c r="I596" s="38">
        <v>43311</v>
      </c>
      <c r="J596" s="40">
        <f t="shared" si="148"/>
        <v>43446</v>
      </c>
      <c r="K596" s="42">
        <v>43311</v>
      </c>
      <c r="L596" s="40">
        <f t="shared" si="149"/>
        <v>43467</v>
      </c>
      <c r="M596" s="42">
        <v>43311</v>
      </c>
      <c r="N596" s="40">
        <f t="shared" si="150"/>
        <v>43509</v>
      </c>
      <c r="O596" s="42">
        <v>43311</v>
      </c>
      <c r="P596" s="40">
        <f t="shared" si="151"/>
        <v>43516</v>
      </c>
    </row>
    <row r="597" spans="1:16" ht="16.5" customHeight="1" x14ac:dyDescent="0.25">
      <c r="A597" s="38">
        <v>43312</v>
      </c>
      <c r="B597" s="39">
        <f t="shared" si="146"/>
        <v>43370</v>
      </c>
      <c r="C597" s="38">
        <v>43312</v>
      </c>
      <c r="D597" s="40">
        <f t="shared" si="147"/>
        <v>43377</v>
      </c>
      <c r="E597" s="38">
        <v>43312</v>
      </c>
      <c r="F597" s="41">
        <f t="shared" si="144"/>
        <v>43433</v>
      </c>
      <c r="G597" s="38">
        <v>43312</v>
      </c>
      <c r="H597" s="41">
        <f t="shared" si="145"/>
        <v>43440</v>
      </c>
      <c r="I597" s="38">
        <v>43312</v>
      </c>
      <c r="J597" s="40">
        <f t="shared" si="148"/>
        <v>43447</v>
      </c>
      <c r="K597" s="42">
        <v>43312</v>
      </c>
      <c r="L597" s="40">
        <f t="shared" si="149"/>
        <v>43468</v>
      </c>
      <c r="M597" s="42">
        <v>43312</v>
      </c>
      <c r="N597" s="40">
        <f t="shared" si="150"/>
        <v>43510</v>
      </c>
      <c r="O597" s="42">
        <v>43312</v>
      </c>
      <c r="P597" s="40">
        <f t="shared" si="151"/>
        <v>43517</v>
      </c>
    </row>
    <row r="598" spans="1:16" ht="16.5" customHeight="1" x14ac:dyDescent="0.25">
      <c r="A598" s="38">
        <v>43313</v>
      </c>
      <c r="B598" s="39">
        <f>A598+$C$2+$B$5+$B$6+$B$7+$B$8+$B$9+$B$10+$B$11+$B$12</f>
        <v>43375</v>
      </c>
      <c r="C598" s="38">
        <v>43313</v>
      </c>
      <c r="D598" s="40">
        <f t="shared" ref="D598:D628" si="152">+C598+$D$2+$B$5+$B$6+$B$7+$B$8+$B$9+$B$10+$B$11+$B$12</f>
        <v>43382</v>
      </c>
      <c r="E598" s="38">
        <v>43313</v>
      </c>
      <c r="F598" s="41">
        <f t="shared" ref="F598:F628" si="153">E598+$E$2+$B$5+$B$6+$B$7+$B$8+$B$9+$B$10+$B$11+$B$12</f>
        <v>43438</v>
      </c>
      <c r="G598" s="38">
        <v>43313</v>
      </c>
      <c r="H598" s="41">
        <f t="shared" ref="H598:H628" si="154">G598+$F$2+$B$5+$B$6+$B$7+$B$8+$B$9+$B$10+$B$11+$B$12</f>
        <v>43445</v>
      </c>
      <c r="I598" s="38">
        <v>43313</v>
      </c>
      <c r="J598" s="40">
        <f>I598+$G$2+$B$5+$B$6+$B$7+$B$8+$B$9+$B$10+$B$11+$B$12</f>
        <v>43452</v>
      </c>
      <c r="K598" s="42">
        <v>43313</v>
      </c>
      <c r="L598" s="40">
        <f>K598+$H$2+$B$5+$B$6+$B$7+$B$8+$B$9+$B$10+$B$11+$B$12</f>
        <v>43473</v>
      </c>
      <c r="M598" s="42">
        <v>43313</v>
      </c>
      <c r="N598" s="40">
        <f>M598+$I$2+$B$5+$B$6+$B$7+$B$8+$B$9+$B$10+$B$11+$B$12</f>
        <v>43515</v>
      </c>
      <c r="O598" s="42">
        <v>43313</v>
      </c>
      <c r="P598" s="40">
        <f>O598+$J$2+$B$5+$B$6+$B$7+$B$8+$B$9+$B$10+$B$11+$B$12</f>
        <v>43522</v>
      </c>
    </row>
    <row r="599" spans="1:16" ht="16.5" customHeight="1" x14ac:dyDescent="0.25">
      <c r="A599" s="38">
        <v>43314</v>
      </c>
      <c r="B599" s="39">
        <f t="shared" ref="B599:B628" si="155">A599+$C$2+$B$5+$B$6+$B$7+$B$8+$B$9+$B$10+$B$11+$B$12</f>
        <v>43376</v>
      </c>
      <c r="C599" s="38">
        <v>43314</v>
      </c>
      <c r="D599" s="40">
        <f t="shared" si="152"/>
        <v>43383</v>
      </c>
      <c r="E599" s="38">
        <v>43314</v>
      </c>
      <c r="F599" s="41">
        <f t="shared" si="153"/>
        <v>43439</v>
      </c>
      <c r="G599" s="38">
        <v>43314</v>
      </c>
      <c r="H599" s="41">
        <f t="shared" si="154"/>
        <v>43446</v>
      </c>
      <c r="I599" s="38">
        <v>43314</v>
      </c>
      <c r="J599" s="40">
        <f t="shared" ref="J599:J628" si="156">I599+$G$2+$B$5+$B$6+$B$7+$B$8+$B$9+$B$10+$B$11+$B$12</f>
        <v>43453</v>
      </c>
      <c r="K599" s="42">
        <v>43314</v>
      </c>
      <c r="L599" s="40">
        <f t="shared" ref="L599:L628" si="157">K599+$H$2+$B$5+$B$6+$B$7+$B$8+$B$9+$B$10+$B$11+$B$12</f>
        <v>43474</v>
      </c>
      <c r="M599" s="42">
        <v>43314</v>
      </c>
      <c r="N599" s="40">
        <f t="shared" ref="N599:N628" si="158">M599+$I$2+$B$5+$B$6+$B$7+$B$8+$B$9+$B$10+$B$11+$B$12</f>
        <v>43516</v>
      </c>
      <c r="O599" s="42">
        <v>43314</v>
      </c>
      <c r="P599" s="40">
        <f t="shared" ref="P599:P628" si="159">O599+$J$2+$B$5+$B$6+$B$7+$B$8+$B$9+$B$10+$B$11+$B$12</f>
        <v>43523</v>
      </c>
    </row>
    <row r="600" spans="1:16" ht="16.5" customHeight="1" x14ac:dyDescent="0.25">
      <c r="A600" s="38">
        <v>43315</v>
      </c>
      <c r="B600" s="39">
        <f t="shared" si="155"/>
        <v>43377</v>
      </c>
      <c r="C600" s="38">
        <v>43315</v>
      </c>
      <c r="D600" s="40">
        <f t="shared" si="152"/>
        <v>43384</v>
      </c>
      <c r="E600" s="38">
        <v>43315</v>
      </c>
      <c r="F600" s="41">
        <f t="shared" si="153"/>
        <v>43440</v>
      </c>
      <c r="G600" s="38">
        <v>43315</v>
      </c>
      <c r="H600" s="41">
        <f t="shared" si="154"/>
        <v>43447</v>
      </c>
      <c r="I600" s="38">
        <v>43315</v>
      </c>
      <c r="J600" s="40">
        <f t="shared" si="156"/>
        <v>43454</v>
      </c>
      <c r="K600" s="42">
        <v>43315</v>
      </c>
      <c r="L600" s="40">
        <f t="shared" si="157"/>
        <v>43475</v>
      </c>
      <c r="M600" s="42">
        <v>43315</v>
      </c>
      <c r="N600" s="40">
        <f t="shared" si="158"/>
        <v>43517</v>
      </c>
      <c r="O600" s="42">
        <v>43315</v>
      </c>
      <c r="P600" s="40">
        <f t="shared" si="159"/>
        <v>43524</v>
      </c>
    </row>
    <row r="601" spans="1:16" ht="16.5" customHeight="1" x14ac:dyDescent="0.25">
      <c r="A601" s="38">
        <v>43316</v>
      </c>
      <c r="B601" s="39">
        <f t="shared" si="155"/>
        <v>43378</v>
      </c>
      <c r="C601" s="38">
        <v>43316</v>
      </c>
      <c r="D601" s="40">
        <f t="shared" si="152"/>
        <v>43385</v>
      </c>
      <c r="E601" s="38">
        <v>43316</v>
      </c>
      <c r="F601" s="41">
        <f t="shared" si="153"/>
        <v>43441</v>
      </c>
      <c r="G601" s="38">
        <v>43316</v>
      </c>
      <c r="H601" s="41">
        <f t="shared" si="154"/>
        <v>43448</v>
      </c>
      <c r="I601" s="38">
        <v>43316</v>
      </c>
      <c r="J601" s="40">
        <f t="shared" si="156"/>
        <v>43455</v>
      </c>
      <c r="K601" s="42">
        <v>43316</v>
      </c>
      <c r="L601" s="40">
        <f t="shared" si="157"/>
        <v>43476</v>
      </c>
      <c r="M601" s="42">
        <v>43316</v>
      </c>
      <c r="N601" s="40">
        <f t="shared" si="158"/>
        <v>43518</v>
      </c>
      <c r="O601" s="42">
        <v>43316</v>
      </c>
      <c r="P601" s="40">
        <f t="shared" si="159"/>
        <v>43525</v>
      </c>
    </row>
    <row r="602" spans="1:16" ht="16.5" customHeight="1" x14ac:dyDescent="0.25">
      <c r="A602" s="38">
        <v>43317</v>
      </c>
      <c r="B602" s="39">
        <f t="shared" si="155"/>
        <v>43379</v>
      </c>
      <c r="C602" s="38">
        <v>43317</v>
      </c>
      <c r="D602" s="40">
        <f t="shared" si="152"/>
        <v>43386</v>
      </c>
      <c r="E602" s="38">
        <v>43317</v>
      </c>
      <c r="F602" s="41">
        <f t="shared" si="153"/>
        <v>43442</v>
      </c>
      <c r="G602" s="38">
        <v>43317</v>
      </c>
      <c r="H602" s="41">
        <f t="shared" si="154"/>
        <v>43449</v>
      </c>
      <c r="I602" s="38">
        <v>43317</v>
      </c>
      <c r="J602" s="40">
        <f t="shared" si="156"/>
        <v>43456</v>
      </c>
      <c r="K602" s="42">
        <v>43317</v>
      </c>
      <c r="L602" s="40">
        <f t="shared" si="157"/>
        <v>43477</v>
      </c>
      <c r="M602" s="42">
        <v>43317</v>
      </c>
      <c r="N602" s="40">
        <f t="shared" si="158"/>
        <v>43519</v>
      </c>
      <c r="O602" s="42">
        <v>43317</v>
      </c>
      <c r="P602" s="40">
        <f t="shared" si="159"/>
        <v>43526</v>
      </c>
    </row>
    <row r="603" spans="1:16" ht="16.5" customHeight="1" x14ac:dyDescent="0.25">
      <c r="A603" s="38">
        <v>43318</v>
      </c>
      <c r="B603" s="39">
        <f t="shared" si="155"/>
        <v>43380</v>
      </c>
      <c r="C603" s="38">
        <v>43318</v>
      </c>
      <c r="D603" s="40">
        <f t="shared" si="152"/>
        <v>43387</v>
      </c>
      <c r="E603" s="38">
        <v>43318</v>
      </c>
      <c r="F603" s="41">
        <f t="shared" si="153"/>
        <v>43443</v>
      </c>
      <c r="G603" s="38">
        <v>43318</v>
      </c>
      <c r="H603" s="41">
        <f t="shared" si="154"/>
        <v>43450</v>
      </c>
      <c r="I603" s="38">
        <v>43318</v>
      </c>
      <c r="J603" s="40">
        <f t="shared" si="156"/>
        <v>43457</v>
      </c>
      <c r="K603" s="42">
        <v>43318</v>
      </c>
      <c r="L603" s="40">
        <f t="shared" si="157"/>
        <v>43478</v>
      </c>
      <c r="M603" s="42">
        <v>43318</v>
      </c>
      <c r="N603" s="40">
        <f t="shared" si="158"/>
        <v>43520</v>
      </c>
      <c r="O603" s="42">
        <v>43318</v>
      </c>
      <c r="P603" s="40">
        <f t="shared" si="159"/>
        <v>43527</v>
      </c>
    </row>
    <row r="604" spans="1:16" ht="16.5" customHeight="1" x14ac:dyDescent="0.25">
      <c r="A604" s="38">
        <v>43319</v>
      </c>
      <c r="B604" s="39">
        <f t="shared" si="155"/>
        <v>43381</v>
      </c>
      <c r="C604" s="38">
        <v>43319</v>
      </c>
      <c r="D604" s="40">
        <f t="shared" si="152"/>
        <v>43388</v>
      </c>
      <c r="E604" s="38">
        <v>43319</v>
      </c>
      <c r="F604" s="41">
        <f t="shared" si="153"/>
        <v>43444</v>
      </c>
      <c r="G604" s="38">
        <v>43319</v>
      </c>
      <c r="H604" s="41">
        <f t="shared" si="154"/>
        <v>43451</v>
      </c>
      <c r="I604" s="38">
        <v>43319</v>
      </c>
      <c r="J604" s="40">
        <f t="shared" si="156"/>
        <v>43458</v>
      </c>
      <c r="K604" s="42">
        <v>43319</v>
      </c>
      <c r="L604" s="40">
        <f t="shared" si="157"/>
        <v>43479</v>
      </c>
      <c r="M604" s="42">
        <v>43319</v>
      </c>
      <c r="N604" s="40">
        <f t="shared" si="158"/>
        <v>43521</v>
      </c>
      <c r="O604" s="42">
        <v>43319</v>
      </c>
      <c r="P604" s="40">
        <f t="shared" si="159"/>
        <v>43528</v>
      </c>
    </row>
    <row r="605" spans="1:16" ht="16.5" customHeight="1" x14ac:dyDescent="0.25">
      <c r="A605" s="38">
        <v>43320</v>
      </c>
      <c r="B605" s="39">
        <f t="shared" si="155"/>
        <v>43382</v>
      </c>
      <c r="C605" s="38">
        <v>43320</v>
      </c>
      <c r="D605" s="40">
        <f t="shared" si="152"/>
        <v>43389</v>
      </c>
      <c r="E605" s="38">
        <v>43320</v>
      </c>
      <c r="F605" s="41">
        <f t="shared" si="153"/>
        <v>43445</v>
      </c>
      <c r="G605" s="38">
        <v>43320</v>
      </c>
      <c r="H605" s="41">
        <f t="shared" si="154"/>
        <v>43452</v>
      </c>
      <c r="I605" s="38">
        <v>43320</v>
      </c>
      <c r="J605" s="40">
        <f t="shared" si="156"/>
        <v>43459</v>
      </c>
      <c r="K605" s="42">
        <v>43320</v>
      </c>
      <c r="L605" s="40">
        <f t="shared" si="157"/>
        <v>43480</v>
      </c>
      <c r="M605" s="42">
        <v>43320</v>
      </c>
      <c r="N605" s="40">
        <f t="shared" si="158"/>
        <v>43522</v>
      </c>
      <c r="O605" s="42">
        <v>43320</v>
      </c>
      <c r="P605" s="40">
        <f t="shared" si="159"/>
        <v>43529</v>
      </c>
    </row>
    <row r="606" spans="1:16" ht="16.5" customHeight="1" x14ac:dyDescent="0.25">
      <c r="A606" s="38">
        <v>43321</v>
      </c>
      <c r="B606" s="39">
        <f t="shared" si="155"/>
        <v>43383</v>
      </c>
      <c r="C606" s="38">
        <v>43321</v>
      </c>
      <c r="D606" s="40">
        <f t="shared" si="152"/>
        <v>43390</v>
      </c>
      <c r="E606" s="38">
        <v>43321</v>
      </c>
      <c r="F606" s="41">
        <f t="shared" si="153"/>
        <v>43446</v>
      </c>
      <c r="G606" s="38">
        <v>43321</v>
      </c>
      <c r="H606" s="41">
        <f t="shared" si="154"/>
        <v>43453</v>
      </c>
      <c r="I606" s="38">
        <v>43321</v>
      </c>
      <c r="J606" s="40">
        <f t="shared" si="156"/>
        <v>43460</v>
      </c>
      <c r="K606" s="42">
        <v>43321</v>
      </c>
      <c r="L606" s="40">
        <f t="shared" si="157"/>
        <v>43481</v>
      </c>
      <c r="M606" s="42">
        <v>43321</v>
      </c>
      <c r="N606" s="40">
        <f t="shared" si="158"/>
        <v>43523</v>
      </c>
      <c r="O606" s="42">
        <v>43321</v>
      </c>
      <c r="P606" s="40">
        <f t="shared" si="159"/>
        <v>43530</v>
      </c>
    </row>
    <row r="607" spans="1:16" ht="16.5" customHeight="1" x14ac:dyDescent="0.25">
      <c r="A607" s="38">
        <v>43322</v>
      </c>
      <c r="B607" s="39">
        <f t="shared" si="155"/>
        <v>43384</v>
      </c>
      <c r="C607" s="38">
        <v>43322</v>
      </c>
      <c r="D607" s="40">
        <f t="shared" si="152"/>
        <v>43391</v>
      </c>
      <c r="E607" s="38">
        <v>43322</v>
      </c>
      <c r="F607" s="41">
        <f t="shared" si="153"/>
        <v>43447</v>
      </c>
      <c r="G607" s="38">
        <v>43322</v>
      </c>
      <c r="H607" s="41">
        <f t="shared" si="154"/>
        <v>43454</v>
      </c>
      <c r="I607" s="38">
        <v>43322</v>
      </c>
      <c r="J607" s="40">
        <f t="shared" si="156"/>
        <v>43461</v>
      </c>
      <c r="K607" s="42">
        <v>43322</v>
      </c>
      <c r="L607" s="40">
        <f t="shared" si="157"/>
        <v>43482</v>
      </c>
      <c r="M607" s="42">
        <v>43322</v>
      </c>
      <c r="N607" s="40">
        <f t="shared" si="158"/>
        <v>43524</v>
      </c>
      <c r="O607" s="42">
        <v>43322</v>
      </c>
      <c r="P607" s="40">
        <f t="shared" si="159"/>
        <v>43531</v>
      </c>
    </row>
    <row r="608" spans="1:16" ht="16.5" customHeight="1" x14ac:dyDescent="0.25">
      <c r="A608" s="38">
        <v>43323</v>
      </c>
      <c r="B608" s="39">
        <f t="shared" si="155"/>
        <v>43385</v>
      </c>
      <c r="C608" s="38">
        <v>43323</v>
      </c>
      <c r="D608" s="40">
        <f t="shared" si="152"/>
        <v>43392</v>
      </c>
      <c r="E608" s="38">
        <v>43323</v>
      </c>
      <c r="F608" s="41">
        <f t="shared" si="153"/>
        <v>43448</v>
      </c>
      <c r="G608" s="38">
        <v>43323</v>
      </c>
      <c r="H608" s="41">
        <f t="shared" si="154"/>
        <v>43455</v>
      </c>
      <c r="I608" s="38">
        <v>43323</v>
      </c>
      <c r="J608" s="40">
        <f t="shared" si="156"/>
        <v>43462</v>
      </c>
      <c r="K608" s="42">
        <v>43323</v>
      </c>
      <c r="L608" s="40">
        <f t="shared" si="157"/>
        <v>43483</v>
      </c>
      <c r="M608" s="42">
        <v>43323</v>
      </c>
      <c r="N608" s="40">
        <f t="shared" si="158"/>
        <v>43525</v>
      </c>
      <c r="O608" s="42">
        <v>43323</v>
      </c>
      <c r="P608" s="40">
        <f t="shared" si="159"/>
        <v>43532</v>
      </c>
    </row>
    <row r="609" spans="1:16" ht="16.5" customHeight="1" x14ac:dyDescent="0.25">
      <c r="A609" s="38">
        <v>43324</v>
      </c>
      <c r="B609" s="39">
        <f t="shared" si="155"/>
        <v>43386</v>
      </c>
      <c r="C609" s="38">
        <v>43324</v>
      </c>
      <c r="D609" s="40">
        <f t="shared" si="152"/>
        <v>43393</v>
      </c>
      <c r="E609" s="38">
        <v>43324</v>
      </c>
      <c r="F609" s="41">
        <f t="shared" si="153"/>
        <v>43449</v>
      </c>
      <c r="G609" s="38">
        <v>43324</v>
      </c>
      <c r="H609" s="41">
        <f t="shared" si="154"/>
        <v>43456</v>
      </c>
      <c r="I609" s="38">
        <v>43324</v>
      </c>
      <c r="J609" s="40">
        <f t="shared" si="156"/>
        <v>43463</v>
      </c>
      <c r="K609" s="42">
        <v>43324</v>
      </c>
      <c r="L609" s="40">
        <f t="shared" si="157"/>
        <v>43484</v>
      </c>
      <c r="M609" s="42">
        <v>43324</v>
      </c>
      <c r="N609" s="40">
        <f t="shared" si="158"/>
        <v>43526</v>
      </c>
      <c r="O609" s="42">
        <v>43324</v>
      </c>
      <c r="P609" s="40">
        <f t="shared" si="159"/>
        <v>43533</v>
      </c>
    </row>
    <row r="610" spans="1:16" ht="16.5" customHeight="1" x14ac:dyDescent="0.25">
      <c r="A610" s="38">
        <v>43325</v>
      </c>
      <c r="B610" s="39">
        <f t="shared" si="155"/>
        <v>43387</v>
      </c>
      <c r="C610" s="38">
        <v>43325</v>
      </c>
      <c r="D610" s="40">
        <f t="shared" si="152"/>
        <v>43394</v>
      </c>
      <c r="E610" s="38">
        <v>43325</v>
      </c>
      <c r="F610" s="41">
        <f t="shared" si="153"/>
        <v>43450</v>
      </c>
      <c r="G610" s="38">
        <v>43325</v>
      </c>
      <c r="H610" s="41">
        <f t="shared" si="154"/>
        <v>43457</v>
      </c>
      <c r="I610" s="38">
        <v>43325</v>
      </c>
      <c r="J610" s="40">
        <f t="shared" si="156"/>
        <v>43464</v>
      </c>
      <c r="K610" s="42">
        <v>43325</v>
      </c>
      <c r="L610" s="40">
        <f t="shared" si="157"/>
        <v>43485</v>
      </c>
      <c r="M610" s="42">
        <v>43325</v>
      </c>
      <c r="N610" s="40">
        <f t="shared" si="158"/>
        <v>43527</v>
      </c>
      <c r="O610" s="42">
        <v>43325</v>
      </c>
      <c r="P610" s="40">
        <f t="shared" si="159"/>
        <v>43534</v>
      </c>
    </row>
    <row r="611" spans="1:16" ht="16.5" customHeight="1" x14ac:dyDescent="0.25">
      <c r="A611" s="38">
        <v>43326</v>
      </c>
      <c r="B611" s="39">
        <f t="shared" si="155"/>
        <v>43388</v>
      </c>
      <c r="C611" s="38">
        <v>43326</v>
      </c>
      <c r="D611" s="40">
        <f t="shared" si="152"/>
        <v>43395</v>
      </c>
      <c r="E611" s="38">
        <v>43326</v>
      </c>
      <c r="F611" s="41">
        <f t="shared" si="153"/>
        <v>43451</v>
      </c>
      <c r="G611" s="38">
        <v>43326</v>
      </c>
      <c r="H611" s="41">
        <f t="shared" si="154"/>
        <v>43458</v>
      </c>
      <c r="I611" s="38">
        <v>43326</v>
      </c>
      <c r="J611" s="40">
        <f t="shared" si="156"/>
        <v>43465</v>
      </c>
      <c r="K611" s="42">
        <v>43326</v>
      </c>
      <c r="L611" s="40">
        <f t="shared" si="157"/>
        <v>43486</v>
      </c>
      <c r="M611" s="42">
        <v>43326</v>
      </c>
      <c r="N611" s="40">
        <f t="shared" si="158"/>
        <v>43528</v>
      </c>
      <c r="O611" s="42">
        <v>43326</v>
      </c>
      <c r="P611" s="40">
        <f t="shared" si="159"/>
        <v>43535</v>
      </c>
    </row>
    <row r="612" spans="1:16" ht="16.5" customHeight="1" x14ac:dyDescent="0.25">
      <c r="A612" s="38">
        <v>43327</v>
      </c>
      <c r="B612" s="39">
        <f t="shared" si="155"/>
        <v>43389</v>
      </c>
      <c r="C612" s="38">
        <v>43327</v>
      </c>
      <c r="D612" s="40">
        <f t="shared" si="152"/>
        <v>43396</v>
      </c>
      <c r="E612" s="38">
        <v>43327</v>
      </c>
      <c r="F612" s="41">
        <f t="shared" si="153"/>
        <v>43452</v>
      </c>
      <c r="G612" s="38">
        <v>43327</v>
      </c>
      <c r="H612" s="41">
        <f t="shared" si="154"/>
        <v>43459</v>
      </c>
      <c r="I612" s="38">
        <v>43327</v>
      </c>
      <c r="J612" s="40">
        <f t="shared" si="156"/>
        <v>43466</v>
      </c>
      <c r="K612" s="42">
        <v>43327</v>
      </c>
      <c r="L612" s="40">
        <f t="shared" si="157"/>
        <v>43487</v>
      </c>
      <c r="M612" s="42">
        <v>43327</v>
      </c>
      <c r="N612" s="40">
        <f t="shared" si="158"/>
        <v>43529</v>
      </c>
      <c r="O612" s="42">
        <v>43327</v>
      </c>
      <c r="P612" s="40">
        <f t="shared" si="159"/>
        <v>43536</v>
      </c>
    </row>
    <row r="613" spans="1:16" ht="16.5" customHeight="1" x14ac:dyDescent="0.25">
      <c r="A613" s="38">
        <v>43328</v>
      </c>
      <c r="B613" s="39">
        <f t="shared" si="155"/>
        <v>43390</v>
      </c>
      <c r="C613" s="38">
        <v>43328</v>
      </c>
      <c r="D613" s="40">
        <f t="shared" si="152"/>
        <v>43397</v>
      </c>
      <c r="E613" s="38">
        <v>43328</v>
      </c>
      <c r="F613" s="41">
        <f t="shared" si="153"/>
        <v>43453</v>
      </c>
      <c r="G613" s="38">
        <v>43328</v>
      </c>
      <c r="H613" s="41">
        <f t="shared" si="154"/>
        <v>43460</v>
      </c>
      <c r="I613" s="38">
        <v>43328</v>
      </c>
      <c r="J613" s="40">
        <f t="shared" si="156"/>
        <v>43467</v>
      </c>
      <c r="K613" s="42">
        <v>43328</v>
      </c>
      <c r="L613" s="40">
        <f t="shared" si="157"/>
        <v>43488</v>
      </c>
      <c r="M613" s="42">
        <v>43328</v>
      </c>
      <c r="N613" s="40">
        <f t="shared" si="158"/>
        <v>43530</v>
      </c>
      <c r="O613" s="42">
        <v>43328</v>
      </c>
      <c r="P613" s="40">
        <f t="shared" si="159"/>
        <v>43537</v>
      </c>
    </row>
    <row r="614" spans="1:16" ht="16.5" customHeight="1" x14ac:dyDescent="0.25">
      <c r="A614" s="38">
        <v>43329</v>
      </c>
      <c r="B614" s="39">
        <f t="shared" si="155"/>
        <v>43391</v>
      </c>
      <c r="C614" s="38">
        <v>43329</v>
      </c>
      <c r="D614" s="40">
        <f t="shared" si="152"/>
        <v>43398</v>
      </c>
      <c r="E614" s="38">
        <v>43329</v>
      </c>
      <c r="F614" s="41">
        <f t="shared" si="153"/>
        <v>43454</v>
      </c>
      <c r="G614" s="38">
        <v>43329</v>
      </c>
      <c r="H614" s="41">
        <f t="shared" si="154"/>
        <v>43461</v>
      </c>
      <c r="I614" s="38">
        <v>43329</v>
      </c>
      <c r="J614" s="40">
        <f t="shared" si="156"/>
        <v>43468</v>
      </c>
      <c r="K614" s="42">
        <v>43329</v>
      </c>
      <c r="L614" s="40">
        <f t="shared" si="157"/>
        <v>43489</v>
      </c>
      <c r="M614" s="42">
        <v>43329</v>
      </c>
      <c r="N614" s="40">
        <f t="shared" si="158"/>
        <v>43531</v>
      </c>
      <c r="O614" s="42">
        <v>43329</v>
      </c>
      <c r="P614" s="40">
        <f t="shared" si="159"/>
        <v>43538</v>
      </c>
    </row>
    <row r="615" spans="1:16" ht="16.5" customHeight="1" x14ac:dyDescent="0.25">
      <c r="A615" s="38">
        <v>43330</v>
      </c>
      <c r="B615" s="39">
        <f t="shared" si="155"/>
        <v>43392</v>
      </c>
      <c r="C615" s="38">
        <v>43330</v>
      </c>
      <c r="D615" s="40">
        <f t="shared" si="152"/>
        <v>43399</v>
      </c>
      <c r="E615" s="38">
        <v>43330</v>
      </c>
      <c r="F615" s="41">
        <f t="shared" si="153"/>
        <v>43455</v>
      </c>
      <c r="G615" s="38">
        <v>43330</v>
      </c>
      <c r="H615" s="41">
        <f t="shared" si="154"/>
        <v>43462</v>
      </c>
      <c r="I615" s="38">
        <v>43330</v>
      </c>
      <c r="J615" s="40">
        <f t="shared" si="156"/>
        <v>43469</v>
      </c>
      <c r="K615" s="42">
        <v>43330</v>
      </c>
      <c r="L615" s="40">
        <f t="shared" si="157"/>
        <v>43490</v>
      </c>
      <c r="M615" s="42">
        <v>43330</v>
      </c>
      <c r="N615" s="40">
        <f t="shared" si="158"/>
        <v>43532</v>
      </c>
      <c r="O615" s="42">
        <v>43330</v>
      </c>
      <c r="P615" s="40">
        <f t="shared" si="159"/>
        <v>43539</v>
      </c>
    </row>
    <row r="616" spans="1:16" ht="16.5" customHeight="1" x14ac:dyDescent="0.25">
      <c r="A616" s="38">
        <v>43331</v>
      </c>
      <c r="B616" s="39">
        <f t="shared" si="155"/>
        <v>43393</v>
      </c>
      <c r="C616" s="38">
        <v>43331</v>
      </c>
      <c r="D616" s="40">
        <f t="shared" si="152"/>
        <v>43400</v>
      </c>
      <c r="E616" s="38">
        <v>43331</v>
      </c>
      <c r="F616" s="41">
        <f t="shared" si="153"/>
        <v>43456</v>
      </c>
      <c r="G616" s="38">
        <v>43331</v>
      </c>
      <c r="H616" s="41">
        <f t="shared" si="154"/>
        <v>43463</v>
      </c>
      <c r="I616" s="38">
        <v>43331</v>
      </c>
      <c r="J616" s="40">
        <f t="shared" si="156"/>
        <v>43470</v>
      </c>
      <c r="K616" s="42">
        <v>43331</v>
      </c>
      <c r="L616" s="40">
        <f t="shared" si="157"/>
        <v>43491</v>
      </c>
      <c r="M616" s="42">
        <v>43331</v>
      </c>
      <c r="N616" s="40">
        <f t="shared" si="158"/>
        <v>43533</v>
      </c>
      <c r="O616" s="42">
        <v>43331</v>
      </c>
      <c r="P616" s="40">
        <f t="shared" si="159"/>
        <v>43540</v>
      </c>
    </row>
    <row r="617" spans="1:16" ht="16.5" customHeight="1" x14ac:dyDescent="0.25">
      <c r="A617" s="38">
        <v>43332</v>
      </c>
      <c r="B617" s="39">
        <f t="shared" si="155"/>
        <v>43394</v>
      </c>
      <c r="C617" s="38">
        <v>43332</v>
      </c>
      <c r="D617" s="40">
        <f t="shared" si="152"/>
        <v>43401</v>
      </c>
      <c r="E617" s="38">
        <v>43332</v>
      </c>
      <c r="F617" s="41">
        <f t="shared" si="153"/>
        <v>43457</v>
      </c>
      <c r="G617" s="38">
        <v>43332</v>
      </c>
      <c r="H617" s="41">
        <f t="shared" si="154"/>
        <v>43464</v>
      </c>
      <c r="I617" s="38">
        <v>43332</v>
      </c>
      <c r="J617" s="40">
        <f t="shared" si="156"/>
        <v>43471</v>
      </c>
      <c r="K617" s="42">
        <v>43332</v>
      </c>
      <c r="L617" s="40">
        <f t="shared" si="157"/>
        <v>43492</v>
      </c>
      <c r="M617" s="42">
        <v>43332</v>
      </c>
      <c r="N617" s="40">
        <f t="shared" si="158"/>
        <v>43534</v>
      </c>
      <c r="O617" s="42">
        <v>43332</v>
      </c>
      <c r="P617" s="40">
        <f t="shared" si="159"/>
        <v>43541</v>
      </c>
    </row>
    <row r="618" spans="1:16" ht="16.5" customHeight="1" x14ac:dyDescent="0.25">
      <c r="A618" s="38">
        <v>43333</v>
      </c>
      <c r="B618" s="39">
        <f t="shared" si="155"/>
        <v>43395</v>
      </c>
      <c r="C618" s="38">
        <v>43333</v>
      </c>
      <c r="D618" s="40">
        <f t="shared" si="152"/>
        <v>43402</v>
      </c>
      <c r="E618" s="38">
        <v>43333</v>
      </c>
      <c r="F618" s="41">
        <f t="shared" si="153"/>
        <v>43458</v>
      </c>
      <c r="G618" s="38">
        <v>43333</v>
      </c>
      <c r="H618" s="41">
        <f t="shared" si="154"/>
        <v>43465</v>
      </c>
      <c r="I618" s="38">
        <v>43333</v>
      </c>
      <c r="J618" s="40">
        <f t="shared" si="156"/>
        <v>43472</v>
      </c>
      <c r="K618" s="42">
        <v>43333</v>
      </c>
      <c r="L618" s="40">
        <f t="shared" si="157"/>
        <v>43493</v>
      </c>
      <c r="M618" s="42">
        <v>43333</v>
      </c>
      <c r="N618" s="40">
        <f t="shared" si="158"/>
        <v>43535</v>
      </c>
      <c r="O618" s="42">
        <v>43333</v>
      </c>
      <c r="P618" s="40">
        <f t="shared" si="159"/>
        <v>43542</v>
      </c>
    </row>
    <row r="619" spans="1:16" ht="16.5" customHeight="1" x14ac:dyDescent="0.25">
      <c r="A619" s="38">
        <v>43334</v>
      </c>
      <c r="B619" s="39">
        <f t="shared" si="155"/>
        <v>43396</v>
      </c>
      <c r="C619" s="38">
        <v>43334</v>
      </c>
      <c r="D619" s="40">
        <f t="shared" si="152"/>
        <v>43403</v>
      </c>
      <c r="E619" s="38">
        <v>43334</v>
      </c>
      <c r="F619" s="41">
        <f t="shared" si="153"/>
        <v>43459</v>
      </c>
      <c r="G619" s="38">
        <v>43334</v>
      </c>
      <c r="H619" s="41">
        <f t="shared" si="154"/>
        <v>43466</v>
      </c>
      <c r="I619" s="38">
        <v>43334</v>
      </c>
      <c r="J619" s="40">
        <f t="shared" si="156"/>
        <v>43473</v>
      </c>
      <c r="K619" s="42">
        <v>43334</v>
      </c>
      <c r="L619" s="40">
        <f t="shared" si="157"/>
        <v>43494</v>
      </c>
      <c r="M619" s="42">
        <v>43334</v>
      </c>
      <c r="N619" s="40">
        <f t="shared" si="158"/>
        <v>43536</v>
      </c>
      <c r="O619" s="42">
        <v>43334</v>
      </c>
      <c r="P619" s="40">
        <f t="shared" si="159"/>
        <v>43543</v>
      </c>
    </row>
    <row r="620" spans="1:16" ht="16.5" customHeight="1" x14ac:dyDescent="0.25">
      <c r="A620" s="38">
        <v>43335</v>
      </c>
      <c r="B620" s="39">
        <f t="shared" si="155"/>
        <v>43397</v>
      </c>
      <c r="C620" s="38">
        <v>43335</v>
      </c>
      <c r="D620" s="40">
        <f t="shared" si="152"/>
        <v>43404</v>
      </c>
      <c r="E620" s="38">
        <v>43335</v>
      </c>
      <c r="F620" s="41">
        <f t="shared" si="153"/>
        <v>43460</v>
      </c>
      <c r="G620" s="38">
        <v>43335</v>
      </c>
      <c r="H620" s="41">
        <f t="shared" si="154"/>
        <v>43467</v>
      </c>
      <c r="I620" s="38">
        <v>43335</v>
      </c>
      <c r="J620" s="40">
        <f t="shared" si="156"/>
        <v>43474</v>
      </c>
      <c r="K620" s="42">
        <v>43335</v>
      </c>
      <c r="L620" s="40">
        <f t="shared" si="157"/>
        <v>43495</v>
      </c>
      <c r="M620" s="42">
        <v>43335</v>
      </c>
      <c r="N620" s="40">
        <f t="shared" si="158"/>
        <v>43537</v>
      </c>
      <c r="O620" s="42">
        <v>43335</v>
      </c>
      <c r="P620" s="40">
        <f t="shared" si="159"/>
        <v>43544</v>
      </c>
    </row>
    <row r="621" spans="1:16" ht="16.5" customHeight="1" x14ac:dyDescent="0.25">
      <c r="A621" s="38">
        <v>43336</v>
      </c>
      <c r="B621" s="39">
        <f t="shared" si="155"/>
        <v>43398</v>
      </c>
      <c r="C621" s="38">
        <v>43336</v>
      </c>
      <c r="D621" s="40">
        <f t="shared" si="152"/>
        <v>43405</v>
      </c>
      <c r="E621" s="38">
        <v>43336</v>
      </c>
      <c r="F621" s="41">
        <f t="shared" si="153"/>
        <v>43461</v>
      </c>
      <c r="G621" s="38">
        <v>43336</v>
      </c>
      <c r="H621" s="41">
        <f t="shared" si="154"/>
        <v>43468</v>
      </c>
      <c r="I621" s="38">
        <v>43336</v>
      </c>
      <c r="J621" s="40">
        <f t="shared" si="156"/>
        <v>43475</v>
      </c>
      <c r="K621" s="42">
        <v>43336</v>
      </c>
      <c r="L621" s="40">
        <f t="shared" si="157"/>
        <v>43496</v>
      </c>
      <c r="M621" s="42">
        <v>43336</v>
      </c>
      <c r="N621" s="40">
        <f t="shared" si="158"/>
        <v>43538</v>
      </c>
      <c r="O621" s="42">
        <v>43336</v>
      </c>
      <c r="P621" s="40">
        <f t="shared" si="159"/>
        <v>43545</v>
      </c>
    </row>
    <row r="622" spans="1:16" ht="16.5" customHeight="1" x14ac:dyDescent="0.25">
      <c r="A622" s="38">
        <v>43337</v>
      </c>
      <c r="B622" s="39">
        <f t="shared" si="155"/>
        <v>43399</v>
      </c>
      <c r="C622" s="38">
        <v>43337</v>
      </c>
      <c r="D622" s="40">
        <f t="shared" si="152"/>
        <v>43406</v>
      </c>
      <c r="E622" s="38">
        <v>43337</v>
      </c>
      <c r="F622" s="41">
        <f t="shared" si="153"/>
        <v>43462</v>
      </c>
      <c r="G622" s="38">
        <v>43337</v>
      </c>
      <c r="H622" s="41">
        <f t="shared" si="154"/>
        <v>43469</v>
      </c>
      <c r="I622" s="38">
        <v>43337</v>
      </c>
      <c r="J622" s="40">
        <f t="shared" si="156"/>
        <v>43476</v>
      </c>
      <c r="K622" s="42">
        <v>43337</v>
      </c>
      <c r="L622" s="40">
        <f t="shared" si="157"/>
        <v>43497</v>
      </c>
      <c r="M622" s="42">
        <v>43337</v>
      </c>
      <c r="N622" s="40">
        <f t="shared" si="158"/>
        <v>43539</v>
      </c>
      <c r="O622" s="42">
        <v>43337</v>
      </c>
      <c r="P622" s="40">
        <f t="shared" si="159"/>
        <v>43546</v>
      </c>
    </row>
    <row r="623" spans="1:16" ht="16.5" customHeight="1" x14ac:dyDescent="0.25">
      <c r="A623" s="38">
        <v>43338</v>
      </c>
      <c r="B623" s="39">
        <f t="shared" si="155"/>
        <v>43400</v>
      </c>
      <c r="C623" s="38">
        <v>43338</v>
      </c>
      <c r="D623" s="40">
        <f t="shared" si="152"/>
        <v>43407</v>
      </c>
      <c r="E623" s="38">
        <v>43338</v>
      </c>
      <c r="F623" s="41">
        <f t="shared" si="153"/>
        <v>43463</v>
      </c>
      <c r="G623" s="38">
        <v>43338</v>
      </c>
      <c r="H623" s="41">
        <f t="shared" si="154"/>
        <v>43470</v>
      </c>
      <c r="I623" s="38">
        <v>43338</v>
      </c>
      <c r="J623" s="40">
        <f t="shared" si="156"/>
        <v>43477</v>
      </c>
      <c r="K623" s="42">
        <v>43338</v>
      </c>
      <c r="L623" s="40">
        <f t="shared" si="157"/>
        <v>43498</v>
      </c>
      <c r="M623" s="42">
        <v>43338</v>
      </c>
      <c r="N623" s="40">
        <f t="shared" si="158"/>
        <v>43540</v>
      </c>
      <c r="O623" s="42">
        <v>43338</v>
      </c>
      <c r="P623" s="40">
        <f t="shared" si="159"/>
        <v>43547</v>
      </c>
    </row>
    <row r="624" spans="1:16" ht="16.5" customHeight="1" x14ac:dyDescent="0.25">
      <c r="A624" s="38">
        <v>43339</v>
      </c>
      <c r="B624" s="39">
        <f t="shared" si="155"/>
        <v>43401</v>
      </c>
      <c r="C624" s="38">
        <v>43339</v>
      </c>
      <c r="D624" s="40">
        <f t="shared" si="152"/>
        <v>43408</v>
      </c>
      <c r="E624" s="38">
        <v>43339</v>
      </c>
      <c r="F624" s="41">
        <f t="shared" si="153"/>
        <v>43464</v>
      </c>
      <c r="G624" s="38">
        <v>43339</v>
      </c>
      <c r="H624" s="41">
        <f t="shared" si="154"/>
        <v>43471</v>
      </c>
      <c r="I624" s="38">
        <v>43339</v>
      </c>
      <c r="J624" s="40">
        <f t="shared" si="156"/>
        <v>43478</v>
      </c>
      <c r="K624" s="42">
        <v>43339</v>
      </c>
      <c r="L624" s="40">
        <f t="shared" si="157"/>
        <v>43499</v>
      </c>
      <c r="M624" s="42">
        <v>43339</v>
      </c>
      <c r="N624" s="40">
        <f t="shared" si="158"/>
        <v>43541</v>
      </c>
      <c r="O624" s="42">
        <v>43339</v>
      </c>
      <c r="P624" s="40">
        <f t="shared" si="159"/>
        <v>43548</v>
      </c>
    </row>
    <row r="625" spans="1:16" ht="16.5" customHeight="1" x14ac:dyDescent="0.25">
      <c r="A625" s="38">
        <v>43340</v>
      </c>
      <c r="B625" s="39">
        <f t="shared" si="155"/>
        <v>43402</v>
      </c>
      <c r="C625" s="38">
        <v>43340</v>
      </c>
      <c r="D625" s="40">
        <f t="shared" si="152"/>
        <v>43409</v>
      </c>
      <c r="E625" s="38">
        <v>43340</v>
      </c>
      <c r="F625" s="41">
        <f t="shared" si="153"/>
        <v>43465</v>
      </c>
      <c r="G625" s="38">
        <v>43340</v>
      </c>
      <c r="H625" s="41">
        <f t="shared" si="154"/>
        <v>43472</v>
      </c>
      <c r="I625" s="38">
        <v>43340</v>
      </c>
      <c r="J625" s="40">
        <f t="shared" si="156"/>
        <v>43479</v>
      </c>
      <c r="K625" s="42">
        <v>43340</v>
      </c>
      <c r="L625" s="40">
        <f t="shared" si="157"/>
        <v>43500</v>
      </c>
      <c r="M625" s="42">
        <v>43340</v>
      </c>
      <c r="N625" s="40">
        <f t="shared" si="158"/>
        <v>43542</v>
      </c>
      <c r="O625" s="42">
        <v>43340</v>
      </c>
      <c r="P625" s="40">
        <f t="shared" si="159"/>
        <v>43549</v>
      </c>
    </row>
    <row r="626" spans="1:16" ht="16.5" customHeight="1" x14ac:dyDescent="0.25">
      <c r="A626" s="38">
        <v>43341</v>
      </c>
      <c r="B626" s="39">
        <f t="shared" si="155"/>
        <v>43403</v>
      </c>
      <c r="C626" s="38">
        <v>43341</v>
      </c>
      <c r="D626" s="40">
        <f t="shared" si="152"/>
        <v>43410</v>
      </c>
      <c r="E626" s="38">
        <v>43341</v>
      </c>
      <c r="F626" s="41">
        <f t="shared" si="153"/>
        <v>43466</v>
      </c>
      <c r="G626" s="38">
        <v>43341</v>
      </c>
      <c r="H626" s="41">
        <f t="shared" si="154"/>
        <v>43473</v>
      </c>
      <c r="I626" s="38">
        <v>43341</v>
      </c>
      <c r="J626" s="40">
        <f t="shared" si="156"/>
        <v>43480</v>
      </c>
      <c r="K626" s="42">
        <v>43341</v>
      </c>
      <c r="L626" s="40">
        <f t="shared" si="157"/>
        <v>43501</v>
      </c>
      <c r="M626" s="42">
        <v>43341</v>
      </c>
      <c r="N626" s="40">
        <f t="shared" si="158"/>
        <v>43543</v>
      </c>
      <c r="O626" s="42">
        <v>43341</v>
      </c>
      <c r="P626" s="40">
        <f t="shared" si="159"/>
        <v>43550</v>
      </c>
    </row>
    <row r="627" spans="1:16" ht="16.5" customHeight="1" x14ac:dyDescent="0.25">
      <c r="A627" s="38">
        <v>43342</v>
      </c>
      <c r="B627" s="39">
        <f t="shared" si="155"/>
        <v>43404</v>
      </c>
      <c r="C627" s="38">
        <v>43342</v>
      </c>
      <c r="D627" s="40">
        <f t="shared" si="152"/>
        <v>43411</v>
      </c>
      <c r="E627" s="38">
        <v>43342</v>
      </c>
      <c r="F627" s="41">
        <f t="shared" si="153"/>
        <v>43467</v>
      </c>
      <c r="G627" s="38">
        <v>43342</v>
      </c>
      <c r="H627" s="41">
        <f t="shared" si="154"/>
        <v>43474</v>
      </c>
      <c r="I627" s="38">
        <v>43342</v>
      </c>
      <c r="J627" s="40">
        <f t="shared" si="156"/>
        <v>43481</v>
      </c>
      <c r="K627" s="42">
        <v>43342</v>
      </c>
      <c r="L627" s="40">
        <f t="shared" si="157"/>
        <v>43502</v>
      </c>
      <c r="M627" s="42">
        <v>43342</v>
      </c>
      <c r="N627" s="40">
        <f t="shared" si="158"/>
        <v>43544</v>
      </c>
      <c r="O627" s="42">
        <v>43342</v>
      </c>
      <c r="P627" s="40">
        <f t="shared" si="159"/>
        <v>43551</v>
      </c>
    </row>
    <row r="628" spans="1:16" ht="16.5" customHeight="1" x14ac:dyDescent="0.25">
      <c r="A628" s="38">
        <v>43343</v>
      </c>
      <c r="B628" s="39">
        <f t="shared" si="155"/>
        <v>43405</v>
      </c>
      <c r="C628" s="38">
        <v>43343</v>
      </c>
      <c r="D628" s="40">
        <f t="shared" si="152"/>
        <v>43412</v>
      </c>
      <c r="E628" s="38">
        <v>43343</v>
      </c>
      <c r="F628" s="41">
        <f t="shared" si="153"/>
        <v>43468</v>
      </c>
      <c r="G628" s="38">
        <v>43343</v>
      </c>
      <c r="H628" s="41">
        <f t="shared" si="154"/>
        <v>43475</v>
      </c>
      <c r="I628" s="38">
        <v>43343</v>
      </c>
      <c r="J628" s="40">
        <f t="shared" si="156"/>
        <v>43482</v>
      </c>
      <c r="K628" s="42">
        <v>43343</v>
      </c>
      <c r="L628" s="40">
        <f t="shared" si="157"/>
        <v>43503</v>
      </c>
      <c r="M628" s="42">
        <v>43343</v>
      </c>
      <c r="N628" s="40">
        <f t="shared" si="158"/>
        <v>43545</v>
      </c>
      <c r="O628" s="42">
        <v>43343</v>
      </c>
      <c r="P628" s="40">
        <f t="shared" si="159"/>
        <v>43552</v>
      </c>
    </row>
    <row r="629" spans="1:16" ht="16.5" customHeight="1" x14ac:dyDescent="0.25">
      <c r="A629" s="38">
        <v>43344</v>
      </c>
      <c r="B629" s="39">
        <f>A629+$C$2+$B$5+$B$6+$B$7+$B$8+$B$9+$B$10+$B$11+$B$12+$B$13</f>
        <v>43408</v>
      </c>
      <c r="C629" s="38">
        <v>43344</v>
      </c>
      <c r="D629" s="40">
        <f>+C629+$D$2+$B$5+$B$6+$B$7+$B$8+$B$9+$B$10+$B$11+$B$12+$B$13</f>
        <v>43415</v>
      </c>
      <c r="E629" s="38">
        <v>43344</v>
      </c>
      <c r="F629" s="41">
        <f t="shared" ref="F629:F658" si="160">E629+$E$2+$B$5+$B$6+$B$7+$B$8+$B$9+$B$10+$B$11+$B$12+$B$13</f>
        <v>43471</v>
      </c>
      <c r="G629" s="38">
        <v>43344</v>
      </c>
      <c r="H629" s="41">
        <f t="shared" ref="H629:H658" si="161">G629+$F$2+$B$5+$B$6+$B$7+$B$8+$B$9+$B$10+$B$11+$B$12+$B$13</f>
        <v>43478</v>
      </c>
      <c r="I629" s="38">
        <v>43344</v>
      </c>
      <c r="J629" s="40">
        <f>I629+$G$2+$B$5+$B$6+$B$7+$B$8+$B$9+$B$10+$B$11+$B$12+$B$13</f>
        <v>43485</v>
      </c>
      <c r="K629" s="42">
        <v>43344</v>
      </c>
      <c r="L629" s="40">
        <f>K629+$H$2+$B$5+$B$6+$B$7+$B$8+$B$9+$B$10+$B$11+$B$12+$B$13</f>
        <v>43506</v>
      </c>
      <c r="M629" s="42">
        <v>43344</v>
      </c>
      <c r="N629" s="40">
        <f>M629+$I$2+$B$5+$B$6+$B$7+$B$8+$B$9+$B$10+$B$11+$B$12+$B$13</f>
        <v>43548</v>
      </c>
      <c r="O629" s="42">
        <v>43344</v>
      </c>
      <c r="P629" s="40">
        <f>O629+$J$2+$B$5+$B$6+$B$7+$B$8+$B$9+$B$10+$B$11+$B$12+$B$13</f>
        <v>43555</v>
      </c>
    </row>
    <row r="630" spans="1:16" ht="16.5" customHeight="1" x14ac:dyDescent="0.25">
      <c r="A630" s="38">
        <v>43345</v>
      </c>
      <c r="B630" s="39">
        <f t="shared" ref="B630:B658" si="162">A630+$C$2+$B$5+$B$6+$B$7+$B$8+$B$9+$B$10+$B$11+$B$12+$B$13</f>
        <v>43409</v>
      </c>
      <c r="C630" s="38">
        <v>43345</v>
      </c>
      <c r="D630" s="40">
        <f t="shared" ref="D630:D658" si="163">+C630+$D$2+$B$5+$B$6+$B$7+$B$8+$B$9+$B$10+$B$11+$B$12+$B$13</f>
        <v>43416</v>
      </c>
      <c r="E630" s="38">
        <v>43345</v>
      </c>
      <c r="F630" s="41">
        <f t="shared" si="160"/>
        <v>43472</v>
      </c>
      <c r="G630" s="38">
        <v>43345</v>
      </c>
      <c r="H630" s="41">
        <f t="shared" si="161"/>
        <v>43479</v>
      </c>
      <c r="I630" s="38">
        <v>43345</v>
      </c>
      <c r="J630" s="40">
        <f t="shared" ref="J630:J658" si="164">I630+$G$2+$B$5+$B$6+$B$7+$B$8+$B$9+$B$10+$B$11+$B$12+$B$13</f>
        <v>43486</v>
      </c>
      <c r="K630" s="42">
        <v>43345</v>
      </c>
      <c r="L630" s="40">
        <f t="shared" ref="L630:L658" si="165">K630+$H$2+$B$5+$B$6+$B$7+$B$8+$B$9+$B$10+$B$11+$B$12+$B$13</f>
        <v>43507</v>
      </c>
      <c r="M630" s="42">
        <v>43345</v>
      </c>
      <c r="N630" s="40">
        <f t="shared" ref="N630:N658" si="166">M630+$I$2+$B$5+$B$6+$B$7+$B$8+$B$9+$B$10+$B$11+$B$12+$B$13</f>
        <v>43549</v>
      </c>
      <c r="O630" s="42">
        <v>43345</v>
      </c>
      <c r="P630" s="40">
        <f t="shared" ref="P630:P658" si="167">O630+$J$2+$B$5+$B$6+$B$7+$B$8+$B$9+$B$10+$B$11+$B$12+$B$13</f>
        <v>43556</v>
      </c>
    </row>
    <row r="631" spans="1:16" ht="16.5" customHeight="1" x14ac:dyDescent="0.25">
      <c r="A631" s="38">
        <v>43346</v>
      </c>
      <c r="B631" s="39">
        <f t="shared" si="162"/>
        <v>43410</v>
      </c>
      <c r="C631" s="38">
        <v>43346</v>
      </c>
      <c r="D631" s="40">
        <f t="shared" si="163"/>
        <v>43417</v>
      </c>
      <c r="E631" s="38">
        <v>43346</v>
      </c>
      <c r="F631" s="41">
        <f t="shared" si="160"/>
        <v>43473</v>
      </c>
      <c r="G631" s="38">
        <v>43346</v>
      </c>
      <c r="H631" s="41">
        <f t="shared" si="161"/>
        <v>43480</v>
      </c>
      <c r="I631" s="38">
        <v>43346</v>
      </c>
      <c r="J631" s="40">
        <f t="shared" si="164"/>
        <v>43487</v>
      </c>
      <c r="K631" s="42">
        <v>43346</v>
      </c>
      <c r="L631" s="40">
        <f t="shared" si="165"/>
        <v>43508</v>
      </c>
      <c r="M631" s="42">
        <v>43346</v>
      </c>
      <c r="N631" s="40">
        <f t="shared" si="166"/>
        <v>43550</v>
      </c>
      <c r="O631" s="42">
        <v>43346</v>
      </c>
      <c r="P631" s="40">
        <f t="shared" si="167"/>
        <v>43557</v>
      </c>
    </row>
    <row r="632" spans="1:16" ht="16.5" customHeight="1" x14ac:dyDescent="0.25">
      <c r="A632" s="38">
        <v>43347</v>
      </c>
      <c r="B632" s="39">
        <f t="shared" si="162"/>
        <v>43411</v>
      </c>
      <c r="C632" s="38">
        <v>43347</v>
      </c>
      <c r="D632" s="40">
        <f t="shared" si="163"/>
        <v>43418</v>
      </c>
      <c r="E632" s="38">
        <v>43347</v>
      </c>
      <c r="F632" s="41">
        <f t="shared" si="160"/>
        <v>43474</v>
      </c>
      <c r="G632" s="38">
        <v>43347</v>
      </c>
      <c r="H632" s="41">
        <f t="shared" si="161"/>
        <v>43481</v>
      </c>
      <c r="I632" s="38">
        <v>43347</v>
      </c>
      <c r="J632" s="40">
        <f t="shared" si="164"/>
        <v>43488</v>
      </c>
      <c r="K632" s="42">
        <v>43347</v>
      </c>
      <c r="L632" s="40">
        <f t="shared" si="165"/>
        <v>43509</v>
      </c>
      <c r="M632" s="42">
        <v>43347</v>
      </c>
      <c r="N632" s="40">
        <f t="shared" si="166"/>
        <v>43551</v>
      </c>
      <c r="O632" s="42">
        <v>43347</v>
      </c>
      <c r="P632" s="40">
        <f t="shared" si="167"/>
        <v>43558</v>
      </c>
    </row>
    <row r="633" spans="1:16" ht="16.5" customHeight="1" x14ac:dyDescent="0.25">
      <c r="A633" s="38">
        <v>43348</v>
      </c>
      <c r="B633" s="39">
        <f t="shared" si="162"/>
        <v>43412</v>
      </c>
      <c r="C633" s="38">
        <v>43348</v>
      </c>
      <c r="D633" s="40">
        <f t="shared" si="163"/>
        <v>43419</v>
      </c>
      <c r="E633" s="38">
        <v>43348</v>
      </c>
      <c r="F633" s="41">
        <f t="shared" si="160"/>
        <v>43475</v>
      </c>
      <c r="G633" s="38">
        <v>43348</v>
      </c>
      <c r="H633" s="41">
        <f t="shared" si="161"/>
        <v>43482</v>
      </c>
      <c r="I633" s="38">
        <v>43348</v>
      </c>
      <c r="J633" s="40">
        <f t="shared" si="164"/>
        <v>43489</v>
      </c>
      <c r="K633" s="42">
        <v>43348</v>
      </c>
      <c r="L633" s="40">
        <f t="shared" si="165"/>
        <v>43510</v>
      </c>
      <c r="M633" s="42">
        <v>43348</v>
      </c>
      <c r="N633" s="40">
        <f t="shared" si="166"/>
        <v>43552</v>
      </c>
      <c r="O633" s="42">
        <v>43348</v>
      </c>
      <c r="P633" s="40">
        <f t="shared" si="167"/>
        <v>43559</v>
      </c>
    </row>
    <row r="634" spans="1:16" ht="16.5" customHeight="1" x14ac:dyDescent="0.25">
      <c r="A634" s="38">
        <v>43349</v>
      </c>
      <c r="B634" s="39">
        <f t="shared" si="162"/>
        <v>43413</v>
      </c>
      <c r="C634" s="38">
        <v>43349</v>
      </c>
      <c r="D634" s="40">
        <f t="shared" si="163"/>
        <v>43420</v>
      </c>
      <c r="E634" s="38">
        <v>43349</v>
      </c>
      <c r="F634" s="41">
        <f t="shared" si="160"/>
        <v>43476</v>
      </c>
      <c r="G634" s="38">
        <v>43349</v>
      </c>
      <c r="H634" s="41">
        <f t="shared" si="161"/>
        <v>43483</v>
      </c>
      <c r="I634" s="38">
        <v>43349</v>
      </c>
      <c r="J634" s="40">
        <f t="shared" si="164"/>
        <v>43490</v>
      </c>
      <c r="K634" s="42">
        <v>43349</v>
      </c>
      <c r="L634" s="40">
        <f t="shared" si="165"/>
        <v>43511</v>
      </c>
      <c r="M634" s="42">
        <v>43349</v>
      </c>
      <c r="N634" s="40">
        <f t="shared" si="166"/>
        <v>43553</v>
      </c>
      <c r="O634" s="42">
        <v>43349</v>
      </c>
      <c r="P634" s="40">
        <f t="shared" si="167"/>
        <v>43560</v>
      </c>
    </row>
    <row r="635" spans="1:16" ht="16.5" customHeight="1" x14ac:dyDescent="0.25">
      <c r="A635" s="38">
        <v>43350</v>
      </c>
      <c r="B635" s="39">
        <f t="shared" si="162"/>
        <v>43414</v>
      </c>
      <c r="C635" s="38">
        <v>43350</v>
      </c>
      <c r="D635" s="40">
        <f t="shared" si="163"/>
        <v>43421</v>
      </c>
      <c r="E635" s="38">
        <v>43350</v>
      </c>
      <c r="F635" s="41">
        <f t="shared" si="160"/>
        <v>43477</v>
      </c>
      <c r="G635" s="38">
        <v>43350</v>
      </c>
      <c r="H635" s="41">
        <f t="shared" si="161"/>
        <v>43484</v>
      </c>
      <c r="I635" s="38">
        <v>43350</v>
      </c>
      <c r="J635" s="40">
        <f t="shared" si="164"/>
        <v>43491</v>
      </c>
      <c r="K635" s="42">
        <v>43350</v>
      </c>
      <c r="L635" s="40">
        <f t="shared" si="165"/>
        <v>43512</v>
      </c>
      <c r="M635" s="42">
        <v>43350</v>
      </c>
      <c r="N635" s="40">
        <f t="shared" si="166"/>
        <v>43554</v>
      </c>
      <c r="O635" s="42">
        <v>43350</v>
      </c>
      <c r="P635" s="40">
        <f t="shared" si="167"/>
        <v>43561</v>
      </c>
    </row>
    <row r="636" spans="1:16" ht="16.5" customHeight="1" x14ac:dyDescent="0.25">
      <c r="A636" s="38">
        <v>43351</v>
      </c>
      <c r="B636" s="39">
        <f t="shared" si="162"/>
        <v>43415</v>
      </c>
      <c r="C636" s="38">
        <v>43351</v>
      </c>
      <c r="D636" s="40">
        <f t="shared" si="163"/>
        <v>43422</v>
      </c>
      <c r="E636" s="38">
        <v>43351</v>
      </c>
      <c r="F636" s="41">
        <f t="shared" si="160"/>
        <v>43478</v>
      </c>
      <c r="G636" s="38">
        <v>43351</v>
      </c>
      <c r="H636" s="41">
        <f t="shared" si="161"/>
        <v>43485</v>
      </c>
      <c r="I636" s="38">
        <v>43351</v>
      </c>
      <c r="J636" s="40">
        <f t="shared" si="164"/>
        <v>43492</v>
      </c>
      <c r="K636" s="42">
        <v>43351</v>
      </c>
      <c r="L636" s="40">
        <f t="shared" si="165"/>
        <v>43513</v>
      </c>
      <c r="M636" s="42">
        <v>43351</v>
      </c>
      <c r="N636" s="40">
        <f t="shared" si="166"/>
        <v>43555</v>
      </c>
      <c r="O636" s="42">
        <v>43351</v>
      </c>
      <c r="P636" s="40">
        <f t="shared" si="167"/>
        <v>43562</v>
      </c>
    </row>
    <row r="637" spans="1:16" ht="16.5" customHeight="1" x14ac:dyDescent="0.25">
      <c r="A637" s="38">
        <v>43352</v>
      </c>
      <c r="B637" s="39">
        <f t="shared" si="162"/>
        <v>43416</v>
      </c>
      <c r="C637" s="38">
        <v>43352</v>
      </c>
      <c r="D637" s="40">
        <f t="shared" si="163"/>
        <v>43423</v>
      </c>
      <c r="E637" s="38">
        <v>43352</v>
      </c>
      <c r="F637" s="41">
        <f t="shared" si="160"/>
        <v>43479</v>
      </c>
      <c r="G637" s="38">
        <v>43352</v>
      </c>
      <c r="H637" s="41">
        <f t="shared" si="161"/>
        <v>43486</v>
      </c>
      <c r="I637" s="38">
        <v>43352</v>
      </c>
      <c r="J637" s="40">
        <f t="shared" si="164"/>
        <v>43493</v>
      </c>
      <c r="K637" s="42">
        <v>43352</v>
      </c>
      <c r="L637" s="40">
        <f t="shared" si="165"/>
        <v>43514</v>
      </c>
      <c r="M637" s="42">
        <v>43352</v>
      </c>
      <c r="N637" s="40">
        <f t="shared" si="166"/>
        <v>43556</v>
      </c>
      <c r="O637" s="42">
        <v>43352</v>
      </c>
      <c r="P637" s="40">
        <f t="shared" si="167"/>
        <v>43563</v>
      </c>
    </row>
    <row r="638" spans="1:16" ht="16.5" customHeight="1" x14ac:dyDescent="0.25">
      <c r="A638" s="38">
        <v>43353</v>
      </c>
      <c r="B638" s="39">
        <f t="shared" si="162"/>
        <v>43417</v>
      </c>
      <c r="C638" s="38">
        <v>43353</v>
      </c>
      <c r="D638" s="40">
        <f t="shared" si="163"/>
        <v>43424</v>
      </c>
      <c r="E638" s="38">
        <v>43353</v>
      </c>
      <c r="F638" s="41">
        <f t="shared" si="160"/>
        <v>43480</v>
      </c>
      <c r="G638" s="38">
        <v>43353</v>
      </c>
      <c r="H638" s="41">
        <f t="shared" si="161"/>
        <v>43487</v>
      </c>
      <c r="I638" s="38">
        <v>43353</v>
      </c>
      <c r="J638" s="40">
        <f t="shared" si="164"/>
        <v>43494</v>
      </c>
      <c r="K638" s="42">
        <v>43353</v>
      </c>
      <c r="L638" s="40">
        <f t="shared" si="165"/>
        <v>43515</v>
      </c>
      <c r="M638" s="42">
        <v>43353</v>
      </c>
      <c r="N638" s="40">
        <f t="shared" si="166"/>
        <v>43557</v>
      </c>
      <c r="O638" s="42">
        <v>43353</v>
      </c>
      <c r="P638" s="40">
        <f t="shared" si="167"/>
        <v>43564</v>
      </c>
    </row>
    <row r="639" spans="1:16" ht="16.5" customHeight="1" x14ac:dyDescent="0.25">
      <c r="A639" s="38">
        <v>43354</v>
      </c>
      <c r="B639" s="39">
        <f t="shared" si="162"/>
        <v>43418</v>
      </c>
      <c r="C639" s="38">
        <v>43354</v>
      </c>
      <c r="D639" s="40">
        <f t="shared" si="163"/>
        <v>43425</v>
      </c>
      <c r="E639" s="38">
        <v>43354</v>
      </c>
      <c r="F639" s="41">
        <f t="shared" si="160"/>
        <v>43481</v>
      </c>
      <c r="G639" s="38">
        <v>43354</v>
      </c>
      <c r="H639" s="41">
        <f t="shared" si="161"/>
        <v>43488</v>
      </c>
      <c r="I639" s="38">
        <v>43354</v>
      </c>
      <c r="J639" s="40">
        <f t="shared" si="164"/>
        <v>43495</v>
      </c>
      <c r="K639" s="42">
        <v>43354</v>
      </c>
      <c r="L639" s="40">
        <f t="shared" si="165"/>
        <v>43516</v>
      </c>
      <c r="M639" s="42">
        <v>43354</v>
      </c>
      <c r="N639" s="40">
        <f t="shared" si="166"/>
        <v>43558</v>
      </c>
      <c r="O639" s="42">
        <v>43354</v>
      </c>
      <c r="P639" s="40">
        <f t="shared" si="167"/>
        <v>43565</v>
      </c>
    </row>
    <row r="640" spans="1:16" ht="16.5" customHeight="1" x14ac:dyDescent="0.25">
      <c r="A640" s="38">
        <v>43355</v>
      </c>
      <c r="B640" s="39">
        <f t="shared" si="162"/>
        <v>43419</v>
      </c>
      <c r="C640" s="38">
        <v>43355</v>
      </c>
      <c r="D640" s="40">
        <f t="shared" si="163"/>
        <v>43426</v>
      </c>
      <c r="E640" s="38">
        <v>43355</v>
      </c>
      <c r="F640" s="41">
        <f t="shared" si="160"/>
        <v>43482</v>
      </c>
      <c r="G640" s="38">
        <v>43355</v>
      </c>
      <c r="H640" s="41">
        <f t="shared" si="161"/>
        <v>43489</v>
      </c>
      <c r="I640" s="38">
        <v>43355</v>
      </c>
      <c r="J640" s="40">
        <f t="shared" si="164"/>
        <v>43496</v>
      </c>
      <c r="K640" s="42">
        <v>43355</v>
      </c>
      <c r="L640" s="40">
        <f t="shared" si="165"/>
        <v>43517</v>
      </c>
      <c r="M640" s="42">
        <v>43355</v>
      </c>
      <c r="N640" s="40">
        <f t="shared" si="166"/>
        <v>43559</v>
      </c>
      <c r="O640" s="42">
        <v>43355</v>
      </c>
      <c r="P640" s="40">
        <f t="shared" si="167"/>
        <v>43566</v>
      </c>
    </row>
    <row r="641" spans="1:16" ht="16.5" customHeight="1" x14ac:dyDescent="0.25">
      <c r="A641" s="38">
        <v>43356</v>
      </c>
      <c r="B641" s="39">
        <f t="shared" si="162"/>
        <v>43420</v>
      </c>
      <c r="C641" s="38">
        <v>43356</v>
      </c>
      <c r="D641" s="40">
        <f t="shared" si="163"/>
        <v>43427</v>
      </c>
      <c r="E641" s="38">
        <v>43356</v>
      </c>
      <c r="F641" s="41">
        <f t="shared" si="160"/>
        <v>43483</v>
      </c>
      <c r="G641" s="38">
        <v>43356</v>
      </c>
      <c r="H641" s="41">
        <f t="shared" si="161"/>
        <v>43490</v>
      </c>
      <c r="I641" s="38">
        <v>43356</v>
      </c>
      <c r="J641" s="40">
        <f t="shared" si="164"/>
        <v>43497</v>
      </c>
      <c r="K641" s="42">
        <v>43356</v>
      </c>
      <c r="L641" s="40">
        <f t="shared" si="165"/>
        <v>43518</v>
      </c>
      <c r="M641" s="42">
        <v>43356</v>
      </c>
      <c r="N641" s="40">
        <f t="shared" si="166"/>
        <v>43560</v>
      </c>
      <c r="O641" s="42">
        <v>43356</v>
      </c>
      <c r="P641" s="40">
        <f t="shared" si="167"/>
        <v>43567</v>
      </c>
    </row>
    <row r="642" spans="1:16" ht="16.5" customHeight="1" x14ac:dyDescent="0.25">
      <c r="A642" s="38">
        <v>43357</v>
      </c>
      <c r="B642" s="39">
        <f t="shared" si="162"/>
        <v>43421</v>
      </c>
      <c r="C642" s="38">
        <v>43357</v>
      </c>
      <c r="D642" s="40">
        <f t="shared" si="163"/>
        <v>43428</v>
      </c>
      <c r="E642" s="38">
        <v>43357</v>
      </c>
      <c r="F642" s="41">
        <f t="shared" si="160"/>
        <v>43484</v>
      </c>
      <c r="G642" s="38">
        <v>43357</v>
      </c>
      <c r="H642" s="41">
        <f t="shared" si="161"/>
        <v>43491</v>
      </c>
      <c r="I642" s="38">
        <v>43357</v>
      </c>
      <c r="J642" s="40">
        <f t="shared" si="164"/>
        <v>43498</v>
      </c>
      <c r="K642" s="42">
        <v>43357</v>
      </c>
      <c r="L642" s="40">
        <f t="shared" si="165"/>
        <v>43519</v>
      </c>
      <c r="M642" s="42">
        <v>43357</v>
      </c>
      <c r="N642" s="40">
        <f t="shared" si="166"/>
        <v>43561</v>
      </c>
      <c r="O642" s="42">
        <v>43357</v>
      </c>
      <c r="P642" s="40">
        <f t="shared" si="167"/>
        <v>43568</v>
      </c>
    </row>
    <row r="643" spans="1:16" ht="16.5" customHeight="1" x14ac:dyDescent="0.25">
      <c r="A643" s="38">
        <v>43358</v>
      </c>
      <c r="B643" s="39">
        <f t="shared" si="162"/>
        <v>43422</v>
      </c>
      <c r="C643" s="38">
        <v>43358</v>
      </c>
      <c r="D643" s="40">
        <f t="shared" si="163"/>
        <v>43429</v>
      </c>
      <c r="E643" s="38">
        <v>43358</v>
      </c>
      <c r="F643" s="41">
        <f t="shared" si="160"/>
        <v>43485</v>
      </c>
      <c r="G643" s="38">
        <v>43358</v>
      </c>
      <c r="H643" s="41">
        <f t="shared" si="161"/>
        <v>43492</v>
      </c>
      <c r="I643" s="38">
        <v>43358</v>
      </c>
      <c r="J643" s="40">
        <f t="shared" si="164"/>
        <v>43499</v>
      </c>
      <c r="K643" s="42">
        <v>43358</v>
      </c>
      <c r="L643" s="40">
        <f t="shared" si="165"/>
        <v>43520</v>
      </c>
      <c r="M643" s="42">
        <v>43358</v>
      </c>
      <c r="N643" s="40">
        <f t="shared" si="166"/>
        <v>43562</v>
      </c>
      <c r="O643" s="42">
        <v>43358</v>
      </c>
      <c r="P643" s="40">
        <f t="shared" si="167"/>
        <v>43569</v>
      </c>
    </row>
    <row r="644" spans="1:16" ht="16.5" customHeight="1" x14ac:dyDescent="0.25">
      <c r="A644" s="38">
        <v>43359</v>
      </c>
      <c r="B644" s="39">
        <f t="shared" si="162"/>
        <v>43423</v>
      </c>
      <c r="C644" s="38">
        <v>43359</v>
      </c>
      <c r="D644" s="40">
        <f t="shared" si="163"/>
        <v>43430</v>
      </c>
      <c r="E644" s="38">
        <v>43359</v>
      </c>
      <c r="F644" s="41">
        <f t="shared" si="160"/>
        <v>43486</v>
      </c>
      <c r="G644" s="38">
        <v>43359</v>
      </c>
      <c r="H644" s="41">
        <f t="shared" si="161"/>
        <v>43493</v>
      </c>
      <c r="I644" s="38">
        <v>43359</v>
      </c>
      <c r="J644" s="40">
        <f t="shared" si="164"/>
        <v>43500</v>
      </c>
      <c r="K644" s="42">
        <v>43359</v>
      </c>
      <c r="L644" s="40">
        <f t="shared" si="165"/>
        <v>43521</v>
      </c>
      <c r="M644" s="42">
        <v>43359</v>
      </c>
      <c r="N644" s="40">
        <f t="shared" si="166"/>
        <v>43563</v>
      </c>
      <c r="O644" s="42">
        <v>43359</v>
      </c>
      <c r="P644" s="40">
        <f t="shared" si="167"/>
        <v>43570</v>
      </c>
    </row>
    <row r="645" spans="1:16" ht="16.5" customHeight="1" x14ac:dyDescent="0.25">
      <c r="A645" s="38">
        <v>43360</v>
      </c>
      <c r="B645" s="39">
        <f t="shared" si="162"/>
        <v>43424</v>
      </c>
      <c r="C645" s="38">
        <v>43360</v>
      </c>
      <c r="D645" s="40">
        <f t="shared" si="163"/>
        <v>43431</v>
      </c>
      <c r="E645" s="38">
        <v>43360</v>
      </c>
      <c r="F645" s="41">
        <f t="shared" si="160"/>
        <v>43487</v>
      </c>
      <c r="G645" s="38">
        <v>43360</v>
      </c>
      <c r="H645" s="41">
        <f t="shared" si="161"/>
        <v>43494</v>
      </c>
      <c r="I645" s="38">
        <v>43360</v>
      </c>
      <c r="J645" s="40">
        <f t="shared" si="164"/>
        <v>43501</v>
      </c>
      <c r="K645" s="42">
        <v>43360</v>
      </c>
      <c r="L645" s="40">
        <f t="shared" si="165"/>
        <v>43522</v>
      </c>
      <c r="M645" s="42">
        <v>43360</v>
      </c>
      <c r="N645" s="40">
        <f t="shared" si="166"/>
        <v>43564</v>
      </c>
      <c r="O645" s="42">
        <v>43360</v>
      </c>
      <c r="P645" s="40">
        <f t="shared" si="167"/>
        <v>43571</v>
      </c>
    </row>
    <row r="646" spans="1:16" ht="16.5" customHeight="1" x14ac:dyDescent="0.25">
      <c r="A646" s="38">
        <v>43361</v>
      </c>
      <c r="B646" s="39">
        <f t="shared" si="162"/>
        <v>43425</v>
      </c>
      <c r="C646" s="38">
        <v>43361</v>
      </c>
      <c r="D646" s="40">
        <f t="shared" si="163"/>
        <v>43432</v>
      </c>
      <c r="E646" s="38">
        <v>43361</v>
      </c>
      <c r="F646" s="41">
        <f t="shared" si="160"/>
        <v>43488</v>
      </c>
      <c r="G646" s="38">
        <v>43361</v>
      </c>
      <c r="H646" s="41">
        <f t="shared" si="161"/>
        <v>43495</v>
      </c>
      <c r="I646" s="38">
        <v>43361</v>
      </c>
      <c r="J646" s="40">
        <f t="shared" si="164"/>
        <v>43502</v>
      </c>
      <c r="K646" s="42">
        <v>43361</v>
      </c>
      <c r="L646" s="40">
        <f t="shared" si="165"/>
        <v>43523</v>
      </c>
      <c r="M646" s="42">
        <v>43361</v>
      </c>
      <c r="N646" s="40">
        <f t="shared" si="166"/>
        <v>43565</v>
      </c>
      <c r="O646" s="42">
        <v>43361</v>
      </c>
      <c r="P646" s="40">
        <f t="shared" si="167"/>
        <v>43572</v>
      </c>
    </row>
    <row r="647" spans="1:16" ht="16.5" customHeight="1" x14ac:dyDescent="0.25">
      <c r="A647" s="38">
        <v>43362</v>
      </c>
      <c r="B647" s="39">
        <f t="shared" si="162"/>
        <v>43426</v>
      </c>
      <c r="C647" s="38">
        <v>43362</v>
      </c>
      <c r="D647" s="40">
        <f t="shared" si="163"/>
        <v>43433</v>
      </c>
      <c r="E647" s="38">
        <v>43362</v>
      </c>
      <c r="F647" s="41">
        <f t="shared" si="160"/>
        <v>43489</v>
      </c>
      <c r="G647" s="38">
        <v>43362</v>
      </c>
      <c r="H647" s="41">
        <f t="shared" si="161"/>
        <v>43496</v>
      </c>
      <c r="I647" s="38">
        <v>43362</v>
      </c>
      <c r="J647" s="40">
        <f t="shared" si="164"/>
        <v>43503</v>
      </c>
      <c r="K647" s="42">
        <v>43362</v>
      </c>
      <c r="L647" s="40">
        <f t="shared" si="165"/>
        <v>43524</v>
      </c>
      <c r="M647" s="42">
        <v>43362</v>
      </c>
      <c r="N647" s="40">
        <f t="shared" si="166"/>
        <v>43566</v>
      </c>
      <c r="O647" s="42">
        <v>43362</v>
      </c>
      <c r="P647" s="40">
        <f t="shared" si="167"/>
        <v>43573</v>
      </c>
    </row>
    <row r="648" spans="1:16" ht="16.5" customHeight="1" x14ac:dyDescent="0.25">
      <c r="A648" s="38">
        <v>43363</v>
      </c>
      <c r="B648" s="39">
        <f t="shared" si="162"/>
        <v>43427</v>
      </c>
      <c r="C648" s="38">
        <v>43363</v>
      </c>
      <c r="D648" s="40">
        <f t="shared" si="163"/>
        <v>43434</v>
      </c>
      <c r="E648" s="38">
        <v>43363</v>
      </c>
      <c r="F648" s="41">
        <f t="shared" si="160"/>
        <v>43490</v>
      </c>
      <c r="G648" s="38">
        <v>43363</v>
      </c>
      <c r="H648" s="41">
        <f t="shared" si="161"/>
        <v>43497</v>
      </c>
      <c r="I648" s="38">
        <v>43363</v>
      </c>
      <c r="J648" s="40">
        <f t="shared" si="164"/>
        <v>43504</v>
      </c>
      <c r="K648" s="42">
        <v>43363</v>
      </c>
      <c r="L648" s="40">
        <f t="shared" si="165"/>
        <v>43525</v>
      </c>
      <c r="M648" s="42">
        <v>43363</v>
      </c>
      <c r="N648" s="40">
        <f t="shared" si="166"/>
        <v>43567</v>
      </c>
      <c r="O648" s="42">
        <v>43363</v>
      </c>
      <c r="P648" s="40">
        <f t="shared" si="167"/>
        <v>43574</v>
      </c>
    </row>
    <row r="649" spans="1:16" ht="16.5" customHeight="1" x14ac:dyDescent="0.25">
      <c r="A649" s="38">
        <v>43364</v>
      </c>
      <c r="B649" s="39">
        <f t="shared" si="162"/>
        <v>43428</v>
      </c>
      <c r="C649" s="38">
        <v>43364</v>
      </c>
      <c r="D649" s="40">
        <f t="shared" si="163"/>
        <v>43435</v>
      </c>
      <c r="E649" s="38">
        <v>43364</v>
      </c>
      <c r="F649" s="41">
        <f t="shared" si="160"/>
        <v>43491</v>
      </c>
      <c r="G649" s="38">
        <v>43364</v>
      </c>
      <c r="H649" s="41">
        <f t="shared" si="161"/>
        <v>43498</v>
      </c>
      <c r="I649" s="38">
        <v>43364</v>
      </c>
      <c r="J649" s="40">
        <f t="shared" si="164"/>
        <v>43505</v>
      </c>
      <c r="K649" s="42">
        <v>43364</v>
      </c>
      <c r="L649" s="40">
        <f t="shared" si="165"/>
        <v>43526</v>
      </c>
      <c r="M649" s="42">
        <v>43364</v>
      </c>
      <c r="N649" s="40">
        <f t="shared" si="166"/>
        <v>43568</v>
      </c>
      <c r="O649" s="42">
        <v>43364</v>
      </c>
      <c r="P649" s="40">
        <f t="shared" si="167"/>
        <v>43575</v>
      </c>
    </row>
    <row r="650" spans="1:16" ht="16.5" customHeight="1" x14ac:dyDescent="0.25">
      <c r="A650" s="38">
        <v>43365</v>
      </c>
      <c r="B650" s="39">
        <f t="shared" si="162"/>
        <v>43429</v>
      </c>
      <c r="C650" s="38">
        <v>43365</v>
      </c>
      <c r="D650" s="40">
        <f t="shared" si="163"/>
        <v>43436</v>
      </c>
      <c r="E650" s="38">
        <v>43365</v>
      </c>
      <c r="F650" s="41">
        <f t="shared" si="160"/>
        <v>43492</v>
      </c>
      <c r="G650" s="38">
        <v>43365</v>
      </c>
      <c r="H650" s="41">
        <f t="shared" si="161"/>
        <v>43499</v>
      </c>
      <c r="I650" s="38">
        <v>43365</v>
      </c>
      <c r="J650" s="40">
        <f t="shared" si="164"/>
        <v>43506</v>
      </c>
      <c r="K650" s="42">
        <v>43365</v>
      </c>
      <c r="L650" s="40">
        <f t="shared" si="165"/>
        <v>43527</v>
      </c>
      <c r="M650" s="42">
        <v>43365</v>
      </c>
      <c r="N650" s="40">
        <f t="shared" si="166"/>
        <v>43569</v>
      </c>
      <c r="O650" s="42">
        <v>43365</v>
      </c>
      <c r="P650" s="40">
        <f t="shared" si="167"/>
        <v>43576</v>
      </c>
    </row>
    <row r="651" spans="1:16" ht="16.5" customHeight="1" x14ac:dyDescent="0.25">
      <c r="A651" s="38">
        <v>43366</v>
      </c>
      <c r="B651" s="39">
        <f t="shared" si="162"/>
        <v>43430</v>
      </c>
      <c r="C651" s="38">
        <v>43366</v>
      </c>
      <c r="D651" s="40">
        <f t="shared" si="163"/>
        <v>43437</v>
      </c>
      <c r="E651" s="38">
        <v>43366</v>
      </c>
      <c r="F651" s="41">
        <f t="shared" si="160"/>
        <v>43493</v>
      </c>
      <c r="G651" s="38">
        <v>43366</v>
      </c>
      <c r="H651" s="41">
        <f t="shared" si="161"/>
        <v>43500</v>
      </c>
      <c r="I651" s="38">
        <v>43366</v>
      </c>
      <c r="J651" s="40">
        <f t="shared" si="164"/>
        <v>43507</v>
      </c>
      <c r="K651" s="42">
        <v>43366</v>
      </c>
      <c r="L651" s="40">
        <f t="shared" si="165"/>
        <v>43528</v>
      </c>
      <c r="M651" s="42">
        <v>43366</v>
      </c>
      <c r="N651" s="40">
        <f t="shared" si="166"/>
        <v>43570</v>
      </c>
      <c r="O651" s="42">
        <v>43366</v>
      </c>
      <c r="P651" s="40">
        <f t="shared" si="167"/>
        <v>43577</v>
      </c>
    </row>
    <row r="652" spans="1:16" ht="16.5" customHeight="1" x14ac:dyDescent="0.25">
      <c r="A652" s="38">
        <v>43367</v>
      </c>
      <c r="B652" s="39">
        <f t="shared" si="162"/>
        <v>43431</v>
      </c>
      <c r="C652" s="38">
        <v>43367</v>
      </c>
      <c r="D652" s="40">
        <f t="shared" si="163"/>
        <v>43438</v>
      </c>
      <c r="E652" s="38">
        <v>43367</v>
      </c>
      <c r="F652" s="41">
        <f t="shared" si="160"/>
        <v>43494</v>
      </c>
      <c r="G652" s="38">
        <v>43367</v>
      </c>
      <c r="H652" s="41">
        <f t="shared" si="161"/>
        <v>43501</v>
      </c>
      <c r="I652" s="38">
        <v>43367</v>
      </c>
      <c r="J652" s="40">
        <f t="shared" si="164"/>
        <v>43508</v>
      </c>
      <c r="K652" s="42">
        <v>43367</v>
      </c>
      <c r="L652" s="40">
        <f t="shared" si="165"/>
        <v>43529</v>
      </c>
      <c r="M652" s="42">
        <v>43367</v>
      </c>
      <c r="N652" s="40">
        <f t="shared" si="166"/>
        <v>43571</v>
      </c>
      <c r="O652" s="42">
        <v>43367</v>
      </c>
      <c r="P652" s="40">
        <f t="shared" si="167"/>
        <v>43578</v>
      </c>
    </row>
    <row r="653" spans="1:16" ht="16.5" customHeight="1" x14ac:dyDescent="0.25">
      <c r="A653" s="38">
        <v>43368</v>
      </c>
      <c r="B653" s="39">
        <f t="shared" si="162"/>
        <v>43432</v>
      </c>
      <c r="C653" s="38">
        <v>43368</v>
      </c>
      <c r="D653" s="40">
        <f t="shared" si="163"/>
        <v>43439</v>
      </c>
      <c r="E653" s="38">
        <v>43368</v>
      </c>
      <c r="F653" s="41">
        <f t="shared" si="160"/>
        <v>43495</v>
      </c>
      <c r="G653" s="38">
        <v>43368</v>
      </c>
      <c r="H653" s="41">
        <f t="shared" si="161"/>
        <v>43502</v>
      </c>
      <c r="I653" s="38">
        <v>43368</v>
      </c>
      <c r="J653" s="40">
        <f t="shared" si="164"/>
        <v>43509</v>
      </c>
      <c r="K653" s="42">
        <v>43368</v>
      </c>
      <c r="L653" s="40">
        <f t="shared" si="165"/>
        <v>43530</v>
      </c>
      <c r="M653" s="42">
        <v>43368</v>
      </c>
      <c r="N653" s="40">
        <f t="shared" si="166"/>
        <v>43572</v>
      </c>
      <c r="O653" s="42">
        <v>43368</v>
      </c>
      <c r="P653" s="40">
        <f t="shared" si="167"/>
        <v>43579</v>
      </c>
    </row>
    <row r="654" spans="1:16" ht="16.5" customHeight="1" x14ac:dyDescent="0.25">
      <c r="A654" s="38">
        <v>43369</v>
      </c>
      <c r="B654" s="39">
        <f t="shared" si="162"/>
        <v>43433</v>
      </c>
      <c r="C654" s="38">
        <v>43369</v>
      </c>
      <c r="D654" s="40">
        <f t="shared" si="163"/>
        <v>43440</v>
      </c>
      <c r="E654" s="38">
        <v>43369</v>
      </c>
      <c r="F654" s="41">
        <f t="shared" si="160"/>
        <v>43496</v>
      </c>
      <c r="G654" s="38">
        <v>43369</v>
      </c>
      <c r="H654" s="41">
        <f t="shared" si="161"/>
        <v>43503</v>
      </c>
      <c r="I654" s="38">
        <v>43369</v>
      </c>
      <c r="J654" s="40">
        <f t="shared" si="164"/>
        <v>43510</v>
      </c>
      <c r="K654" s="42">
        <v>43369</v>
      </c>
      <c r="L654" s="40">
        <f t="shared" si="165"/>
        <v>43531</v>
      </c>
      <c r="M654" s="42">
        <v>43369</v>
      </c>
      <c r="N654" s="40">
        <f t="shared" si="166"/>
        <v>43573</v>
      </c>
      <c r="O654" s="42">
        <v>43369</v>
      </c>
      <c r="P654" s="40">
        <f t="shared" si="167"/>
        <v>43580</v>
      </c>
    </row>
    <row r="655" spans="1:16" ht="16.5" customHeight="1" x14ac:dyDescent="0.25">
      <c r="A655" s="38">
        <v>43370</v>
      </c>
      <c r="B655" s="39">
        <f t="shared" si="162"/>
        <v>43434</v>
      </c>
      <c r="C655" s="38">
        <v>43370</v>
      </c>
      <c r="D655" s="40">
        <f t="shared" si="163"/>
        <v>43441</v>
      </c>
      <c r="E655" s="38">
        <v>43370</v>
      </c>
      <c r="F655" s="41">
        <f t="shared" si="160"/>
        <v>43497</v>
      </c>
      <c r="G655" s="38">
        <v>43370</v>
      </c>
      <c r="H655" s="41">
        <f t="shared" si="161"/>
        <v>43504</v>
      </c>
      <c r="I655" s="38">
        <v>43370</v>
      </c>
      <c r="J655" s="40">
        <f t="shared" si="164"/>
        <v>43511</v>
      </c>
      <c r="K655" s="42">
        <v>43370</v>
      </c>
      <c r="L655" s="40">
        <f t="shared" si="165"/>
        <v>43532</v>
      </c>
      <c r="M655" s="42">
        <v>43370</v>
      </c>
      <c r="N655" s="40">
        <f t="shared" si="166"/>
        <v>43574</v>
      </c>
      <c r="O655" s="42">
        <v>43370</v>
      </c>
      <c r="P655" s="40">
        <f t="shared" si="167"/>
        <v>43581</v>
      </c>
    </row>
    <row r="656" spans="1:16" ht="16.5" customHeight="1" x14ac:dyDescent="0.25">
      <c r="A656" s="38">
        <v>43371</v>
      </c>
      <c r="B656" s="39">
        <f t="shared" si="162"/>
        <v>43435</v>
      </c>
      <c r="C656" s="38">
        <v>43371</v>
      </c>
      <c r="D656" s="40">
        <f t="shared" si="163"/>
        <v>43442</v>
      </c>
      <c r="E656" s="38">
        <v>43371</v>
      </c>
      <c r="F656" s="41">
        <f t="shared" si="160"/>
        <v>43498</v>
      </c>
      <c r="G656" s="38">
        <v>43371</v>
      </c>
      <c r="H656" s="41">
        <f t="shared" si="161"/>
        <v>43505</v>
      </c>
      <c r="I656" s="38">
        <v>43371</v>
      </c>
      <c r="J656" s="40">
        <f t="shared" si="164"/>
        <v>43512</v>
      </c>
      <c r="K656" s="42">
        <v>43371</v>
      </c>
      <c r="L656" s="40">
        <f t="shared" si="165"/>
        <v>43533</v>
      </c>
      <c r="M656" s="42">
        <v>43371</v>
      </c>
      <c r="N656" s="40">
        <f t="shared" si="166"/>
        <v>43575</v>
      </c>
      <c r="O656" s="42">
        <v>43371</v>
      </c>
      <c r="P656" s="40">
        <f t="shared" si="167"/>
        <v>43582</v>
      </c>
    </row>
    <row r="657" spans="1:16" ht="16.5" customHeight="1" x14ac:dyDescent="0.25">
      <c r="A657" s="38">
        <v>43372</v>
      </c>
      <c r="B657" s="39">
        <f t="shared" si="162"/>
        <v>43436</v>
      </c>
      <c r="C657" s="38">
        <v>43372</v>
      </c>
      <c r="D657" s="40">
        <f t="shared" si="163"/>
        <v>43443</v>
      </c>
      <c r="E657" s="38">
        <v>43372</v>
      </c>
      <c r="F657" s="41">
        <f t="shared" si="160"/>
        <v>43499</v>
      </c>
      <c r="G657" s="38">
        <v>43372</v>
      </c>
      <c r="H657" s="41">
        <f t="shared" si="161"/>
        <v>43506</v>
      </c>
      <c r="I657" s="38">
        <v>43372</v>
      </c>
      <c r="J657" s="40">
        <f t="shared" si="164"/>
        <v>43513</v>
      </c>
      <c r="K657" s="42">
        <v>43372</v>
      </c>
      <c r="L657" s="40">
        <f t="shared" si="165"/>
        <v>43534</v>
      </c>
      <c r="M657" s="42">
        <v>43372</v>
      </c>
      <c r="N657" s="40">
        <f t="shared" si="166"/>
        <v>43576</v>
      </c>
      <c r="O657" s="42">
        <v>43372</v>
      </c>
      <c r="P657" s="40">
        <f t="shared" si="167"/>
        <v>43583</v>
      </c>
    </row>
    <row r="658" spans="1:16" ht="16.5" customHeight="1" x14ac:dyDescent="0.25">
      <c r="A658" s="38">
        <v>43373</v>
      </c>
      <c r="B658" s="39">
        <f t="shared" si="162"/>
        <v>43437</v>
      </c>
      <c r="C658" s="38">
        <v>43373</v>
      </c>
      <c r="D658" s="40">
        <f t="shared" si="163"/>
        <v>43444</v>
      </c>
      <c r="E658" s="38">
        <v>43373</v>
      </c>
      <c r="F658" s="41">
        <f t="shared" si="160"/>
        <v>43500</v>
      </c>
      <c r="G658" s="38">
        <v>43373</v>
      </c>
      <c r="H658" s="41">
        <f t="shared" si="161"/>
        <v>43507</v>
      </c>
      <c r="I658" s="38">
        <v>43373</v>
      </c>
      <c r="J658" s="40">
        <f t="shared" si="164"/>
        <v>43514</v>
      </c>
      <c r="K658" s="42">
        <v>43373</v>
      </c>
      <c r="L658" s="40">
        <f t="shared" si="165"/>
        <v>43535</v>
      </c>
      <c r="M658" s="42">
        <v>43373</v>
      </c>
      <c r="N658" s="40">
        <f t="shared" si="166"/>
        <v>43577</v>
      </c>
      <c r="O658" s="42">
        <v>43373</v>
      </c>
      <c r="P658" s="40">
        <f t="shared" si="167"/>
        <v>43584</v>
      </c>
    </row>
    <row r="659" spans="1:16" ht="16.5" customHeight="1" x14ac:dyDescent="0.25">
      <c r="A659" s="38">
        <v>43374</v>
      </c>
      <c r="B659" s="39">
        <f>A659+$C$2+$B$5+$B$6+$B$7+$B$8+$B$9+$B$10+$B$11+$B$12+$B$13+$B$14</f>
        <v>43438</v>
      </c>
      <c r="C659" s="38">
        <v>43374</v>
      </c>
      <c r="D659" s="40">
        <f>+C659+$D$2+$B$5+$B$6+$B$7+$B$8+$B$9+$B$10+$B$11+$B$12+$B$13+$B$14</f>
        <v>43445</v>
      </c>
      <c r="E659" s="38">
        <v>43374</v>
      </c>
      <c r="F659" s="41">
        <f t="shared" ref="F659:F689" si="168">E659+$E$2+$B$5+$B$6+$B$7+$B$8+$B$9+$B$10+$B$11+$B$12+$B$13+$B$14</f>
        <v>43501</v>
      </c>
      <c r="G659" s="38">
        <v>43374</v>
      </c>
      <c r="H659" s="41">
        <f t="shared" ref="H659:H689" si="169">G659+$F$2+$B$5+$B$6+$B$7+$B$8+$B$9+$B$10+$B$11+$B$12+$B$13+$B$14</f>
        <v>43508</v>
      </c>
      <c r="I659" s="38">
        <v>43374</v>
      </c>
      <c r="J659" s="40">
        <f>I659+$G$2+$B$5+$B$6+$B$7+$B$8+$B$9+$B$10+$B$11+$B$12+$B$13+$B$14</f>
        <v>43515</v>
      </c>
      <c r="K659" s="42">
        <v>43374</v>
      </c>
      <c r="L659" s="40">
        <f>K659+$H$2+$B$5+$B$6+$B$7+$B$8+$B$9+$B$10+$B$11+$B$12+$B$13+$B$14</f>
        <v>43536</v>
      </c>
      <c r="M659" s="42">
        <v>43374</v>
      </c>
      <c r="N659" s="40">
        <f>M659+$I$2+$B$5+$B$6+$B$7+$B$8+$B$9+$B$10+$B$11+$B$12+$B$13+$B$14</f>
        <v>43578</v>
      </c>
      <c r="O659" s="42">
        <v>43374</v>
      </c>
      <c r="P659" s="40">
        <f>O659+$J$2+$B$5+$B$6+$B$7+$B$8+$B$9+$B$10+$B$11+$B$12+$B$13+$B$14</f>
        <v>43585</v>
      </c>
    </row>
    <row r="660" spans="1:16" ht="16.5" customHeight="1" x14ac:dyDescent="0.25">
      <c r="A660" s="38">
        <v>43375</v>
      </c>
      <c r="B660" s="39">
        <f t="shared" ref="B660:B689" si="170">A660+$C$2+$B$5+$B$6+$B$7+$B$8+$B$9+$B$10+$B$11+$B$12+$B$13+$B$14</f>
        <v>43439</v>
      </c>
      <c r="C660" s="38">
        <v>43375</v>
      </c>
      <c r="D660" s="40">
        <f t="shared" ref="D660:D689" si="171">+C660+$D$2+$B$5+$B$6+$B$7+$B$8+$B$9+$B$10+$B$11+$B$12+$B$13+$B$14</f>
        <v>43446</v>
      </c>
      <c r="E660" s="38">
        <v>43375</v>
      </c>
      <c r="F660" s="41">
        <f t="shared" si="168"/>
        <v>43502</v>
      </c>
      <c r="G660" s="38">
        <v>43375</v>
      </c>
      <c r="H660" s="41">
        <f t="shared" si="169"/>
        <v>43509</v>
      </c>
      <c r="I660" s="38">
        <v>43375</v>
      </c>
      <c r="J660" s="40">
        <f t="shared" ref="J660:J689" si="172">I660+$G$2+$B$5+$B$6+$B$7+$B$8+$B$9+$B$10+$B$11+$B$12+$B$13+$B$14</f>
        <v>43516</v>
      </c>
      <c r="K660" s="42">
        <v>43375</v>
      </c>
      <c r="L660" s="40">
        <f t="shared" ref="L660:L689" si="173">K660+$H$2+$B$5+$B$6+$B$7+$B$8+$B$9+$B$10+$B$11+$B$12+$B$13+$B$14</f>
        <v>43537</v>
      </c>
      <c r="M660" s="42">
        <v>43375</v>
      </c>
      <c r="N660" s="40">
        <f t="shared" ref="N660:N689" si="174">M660+$I$2+$B$5+$B$6+$B$7+$B$8+$B$9+$B$10+$B$11+$B$12+$B$13+$B$14</f>
        <v>43579</v>
      </c>
      <c r="O660" s="42">
        <v>43375</v>
      </c>
      <c r="P660" s="40">
        <f t="shared" ref="P660:P689" si="175">O660+$J$2+$B$5+$B$6+$B$7+$B$8+$B$9+$B$10+$B$11+$B$12+$B$13+$B$14</f>
        <v>43586</v>
      </c>
    </row>
    <row r="661" spans="1:16" ht="16.5" customHeight="1" x14ac:dyDescent="0.25">
      <c r="A661" s="38">
        <v>43376</v>
      </c>
      <c r="B661" s="39">
        <f t="shared" si="170"/>
        <v>43440</v>
      </c>
      <c r="C661" s="38">
        <v>43376</v>
      </c>
      <c r="D661" s="40">
        <f t="shared" si="171"/>
        <v>43447</v>
      </c>
      <c r="E661" s="38">
        <v>43376</v>
      </c>
      <c r="F661" s="41">
        <f t="shared" si="168"/>
        <v>43503</v>
      </c>
      <c r="G661" s="38">
        <v>43376</v>
      </c>
      <c r="H661" s="41">
        <f t="shared" si="169"/>
        <v>43510</v>
      </c>
      <c r="I661" s="38">
        <v>43376</v>
      </c>
      <c r="J661" s="40">
        <f t="shared" si="172"/>
        <v>43517</v>
      </c>
      <c r="K661" s="42">
        <v>43376</v>
      </c>
      <c r="L661" s="40">
        <f t="shared" si="173"/>
        <v>43538</v>
      </c>
      <c r="M661" s="42">
        <v>43376</v>
      </c>
      <c r="N661" s="40">
        <f t="shared" si="174"/>
        <v>43580</v>
      </c>
      <c r="O661" s="42">
        <v>43376</v>
      </c>
      <c r="P661" s="40">
        <f t="shared" si="175"/>
        <v>43587</v>
      </c>
    </row>
    <row r="662" spans="1:16" ht="16.5" customHeight="1" x14ac:dyDescent="0.25">
      <c r="A662" s="38">
        <v>43377</v>
      </c>
      <c r="B662" s="39">
        <f t="shared" si="170"/>
        <v>43441</v>
      </c>
      <c r="C662" s="38">
        <v>43377</v>
      </c>
      <c r="D662" s="40">
        <f t="shared" si="171"/>
        <v>43448</v>
      </c>
      <c r="E662" s="38">
        <v>43377</v>
      </c>
      <c r="F662" s="41">
        <f t="shared" si="168"/>
        <v>43504</v>
      </c>
      <c r="G662" s="38">
        <v>43377</v>
      </c>
      <c r="H662" s="41">
        <f t="shared" si="169"/>
        <v>43511</v>
      </c>
      <c r="I662" s="38">
        <v>43377</v>
      </c>
      <c r="J662" s="40">
        <f t="shared" si="172"/>
        <v>43518</v>
      </c>
      <c r="K662" s="42">
        <v>43377</v>
      </c>
      <c r="L662" s="40">
        <f t="shared" si="173"/>
        <v>43539</v>
      </c>
      <c r="M662" s="42">
        <v>43377</v>
      </c>
      <c r="N662" s="40">
        <f t="shared" si="174"/>
        <v>43581</v>
      </c>
      <c r="O662" s="42">
        <v>43377</v>
      </c>
      <c r="P662" s="40">
        <f t="shared" si="175"/>
        <v>43588</v>
      </c>
    </row>
    <row r="663" spans="1:16" ht="16.5" customHeight="1" x14ac:dyDescent="0.25">
      <c r="A663" s="38">
        <v>43378</v>
      </c>
      <c r="B663" s="39">
        <f t="shared" si="170"/>
        <v>43442</v>
      </c>
      <c r="C663" s="38">
        <v>43378</v>
      </c>
      <c r="D663" s="40">
        <f t="shared" si="171"/>
        <v>43449</v>
      </c>
      <c r="E663" s="38">
        <v>43378</v>
      </c>
      <c r="F663" s="41">
        <f t="shared" si="168"/>
        <v>43505</v>
      </c>
      <c r="G663" s="38">
        <v>43378</v>
      </c>
      <c r="H663" s="41">
        <f t="shared" si="169"/>
        <v>43512</v>
      </c>
      <c r="I663" s="38">
        <v>43378</v>
      </c>
      <c r="J663" s="40">
        <f t="shared" si="172"/>
        <v>43519</v>
      </c>
      <c r="K663" s="42">
        <v>43378</v>
      </c>
      <c r="L663" s="40">
        <f t="shared" si="173"/>
        <v>43540</v>
      </c>
      <c r="M663" s="42">
        <v>43378</v>
      </c>
      <c r="N663" s="40">
        <f t="shared" si="174"/>
        <v>43582</v>
      </c>
      <c r="O663" s="42">
        <v>43378</v>
      </c>
      <c r="P663" s="40">
        <f t="shared" si="175"/>
        <v>43589</v>
      </c>
    </row>
    <row r="664" spans="1:16" ht="16.5" customHeight="1" x14ac:dyDescent="0.25">
      <c r="A664" s="38">
        <v>43379</v>
      </c>
      <c r="B664" s="39">
        <f t="shared" si="170"/>
        <v>43443</v>
      </c>
      <c r="C664" s="38">
        <v>43379</v>
      </c>
      <c r="D664" s="40">
        <f t="shared" si="171"/>
        <v>43450</v>
      </c>
      <c r="E664" s="38">
        <v>43379</v>
      </c>
      <c r="F664" s="41">
        <f t="shared" si="168"/>
        <v>43506</v>
      </c>
      <c r="G664" s="38">
        <v>43379</v>
      </c>
      <c r="H664" s="41">
        <f t="shared" si="169"/>
        <v>43513</v>
      </c>
      <c r="I664" s="38">
        <v>43379</v>
      </c>
      <c r="J664" s="40">
        <f t="shared" si="172"/>
        <v>43520</v>
      </c>
      <c r="K664" s="42">
        <v>43379</v>
      </c>
      <c r="L664" s="40">
        <f t="shared" si="173"/>
        <v>43541</v>
      </c>
      <c r="M664" s="42">
        <v>43379</v>
      </c>
      <c r="N664" s="40">
        <f t="shared" si="174"/>
        <v>43583</v>
      </c>
      <c r="O664" s="42">
        <v>43379</v>
      </c>
      <c r="P664" s="40">
        <f t="shared" si="175"/>
        <v>43590</v>
      </c>
    </row>
    <row r="665" spans="1:16" ht="16.5" customHeight="1" x14ac:dyDescent="0.25">
      <c r="A665" s="38">
        <v>43380</v>
      </c>
      <c r="B665" s="39">
        <f t="shared" si="170"/>
        <v>43444</v>
      </c>
      <c r="C665" s="38">
        <v>43380</v>
      </c>
      <c r="D665" s="40">
        <f t="shared" si="171"/>
        <v>43451</v>
      </c>
      <c r="E665" s="38">
        <v>43380</v>
      </c>
      <c r="F665" s="41">
        <f t="shared" si="168"/>
        <v>43507</v>
      </c>
      <c r="G665" s="38">
        <v>43380</v>
      </c>
      <c r="H665" s="41">
        <f t="shared" si="169"/>
        <v>43514</v>
      </c>
      <c r="I665" s="38">
        <v>43380</v>
      </c>
      <c r="J665" s="40">
        <f t="shared" si="172"/>
        <v>43521</v>
      </c>
      <c r="K665" s="42">
        <v>43380</v>
      </c>
      <c r="L665" s="40">
        <f t="shared" si="173"/>
        <v>43542</v>
      </c>
      <c r="M665" s="42">
        <v>43380</v>
      </c>
      <c r="N665" s="40">
        <f t="shared" si="174"/>
        <v>43584</v>
      </c>
      <c r="O665" s="42">
        <v>43380</v>
      </c>
      <c r="P665" s="40">
        <f t="shared" si="175"/>
        <v>43591</v>
      </c>
    </row>
    <row r="666" spans="1:16" ht="16.5" customHeight="1" x14ac:dyDescent="0.25">
      <c r="A666" s="38">
        <v>43381</v>
      </c>
      <c r="B666" s="39">
        <f t="shared" si="170"/>
        <v>43445</v>
      </c>
      <c r="C666" s="38">
        <v>43381</v>
      </c>
      <c r="D666" s="40">
        <f t="shared" si="171"/>
        <v>43452</v>
      </c>
      <c r="E666" s="38">
        <v>43381</v>
      </c>
      <c r="F666" s="41">
        <f t="shared" si="168"/>
        <v>43508</v>
      </c>
      <c r="G666" s="38">
        <v>43381</v>
      </c>
      <c r="H666" s="41">
        <f t="shared" si="169"/>
        <v>43515</v>
      </c>
      <c r="I666" s="38">
        <v>43381</v>
      </c>
      <c r="J666" s="40">
        <f t="shared" si="172"/>
        <v>43522</v>
      </c>
      <c r="K666" s="42">
        <v>43381</v>
      </c>
      <c r="L666" s="40">
        <f t="shared" si="173"/>
        <v>43543</v>
      </c>
      <c r="M666" s="42">
        <v>43381</v>
      </c>
      <c r="N666" s="40">
        <f t="shared" si="174"/>
        <v>43585</v>
      </c>
      <c r="O666" s="42">
        <v>43381</v>
      </c>
      <c r="P666" s="40">
        <f t="shared" si="175"/>
        <v>43592</v>
      </c>
    </row>
    <row r="667" spans="1:16" ht="16.5" customHeight="1" x14ac:dyDescent="0.25">
      <c r="A667" s="38">
        <v>43382</v>
      </c>
      <c r="B667" s="39">
        <f t="shared" si="170"/>
        <v>43446</v>
      </c>
      <c r="C667" s="38">
        <v>43382</v>
      </c>
      <c r="D667" s="40">
        <f t="shared" si="171"/>
        <v>43453</v>
      </c>
      <c r="E667" s="38">
        <v>43382</v>
      </c>
      <c r="F667" s="41">
        <f t="shared" si="168"/>
        <v>43509</v>
      </c>
      <c r="G667" s="38">
        <v>43382</v>
      </c>
      <c r="H667" s="41">
        <f t="shared" si="169"/>
        <v>43516</v>
      </c>
      <c r="I667" s="38">
        <v>43382</v>
      </c>
      <c r="J667" s="40">
        <f t="shared" si="172"/>
        <v>43523</v>
      </c>
      <c r="K667" s="42">
        <v>43382</v>
      </c>
      <c r="L667" s="40">
        <f t="shared" si="173"/>
        <v>43544</v>
      </c>
      <c r="M667" s="42">
        <v>43382</v>
      </c>
      <c r="N667" s="40">
        <f t="shared" si="174"/>
        <v>43586</v>
      </c>
      <c r="O667" s="42">
        <v>43382</v>
      </c>
      <c r="P667" s="40">
        <f t="shared" si="175"/>
        <v>43593</v>
      </c>
    </row>
    <row r="668" spans="1:16" ht="16.5" customHeight="1" x14ac:dyDescent="0.25">
      <c r="A668" s="38">
        <v>43383</v>
      </c>
      <c r="B668" s="39">
        <f t="shared" si="170"/>
        <v>43447</v>
      </c>
      <c r="C668" s="38">
        <v>43383</v>
      </c>
      <c r="D668" s="40">
        <f t="shared" si="171"/>
        <v>43454</v>
      </c>
      <c r="E668" s="38">
        <v>43383</v>
      </c>
      <c r="F668" s="41">
        <f t="shared" si="168"/>
        <v>43510</v>
      </c>
      <c r="G668" s="38">
        <v>43383</v>
      </c>
      <c r="H668" s="41">
        <f t="shared" si="169"/>
        <v>43517</v>
      </c>
      <c r="I668" s="38">
        <v>43383</v>
      </c>
      <c r="J668" s="40">
        <f t="shared" si="172"/>
        <v>43524</v>
      </c>
      <c r="K668" s="42">
        <v>43383</v>
      </c>
      <c r="L668" s="40">
        <f t="shared" si="173"/>
        <v>43545</v>
      </c>
      <c r="M668" s="42">
        <v>43383</v>
      </c>
      <c r="N668" s="40">
        <f t="shared" si="174"/>
        <v>43587</v>
      </c>
      <c r="O668" s="42">
        <v>43383</v>
      </c>
      <c r="P668" s="40">
        <f t="shared" si="175"/>
        <v>43594</v>
      </c>
    </row>
    <row r="669" spans="1:16" ht="16.5" customHeight="1" x14ac:dyDescent="0.25">
      <c r="A669" s="38">
        <v>43384</v>
      </c>
      <c r="B669" s="39">
        <f t="shared" si="170"/>
        <v>43448</v>
      </c>
      <c r="C669" s="38">
        <v>43384</v>
      </c>
      <c r="D669" s="40">
        <f t="shared" si="171"/>
        <v>43455</v>
      </c>
      <c r="E669" s="38">
        <v>43384</v>
      </c>
      <c r="F669" s="41">
        <f t="shared" si="168"/>
        <v>43511</v>
      </c>
      <c r="G669" s="38">
        <v>43384</v>
      </c>
      <c r="H669" s="41">
        <f t="shared" si="169"/>
        <v>43518</v>
      </c>
      <c r="I669" s="38">
        <v>43384</v>
      </c>
      <c r="J669" s="40">
        <f t="shared" si="172"/>
        <v>43525</v>
      </c>
      <c r="K669" s="42">
        <v>43384</v>
      </c>
      <c r="L669" s="40">
        <f t="shared" si="173"/>
        <v>43546</v>
      </c>
      <c r="M669" s="42">
        <v>43384</v>
      </c>
      <c r="N669" s="40">
        <f t="shared" si="174"/>
        <v>43588</v>
      </c>
      <c r="O669" s="42">
        <v>43384</v>
      </c>
      <c r="P669" s="40">
        <f t="shared" si="175"/>
        <v>43595</v>
      </c>
    </row>
    <row r="670" spans="1:16" ht="16.5" customHeight="1" x14ac:dyDescent="0.25">
      <c r="A670" s="38">
        <v>43385</v>
      </c>
      <c r="B670" s="39">
        <f t="shared" si="170"/>
        <v>43449</v>
      </c>
      <c r="C670" s="38">
        <v>43385</v>
      </c>
      <c r="D670" s="40">
        <f t="shared" si="171"/>
        <v>43456</v>
      </c>
      <c r="E670" s="38">
        <v>43385</v>
      </c>
      <c r="F670" s="41">
        <f t="shared" si="168"/>
        <v>43512</v>
      </c>
      <c r="G670" s="38">
        <v>43385</v>
      </c>
      <c r="H670" s="41">
        <f t="shared" si="169"/>
        <v>43519</v>
      </c>
      <c r="I670" s="38">
        <v>43385</v>
      </c>
      <c r="J670" s="40">
        <f t="shared" si="172"/>
        <v>43526</v>
      </c>
      <c r="K670" s="42">
        <v>43385</v>
      </c>
      <c r="L670" s="40">
        <f t="shared" si="173"/>
        <v>43547</v>
      </c>
      <c r="M670" s="42">
        <v>43385</v>
      </c>
      <c r="N670" s="40">
        <f t="shared" si="174"/>
        <v>43589</v>
      </c>
      <c r="O670" s="42">
        <v>43385</v>
      </c>
      <c r="P670" s="40">
        <f t="shared" si="175"/>
        <v>43596</v>
      </c>
    </row>
    <row r="671" spans="1:16" ht="16.5" customHeight="1" x14ac:dyDescent="0.25">
      <c r="A671" s="38">
        <v>43386</v>
      </c>
      <c r="B671" s="39">
        <f t="shared" si="170"/>
        <v>43450</v>
      </c>
      <c r="C671" s="38">
        <v>43386</v>
      </c>
      <c r="D671" s="40">
        <f t="shared" si="171"/>
        <v>43457</v>
      </c>
      <c r="E671" s="38">
        <v>43386</v>
      </c>
      <c r="F671" s="41">
        <f t="shared" si="168"/>
        <v>43513</v>
      </c>
      <c r="G671" s="38">
        <v>43386</v>
      </c>
      <c r="H671" s="41">
        <f t="shared" si="169"/>
        <v>43520</v>
      </c>
      <c r="I671" s="38">
        <v>43386</v>
      </c>
      <c r="J671" s="40">
        <f t="shared" si="172"/>
        <v>43527</v>
      </c>
      <c r="K671" s="42">
        <v>43386</v>
      </c>
      <c r="L671" s="40">
        <f t="shared" si="173"/>
        <v>43548</v>
      </c>
      <c r="M671" s="42">
        <v>43386</v>
      </c>
      <c r="N671" s="40">
        <f t="shared" si="174"/>
        <v>43590</v>
      </c>
      <c r="O671" s="42">
        <v>43386</v>
      </c>
      <c r="P671" s="40">
        <f t="shared" si="175"/>
        <v>43597</v>
      </c>
    </row>
    <row r="672" spans="1:16" ht="16.5" customHeight="1" x14ac:dyDescent="0.25">
      <c r="A672" s="38">
        <v>43387</v>
      </c>
      <c r="B672" s="39">
        <f t="shared" si="170"/>
        <v>43451</v>
      </c>
      <c r="C672" s="38">
        <v>43387</v>
      </c>
      <c r="D672" s="40">
        <f t="shared" si="171"/>
        <v>43458</v>
      </c>
      <c r="E672" s="38">
        <v>43387</v>
      </c>
      <c r="F672" s="41">
        <f t="shared" si="168"/>
        <v>43514</v>
      </c>
      <c r="G672" s="38">
        <v>43387</v>
      </c>
      <c r="H672" s="41">
        <f t="shared" si="169"/>
        <v>43521</v>
      </c>
      <c r="I672" s="38">
        <v>43387</v>
      </c>
      <c r="J672" s="40">
        <f t="shared" si="172"/>
        <v>43528</v>
      </c>
      <c r="K672" s="42">
        <v>43387</v>
      </c>
      <c r="L672" s="40">
        <f t="shared" si="173"/>
        <v>43549</v>
      </c>
      <c r="M672" s="42">
        <v>43387</v>
      </c>
      <c r="N672" s="40">
        <f t="shared" si="174"/>
        <v>43591</v>
      </c>
      <c r="O672" s="42">
        <v>43387</v>
      </c>
      <c r="P672" s="40">
        <f t="shared" si="175"/>
        <v>43598</v>
      </c>
    </row>
    <row r="673" spans="1:16" ht="16.5" customHeight="1" x14ac:dyDescent="0.25">
      <c r="A673" s="38">
        <v>43388</v>
      </c>
      <c r="B673" s="39">
        <f t="shared" si="170"/>
        <v>43452</v>
      </c>
      <c r="C673" s="38">
        <v>43388</v>
      </c>
      <c r="D673" s="40">
        <f t="shared" si="171"/>
        <v>43459</v>
      </c>
      <c r="E673" s="38">
        <v>43388</v>
      </c>
      <c r="F673" s="41">
        <f t="shared" si="168"/>
        <v>43515</v>
      </c>
      <c r="G673" s="38">
        <v>43388</v>
      </c>
      <c r="H673" s="41">
        <f t="shared" si="169"/>
        <v>43522</v>
      </c>
      <c r="I673" s="38">
        <v>43388</v>
      </c>
      <c r="J673" s="40">
        <f t="shared" si="172"/>
        <v>43529</v>
      </c>
      <c r="K673" s="42">
        <v>43388</v>
      </c>
      <c r="L673" s="40">
        <f t="shared" si="173"/>
        <v>43550</v>
      </c>
      <c r="M673" s="42">
        <v>43388</v>
      </c>
      <c r="N673" s="40">
        <f t="shared" si="174"/>
        <v>43592</v>
      </c>
      <c r="O673" s="42">
        <v>43388</v>
      </c>
      <c r="P673" s="40">
        <f t="shared" si="175"/>
        <v>43599</v>
      </c>
    </row>
    <row r="674" spans="1:16" ht="16.5" customHeight="1" x14ac:dyDescent="0.25">
      <c r="A674" s="38">
        <v>43389</v>
      </c>
      <c r="B674" s="39">
        <f t="shared" si="170"/>
        <v>43453</v>
      </c>
      <c r="C674" s="38">
        <v>43389</v>
      </c>
      <c r="D674" s="40">
        <f t="shared" si="171"/>
        <v>43460</v>
      </c>
      <c r="E674" s="38">
        <v>43389</v>
      </c>
      <c r="F674" s="41">
        <f t="shared" si="168"/>
        <v>43516</v>
      </c>
      <c r="G674" s="38">
        <v>43389</v>
      </c>
      <c r="H674" s="41">
        <f t="shared" si="169"/>
        <v>43523</v>
      </c>
      <c r="I674" s="38">
        <v>43389</v>
      </c>
      <c r="J674" s="40">
        <f t="shared" si="172"/>
        <v>43530</v>
      </c>
      <c r="K674" s="42">
        <v>43389</v>
      </c>
      <c r="L674" s="40">
        <f t="shared" si="173"/>
        <v>43551</v>
      </c>
      <c r="M674" s="42">
        <v>43389</v>
      </c>
      <c r="N674" s="40">
        <f t="shared" si="174"/>
        <v>43593</v>
      </c>
      <c r="O674" s="42">
        <v>43389</v>
      </c>
      <c r="P674" s="40">
        <f t="shared" si="175"/>
        <v>43600</v>
      </c>
    </row>
    <row r="675" spans="1:16" ht="16.5" customHeight="1" x14ac:dyDescent="0.25">
      <c r="A675" s="38">
        <v>43390</v>
      </c>
      <c r="B675" s="39">
        <f t="shared" si="170"/>
        <v>43454</v>
      </c>
      <c r="C675" s="38">
        <v>43390</v>
      </c>
      <c r="D675" s="40">
        <f t="shared" si="171"/>
        <v>43461</v>
      </c>
      <c r="E675" s="38">
        <v>43390</v>
      </c>
      <c r="F675" s="41">
        <f t="shared" si="168"/>
        <v>43517</v>
      </c>
      <c r="G675" s="38">
        <v>43390</v>
      </c>
      <c r="H675" s="41">
        <f t="shared" si="169"/>
        <v>43524</v>
      </c>
      <c r="I675" s="38">
        <v>43390</v>
      </c>
      <c r="J675" s="40">
        <f t="shared" si="172"/>
        <v>43531</v>
      </c>
      <c r="K675" s="42">
        <v>43390</v>
      </c>
      <c r="L675" s="40">
        <f t="shared" si="173"/>
        <v>43552</v>
      </c>
      <c r="M675" s="42">
        <v>43390</v>
      </c>
      <c r="N675" s="40">
        <f t="shared" si="174"/>
        <v>43594</v>
      </c>
      <c r="O675" s="42">
        <v>43390</v>
      </c>
      <c r="P675" s="40">
        <f t="shared" si="175"/>
        <v>43601</v>
      </c>
    </row>
    <row r="676" spans="1:16" ht="16.5" customHeight="1" x14ac:dyDescent="0.25">
      <c r="A676" s="38">
        <v>43391</v>
      </c>
      <c r="B676" s="39">
        <f t="shared" si="170"/>
        <v>43455</v>
      </c>
      <c r="C676" s="38">
        <v>43391</v>
      </c>
      <c r="D676" s="40">
        <f t="shared" si="171"/>
        <v>43462</v>
      </c>
      <c r="E676" s="38">
        <v>43391</v>
      </c>
      <c r="F676" s="41">
        <f t="shared" si="168"/>
        <v>43518</v>
      </c>
      <c r="G676" s="38">
        <v>43391</v>
      </c>
      <c r="H676" s="41">
        <f t="shared" si="169"/>
        <v>43525</v>
      </c>
      <c r="I676" s="38">
        <v>43391</v>
      </c>
      <c r="J676" s="40">
        <f t="shared" si="172"/>
        <v>43532</v>
      </c>
      <c r="K676" s="42">
        <v>43391</v>
      </c>
      <c r="L676" s="40">
        <f t="shared" si="173"/>
        <v>43553</v>
      </c>
      <c r="M676" s="42">
        <v>43391</v>
      </c>
      <c r="N676" s="40">
        <f t="shared" si="174"/>
        <v>43595</v>
      </c>
      <c r="O676" s="42">
        <v>43391</v>
      </c>
      <c r="P676" s="40">
        <f t="shared" si="175"/>
        <v>43602</v>
      </c>
    </row>
    <row r="677" spans="1:16" ht="16.5" customHeight="1" x14ac:dyDescent="0.25">
      <c r="A677" s="38">
        <v>43392</v>
      </c>
      <c r="B677" s="39">
        <f t="shared" si="170"/>
        <v>43456</v>
      </c>
      <c r="C677" s="38">
        <v>43392</v>
      </c>
      <c r="D677" s="40">
        <f t="shared" si="171"/>
        <v>43463</v>
      </c>
      <c r="E677" s="38">
        <v>43392</v>
      </c>
      <c r="F677" s="41">
        <f t="shared" si="168"/>
        <v>43519</v>
      </c>
      <c r="G677" s="38">
        <v>43392</v>
      </c>
      <c r="H677" s="41">
        <f t="shared" si="169"/>
        <v>43526</v>
      </c>
      <c r="I677" s="38">
        <v>43392</v>
      </c>
      <c r="J677" s="40">
        <f t="shared" si="172"/>
        <v>43533</v>
      </c>
      <c r="K677" s="42">
        <v>43392</v>
      </c>
      <c r="L677" s="40">
        <f t="shared" si="173"/>
        <v>43554</v>
      </c>
      <c r="M677" s="42">
        <v>43392</v>
      </c>
      <c r="N677" s="40">
        <f t="shared" si="174"/>
        <v>43596</v>
      </c>
      <c r="O677" s="42">
        <v>43392</v>
      </c>
      <c r="P677" s="40">
        <f t="shared" si="175"/>
        <v>43603</v>
      </c>
    </row>
    <row r="678" spans="1:16" ht="16.5" customHeight="1" x14ac:dyDescent="0.25">
      <c r="A678" s="38">
        <v>43393</v>
      </c>
      <c r="B678" s="39">
        <f t="shared" si="170"/>
        <v>43457</v>
      </c>
      <c r="C678" s="38">
        <v>43393</v>
      </c>
      <c r="D678" s="40">
        <f t="shared" si="171"/>
        <v>43464</v>
      </c>
      <c r="E678" s="38">
        <v>43393</v>
      </c>
      <c r="F678" s="41">
        <f t="shared" si="168"/>
        <v>43520</v>
      </c>
      <c r="G678" s="38">
        <v>43393</v>
      </c>
      <c r="H678" s="41">
        <f t="shared" si="169"/>
        <v>43527</v>
      </c>
      <c r="I678" s="38">
        <v>43393</v>
      </c>
      <c r="J678" s="40">
        <f t="shared" si="172"/>
        <v>43534</v>
      </c>
      <c r="K678" s="42">
        <v>43393</v>
      </c>
      <c r="L678" s="40">
        <f t="shared" si="173"/>
        <v>43555</v>
      </c>
      <c r="M678" s="42">
        <v>43393</v>
      </c>
      <c r="N678" s="40">
        <f t="shared" si="174"/>
        <v>43597</v>
      </c>
      <c r="O678" s="42">
        <v>43393</v>
      </c>
      <c r="P678" s="40">
        <f t="shared" si="175"/>
        <v>43604</v>
      </c>
    </row>
    <row r="679" spans="1:16" ht="16.5" customHeight="1" x14ac:dyDescent="0.25">
      <c r="A679" s="38">
        <v>43394</v>
      </c>
      <c r="B679" s="39">
        <f t="shared" si="170"/>
        <v>43458</v>
      </c>
      <c r="C679" s="38">
        <v>43394</v>
      </c>
      <c r="D679" s="40">
        <f t="shared" si="171"/>
        <v>43465</v>
      </c>
      <c r="E679" s="38">
        <v>43394</v>
      </c>
      <c r="F679" s="41">
        <f t="shared" si="168"/>
        <v>43521</v>
      </c>
      <c r="G679" s="38">
        <v>43394</v>
      </c>
      <c r="H679" s="41">
        <f t="shared" si="169"/>
        <v>43528</v>
      </c>
      <c r="I679" s="38">
        <v>43394</v>
      </c>
      <c r="J679" s="40">
        <f t="shared" si="172"/>
        <v>43535</v>
      </c>
      <c r="K679" s="42">
        <v>43394</v>
      </c>
      <c r="L679" s="40">
        <f t="shared" si="173"/>
        <v>43556</v>
      </c>
      <c r="M679" s="42">
        <v>43394</v>
      </c>
      <c r="N679" s="40">
        <f t="shared" si="174"/>
        <v>43598</v>
      </c>
      <c r="O679" s="42">
        <v>43394</v>
      </c>
      <c r="P679" s="40">
        <f t="shared" si="175"/>
        <v>43605</v>
      </c>
    </row>
    <row r="680" spans="1:16" ht="16.5" customHeight="1" x14ac:dyDescent="0.25">
      <c r="A680" s="38">
        <v>43395</v>
      </c>
      <c r="B680" s="39">
        <f t="shared" si="170"/>
        <v>43459</v>
      </c>
      <c r="C680" s="38">
        <v>43395</v>
      </c>
      <c r="D680" s="40">
        <f t="shared" si="171"/>
        <v>43466</v>
      </c>
      <c r="E680" s="38">
        <v>43395</v>
      </c>
      <c r="F680" s="41">
        <f t="shared" si="168"/>
        <v>43522</v>
      </c>
      <c r="G680" s="38">
        <v>43395</v>
      </c>
      <c r="H680" s="41">
        <f t="shared" si="169"/>
        <v>43529</v>
      </c>
      <c r="I680" s="38">
        <v>43395</v>
      </c>
      <c r="J680" s="40">
        <f t="shared" si="172"/>
        <v>43536</v>
      </c>
      <c r="K680" s="42">
        <v>43395</v>
      </c>
      <c r="L680" s="40">
        <f t="shared" si="173"/>
        <v>43557</v>
      </c>
      <c r="M680" s="42">
        <v>43395</v>
      </c>
      <c r="N680" s="40">
        <f t="shared" si="174"/>
        <v>43599</v>
      </c>
      <c r="O680" s="42">
        <v>43395</v>
      </c>
      <c r="P680" s="40">
        <f t="shared" si="175"/>
        <v>43606</v>
      </c>
    </row>
    <row r="681" spans="1:16" ht="16.5" customHeight="1" x14ac:dyDescent="0.25">
      <c r="A681" s="38">
        <v>43396</v>
      </c>
      <c r="B681" s="39">
        <f t="shared" si="170"/>
        <v>43460</v>
      </c>
      <c r="C681" s="38">
        <v>43396</v>
      </c>
      <c r="D681" s="40">
        <f t="shared" si="171"/>
        <v>43467</v>
      </c>
      <c r="E681" s="38">
        <v>43396</v>
      </c>
      <c r="F681" s="41">
        <f t="shared" si="168"/>
        <v>43523</v>
      </c>
      <c r="G681" s="38">
        <v>43396</v>
      </c>
      <c r="H681" s="41">
        <f t="shared" si="169"/>
        <v>43530</v>
      </c>
      <c r="I681" s="38">
        <v>43396</v>
      </c>
      <c r="J681" s="40">
        <f t="shared" si="172"/>
        <v>43537</v>
      </c>
      <c r="K681" s="42">
        <v>43396</v>
      </c>
      <c r="L681" s="40">
        <f t="shared" si="173"/>
        <v>43558</v>
      </c>
      <c r="M681" s="42">
        <v>43396</v>
      </c>
      <c r="N681" s="40">
        <f t="shared" si="174"/>
        <v>43600</v>
      </c>
      <c r="O681" s="42">
        <v>43396</v>
      </c>
      <c r="P681" s="40">
        <f t="shared" si="175"/>
        <v>43607</v>
      </c>
    </row>
    <row r="682" spans="1:16" ht="16.5" customHeight="1" x14ac:dyDescent="0.25">
      <c r="A682" s="38">
        <v>43397</v>
      </c>
      <c r="B682" s="39">
        <f t="shared" si="170"/>
        <v>43461</v>
      </c>
      <c r="C682" s="38">
        <v>43397</v>
      </c>
      <c r="D682" s="40">
        <f t="shared" si="171"/>
        <v>43468</v>
      </c>
      <c r="E682" s="38">
        <v>43397</v>
      </c>
      <c r="F682" s="41">
        <f t="shared" si="168"/>
        <v>43524</v>
      </c>
      <c r="G682" s="38">
        <v>43397</v>
      </c>
      <c r="H682" s="41">
        <f t="shared" si="169"/>
        <v>43531</v>
      </c>
      <c r="I682" s="38">
        <v>43397</v>
      </c>
      <c r="J682" s="40">
        <f t="shared" si="172"/>
        <v>43538</v>
      </c>
      <c r="K682" s="42">
        <v>43397</v>
      </c>
      <c r="L682" s="40">
        <f t="shared" si="173"/>
        <v>43559</v>
      </c>
      <c r="M682" s="42">
        <v>43397</v>
      </c>
      <c r="N682" s="40">
        <f t="shared" si="174"/>
        <v>43601</v>
      </c>
      <c r="O682" s="42">
        <v>43397</v>
      </c>
      <c r="P682" s="40">
        <f t="shared" si="175"/>
        <v>43608</v>
      </c>
    </row>
    <row r="683" spans="1:16" ht="16.5" customHeight="1" x14ac:dyDescent="0.25">
      <c r="A683" s="38">
        <v>43398</v>
      </c>
      <c r="B683" s="39">
        <f t="shared" si="170"/>
        <v>43462</v>
      </c>
      <c r="C683" s="38">
        <v>43398</v>
      </c>
      <c r="D683" s="40">
        <f t="shared" si="171"/>
        <v>43469</v>
      </c>
      <c r="E683" s="38">
        <v>43398</v>
      </c>
      <c r="F683" s="41">
        <f t="shared" si="168"/>
        <v>43525</v>
      </c>
      <c r="G683" s="38">
        <v>43398</v>
      </c>
      <c r="H683" s="41">
        <f t="shared" si="169"/>
        <v>43532</v>
      </c>
      <c r="I683" s="38">
        <v>43398</v>
      </c>
      <c r="J683" s="40">
        <f t="shared" si="172"/>
        <v>43539</v>
      </c>
      <c r="K683" s="42">
        <v>43398</v>
      </c>
      <c r="L683" s="40">
        <f t="shared" si="173"/>
        <v>43560</v>
      </c>
      <c r="M683" s="42">
        <v>43398</v>
      </c>
      <c r="N683" s="40">
        <f t="shared" si="174"/>
        <v>43602</v>
      </c>
      <c r="O683" s="42">
        <v>43398</v>
      </c>
      <c r="P683" s="40">
        <f t="shared" si="175"/>
        <v>43609</v>
      </c>
    </row>
    <row r="684" spans="1:16" ht="16.5" customHeight="1" x14ac:dyDescent="0.25">
      <c r="A684" s="38">
        <v>43399</v>
      </c>
      <c r="B684" s="39">
        <f t="shared" si="170"/>
        <v>43463</v>
      </c>
      <c r="C684" s="38">
        <v>43399</v>
      </c>
      <c r="D684" s="40">
        <f t="shared" si="171"/>
        <v>43470</v>
      </c>
      <c r="E684" s="38">
        <v>43399</v>
      </c>
      <c r="F684" s="41">
        <f t="shared" si="168"/>
        <v>43526</v>
      </c>
      <c r="G684" s="38">
        <v>43399</v>
      </c>
      <c r="H684" s="41">
        <f t="shared" si="169"/>
        <v>43533</v>
      </c>
      <c r="I684" s="38">
        <v>43399</v>
      </c>
      <c r="J684" s="40">
        <f t="shared" si="172"/>
        <v>43540</v>
      </c>
      <c r="K684" s="42">
        <v>43399</v>
      </c>
      <c r="L684" s="40">
        <f t="shared" si="173"/>
        <v>43561</v>
      </c>
      <c r="M684" s="42">
        <v>43399</v>
      </c>
      <c r="N684" s="40">
        <f t="shared" si="174"/>
        <v>43603</v>
      </c>
      <c r="O684" s="42">
        <v>43399</v>
      </c>
      <c r="P684" s="40">
        <f t="shared" si="175"/>
        <v>43610</v>
      </c>
    </row>
    <row r="685" spans="1:16" ht="16.5" customHeight="1" x14ac:dyDescent="0.25">
      <c r="A685" s="38">
        <v>43400</v>
      </c>
      <c r="B685" s="39">
        <f t="shared" si="170"/>
        <v>43464</v>
      </c>
      <c r="C685" s="38">
        <v>43400</v>
      </c>
      <c r="D685" s="40">
        <f t="shared" si="171"/>
        <v>43471</v>
      </c>
      <c r="E685" s="38">
        <v>43400</v>
      </c>
      <c r="F685" s="41">
        <f t="shared" si="168"/>
        <v>43527</v>
      </c>
      <c r="G685" s="38">
        <v>43400</v>
      </c>
      <c r="H685" s="41">
        <f t="shared" si="169"/>
        <v>43534</v>
      </c>
      <c r="I685" s="38">
        <v>43400</v>
      </c>
      <c r="J685" s="40">
        <f t="shared" si="172"/>
        <v>43541</v>
      </c>
      <c r="K685" s="42">
        <v>43400</v>
      </c>
      <c r="L685" s="40">
        <f t="shared" si="173"/>
        <v>43562</v>
      </c>
      <c r="M685" s="42">
        <v>43400</v>
      </c>
      <c r="N685" s="40">
        <f t="shared" si="174"/>
        <v>43604</v>
      </c>
      <c r="O685" s="42">
        <v>43400</v>
      </c>
      <c r="P685" s="40">
        <f t="shared" si="175"/>
        <v>43611</v>
      </c>
    </row>
    <row r="686" spans="1:16" ht="16.5" customHeight="1" x14ac:dyDescent="0.25">
      <c r="A686" s="38">
        <v>43401</v>
      </c>
      <c r="B686" s="39">
        <f t="shared" si="170"/>
        <v>43465</v>
      </c>
      <c r="C686" s="38">
        <v>43401</v>
      </c>
      <c r="D686" s="40">
        <f t="shared" si="171"/>
        <v>43472</v>
      </c>
      <c r="E686" s="38">
        <v>43401</v>
      </c>
      <c r="F686" s="41">
        <f t="shared" si="168"/>
        <v>43528</v>
      </c>
      <c r="G686" s="38">
        <v>43401</v>
      </c>
      <c r="H686" s="41">
        <f t="shared" si="169"/>
        <v>43535</v>
      </c>
      <c r="I686" s="38">
        <v>43401</v>
      </c>
      <c r="J686" s="40">
        <f t="shared" si="172"/>
        <v>43542</v>
      </c>
      <c r="K686" s="42">
        <v>43401</v>
      </c>
      <c r="L686" s="40">
        <f t="shared" si="173"/>
        <v>43563</v>
      </c>
      <c r="M686" s="42">
        <v>43401</v>
      </c>
      <c r="N686" s="40">
        <f t="shared" si="174"/>
        <v>43605</v>
      </c>
      <c r="O686" s="42">
        <v>43401</v>
      </c>
      <c r="P686" s="40">
        <f t="shared" si="175"/>
        <v>43612</v>
      </c>
    </row>
    <row r="687" spans="1:16" ht="16.5" customHeight="1" x14ac:dyDescent="0.25">
      <c r="A687" s="38">
        <v>43402</v>
      </c>
      <c r="B687" s="39">
        <f t="shared" si="170"/>
        <v>43466</v>
      </c>
      <c r="C687" s="38">
        <v>43402</v>
      </c>
      <c r="D687" s="40">
        <f t="shared" si="171"/>
        <v>43473</v>
      </c>
      <c r="E687" s="38">
        <v>43402</v>
      </c>
      <c r="F687" s="41">
        <f t="shared" si="168"/>
        <v>43529</v>
      </c>
      <c r="G687" s="38">
        <v>43402</v>
      </c>
      <c r="H687" s="41">
        <f t="shared" si="169"/>
        <v>43536</v>
      </c>
      <c r="I687" s="38">
        <v>43402</v>
      </c>
      <c r="J687" s="40">
        <f t="shared" si="172"/>
        <v>43543</v>
      </c>
      <c r="K687" s="42">
        <v>43402</v>
      </c>
      <c r="L687" s="40">
        <f t="shared" si="173"/>
        <v>43564</v>
      </c>
      <c r="M687" s="42">
        <v>43402</v>
      </c>
      <c r="N687" s="40">
        <f t="shared" si="174"/>
        <v>43606</v>
      </c>
      <c r="O687" s="42">
        <v>43402</v>
      </c>
      <c r="P687" s="40">
        <f t="shared" si="175"/>
        <v>43613</v>
      </c>
    </row>
    <row r="688" spans="1:16" ht="16.5" customHeight="1" x14ac:dyDescent="0.25">
      <c r="A688" s="38">
        <v>43403</v>
      </c>
      <c r="B688" s="39">
        <f t="shared" si="170"/>
        <v>43467</v>
      </c>
      <c r="C688" s="38">
        <v>43403</v>
      </c>
      <c r="D688" s="40">
        <f t="shared" si="171"/>
        <v>43474</v>
      </c>
      <c r="E688" s="38">
        <v>43403</v>
      </c>
      <c r="F688" s="41">
        <f t="shared" si="168"/>
        <v>43530</v>
      </c>
      <c r="G688" s="38">
        <v>43403</v>
      </c>
      <c r="H688" s="41">
        <f t="shared" si="169"/>
        <v>43537</v>
      </c>
      <c r="I688" s="38">
        <v>43403</v>
      </c>
      <c r="J688" s="40">
        <f t="shared" si="172"/>
        <v>43544</v>
      </c>
      <c r="K688" s="42">
        <v>43403</v>
      </c>
      <c r="L688" s="40">
        <f t="shared" si="173"/>
        <v>43565</v>
      </c>
      <c r="M688" s="42">
        <v>43403</v>
      </c>
      <c r="N688" s="40">
        <f t="shared" si="174"/>
        <v>43607</v>
      </c>
      <c r="O688" s="42">
        <v>43403</v>
      </c>
      <c r="P688" s="40">
        <f t="shared" si="175"/>
        <v>43614</v>
      </c>
    </row>
    <row r="689" spans="1:16" ht="16.5" customHeight="1" x14ac:dyDescent="0.25">
      <c r="A689" s="38">
        <v>43404</v>
      </c>
      <c r="B689" s="39">
        <f t="shared" si="170"/>
        <v>43468</v>
      </c>
      <c r="C689" s="38">
        <v>43404</v>
      </c>
      <c r="D689" s="40">
        <f t="shared" si="171"/>
        <v>43475</v>
      </c>
      <c r="E689" s="38">
        <v>43404</v>
      </c>
      <c r="F689" s="41">
        <f t="shared" si="168"/>
        <v>43531</v>
      </c>
      <c r="G689" s="38">
        <v>43404</v>
      </c>
      <c r="H689" s="41">
        <f t="shared" si="169"/>
        <v>43538</v>
      </c>
      <c r="I689" s="38">
        <v>43404</v>
      </c>
      <c r="J689" s="40">
        <f t="shared" si="172"/>
        <v>43545</v>
      </c>
      <c r="K689" s="42">
        <v>43404</v>
      </c>
      <c r="L689" s="40">
        <f t="shared" si="173"/>
        <v>43566</v>
      </c>
      <c r="M689" s="42">
        <v>43404</v>
      </c>
      <c r="N689" s="40">
        <f t="shared" si="174"/>
        <v>43608</v>
      </c>
      <c r="O689" s="42">
        <v>43404</v>
      </c>
      <c r="P689" s="40">
        <f t="shared" si="175"/>
        <v>43615</v>
      </c>
    </row>
    <row r="690" spans="1:16" ht="16.5" customHeight="1" x14ac:dyDescent="0.25">
      <c r="A690" s="38">
        <v>43405</v>
      </c>
      <c r="B690" s="39">
        <f>A690+$C$2+$B$5+$B$6+$B$7+$B$8+$B$9+$B$10+$B$11+$B$12+$B$13+$B$14+$B$15</f>
        <v>43474</v>
      </c>
      <c r="C690" s="38">
        <v>43405</v>
      </c>
      <c r="D690" s="40">
        <f t="shared" ref="D690:D719" si="176">+C690+$D$2+$B$5+$B$6+$B$7+$B$8+$B$9+$B$10+$B$11+$B$12+$B$13+$B$14+$B$15</f>
        <v>43481</v>
      </c>
      <c r="E690" s="38">
        <v>43405</v>
      </c>
      <c r="F690" s="41">
        <f t="shared" ref="F690:F719" si="177">E690+$E$2+$B$5+$B$6+$B$7+$B$8+$B$9+$B$10+$B$11+$B$12+$B$13+$B$14+$B$15</f>
        <v>43537</v>
      </c>
      <c r="G690" s="38">
        <v>43405</v>
      </c>
      <c r="H690" s="41">
        <f t="shared" ref="H690:H719" si="178">G690+$F$2+$B$5+$B$6+$B$7+$B$8+$B$9+$B$10+$B$11+$B$12+$B$13+$B$14+$B$15</f>
        <v>43544</v>
      </c>
      <c r="I690" s="38">
        <v>43405</v>
      </c>
      <c r="J690" s="40">
        <f>I690+$G$2+$B$5+$B$6+$B$7+$B$8+$B$9+$B$10+$B$11+$B$12+$B$13+$B$14+$B$15</f>
        <v>43551</v>
      </c>
      <c r="K690" s="42">
        <v>43405</v>
      </c>
      <c r="L690" s="40">
        <f>K690+$H$2+$B$5+$B$6+$B$7+$B$8+$B$9+$B$10+$B$11+$B$12+$B$13+$B$14+$B$15</f>
        <v>43572</v>
      </c>
      <c r="M690" s="42">
        <v>43405</v>
      </c>
      <c r="N690" s="40">
        <f>M690+$I$2+$B$5+$B$6+$B$7+$B$8+$B$9+$B$10+$B$11+$B$12+$B$13+$B$14+$B$15</f>
        <v>43614</v>
      </c>
      <c r="O690" s="42">
        <v>43405</v>
      </c>
      <c r="P690" s="40">
        <f>O690+$J$2+$B$5+$B$6+$B$7+$B$8+$B$9+$B$10+$B$11+$B$12+$B$13+$B$14+$B$15</f>
        <v>43621</v>
      </c>
    </row>
    <row r="691" spans="1:16" ht="16.5" customHeight="1" x14ac:dyDescent="0.25">
      <c r="A691" s="38">
        <v>43406</v>
      </c>
      <c r="B691" s="39">
        <f t="shared" ref="B691:B719" si="179">A691+$C$2+$B$5+$B$6+$B$7+$B$8+$B$9+$B$10+$B$11+$B$12+$B$13+$B$14+$B$15</f>
        <v>43475</v>
      </c>
      <c r="C691" s="38">
        <v>43406</v>
      </c>
      <c r="D691" s="40">
        <f t="shared" si="176"/>
        <v>43482</v>
      </c>
      <c r="E691" s="38">
        <v>43406</v>
      </c>
      <c r="F691" s="41">
        <f t="shared" si="177"/>
        <v>43538</v>
      </c>
      <c r="G691" s="38">
        <v>43406</v>
      </c>
      <c r="H691" s="41">
        <f t="shared" si="178"/>
        <v>43545</v>
      </c>
      <c r="I691" s="38">
        <v>43406</v>
      </c>
      <c r="J691" s="40">
        <f t="shared" ref="J691:J719" si="180">I691+$G$2+$B$5+$B$6+$B$7+$B$8+$B$9+$B$10+$B$11+$B$12+$B$13+$B$14+$B$15</f>
        <v>43552</v>
      </c>
      <c r="K691" s="42">
        <v>43406</v>
      </c>
      <c r="L691" s="40">
        <f t="shared" ref="L691:L719" si="181">K691+$H$2+$B$5+$B$6+$B$7+$B$8+$B$9+$B$10+$B$11+$B$12+$B$13+$B$14+$B$15</f>
        <v>43573</v>
      </c>
      <c r="M691" s="42">
        <v>43406</v>
      </c>
      <c r="N691" s="40">
        <f t="shared" ref="N691:N719" si="182">M691+$I$2+$B$5+$B$6+$B$7+$B$8+$B$9+$B$10+$B$11+$B$12+$B$13+$B$14+$B$15</f>
        <v>43615</v>
      </c>
      <c r="O691" s="42">
        <v>43406</v>
      </c>
      <c r="P691" s="40">
        <f t="shared" ref="P691:P719" si="183">O691+$J$2+$B$5+$B$6+$B$7+$B$8+$B$9+$B$10+$B$11+$B$12+$B$13+$B$14+$B$15</f>
        <v>43622</v>
      </c>
    </row>
    <row r="692" spans="1:16" ht="16.5" customHeight="1" x14ac:dyDescent="0.25">
      <c r="A692" s="38">
        <v>43407</v>
      </c>
      <c r="B692" s="39">
        <f t="shared" si="179"/>
        <v>43476</v>
      </c>
      <c r="C692" s="38">
        <v>43407</v>
      </c>
      <c r="D692" s="40">
        <f t="shared" si="176"/>
        <v>43483</v>
      </c>
      <c r="E692" s="38">
        <v>43407</v>
      </c>
      <c r="F692" s="41">
        <f t="shared" si="177"/>
        <v>43539</v>
      </c>
      <c r="G692" s="38">
        <v>43407</v>
      </c>
      <c r="H692" s="41">
        <f t="shared" si="178"/>
        <v>43546</v>
      </c>
      <c r="I692" s="38">
        <v>43407</v>
      </c>
      <c r="J692" s="40">
        <f t="shared" si="180"/>
        <v>43553</v>
      </c>
      <c r="K692" s="42">
        <v>43407</v>
      </c>
      <c r="L692" s="40">
        <f t="shared" si="181"/>
        <v>43574</v>
      </c>
      <c r="M692" s="42">
        <v>43407</v>
      </c>
      <c r="N692" s="40">
        <f t="shared" si="182"/>
        <v>43616</v>
      </c>
      <c r="O692" s="42">
        <v>43407</v>
      </c>
      <c r="P692" s="40">
        <f t="shared" si="183"/>
        <v>43623</v>
      </c>
    </row>
    <row r="693" spans="1:16" ht="16.5" customHeight="1" x14ac:dyDescent="0.25">
      <c r="A693" s="38">
        <v>43408</v>
      </c>
      <c r="B693" s="39">
        <f t="shared" si="179"/>
        <v>43477</v>
      </c>
      <c r="C693" s="38">
        <v>43408</v>
      </c>
      <c r="D693" s="40">
        <f t="shared" si="176"/>
        <v>43484</v>
      </c>
      <c r="E693" s="38">
        <v>43408</v>
      </c>
      <c r="F693" s="41">
        <f t="shared" si="177"/>
        <v>43540</v>
      </c>
      <c r="G693" s="38">
        <v>43408</v>
      </c>
      <c r="H693" s="41">
        <f t="shared" si="178"/>
        <v>43547</v>
      </c>
      <c r="I693" s="38">
        <v>43408</v>
      </c>
      <c r="J693" s="40">
        <f t="shared" si="180"/>
        <v>43554</v>
      </c>
      <c r="K693" s="42">
        <v>43408</v>
      </c>
      <c r="L693" s="40">
        <f t="shared" si="181"/>
        <v>43575</v>
      </c>
      <c r="M693" s="42">
        <v>43408</v>
      </c>
      <c r="N693" s="40">
        <f t="shared" si="182"/>
        <v>43617</v>
      </c>
      <c r="O693" s="42">
        <v>43408</v>
      </c>
      <c r="P693" s="40">
        <f t="shared" si="183"/>
        <v>43624</v>
      </c>
    </row>
    <row r="694" spans="1:16" ht="16.5" customHeight="1" x14ac:dyDescent="0.25">
      <c r="A694" s="38">
        <v>43409</v>
      </c>
      <c r="B694" s="39">
        <f t="shared" si="179"/>
        <v>43478</v>
      </c>
      <c r="C694" s="38">
        <v>43409</v>
      </c>
      <c r="D694" s="40">
        <f t="shared" si="176"/>
        <v>43485</v>
      </c>
      <c r="E694" s="38">
        <v>43409</v>
      </c>
      <c r="F694" s="41">
        <f t="shared" si="177"/>
        <v>43541</v>
      </c>
      <c r="G694" s="38">
        <v>43409</v>
      </c>
      <c r="H694" s="41">
        <f t="shared" si="178"/>
        <v>43548</v>
      </c>
      <c r="I694" s="38">
        <v>43409</v>
      </c>
      <c r="J694" s="40">
        <f t="shared" si="180"/>
        <v>43555</v>
      </c>
      <c r="K694" s="42">
        <v>43409</v>
      </c>
      <c r="L694" s="40">
        <f t="shared" si="181"/>
        <v>43576</v>
      </c>
      <c r="M694" s="42">
        <v>43409</v>
      </c>
      <c r="N694" s="40">
        <f t="shared" si="182"/>
        <v>43618</v>
      </c>
      <c r="O694" s="42">
        <v>43409</v>
      </c>
      <c r="P694" s="40">
        <f t="shared" si="183"/>
        <v>43625</v>
      </c>
    </row>
    <row r="695" spans="1:16" ht="16.5" customHeight="1" x14ac:dyDescent="0.25">
      <c r="A695" s="38">
        <v>43410</v>
      </c>
      <c r="B695" s="39">
        <f t="shared" si="179"/>
        <v>43479</v>
      </c>
      <c r="C695" s="38">
        <v>43410</v>
      </c>
      <c r="D695" s="40">
        <f t="shared" si="176"/>
        <v>43486</v>
      </c>
      <c r="E695" s="38">
        <v>43410</v>
      </c>
      <c r="F695" s="41">
        <f t="shared" si="177"/>
        <v>43542</v>
      </c>
      <c r="G695" s="38">
        <v>43410</v>
      </c>
      <c r="H695" s="41">
        <f t="shared" si="178"/>
        <v>43549</v>
      </c>
      <c r="I695" s="38">
        <v>43410</v>
      </c>
      <c r="J695" s="40">
        <f t="shared" si="180"/>
        <v>43556</v>
      </c>
      <c r="K695" s="42">
        <v>43410</v>
      </c>
      <c r="L695" s="40">
        <f t="shared" si="181"/>
        <v>43577</v>
      </c>
      <c r="M695" s="42">
        <v>43410</v>
      </c>
      <c r="N695" s="40">
        <f t="shared" si="182"/>
        <v>43619</v>
      </c>
      <c r="O695" s="42">
        <v>43410</v>
      </c>
      <c r="P695" s="40">
        <f t="shared" si="183"/>
        <v>43626</v>
      </c>
    </row>
    <row r="696" spans="1:16" ht="16.5" customHeight="1" x14ac:dyDescent="0.25">
      <c r="A696" s="38">
        <v>43411</v>
      </c>
      <c r="B696" s="39">
        <f t="shared" si="179"/>
        <v>43480</v>
      </c>
      <c r="C696" s="38">
        <v>43411</v>
      </c>
      <c r="D696" s="40">
        <f t="shared" si="176"/>
        <v>43487</v>
      </c>
      <c r="E696" s="38">
        <v>43411</v>
      </c>
      <c r="F696" s="41">
        <f t="shared" si="177"/>
        <v>43543</v>
      </c>
      <c r="G696" s="38">
        <v>43411</v>
      </c>
      <c r="H696" s="41">
        <f t="shared" si="178"/>
        <v>43550</v>
      </c>
      <c r="I696" s="38">
        <v>43411</v>
      </c>
      <c r="J696" s="40">
        <f t="shared" si="180"/>
        <v>43557</v>
      </c>
      <c r="K696" s="42">
        <v>43411</v>
      </c>
      <c r="L696" s="40">
        <f t="shared" si="181"/>
        <v>43578</v>
      </c>
      <c r="M696" s="42">
        <v>43411</v>
      </c>
      <c r="N696" s="40">
        <f t="shared" si="182"/>
        <v>43620</v>
      </c>
      <c r="O696" s="42">
        <v>43411</v>
      </c>
      <c r="P696" s="40">
        <f t="shared" si="183"/>
        <v>43627</v>
      </c>
    </row>
    <row r="697" spans="1:16" ht="16.5" customHeight="1" x14ac:dyDescent="0.25">
      <c r="A697" s="38">
        <v>43412</v>
      </c>
      <c r="B697" s="39">
        <f t="shared" si="179"/>
        <v>43481</v>
      </c>
      <c r="C697" s="38">
        <v>43412</v>
      </c>
      <c r="D697" s="40">
        <f t="shared" si="176"/>
        <v>43488</v>
      </c>
      <c r="E697" s="38">
        <v>43412</v>
      </c>
      <c r="F697" s="41">
        <f t="shared" si="177"/>
        <v>43544</v>
      </c>
      <c r="G697" s="38">
        <v>43412</v>
      </c>
      <c r="H697" s="41">
        <f t="shared" si="178"/>
        <v>43551</v>
      </c>
      <c r="I697" s="38">
        <v>43412</v>
      </c>
      <c r="J697" s="40">
        <f t="shared" si="180"/>
        <v>43558</v>
      </c>
      <c r="K697" s="42">
        <v>43412</v>
      </c>
      <c r="L697" s="40">
        <f t="shared" si="181"/>
        <v>43579</v>
      </c>
      <c r="M697" s="42">
        <v>43412</v>
      </c>
      <c r="N697" s="40">
        <f t="shared" si="182"/>
        <v>43621</v>
      </c>
      <c r="O697" s="42">
        <v>43412</v>
      </c>
      <c r="P697" s="40">
        <f t="shared" si="183"/>
        <v>43628</v>
      </c>
    </row>
    <row r="698" spans="1:16" ht="16.5" customHeight="1" x14ac:dyDescent="0.25">
      <c r="A698" s="38">
        <v>43413</v>
      </c>
      <c r="B698" s="39">
        <f t="shared" si="179"/>
        <v>43482</v>
      </c>
      <c r="C698" s="38">
        <v>43413</v>
      </c>
      <c r="D698" s="40">
        <f t="shared" si="176"/>
        <v>43489</v>
      </c>
      <c r="E698" s="38">
        <v>43413</v>
      </c>
      <c r="F698" s="41">
        <f t="shared" si="177"/>
        <v>43545</v>
      </c>
      <c r="G698" s="38">
        <v>43413</v>
      </c>
      <c r="H698" s="41">
        <f t="shared" si="178"/>
        <v>43552</v>
      </c>
      <c r="I698" s="38">
        <v>43413</v>
      </c>
      <c r="J698" s="40">
        <f t="shared" si="180"/>
        <v>43559</v>
      </c>
      <c r="K698" s="42">
        <v>43413</v>
      </c>
      <c r="L698" s="40">
        <f t="shared" si="181"/>
        <v>43580</v>
      </c>
      <c r="M698" s="42">
        <v>43413</v>
      </c>
      <c r="N698" s="40">
        <f t="shared" si="182"/>
        <v>43622</v>
      </c>
      <c r="O698" s="42">
        <v>43413</v>
      </c>
      <c r="P698" s="40">
        <f t="shared" si="183"/>
        <v>43629</v>
      </c>
    </row>
    <row r="699" spans="1:16" ht="16.5" customHeight="1" x14ac:dyDescent="0.25">
      <c r="A699" s="38">
        <v>43414</v>
      </c>
      <c r="B699" s="39">
        <f t="shared" si="179"/>
        <v>43483</v>
      </c>
      <c r="C699" s="38">
        <v>43414</v>
      </c>
      <c r="D699" s="40">
        <f t="shared" si="176"/>
        <v>43490</v>
      </c>
      <c r="E699" s="38">
        <v>43414</v>
      </c>
      <c r="F699" s="41">
        <f t="shared" si="177"/>
        <v>43546</v>
      </c>
      <c r="G699" s="38">
        <v>43414</v>
      </c>
      <c r="H699" s="41">
        <f t="shared" si="178"/>
        <v>43553</v>
      </c>
      <c r="I699" s="38">
        <v>43414</v>
      </c>
      <c r="J699" s="40">
        <f t="shared" si="180"/>
        <v>43560</v>
      </c>
      <c r="K699" s="42">
        <v>43414</v>
      </c>
      <c r="L699" s="40">
        <f t="shared" si="181"/>
        <v>43581</v>
      </c>
      <c r="M699" s="42">
        <v>43414</v>
      </c>
      <c r="N699" s="40">
        <f t="shared" si="182"/>
        <v>43623</v>
      </c>
      <c r="O699" s="42">
        <v>43414</v>
      </c>
      <c r="P699" s="40">
        <f t="shared" si="183"/>
        <v>43630</v>
      </c>
    </row>
    <row r="700" spans="1:16" ht="16.5" customHeight="1" x14ac:dyDescent="0.25">
      <c r="A700" s="38">
        <v>43415</v>
      </c>
      <c r="B700" s="39">
        <f t="shared" si="179"/>
        <v>43484</v>
      </c>
      <c r="C700" s="38">
        <v>43415</v>
      </c>
      <c r="D700" s="40">
        <f t="shared" si="176"/>
        <v>43491</v>
      </c>
      <c r="E700" s="38">
        <v>43415</v>
      </c>
      <c r="F700" s="41">
        <f t="shared" si="177"/>
        <v>43547</v>
      </c>
      <c r="G700" s="38">
        <v>43415</v>
      </c>
      <c r="H700" s="41">
        <f t="shared" si="178"/>
        <v>43554</v>
      </c>
      <c r="I700" s="38">
        <v>43415</v>
      </c>
      <c r="J700" s="40">
        <f t="shared" si="180"/>
        <v>43561</v>
      </c>
      <c r="K700" s="42">
        <v>43415</v>
      </c>
      <c r="L700" s="40">
        <f t="shared" si="181"/>
        <v>43582</v>
      </c>
      <c r="M700" s="42">
        <v>43415</v>
      </c>
      <c r="N700" s="40">
        <f t="shared" si="182"/>
        <v>43624</v>
      </c>
      <c r="O700" s="42">
        <v>43415</v>
      </c>
      <c r="P700" s="40">
        <f t="shared" si="183"/>
        <v>43631</v>
      </c>
    </row>
    <row r="701" spans="1:16" ht="16.5" customHeight="1" x14ac:dyDescent="0.25">
      <c r="A701" s="38">
        <v>43416</v>
      </c>
      <c r="B701" s="39">
        <f t="shared" si="179"/>
        <v>43485</v>
      </c>
      <c r="C701" s="38">
        <v>43416</v>
      </c>
      <c r="D701" s="40">
        <f t="shared" si="176"/>
        <v>43492</v>
      </c>
      <c r="E701" s="38">
        <v>43416</v>
      </c>
      <c r="F701" s="41">
        <f t="shared" si="177"/>
        <v>43548</v>
      </c>
      <c r="G701" s="38">
        <v>43416</v>
      </c>
      <c r="H701" s="41">
        <f t="shared" si="178"/>
        <v>43555</v>
      </c>
      <c r="I701" s="38">
        <v>43416</v>
      </c>
      <c r="J701" s="40">
        <f t="shared" si="180"/>
        <v>43562</v>
      </c>
      <c r="K701" s="42">
        <v>43416</v>
      </c>
      <c r="L701" s="40">
        <f t="shared" si="181"/>
        <v>43583</v>
      </c>
      <c r="M701" s="42">
        <v>43416</v>
      </c>
      <c r="N701" s="40">
        <f t="shared" si="182"/>
        <v>43625</v>
      </c>
      <c r="O701" s="42">
        <v>43416</v>
      </c>
      <c r="P701" s="40">
        <f t="shared" si="183"/>
        <v>43632</v>
      </c>
    </row>
    <row r="702" spans="1:16" ht="16.5" customHeight="1" x14ac:dyDescent="0.25">
      <c r="A702" s="38">
        <v>43417</v>
      </c>
      <c r="B702" s="39">
        <f t="shared" si="179"/>
        <v>43486</v>
      </c>
      <c r="C702" s="38">
        <v>43417</v>
      </c>
      <c r="D702" s="40">
        <f t="shared" si="176"/>
        <v>43493</v>
      </c>
      <c r="E702" s="38">
        <v>43417</v>
      </c>
      <c r="F702" s="41">
        <f t="shared" si="177"/>
        <v>43549</v>
      </c>
      <c r="G702" s="38">
        <v>43417</v>
      </c>
      <c r="H702" s="41">
        <f t="shared" si="178"/>
        <v>43556</v>
      </c>
      <c r="I702" s="38">
        <v>43417</v>
      </c>
      <c r="J702" s="40">
        <f t="shared" si="180"/>
        <v>43563</v>
      </c>
      <c r="K702" s="42">
        <v>43417</v>
      </c>
      <c r="L702" s="40">
        <f t="shared" si="181"/>
        <v>43584</v>
      </c>
      <c r="M702" s="42">
        <v>43417</v>
      </c>
      <c r="N702" s="40">
        <f t="shared" si="182"/>
        <v>43626</v>
      </c>
      <c r="O702" s="42">
        <v>43417</v>
      </c>
      <c r="P702" s="40">
        <f t="shared" si="183"/>
        <v>43633</v>
      </c>
    </row>
    <row r="703" spans="1:16" ht="16.5" customHeight="1" x14ac:dyDescent="0.25">
      <c r="A703" s="38">
        <v>43418</v>
      </c>
      <c r="B703" s="39">
        <f t="shared" si="179"/>
        <v>43487</v>
      </c>
      <c r="C703" s="38">
        <v>43418</v>
      </c>
      <c r="D703" s="40">
        <f t="shared" si="176"/>
        <v>43494</v>
      </c>
      <c r="E703" s="38">
        <v>43418</v>
      </c>
      <c r="F703" s="41">
        <f t="shared" si="177"/>
        <v>43550</v>
      </c>
      <c r="G703" s="38">
        <v>43418</v>
      </c>
      <c r="H703" s="41">
        <f t="shared" si="178"/>
        <v>43557</v>
      </c>
      <c r="I703" s="38">
        <v>43418</v>
      </c>
      <c r="J703" s="40">
        <f t="shared" si="180"/>
        <v>43564</v>
      </c>
      <c r="K703" s="42">
        <v>43418</v>
      </c>
      <c r="L703" s="40">
        <f t="shared" si="181"/>
        <v>43585</v>
      </c>
      <c r="M703" s="42">
        <v>43418</v>
      </c>
      <c r="N703" s="40">
        <f t="shared" si="182"/>
        <v>43627</v>
      </c>
      <c r="O703" s="42">
        <v>43418</v>
      </c>
      <c r="P703" s="40">
        <f t="shared" si="183"/>
        <v>43634</v>
      </c>
    </row>
    <row r="704" spans="1:16" ht="16.5" customHeight="1" x14ac:dyDescent="0.25">
      <c r="A704" s="38">
        <v>43419</v>
      </c>
      <c r="B704" s="39">
        <f t="shared" si="179"/>
        <v>43488</v>
      </c>
      <c r="C704" s="38">
        <v>43419</v>
      </c>
      <c r="D704" s="40">
        <f t="shared" si="176"/>
        <v>43495</v>
      </c>
      <c r="E704" s="38">
        <v>43419</v>
      </c>
      <c r="F704" s="41">
        <f t="shared" si="177"/>
        <v>43551</v>
      </c>
      <c r="G704" s="38">
        <v>43419</v>
      </c>
      <c r="H704" s="41">
        <f t="shared" si="178"/>
        <v>43558</v>
      </c>
      <c r="I704" s="38">
        <v>43419</v>
      </c>
      <c r="J704" s="40">
        <f t="shared" si="180"/>
        <v>43565</v>
      </c>
      <c r="K704" s="42">
        <v>43419</v>
      </c>
      <c r="L704" s="40">
        <f t="shared" si="181"/>
        <v>43586</v>
      </c>
      <c r="M704" s="42">
        <v>43419</v>
      </c>
      <c r="N704" s="40">
        <f t="shared" si="182"/>
        <v>43628</v>
      </c>
      <c r="O704" s="42">
        <v>43419</v>
      </c>
      <c r="P704" s="40">
        <f t="shared" si="183"/>
        <v>43635</v>
      </c>
    </row>
    <row r="705" spans="1:16" ht="16.5" customHeight="1" x14ac:dyDescent="0.25">
      <c r="A705" s="38">
        <v>43420</v>
      </c>
      <c r="B705" s="39">
        <f t="shared" si="179"/>
        <v>43489</v>
      </c>
      <c r="C705" s="38">
        <v>43420</v>
      </c>
      <c r="D705" s="40">
        <f t="shared" si="176"/>
        <v>43496</v>
      </c>
      <c r="E705" s="38">
        <v>43420</v>
      </c>
      <c r="F705" s="41">
        <f t="shared" si="177"/>
        <v>43552</v>
      </c>
      <c r="G705" s="38">
        <v>43420</v>
      </c>
      <c r="H705" s="41">
        <f t="shared" si="178"/>
        <v>43559</v>
      </c>
      <c r="I705" s="38">
        <v>43420</v>
      </c>
      <c r="J705" s="40">
        <f t="shared" si="180"/>
        <v>43566</v>
      </c>
      <c r="K705" s="42">
        <v>43420</v>
      </c>
      <c r="L705" s="40">
        <f t="shared" si="181"/>
        <v>43587</v>
      </c>
      <c r="M705" s="42">
        <v>43420</v>
      </c>
      <c r="N705" s="40">
        <f t="shared" si="182"/>
        <v>43629</v>
      </c>
      <c r="O705" s="42">
        <v>43420</v>
      </c>
      <c r="P705" s="40">
        <f t="shared" si="183"/>
        <v>43636</v>
      </c>
    </row>
    <row r="706" spans="1:16" ht="16.5" customHeight="1" x14ac:dyDescent="0.25">
      <c r="A706" s="38">
        <v>43421</v>
      </c>
      <c r="B706" s="39">
        <f t="shared" si="179"/>
        <v>43490</v>
      </c>
      <c r="C706" s="38">
        <v>43421</v>
      </c>
      <c r="D706" s="40">
        <f t="shared" si="176"/>
        <v>43497</v>
      </c>
      <c r="E706" s="38">
        <v>43421</v>
      </c>
      <c r="F706" s="41">
        <f t="shared" si="177"/>
        <v>43553</v>
      </c>
      <c r="G706" s="38">
        <v>43421</v>
      </c>
      <c r="H706" s="41">
        <f t="shared" si="178"/>
        <v>43560</v>
      </c>
      <c r="I706" s="38">
        <v>43421</v>
      </c>
      <c r="J706" s="40">
        <f t="shared" si="180"/>
        <v>43567</v>
      </c>
      <c r="K706" s="42">
        <v>43421</v>
      </c>
      <c r="L706" s="40">
        <f t="shared" si="181"/>
        <v>43588</v>
      </c>
      <c r="M706" s="42">
        <v>43421</v>
      </c>
      <c r="N706" s="40">
        <f t="shared" si="182"/>
        <v>43630</v>
      </c>
      <c r="O706" s="42">
        <v>43421</v>
      </c>
      <c r="P706" s="40">
        <f t="shared" si="183"/>
        <v>43637</v>
      </c>
    </row>
    <row r="707" spans="1:16" ht="16.5" customHeight="1" x14ac:dyDescent="0.25">
      <c r="A707" s="38">
        <v>43422</v>
      </c>
      <c r="B707" s="39">
        <f t="shared" si="179"/>
        <v>43491</v>
      </c>
      <c r="C707" s="38">
        <v>43422</v>
      </c>
      <c r="D707" s="40">
        <f t="shared" si="176"/>
        <v>43498</v>
      </c>
      <c r="E707" s="38">
        <v>43422</v>
      </c>
      <c r="F707" s="41">
        <f t="shared" si="177"/>
        <v>43554</v>
      </c>
      <c r="G707" s="38">
        <v>43422</v>
      </c>
      <c r="H707" s="41">
        <f t="shared" si="178"/>
        <v>43561</v>
      </c>
      <c r="I707" s="38">
        <v>43422</v>
      </c>
      <c r="J707" s="40">
        <f t="shared" si="180"/>
        <v>43568</v>
      </c>
      <c r="K707" s="42">
        <v>43422</v>
      </c>
      <c r="L707" s="40">
        <f t="shared" si="181"/>
        <v>43589</v>
      </c>
      <c r="M707" s="42">
        <v>43422</v>
      </c>
      <c r="N707" s="40">
        <f t="shared" si="182"/>
        <v>43631</v>
      </c>
      <c r="O707" s="42">
        <v>43422</v>
      </c>
      <c r="P707" s="40">
        <f t="shared" si="183"/>
        <v>43638</v>
      </c>
    </row>
    <row r="708" spans="1:16" ht="16.5" customHeight="1" x14ac:dyDescent="0.25">
      <c r="A708" s="38">
        <v>43423</v>
      </c>
      <c r="B708" s="39">
        <f t="shared" si="179"/>
        <v>43492</v>
      </c>
      <c r="C708" s="38">
        <v>43423</v>
      </c>
      <c r="D708" s="40">
        <f t="shared" si="176"/>
        <v>43499</v>
      </c>
      <c r="E708" s="38">
        <v>43423</v>
      </c>
      <c r="F708" s="41">
        <f t="shared" si="177"/>
        <v>43555</v>
      </c>
      <c r="G708" s="38">
        <v>43423</v>
      </c>
      <c r="H708" s="41">
        <f t="shared" si="178"/>
        <v>43562</v>
      </c>
      <c r="I708" s="38">
        <v>43423</v>
      </c>
      <c r="J708" s="40">
        <f t="shared" si="180"/>
        <v>43569</v>
      </c>
      <c r="K708" s="42">
        <v>43423</v>
      </c>
      <c r="L708" s="40">
        <f t="shared" si="181"/>
        <v>43590</v>
      </c>
      <c r="M708" s="42">
        <v>43423</v>
      </c>
      <c r="N708" s="40">
        <f t="shared" si="182"/>
        <v>43632</v>
      </c>
      <c r="O708" s="42">
        <v>43423</v>
      </c>
      <c r="P708" s="40">
        <f t="shared" si="183"/>
        <v>43639</v>
      </c>
    </row>
    <row r="709" spans="1:16" ht="16.5" customHeight="1" x14ac:dyDescent="0.25">
      <c r="A709" s="38">
        <v>43424</v>
      </c>
      <c r="B709" s="39">
        <f t="shared" si="179"/>
        <v>43493</v>
      </c>
      <c r="C709" s="38">
        <v>43424</v>
      </c>
      <c r="D709" s="40">
        <f t="shared" si="176"/>
        <v>43500</v>
      </c>
      <c r="E709" s="38">
        <v>43424</v>
      </c>
      <c r="F709" s="41">
        <f t="shared" si="177"/>
        <v>43556</v>
      </c>
      <c r="G709" s="38">
        <v>43424</v>
      </c>
      <c r="H709" s="41">
        <f t="shared" si="178"/>
        <v>43563</v>
      </c>
      <c r="I709" s="38">
        <v>43424</v>
      </c>
      <c r="J709" s="40">
        <f t="shared" si="180"/>
        <v>43570</v>
      </c>
      <c r="K709" s="42">
        <v>43424</v>
      </c>
      <c r="L709" s="40">
        <f t="shared" si="181"/>
        <v>43591</v>
      </c>
      <c r="M709" s="42">
        <v>43424</v>
      </c>
      <c r="N709" s="40">
        <f t="shared" si="182"/>
        <v>43633</v>
      </c>
      <c r="O709" s="42">
        <v>43424</v>
      </c>
      <c r="P709" s="40">
        <f t="shared" si="183"/>
        <v>43640</v>
      </c>
    </row>
    <row r="710" spans="1:16" ht="16.5" customHeight="1" x14ac:dyDescent="0.25">
      <c r="A710" s="38">
        <v>43425</v>
      </c>
      <c r="B710" s="39">
        <f t="shared" si="179"/>
        <v>43494</v>
      </c>
      <c r="C710" s="38">
        <v>43425</v>
      </c>
      <c r="D710" s="40">
        <f t="shared" si="176"/>
        <v>43501</v>
      </c>
      <c r="E710" s="38">
        <v>43425</v>
      </c>
      <c r="F710" s="41">
        <f t="shared" si="177"/>
        <v>43557</v>
      </c>
      <c r="G710" s="38">
        <v>43425</v>
      </c>
      <c r="H710" s="41">
        <f t="shared" si="178"/>
        <v>43564</v>
      </c>
      <c r="I710" s="38">
        <v>43425</v>
      </c>
      <c r="J710" s="40">
        <f t="shared" si="180"/>
        <v>43571</v>
      </c>
      <c r="K710" s="42">
        <v>43425</v>
      </c>
      <c r="L710" s="40">
        <f t="shared" si="181"/>
        <v>43592</v>
      </c>
      <c r="M710" s="42">
        <v>43425</v>
      </c>
      <c r="N710" s="40">
        <f t="shared" si="182"/>
        <v>43634</v>
      </c>
      <c r="O710" s="42">
        <v>43425</v>
      </c>
      <c r="P710" s="40">
        <f t="shared" si="183"/>
        <v>43641</v>
      </c>
    </row>
    <row r="711" spans="1:16" ht="16.5" customHeight="1" x14ac:dyDescent="0.25">
      <c r="A711" s="38">
        <v>43426</v>
      </c>
      <c r="B711" s="39">
        <f t="shared" si="179"/>
        <v>43495</v>
      </c>
      <c r="C711" s="38">
        <v>43426</v>
      </c>
      <c r="D711" s="40">
        <f t="shared" si="176"/>
        <v>43502</v>
      </c>
      <c r="E711" s="38">
        <v>43426</v>
      </c>
      <c r="F711" s="41">
        <f t="shared" si="177"/>
        <v>43558</v>
      </c>
      <c r="G711" s="38">
        <v>43426</v>
      </c>
      <c r="H711" s="41">
        <f t="shared" si="178"/>
        <v>43565</v>
      </c>
      <c r="I711" s="38">
        <v>43426</v>
      </c>
      <c r="J711" s="40">
        <f t="shared" si="180"/>
        <v>43572</v>
      </c>
      <c r="K711" s="42">
        <v>43426</v>
      </c>
      <c r="L711" s="40">
        <f t="shared" si="181"/>
        <v>43593</v>
      </c>
      <c r="M711" s="42">
        <v>43426</v>
      </c>
      <c r="N711" s="40">
        <f t="shared" si="182"/>
        <v>43635</v>
      </c>
      <c r="O711" s="42">
        <v>43426</v>
      </c>
      <c r="P711" s="40">
        <f t="shared" si="183"/>
        <v>43642</v>
      </c>
    </row>
    <row r="712" spans="1:16" ht="16.5" customHeight="1" x14ac:dyDescent="0.25">
      <c r="A712" s="38">
        <v>43427</v>
      </c>
      <c r="B712" s="39">
        <f t="shared" si="179"/>
        <v>43496</v>
      </c>
      <c r="C712" s="38">
        <v>43427</v>
      </c>
      <c r="D712" s="40">
        <f t="shared" si="176"/>
        <v>43503</v>
      </c>
      <c r="E712" s="38">
        <v>43427</v>
      </c>
      <c r="F712" s="41">
        <f t="shared" si="177"/>
        <v>43559</v>
      </c>
      <c r="G712" s="38">
        <v>43427</v>
      </c>
      <c r="H712" s="41">
        <f t="shared" si="178"/>
        <v>43566</v>
      </c>
      <c r="I712" s="38">
        <v>43427</v>
      </c>
      <c r="J712" s="40">
        <f t="shared" si="180"/>
        <v>43573</v>
      </c>
      <c r="K712" s="42">
        <v>43427</v>
      </c>
      <c r="L712" s="40">
        <f t="shared" si="181"/>
        <v>43594</v>
      </c>
      <c r="M712" s="42">
        <v>43427</v>
      </c>
      <c r="N712" s="40">
        <f t="shared" si="182"/>
        <v>43636</v>
      </c>
      <c r="O712" s="42">
        <v>43427</v>
      </c>
      <c r="P712" s="40">
        <f t="shared" si="183"/>
        <v>43643</v>
      </c>
    </row>
    <row r="713" spans="1:16" ht="16.5" customHeight="1" x14ac:dyDescent="0.25">
      <c r="A713" s="38">
        <v>43428</v>
      </c>
      <c r="B713" s="39">
        <f t="shared" si="179"/>
        <v>43497</v>
      </c>
      <c r="C713" s="38">
        <v>43428</v>
      </c>
      <c r="D713" s="40">
        <f t="shared" si="176"/>
        <v>43504</v>
      </c>
      <c r="E713" s="38">
        <v>43428</v>
      </c>
      <c r="F713" s="41">
        <f t="shared" si="177"/>
        <v>43560</v>
      </c>
      <c r="G713" s="38">
        <v>43428</v>
      </c>
      <c r="H713" s="41">
        <f t="shared" si="178"/>
        <v>43567</v>
      </c>
      <c r="I713" s="38">
        <v>43428</v>
      </c>
      <c r="J713" s="40">
        <f t="shared" si="180"/>
        <v>43574</v>
      </c>
      <c r="K713" s="42">
        <v>43428</v>
      </c>
      <c r="L713" s="40">
        <f t="shared" si="181"/>
        <v>43595</v>
      </c>
      <c r="M713" s="42">
        <v>43428</v>
      </c>
      <c r="N713" s="40">
        <f t="shared" si="182"/>
        <v>43637</v>
      </c>
      <c r="O713" s="42">
        <v>43428</v>
      </c>
      <c r="P713" s="40">
        <f t="shared" si="183"/>
        <v>43644</v>
      </c>
    </row>
    <row r="714" spans="1:16" ht="16.5" customHeight="1" x14ac:dyDescent="0.25">
      <c r="A714" s="38">
        <v>43429</v>
      </c>
      <c r="B714" s="39">
        <f t="shared" si="179"/>
        <v>43498</v>
      </c>
      <c r="C714" s="38">
        <v>43429</v>
      </c>
      <c r="D714" s="40">
        <f t="shared" si="176"/>
        <v>43505</v>
      </c>
      <c r="E714" s="38">
        <v>43429</v>
      </c>
      <c r="F714" s="41">
        <f t="shared" si="177"/>
        <v>43561</v>
      </c>
      <c r="G714" s="38">
        <v>43429</v>
      </c>
      <c r="H714" s="41">
        <f t="shared" si="178"/>
        <v>43568</v>
      </c>
      <c r="I714" s="38">
        <v>43429</v>
      </c>
      <c r="J714" s="40">
        <f t="shared" si="180"/>
        <v>43575</v>
      </c>
      <c r="K714" s="42">
        <v>43429</v>
      </c>
      <c r="L714" s="40">
        <f t="shared" si="181"/>
        <v>43596</v>
      </c>
      <c r="M714" s="42">
        <v>43429</v>
      </c>
      <c r="N714" s="40">
        <f t="shared" si="182"/>
        <v>43638</v>
      </c>
      <c r="O714" s="42">
        <v>43429</v>
      </c>
      <c r="P714" s="40">
        <f t="shared" si="183"/>
        <v>43645</v>
      </c>
    </row>
    <row r="715" spans="1:16" ht="16.5" customHeight="1" x14ac:dyDescent="0.25">
      <c r="A715" s="38">
        <v>43430</v>
      </c>
      <c r="B715" s="39">
        <f t="shared" si="179"/>
        <v>43499</v>
      </c>
      <c r="C715" s="38">
        <v>43430</v>
      </c>
      <c r="D715" s="40">
        <f t="shared" si="176"/>
        <v>43506</v>
      </c>
      <c r="E715" s="38">
        <v>43430</v>
      </c>
      <c r="F715" s="41">
        <f t="shared" si="177"/>
        <v>43562</v>
      </c>
      <c r="G715" s="38">
        <v>43430</v>
      </c>
      <c r="H715" s="41">
        <f t="shared" si="178"/>
        <v>43569</v>
      </c>
      <c r="I715" s="38">
        <v>43430</v>
      </c>
      <c r="J715" s="40">
        <f t="shared" si="180"/>
        <v>43576</v>
      </c>
      <c r="K715" s="42">
        <v>43430</v>
      </c>
      <c r="L715" s="40">
        <f t="shared" si="181"/>
        <v>43597</v>
      </c>
      <c r="M715" s="42">
        <v>43430</v>
      </c>
      <c r="N715" s="40">
        <f t="shared" si="182"/>
        <v>43639</v>
      </c>
      <c r="O715" s="42">
        <v>43430</v>
      </c>
      <c r="P715" s="40">
        <f t="shared" si="183"/>
        <v>43646</v>
      </c>
    </row>
    <row r="716" spans="1:16" ht="16.5" customHeight="1" x14ac:dyDescent="0.25">
      <c r="A716" s="38">
        <v>43431</v>
      </c>
      <c r="B716" s="39">
        <f t="shared" si="179"/>
        <v>43500</v>
      </c>
      <c r="C716" s="38">
        <v>43431</v>
      </c>
      <c r="D716" s="40">
        <f t="shared" si="176"/>
        <v>43507</v>
      </c>
      <c r="E716" s="38">
        <v>43431</v>
      </c>
      <c r="F716" s="41">
        <f t="shared" si="177"/>
        <v>43563</v>
      </c>
      <c r="G716" s="38">
        <v>43431</v>
      </c>
      <c r="H716" s="41">
        <f t="shared" si="178"/>
        <v>43570</v>
      </c>
      <c r="I716" s="38">
        <v>43431</v>
      </c>
      <c r="J716" s="40">
        <f t="shared" si="180"/>
        <v>43577</v>
      </c>
      <c r="K716" s="42">
        <v>43431</v>
      </c>
      <c r="L716" s="40">
        <f t="shared" si="181"/>
        <v>43598</v>
      </c>
      <c r="M716" s="42">
        <v>43431</v>
      </c>
      <c r="N716" s="40">
        <f t="shared" si="182"/>
        <v>43640</v>
      </c>
      <c r="O716" s="42">
        <v>43431</v>
      </c>
      <c r="P716" s="40">
        <f t="shared" si="183"/>
        <v>43647</v>
      </c>
    </row>
    <row r="717" spans="1:16" ht="16.5" customHeight="1" x14ac:dyDescent="0.25">
      <c r="A717" s="38">
        <v>43432</v>
      </c>
      <c r="B717" s="39">
        <f t="shared" si="179"/>
        <v>43501</v>
      </c>
      <c r="C717" s="38">
        <v>43432</v>
      </c>
      <c r="D717" s="40">
        <f t="shared" si="176"/>
        <v>43508</v>
      </c>
      <c r="E717" s="38">
        <v>43432</v>
      </c>
      <c r="F717" s="41">
        <f t="shared" si="177"/>
        <v>43564</v>
      </c>
      <c r="G717" s="38">
        <v>43432</v>
      </c>
      <c r="H717" s="41">
        <f t="shared" si="178"/>
        <v>43571</v>
      </c>
      <c r="I717" s="38">
        <v>43432</v>
      </c>
      <c r="J717" s="40">
        <f t="shared" si="180"/>
        <v>43578</v>
      </c>
      <c r="K717" s="42">
        <v>43432</v>
      </c>
      <c r="L717" s="40">
        <f t="shared" si="181"/>
        <v>43599</v>
      </c>
      <c r="M717" s="42">
        <v>43432</v>
      </c>
      <c r="N717" s="40">
        <f t="shared" si="182"/>
        <v>43641</v>
      </c>
      <c r="O717" s="42">
        <v>43432</v>
      </c>
      <c r="P717" s="40">
        <f t="shared" si="183"/>
        <v>43648</v>
      </c>
    </row>
    <row r="718" spans="1:16" ht="16.5" customHeight="1" x14ac:dyDescent="0.25">
      <c r="A718" s="38">
        <v>43433</v>
      </c>
      <c r="B718" s="39">
        <f t="shared" si="179"/>
        <v>43502</v>
      </c>
      <c r="C718" s="38">
        <v>43433</v>
      </c>
      <c r="D718" s="40">
        <f t="shared" si="176"/>
        <v>43509</v>
      </c>
      <c r="E718" s="38">
        <v>43433</v>
      </c>
      <c r="F718" s="41">
        <f t="shared" si="177"/>
        <v>43565</v>
      </c>
      <c r="G718" s="38">
        <v>43433</v>
      </c>
      <c r="H718" s="41">
        <f t="shared" si="178"/>
        <v>43572</v>
      </c>
      <c r="I718" s="38">
        <v>43433</v>
      </c>
      <c r="J718" s="40">
        <f t="shared" si="180"/>
        <v>43579</v>
      </c>
      <c r="K718" s="42">
        <v>43433</v>
      </c>
      <c r="L718" s="40">
        <f t="shared" si="181"/>
        <v>43600</v>
      </c>
      <c r="M718" s="42">
        <v>43433</v>
      </c>
      <c r="N718" s="40">
        <f t="shared" si="182"/>
        <v>43642</v>
      </c>
      <c r="O718" s="42">
        <v>43433</v>
      </c>
      <c r="P718" s="40">
        <f t="shared" si="183"/>
        <v>43649</v>
      </c>
    </row>
    <row r="719" spans="1:16" ht="16.5" customHeight="1" x14ac:dyDescent="0.25">
      <c r="A719" s="38">
        <v>43434</v>
      </c>
      <c r="B719" s="39">
        <f t="shared" si="179"/>
        <v>43503</v>
      </c>
      <c r="C719" s="38">
        <v>43434</v>
      </c>
      <c r="D719" s="40">
        <f t="shared" si="176"/>
        <v>43510</v>
      </c>
      <c r="E719" s="38">
        <v>43434</v>
      </c>
      <c r="F719" s="41">
        <f t="shared" si="177"/>
        <v>43566</v>
      </c>
      <c r="G719" s="38">
        <v>43434</v>
      </c>
      <c r="H719" s="41">
        <f t="shared" si="178"/>
        <v>43573</v>
      </c>
      <c r="I719" s="38">
        <v>43434</v>
      </c>
      <c r="J719" s="40">
        <f t="shared" si="180"/>
        <v>43580</v>
      </c>
      <c r="K719" s="42">
        <v>43434</v>
      </c>
      <c r="L719" s="40">
        <f t="shared" si="181"/>
        <v>43601</v>
      </c>
      <c r="M719" s="42">
        <v>43434</v>
      </c>
      <c r="N719" s="40">
        <f t="shared" si="182"/>
        <v>43643</v>
      </c>
      <c r="O719" s="42">
        <v>43434</v>
      </c>
      <c r="P719" s="40">
        <f t="shared" si="183"/>
        <v>43650</v>
      </c>
    </row>
    <row r="720" spans="1:16" ht="16.5" customHeight="1" x14ac:dyDescent="0.25">
      <c r="A720" s="38">
        <v>43435</v>
      </c>
      <c r="B720" s="39">
        <f>A720+$C$2+$B$5+$B$6+$B$7+$B$8+$B$9+$B$10+$B$11+$B$12+$B$13+$B$14+$B$15+$B$16</f>
        <v>43510</v>
      </c>
      <c r="C720" s="38">
        <v>43435</v>
      </c>
      <c r="D720" s="40">
        <f>+C720+$D$2+$B$5+$B$6+$B$7+$B$8+$B$9+$B$10+$B$11+$B$12+$B$13+$B$14+$B$15+$B$16</f>
        <v>43517</v>
      </c>
      <c r="E720" s="38">
        <v>43435</v>
      </c>
      <c r="F720" s="41">
        <f>E720+$E$2+$B$5+$B$6+$B$7+$B$8+$B$9+$B$10+$B$11+$B$12+$B$13+$B$14+$B$15+$B$16</f>
        <v>43573</v>
      </c>
      <c r="G720" s="38">
        <v>43435</v>
      </c>
      <c r="H720" s="41">
        <f>G720+$F$2+$B$5+$B$6+$B$7+$B$8+$B$9+$B$10+$B$11+$B$12+$B$13+$B$14+$B$15+$B$16</f>
        <v>43580</v>
      </c>
      <c r="I720" s="38">
        <v>43435</v>
      </c>
      <c r="J720" s="40">
        <f>I720+$G$2+$B$5+$B$6+$B$7+$B$8+$B$9+$B$10+$B$11+$B$12+$B$13+$B$14+$B$15+$B$16</f>
        <v>43587</v>
      </c>
      <c r="K720" s="42">
        <v>43435</v>
      </c>
      <c r="L720" s="40">
        <f>K720+$H$2+$B$5+$B$6+$B$7+$B$8+$B$9+$B$10+$B$11+$B$12+$B$13+$B$14+$B$15+$B$16</f>
        <v>43608</v>
      </c>
      <c r="M720" s="42">
        <v>43435</v>
      </c>
      <c r="N720" s="40">
        <f>M720+$I$2+$B$5+$B$6+$B$7+$B$8+$B$9+$B$10+$B$11+$B$12+$B$13+$B$14+$B$15+$B$16</f>
        <v>43650</v>
      </c>
      <c r="O720" s="42">
        <v>43435</v>
      </c>
      <c r="P720" s="40">
        <f>O720+$J$2+$B$5+$B$6+$B$7+$B$8+$B$9+$B$10+$B$11+$B$12+$B$13+$B$14+$B$15+$B$16</f>
        <v>43657</v>
      </c>
    </row>
    <row r="721" spans="1:16" ht="16.5" customHeight="1" x14ac:dyDescent="0.25">
      <c r="A721" s="38">
        <v>43436</v>
      </c>
      <c r="B721" s="39">
        <f t="shared" ref="B721:B750" si="184">A721+$C$2+$B$5+$B$6+$B$7+$B$8+$B$9+$B$10+$B$11+$B$12+$B$13+$B$14+$B$15+$B$16</f>
        <v>43511</v>
      </c>
      <c r="C721" s="38">
        <v>43436</v>
      </c>
      <c r="D721" s="40">
        <f t="shared" ref="D721:D750" si="185">+C721+$D$2+$B$5+$B$6+$B$7+$B$8+$B$9+$B$10+$B$11+$B$12+$B$13+$B$14+$B$15+$B$16</f>
        <v>43518</v>
      </c>
      <c r="E721" s="38">
        <v>43436</v>
      </c>
      <c r="F721" s="41">
        <f t="shared" ref="F721:F750" si="186">E721+$E$2+$B$5+$B$6+$B$7+$B$8+$B$9+$B$10+$B$11+$B$12+$B$13+$B$14+$B$15+$B$16</f>
        <v>43574</v>
      </c>
      <c r="G721" s="38">
        <v>43436</v>
      </c>
      <c r="H721" s="41">
        <f t="shared" ref="H721:H750" si="187">G721+$F$2+$B$5+$B$6+$B$7+$B$8+$B$9+$B$10+$B$11+$B$12+$B$13+$B$14+$B$15+$B$16</f>
        <v>43581</v>
      </c>
      <c r="I721" s="38">
        <v>43436</v>
      </c>
      <c r="J721" s="40">
        <f t="shared" ref="J721:J750" si="188">I721+$G$2+$B$5+$B$6+$B$7+$B$8+$B$9+$B$10+$B$11+$B$12+$B$13+$B$14+$B$15+$B$16</f>
        <v>43588</v>
      </c>
      <c r="K721" s="42">
        <v>43436</v>
      </c>
      <c r="L721" s="40">
        <f t="shared" ref="L721:L750" si="189">K721+$H$2+$B$5+$B$6+$B$7+$B$8+$B$9+$B$10+$B$11+$B$12+$B$13+$B$14+$B$15+$B$16</f>
        <v>43609</v>
      </c>
      <c r="M721" s="42">
        <v>43436</v>
      </c>
      <c r="N721" s="40">
        <f t="shared" ref="N721:N750" si="190">M721+$I$2+$B$5+$B$6+$B$7+$B$8+$B$9+$B$10+$B$11+$B$12+$B$13+$B$14+$B$15+$B$16</f>
        <v>43651</v>
      </c>
      <c r="O721" s="42">
        <v>43436</v>
      </c>
      <c r="P721" s="40">
        <f t="shared" ref="P721:P750" si="191">O721+$J$2+$B$5+$B$6+$B$7+$B$8+$B$9+$B$10+$B$11+$B$12+$B$13+$B$14+$B$15+$B$16</f>
        <v>43658</v>
      </c>
    </row>
    <row r="722" spans="1:16" ht="16.5" customHeight="1" x14ac:dyDescent="0.25">
      <c r="A722" s="38">
        <v>43437</v>
      </c>
      <c r="B722" s="39">
        <f t="shared" si="184"/>
        <v>43512</v>
      </c>
      <c r="C722" s="38">
        <v>43437</v>
      </c>
      <c r="D722" s="40">
        <f t="shared" si="185"/>
        <v>43519</v>
      </c>
      <c r="E722" s="38">
        <v>43437</v>
      </c>
      <c r="F722" s="41">
        <f t="shared" si="186"/>
        <v>43575</v>
      </c>
      <c r="G722" s="38">
        <v>43437</v>
      </c>
      <c r="H722" s="41">
        <f t="shared" si="187"/>
        <v>43582</v>
      </c>
      <c r="I722" s="38">
        <v>43437</v>
      </c>
      <c r="J722" s="40">
        <f t="shared" si="188"/>
        <v>43589</v>
      </c>
      <c r="K722" s="42">
        <v>43437</v>
      </c>
      <c r="L722" s="40">
        <f t="shared" si="189"/>
        <v>43610</v>
      </c>
      <c r="M722" s="42">
        <v>43437</v>
      </c>
      <c r="N722" s="40">
        <f t="shared" si="190"/>
        <v>43652</v>
      </c>
      <c r="O722" s="42">
        <v>43437</v>
      </c>
      <c r="P722" s="40">
        <f t="shared" si="191"/>
        <v>43659</v>
      </c>
    </row>
    <row r="723" spans="1:16" ht="16.5" customHeight="1" x14ac:dyDescent="0.25">
      <c r="A723" s="38">
        <v>43438</v>
      </c>
      <c r="B723" s="39">
        <f t="shared" si="184"/>
        <v>43513</v>
      </c>
      <c r="C723" s="38">
        <v>43438</v>
      </c>
      <c r="D723" s="40">
        <f t="shared" si="185"/>
        <v>43520</v>
      </c>
      <c r="E723" s="38">
        <v>43438</v>
      </c>
      <c r="F723" s="41">
        <f t="shared" si="186"/>
        <v>43576</v>
      </c>
      <c r="G723" s="38">
        <v>43438</v>
      </c>
      <c r="H723" s="41">
        <f t="shared" si="187"/>
        <v>43583</v>
      </c>
      <c r="I723" s="38">
        <v>43438</v>
      </c>
      <c r="J723" s="40">
        <f t="shared" si="188"/>
        <v>43590</v>
      </c>
      <c r="K723" s="42">
        <v>43438</v>
      </c>
      <c r="L723" s="40">
        <f t="shared" si="189"/>
        <v>43611</v>
      </c>
      <c r="M723" s="42">
        <v>43438</v>
      </c>
      <c r="N723" s="40">
        <f t="shared" si="190"/>
        <v>43653</v>
      </c>
      <c r="O723" s="42">
        <v>43438</v>
      </c>
      <c r="P723" s="40">
        <f t="shared" si="191"/>
        <v>43660</v>
      </c>
    </row>
    <row r="724" spans="1:16" ht="16.5" customHeight="1" x14ac:dyDescent="0.25">
      <c r="A724" s="38">
        <v>43439</v>
      </c>
      <c r="B724" s="39">
        <f t="shared" si="184"/>
        <v>43514</v>
      </c>
      <c r="C724" s="38">
        <v>43439</v>
      </c>
      <c r="D724" s="40">
        <f t="shared" si="185"/>
        <v>43521</v>
      </c>
      <c r="E724" s="38">
        <v>43439</v>
      </c>
      <c r="F724" s="41">
        <f t="shared" si="186"/>
        <v>43577</v>
      </c>
      <c r="G724" s="38">
        <v>43439</v>
      </c>
      <c r="H724" s="41">
        <f t="shared" si="187"/>
        <v>43584</v>
      </c>
      <c r="I724" s="38">
        <v>43439</v>
      </c>
      <c r="J724" s="40">
        <f t="shared" si="188"/>
        <v>43591</v>
      </c>
      <c r="K724" s="42">
        <v>43439</v>
      </c>
      <c r="L724" s="40">
        <f t="shared" si="189"/>
        <v>43612</v>
      </c>
      <c r="M724" s="42">
        <v>43439</v>
      </c>
      <c r="N724" s="40">
        <f t="shared" si="190"/>
        <v>43654</v>
      </c>
      <c r="O724" s="42">
        <v>43439</v>
      </c>
      <c r="P724" s="40">
        <f t="shared" si="191"/>
        <v>43661</v>
      </c>
    </row>
    <row r="725" spans="1:16" ht="16.5" customHeight="1" x14ac:dyDescent="0.25">
      <c r="A725" s="38">
        <v>43440</v>
      </c>
      <c r="B725" s="39">
        <f t="shared" si="184"/>
        <v>43515</v>
      </c>
      <c r="C725" s="38">
        <v>43440</v>
      </c>
      <c r="D725" s="40">
        <f t="shared" si="185"/>
        <v>43522</v>
      </c>
      <c r="E725" s="38">
        <v>43440</v>
      </c>
      <c r="F725" s="41">
        <f t="shared" si="186"/>
        <v>43578</v>
      </c>
      <c r="G725" s="38">
        <v>43440</v>
      </c>
      <c r="H725" s="41">
        <f t="shared" si="187"/>
        <v>43585</v>
      </c>
      <c r="I725" s="38">
        <v>43440</v>
      </c>
      <c r="J725" s="40">
        <f t="shared" si="188"/>
        <v>43592</v>
      </c>
      <c r="K725" s="42">
        <v>43440</v>
      </c>
      <c r="L725" s="40">
        <f t="shared" si="189"/>
        <v>43613</v>
      </c>
      <c r="M725" s="42">
        <v>43440</v>
      </c>
      <c r="N725" s="40">
        <f t="shared" si="190"/>
        <v>43655</v>
      </c>
      <c r="O725" s="42">
        <v>43440</v>
      </c>
      <c r="P725" s="40">
        <f t="shared" si="191"/>
        <v>43662</v>
      </c>
    </row>
    <row r="726" spans="1:16" ht="16.5" customHeight="1" x14ac:dyDescent="0.25">
      <c r="A726" s="38">
        <v>43441</v>
      </c>
      <c r="B726" s="39">
        <f t="shared" si="184"/>
        <v>43516</v>
      </c>
      <c r="C726" s="38">
        <v>43441</v>
      </c>
      <c r="D726" s="40">
        <f t="shared" si="185"/>
        <v>43523</v>
      </c>
      <c r="E726" s="38">
        <v>43441</v>
      </c>
      <c r="F726" s="41">
        <f t="shared" si="186"/>
        <v>43579</v>
      </c>
      <c r="G726" s="38">
        <v>43441</v>
      </c>
      <c r="H726" s="41">
        <f t="shared" si="187"/>
        <v>43586</v>
      </c>
      <c r="I726" s="38">
        <v>43441</v>
      </c>
      <c r="J726" s="40">
        <f t="shared" si="188"/>
        <v>43593</v>
      </c>
      <c r="K726" s="42">
        <v>43441</v>
      </c>
      <c r="L726" s="40">
        <f t="shared" si="189"/>
        <v>43614</v>
      </c>
      <c r="M726" s="42">
        <v>43441</v>
      </c>
      <c r="N726" s="40">
        <f t="shared" si="190"/>
        <v>43656</v>
      </c>
      <c r="O726" s="42">
        <v>43441</v>
      </c>
      <c r="P726" s="40">
        <f t="shared" si="191"/>
        <v>43663</v>
      </c>
    </row>
    <row r="727" spans="1:16" ht="16.5" customHeight="1" x14ac:dyDescent="0.25">
      <c r="A727" s="38">
        <v>43442</v>
      </c>
      <c r="B727" s="39">
        <f t="shared" si="184"/>
        <v>43517</v>
      </c>
      <c r="C727" s="38">
        <v>43442</v>
      </c>
      <c r="D727" s="40">
        <f t="shared" si="185"/>
        <v>43524</v>
      </c>
      <c r="E727" s="38">
        <v>43442</v>
      </c>
      <c r="F727" s="41">
        <f t="shared" si="186"/>
        <v>43580</v>
      </c>
      <c r="G727" s="38">
        <v>43442</v>
      </c>
      <c r="H727" s="41">
        <f t="shared" si="187"/>
        <v>43587</v>
      </c>
      <c r="I727" s="38">
        <v>43442</v>
      </c>
      <c r="J727" s="40">
        <f t="shared" si="188"/>
        <v>43594</v>
      </c>
      <c r="K727" s="42">
        <v>43442</v>
      </c>
      <c r="L727" s="40">
        <f t="shared" si="189"/>
        <v>43615</v>
      </c>
      <c r="M727" s="42">
        <v>43442</v>
      </c>
      <c r="N727" s="40">
        <f t="shared" si="190"/>
        <v>43657</v>
      </c>
      <c r="O727" s="42">
        <v>43442</v>
      </c>
      <c r="P727" s="40">
        <f t="shared" si="191"/>
        <v>43664</v>
      </c>
    </row>
    <row r="728" spans="1:16" ht="16.5" customHeight="1" x14ac:dyDescent="0.25">
      <c r="A728" s="38">
        <v>43443</v>
      </c>
      <c r="B728" s="39">
        <f t="shared" si="184"/>
        <v>43518</v>
      </c>
      <c r="C728" s="38">
        <v>43443</v>
      </c>
      <c r="D728" s="40">
        <f t="shared" si="185"/>
        <v>43525</v>
      </c>
      <c r="E728" s="38">
        <v>43443</v>
      </c>
      <c r="F728" s="41">
        <f t="shared" si="186"/>
        <v>43581</v>
      </c>
      <c r="G728" s="38">
        <v>43443</v>
      </c>
      <c r="H728" s="41">
        <f t="shared" si="187"/>
        <v>43588</v>
      </c>
      <c r="I728" s="38">
        <v>43443</v>
      </c>
      <c r="J728" s="40">
        <f t="shared" si="188"/>
        <v>43595</v>
      </c>
      <c r="K728" s="42">
        <v>43443</v>
      </c>
      <c r="L728" s="40">
        <f t="shared" si="189"/>
        <v>43616</v>
      </c>
      <c r="M728" s="42">
        <v>43443</v>
      </c>
      <c r="N728" s="40">
        <f t="shared" si="190"/>
        <v>43658</v>
      </c>
      <c r="O728" s="42">
        <v>43443</v>
      </c>
      <c r="P728" s="40">
        <f t="shared" si="191"/>
        <v>43665</v>
      </c>
    </row>
    <row r="729" spans="1:16" ht="16.5" customHeight="1" x14ac:dyDescent="0.25">
      <c r="A729" s="38">
        <v>43444</v>
      </c>
      <c r="B729" s="39">
        <f t="shared" si="184"/>
        <v>43519</v>
      </c>
      <c r="C729" s="38">
        <v>43444</v>
      </c>
      <c r="D729" s="40">
        <f t="shared" si="185"/>
        <v>43526</v>
      </c>
      <c r="E729" s="38">
        <v>43444</v>
      </c>
      <c r="F729" s="41">
        <f t="shared" si="186"/>
        <v>43582</v>
      </c>
      <c r="G729" s="38">
        <v>43444</v>
      </c>
      <c r="H729" s="41">
        <f t="shared" si="187"/>
        <v>43589</v>
      </c>
      <c r="I729" s="38">
        <v>43444</v>
      </c>
      <c r="J729" s="40">
        <f t="shared" si="188"/>
        <v>43596</v>
      </c>
      <c r="K729" s="42">
        <v>43444</v>
      </c>
      <c r="L729" s="40">
        <f t="shared" si="189"/>
        <v>43617</v>
      </c>
      <c r="M729" s="42">
        <v>43444</v>
      </c>
      <c r="N729" s="40">
        <f t="shared" si="190"/>
        <v>43659</v>
      </c>
      <c r="O729" s="42">
        <v>43444</v>
      </c>
      <c r="P729" s="40">
        <f t="shared" si="191"/>
        <v>43666</v>
      </c>
    </row>
    <row r="730" spans="1:16" ht="16.5" customHeight="1" x14ac:dyDescent="0.25">
      <c r="A730" s="38">
        <v>43445</v>
      </c>
      <c r="B730" s="39">
        <f t="shared" si="184"/>
        <v>43520</v>
      </c>
      <c r="C730" s="38">
        <v>43445</v>
      </c>
      <c r="D730" s="40">
        <f t="shared" si="185"/>
        <v>43527</v>
      </c>
      <c r="E730" s="38">
        <v>43445</v>
      </c>
      <c r="F730" s="41">
        <f t="shared" si="186"/>
        <v>43583</v>
      </c>
      <c r="G730" s="38">
        <v>43445</v>
      </c>
      <c r="H730" s="41">
        <f t="shared" si="187"/>
        <v>43590</v>
      </c>
      <c r="I730" s="38">
        <v>43445</v>
      </c>
      <c r="J730" s="40">
        <f t="shared" si="188"/>
        <v>43597</v>
      </c>
      <c r="K730" s="42">
        <v>43445</v>
      </c>
      <c r="L730" s="40">
        <f t="shared" si="189"/>
        <v>43618</v>
      </c>
      <c r="M730" s="42">
        <v>43445</v>
      </c>
      <c r="N730" s="40">
        <f t="shared" si="190"/>
        <v>43660</v>
      </c>
      <c r="O730" s="42">
        <v>43445</v>
      </c>
      <c r="P730" s="40">
        <f t="shared" si="191"/>
        <v>43667</v>
      </c>
    </row>
    <row r="731" spans="1:16" ht="16.5" customHeight="1" x14ac:dyDescent="0.25">
      <c r="A731" s="38">
        <v>43446</v>
      </c>
      <c r="B731" s="39">
        <f t="shared" si="184"/>
        <v>43521</v>
      </c>
      <c r="C731" s="38">
        <v>43446</v>
      </c>
      <c r="D731" s="40">
        <f t="shared" si="185"/>
        <v>43528</v>
      </c>
      <c r="E731" s="38">
        <v>43446</v>
      </c>
      <c r="F731" s="41">
        <f t="shared" si="186"/>
        <v>43584</v>
      </c>
      <c r="G731" s="38">
        <v>43446</v>
      </c>
      <c r="H731" s="41">
        <f t="shared" si="187"/>
        <v>43591</v>
      </c>
      <c r="I731" s="38">
        <v>43446</v>
      </c>
      <c r="J731" s="40">
        <f t="shared" si="188"/>
        <v>43598</v>
      </c>
      <c r="K731" s="42">
        <v>43446</v>
      </c>
      <c r="L731" s="40">
        <f t="shared" si="189"/>
        <v>43619</v>
      </c>
      <c r="M731" s="42">
        <v>43446</v>
      </c>
      <c r="N731" s="40">
        <f t="shared" si="190"/>
        <v>43661</v>
      </c>
      <c r="O731" s="42">
        <v>43446</v>
      </c>
      <c r="P731" s="40">
        <f t="shared" si="191"/>
        <v>43668</v>
      </c>
    </row>
    <row r="732" spans="1:16" ht="16.5" customHeight="1" x14ac:dyDescent="0.25">
      <c r="A732" s="38">
        <v>43447</v>
      </c>
      <c r="B732" s="39">
        <f t="shared" si="184"/>
        <v>43522</v>
      </c>
      <c r="C732" s="38">
        <v>43447</v>
      </c>
      <c r="D732" s="40">
        <f t="shared" si="185"/>
        <v>43529</v>
      </c>
      <c r="E732" s="38">
        <v>43447</v>
      </c>
      <c r="F732" s="41">
        <f t="shared" si="186"/>
        <v>43585</v>
      </c>
      <c r="G732" s="38">
        <v>43447</v>
      </c>
      <c r="H732" s="41">
        <f t="shared" si="187"/>
        <v>43592</v>
      </c>
      <c r="I732" s="38">
        <v>43447</v>
      </c>
      <c r="J732" s="40">
        <f t="shared" si="188"/>
        <v>43599</v>
      </c>
      <c r="K732" s="42">
        <v>43447</v>
      </c>
      <c r="L732" s="40">
        <f t="shared" si="189"/>
        <v>43620</v>
      </c>
      <c r="M732" s="42">
        <v>43447</v>
      </c>
      <c r="N732" s="40">
        <f t="shared" si="190"/>
        <v>43662</v>
      </c>
      <c r="O732" s="42">
        <v>43447</v>
      </c>
      <c r="P732" s="40">
        <f t="shared" si="191"/>
        <v>43669</v>
      </c>
    </row>
    <row r="733" spans="1:16" ht="16.5" customHeight="1" x14ac:dyDescent="0.25">
      <c r="A733" s="38">
        <v>43448</v>
      </c>
      <c r="B733" s="39">
        <f t="shared" si="184"/>
        <v>43523</v>
      </c>
      <c r="C733" s="38">
        <v>43448</v>
      </c>
      <c r="D733" s="40">
        <f t="shared" si="185"/>
        <v>43530</v>
      </c>
      <c r="E733" s="38">
        <v>43448</v>
      </c>
      <c r="F733" s="41">
        <f t="shared" si="186"/>
        <v>43586</v>
      </c>
      <c r="G733" s="38">
        <v>43448</v>
      </c>
      <c r="H733" s="41">
        <f t="shared" si="187"/>
        <v>43593</v>
      </c>
      <c r="I733" s="38">
        <v>43448</v>
      </c>
      <c r="J733" s="40">
        <f t="shared" si="188"/>
        <v>43600</v>
      </c>
      <c r="K733" s="42">
        <v>43448</v>
      </c>
      <c r="L733" s="40">
        <f t="shared" si="189"/>
        <v>43621</v>
      </c>
      <c r="M733" s="42">
        <v>43448</v>
      </c>
      <c r="N733" s="40">
        <f t="shared" si="190"/>
        <v>43663</v>
      </c>
      <c r="O733" s="42">
        <v>43448</v>
      </c>
      <c r="P733" s="40">
        <f t="shared" si="191"/>
        <v>43670</v>
      </c>
    </row>
    <row r="734" spans="1:16" ht="16.5" customHeight="1" x14ac:dyDescent="0.25">
      <c r="A734" s="38">
        <v>43449</v>
      </c>
      <c r="B734" s="39">
        <f t="shared" si="184"/>
        <v>43524</v>
      </c>
      <c r="C734" s="38">
        <v>43449</v>
      </c>
      <c r="D734" s="40">
        <f t="shared" si="185"/>
        <v>43531</v>
      </c>
      <c r="E734" s="38">
        <v>43449</v>
      </c>
      <c r="F734" s="41">
        <f t="shared" si="186"/>
        <v>43587</v>
      </c>
      <c r="G734" s="38">
        <v>43449</v>
      </c>
      <c r="H734" s="41">
        <f t="shared" si="187"/>
        <v>43594</v>
      </c>
      <c r="I734" s="38">
        <v>43449</v>
      </c>
      <c r="J734" s="40">
        <f t="shared" si="188"/>
        <v>43601</v>
      </c>
      <c r="K734" s="42">
        <v>43449</v>
      </c>
      <c r="L734" s="40">
        <f t="shared" si="189"/>
        <v>43622</v>
      </c>
      <c r="M734" s="42">
        <v>43449</v>
      </c>
      <c r="N734" s="40">
        <f t="shared" si="190"/>
        <v>43664</v>
      </c>
      <c r="O734" s="42">
        <v>43449</v>
      </c>
      <c r="P734" s="40">
        <f t="shared" si="191"/>
        <v>43671</v>
      </c>
    </row>
    <row r="735" spans="1:16" ht="16.5" customHeight="1" x14ac:dyDescent="0.25">
      <c r="A735" s="38">
        <v>43450</v>
      </c>
      <c r="B735" s="39">
        <f t="shared" si="184"/>
        <v>43525</v>
      </c>
      <c r="C735" s="38">
        <v>43450</v>
      </c>
      <c r="D735" s="40">
        <f t="shared" si="185"/>
        <v>43532</v>
      </c>
      <c r="E735" s="38">
        <v>43450</v>
      </c>
      <c r="F735" s="41">
        <f t="shared" si="186"/>
        <v>43588</v>
      </c>
      <c r="G735" s="38">
        <v>43450</v>
      </c>
      <c r="H735" s="41">
        <f t="shared" si="187"/>
        <v>43595</v>
      </c>
      <c r="I735" s="38">
        <v>43450</v>
      </c>
      <c r="J735" s="40">
        <f t="shared" si="188"/>
        <v>43602</v>
      </c>
      <c r="K735" s="42">
        <v>43450</v>
      </c>
      <c r="L735" s="40">
        <f t="shared" si="189"/>
        <v>43623</v>
      </c>
      <c r="M735" s="42">
        <v>43450</v>
      </c>
      <c r="N735" s="40">
        <f t="shared" si="190"/>
        <v>43665</v>
      </c>
      <c r="O735" s="42">
        <v>43450</v>
      </c>
      <c r="P735" s="40">
        <f t="shared" si="191"/>
        <v>43672</v>
      </c>
    </row>
    <row r="736" spans="1:16" ht="16.5" customHeight="1" x14ac:dyDescent="0.25">
      <c r="A736" s="38">
        <v>43451</v>
      </c>
      <c r="B736" s="39">
        <f t="shared" si="184"/>
        <v>43526</v>
      </c>
      <c r="C736" s="38">
        <v>43451</v>
      </c>
      <c r="D736" s="40">
        <f t="shared" si="185"/>
        <v>43533</v>
      </c>
      <c r="E736" s="38">
        <v>43451</v>
      </c>
      <c r="F736" s="41">
        <f t="shared" si="186"/>
        <v>43589</v>
      </c>
      <c r="G736" s="38">
        <v>43451</v>
      </c>
      <c r="H736" s="41">
        <f t="shared" si="187"/>
        <v>43596</v>
      </c>
      <c r="I736" s="38">
        <v>43451</v>
      </c>
      <c r="J736" s="40">
        <f t="shared" si="188"/>
        <v>43603</v>
      </c>
      <c r="K736" s="42">
        <v>43451</v>
      </c>
      <c r="L736" s="40">
        <f t="shared" si="189"/>
        <v>43624</v>
      </c>
      <c r="M736" s="42">
        <v>43451</v>
      </c>
      <c r="N736" s="40">
        <f t="shared" si="190"/>
        <v>43666</v>
      </c>
      <c r="O736" s="42">
        <v>43451</v>
      </c>
      <c r="P736" s="40">
        <f t="shared" si="191"/>
        <v>43673</v>
      </c>
    </row>
    <row r="737" spans="1:16" ht="16.5" customHeight="1" x14ac:dyDescent="0.25">
      <c r="A737" s="38">
        <v>43452</v>
      </c>
      <c r="B737" s="39">
        <f t="shared" si="184"/>
        <v>43527</v>
      </c>
      <c r="C737" s="38">
        <v>43452</v>
      </c>
      <c r="D737" s="40">
        <f t="shared" si="185"/>
        <v>43534</v>
      </c>
      <c r="E737" s="38">
        <v>43452</v>
      </c>
      <c r="F737" s="41">
        <f t="shared" si="186"/>
        <v>43590</v>
      </c>
      <c r="G737" s="38">
        <v>43452</v>
      </c>
      <c r="H737" s="41">
        <f t="shared" si="187"/>
        <v>43597</v>
      </c>
      <c r="I737" s="38">
        <v>43452</v>
      </c>
      <c r="J737" s="40">
        <f t="shared" si="188"/>
        <v>43604</v>
      </c>
      <c r="K737" s="42">
        <v>43452</v>
      </c>
      <c r="L737" s="40">
        <f t="shared" si="189"/>
        <v>43625</v>
      </c>
      <c r="M737" s="42">
        <v>43452</v>
      </c>
      <c r="N737" s="40">
        <f t="shared" si="190"/>
        <v>43667</v>
      </c>
      <c r="O737" s="42">
        <v>43452</v>
      </c>
      <c r="P737" s="40">
        <f t="shared" si="191"/>
        <v>43674</v>
      </c>
    </row>
    <row r="738" spans="1:16" ht="16.5" customHeight="1" x14ac:dyDescent="0.25">
      <c r="A738" s="38">
        <v>43453</v>
      </c>
      <c r="B738" s="39">
        <f t="shared" si="184"/>
        <v>43528</v>
      </c>
      <c r="C738" s="38">
        <v>43453</v>
      </c>
      <c r="D738" s="40">
        <f t="shared" si="185"/>
        <v>43535</v>
      </c>
      <c r="E738" s="38">
        <v>43453</v>
      </c>
      <c r="F738" s="41">
        <f t="shared" si="186"/>
        <v>43591</v>
      </c>
      <c r="G738" s="38">
        <v>43453</v>
      </c>
      <c r="H738" s="41">
        <f t="shared" si="187"/>
        <v>43598</v>
      </c>
      <c r="I738" s="38">
        <v>43453</v>
      </c>
      <c r="J738" s="40">
        <f t="shared" si="188"/>
        <v>43605</v>
      </c>
      <c r="K738" s="42">
        <v>43453</v>
      </c>
      <c r="L738" s="40">
        <f t="shared" si="189"/>
        <v>43626</v>
      </c>
      <c r="M738" s="42">
        <v>43453</v>
      </c>
      <c r="N738" s="40">
        <f t="shared" si="190"/>
        <v>43668</v>
      </c>
      <c r="O738" s="42">
        <v>43453</v>
      </c>
      <c r="P738" s="40">
        <f t="shared" si="191"/>
        <v>43675</v>
      </c>
    </row>
    <row r="739" spans="1:16" ht="16.5" customHeight="1" x14ac:dyDescent="0.25">
      <c r="A739" s="38">
        <v>43454</v>
      </c>
      <c r="B739" s="39">
        <f t="shared" si="184"/>
        <v>43529</v>
      </c>
      <c r="C739" s="38">
        <v>43454</v>
      </c>
      <c r="D739" s="40">
        <f t="shared" si="185"/>
        <v>43536</v>
      </c>
      <c r="E739" s="38">
        <v>43454</v>
      </c>
      <c r="F739" s="41">
        <f t="shared" si="186"/>
        <v>43592</v>
      </c>
      <c r="G739" s="38">
        <v>43454</v>
      </c>
      <c r="H739" s="41">
        <f t="shared" si="187"/>
        <v>43599</v>
      </c>
      <c r="I739" s="38">
        <v>43454</v>
      </c>
      <c r="J739" s="40">
        <f t="shared" si="188"/>
        <v>43606</v>
      </c>
      <c r="K739" s="42">
        <v>43454</v>
      </c>
      <c r="L739" s="40">
        <f t="shared" si="189"/>
        <v>43627</v>
      </c>
      <c r="M739" s="42">
        <v>43454</v>
      </c>
      <c r="N739" s="40">
        <f t="shared" si="190"/>
        <v>43669</v>
      </c>
      <c r="O739" s="42">
        <v>43454</v>
      </c>
      <c r="P739" s="40">
        <f t="shared" si="191"/>
        <v>43676</v>
      </c>
    </row>
    <row r="740" spans="1:16" ht="16.5" customHeight="1" x14ac:dyDescent="0.25">
      <c r="A740" s="38">
        <v>43455</v>
      </c>
      <c r="B740" s="39">
        <f t="shared" si="184"/>
        <v>43530</v>
      </c>
      <c r="C740" s="38">
        <v>43455</v>
      </c>
      <c r="D740" s="40">
        <f t="shared" si="185"/>
        <v>43537</v>
      </c>
      <c r="E740" s="38">
        <v>43455</v>
      </c>
      <c r="F740" s="41">
        <f t="shared" si="186"/>
        <v>43593</v>
      </c>
      <c r="G740" s="38">
        <v>43455</v>
      </c>
      <c r="H740" s="41">
        <f t="shared" si="187"/>
        <v>43600</v>
      </c>
      <c r="I740" s="38">
        <v>43455</v>
      </c>
      <c r="J740" s="40">
        <f t="shared" si="188"/>
        <v>43607</v>
      </c>
      <c r="K740" s="42">
        <v>43455</v>
      </c>
      <c r="L740" s="40">
        <f t="shared" si="189"/>
        <v>43628</v>
      </c>
      <c r="M740" s="42">
        <v>43455</v>
      </c>
      <c r="N740" s="40">
        <f t="shared" si="190"/>
        <v>43670</v>
      </c>
      <c r="O740" s="42">
        <v>43455</v>
      </c>
      <c r="P740" s="40">
        <f t="shared" si="191"/>
        <v>43677</v>
      </c>
    </row>
    <row r="741" spans="1:16" ht="16.5" customHeight="1" x14ac:dyDescent="0.25">
      <c r="A741" s="38">
        <v>43456</v>
      </c>
      <c r="B741" s="39">
        <f t="shared" si="184"/>
        <v>43531</v>
      </c>
      <c r="C741" s="38">
        <v>43456</v>
      </c>
      <c r="D741" s="40">
        <f t="shared" si="185"/>
        <v>43538</v>
      </c>
      <c r="E741" s="38">
        <v>43456</v>
      </c>
      <c r="F741" s="41">
        <f t="shared" si="186"/>
        <v>43594</v>
      </c>
      <c r="G741" s="38">
        <v>43456</v>
      </c>
      <c r="H741" s="41">
        <f t="shared" si="187"/>
        <v>43601</v>
      </c>
      <c r="I741" s="38">
        <v>43456</v>
      </c>
      <c r="J741" s="40">
        <f t="shared" si="188"/>
        <v>43608</v>
      </c>
      <c r="K741" s="42">
        <v>43456</v>
      </c>
      <c r="L741" s="40">
        <f t="shared" si="189"/>
        <v>43629</v>
      </c>
      <c r="M741" s="42">
        <v>43456</v>
      </c>
      <c r="N741" s="40">
        <f t="shared" si="190"/>
        <v>43671</v>
      </c>
      <c r="O741" s="42">
        <v>43456</v>
      </c>
      <c r="P741" s="40">
        <f t="shared" si="191"/>
        <v>43678</v>
      </c>
    </row>
    <row r="742" spans="1:16" ht="16.5" customHeight="1" x14ac:dyDescent="0.25">
      <c r="A742" s="38">
        <v>43457</v>
      </c>
      <c r="B742" s="39">
        <f t="shared" si="184"/>
        <v>43532</v>
      </c>
      <c r="C742" s="38">
        <v>43457</v>
      </c>
      <c r="D742" s="40">
        <f t="shared" si="185"/>
        <v>43539</v>
      </c>
      <c r="E742" s="38">
        <v>43457</v>
      </c>
      <c r="F742" s="41">
        <f t="shared" si="186"/>
        <v>43595</v>
      </c>
      <c r="G742" s="38">
        <v>43457</v>
      </c>
      <c r="H742" s="41">
        <f t="shared" si="187"/>
        <v>43602</v>
      </c>
      <c r="I742" s="38">
        <v>43457</v>
      </c>
      <c r="J742" s="40">
        <f t="shared" si="188"/>
        <v>43609</v>
      </c>
      <c r="K742" s="42">
        <v>43457</v>
      </c>
      <c r="L742" s="40">
        <f t="shared" si="189"/>
        <v>43630</v>
      </c>
      <c r="M742" s="42">
        <v>43457</v>
      </c>
      <c r="N742" s="40">
        <f t="shared" si="190"/>
        <v>43672</v>
      </c>
      <c r="O742" s="42">
        <v>43457</v>
      </c>
      <c r="P742" s="40">
        <f t="shared" si="191"/>
        <v>43679</v>
      </c>
    </row>
    <row r="743" spans="1:16" ht="16.5" customHeight="1" x14ac:dyDescent="0.25">
      <c r="A743" s="38">
        <v>43458</v>
      </c>
      <c r="B743" s="39">
        <f t="shared" si="184"/>
        <v>43533</v>
      </c>
      <c r="C743" s="38">
        <v>43458</v>
      </c>
      <c r="D743" s="40">
        <f t="shared" si="185"/>
        <v>43540</v>
      </c>
      <c r="E743" s="38">
        <v>43458</v>
      </c>
      <c r="F743" s="41">
        <f t="shared" si="186"/>
        <v>43596</v>
      </c>
      <c r="G743" s="38">
        <v>43458</v>
      </c>
      <c r="H743" s="41">
        <f t="shared" si="187"/>
        <v>43603</v>
      </c>
      <c r="I743" s="38">
        <v>43458</v>
      </c>
      <c r="J743" s="40">
        <f t="shared" si="188"/>
        <v>43610</v>
      </c>
      <c r="K743" s="42">
        <v>43458</v>
      </c>
      <c r="L743" s="40">
        <f t="shared" si="189"/>
        <v>43631</v>
      </c>
      <c r="M743" s="42">
        <v>43458</v>
      </c>
      <c r="N743" s="40">
        <f t="shared" si="190"/>
        <v>43673</v>
      </c>
      <c r="O743" s="42">
        <v>43458</v>
      </c>
      <c r="P743" s="40">
        <f t="shared" si="191"/>
        <v>43680</v>
      </c>
    </row>
    <row r="744" spans="1:16" ht="16.5" customHeight="1" x14ac:dyDescent="0.25">
      <c r="A744" s="38">
        <v>43459</v>
      </c>
      <c r="B744" s="39">
        <f t="shared" si="184"/>
        <v>43534</v>
      </c>
      <c r="C744" s="38">
        <v>43459</v>
      </c>
      <c r="D744" s="40">
        <f t="shared" si="185"/>
        <v>43541</v>
      </c>
      <c r="E744" s="38">
        <v>43459</v>
      </c>
      <c r="F744" s="41">
        <f t="shared" si="186"/>
        <v>43597</v>
      </c>
      <c r="G744" s="38">
        <v>43459</v>
      </c>
      <c r="H744" s="41">
        <f t="shared" si="187"/>
        <v>43604</v>
      </c>
      <c r="I744" s="38">
        <v>43459</v>
      </c>
      <c r="J744" s="40">
        <f t="shared" si="188"/>
        <v>43611</v>
      </c>
      <c r="K744" s="42">
        <v>43459</v>
      </c>
      <c r="L744" s="40">
        <f t="shared" si="189"/>
        <v>43632</v>
      </c>
      <c r="M744" s="42">
        <v>43459</v>
      </c>
      <c r="N744" s="40">
        <f t="shared" si="190"/>
        <v>43674</v>
      </c>
      <c r="O744" s="42">
        <v>43459</v>
      </c>
      <c r="P744" s="40">
        <f t="shared" si="191"/>
        <v>43681</v>
      </c>
    </row>
    <row r="745" spans="1:16" ht="16.5" customHeight="1" x14ac:dyDescent="0.25">
      <c r="A745" s="38">
        <v>43460</v>
      </c>
      <c r="B745" s="39">
        <f t="shared" si="184"/>
        <v>43535</v>
      </c>
      <c r="C745" s="38">
        <v>43460</v>
      </c>
      <c r="D745" s="40">
        <f t="shared" si="185"/>
        <v>43542</v>
      </c>
      <c r="E745" s="38">
        <v>43460</v>
      </c>
      <c r="F745" s="41">
        <f t="shared" si="186"/>
        <v>43598</v>
      </c>
      <c r="G745" s="38">
        <v>43460</v>
      </c>
      <c r="H745" s="41">
        <f t="shared" si="187"/>
        <v>43605</v>
      </c>
      <c r="I745" s="38">
        <v>43460</v>
      </c>
      <c r="J745" s="40">
        <f t="shared" si="188"/>
        <v>43612</v>
      </c>
      <c r="K745" s="42">
        <v>43460</v>
      </c>
      <c r="L745" s="40">
        <f t="shared" si="189"/>
        <v>43633</v>
      </c>
      <c r="M745" s="42">
        <v>43460</v>
      </c>
      <c r="N745" s="40">
        <f t="shared" si="190"/>
        <v>43675</v>
      </c>
      <c r="O745" s="42">
        <v>43460</v>
      </c>
      <c r="P745" s="40">
        <f t="shared" si="191"/>
        <v>43682</v>
      </c>
    </row>
    <row r="746" spans="1:16" ht="16.5" customHeight="1" x14ac:dyDescent="0.25">
      <c r="A746" s="38">
        <v>43461</v>
      </c>
      <c r="B746" s="39">
        <f t="shared" si="184"/>
        <v>43536</v>
      </c>
      <c r="C746" s="38">
        <v>43461</v>
      </c>
      <c r="D746" s="40">
        <f t="shared" si="185"/>
        <v>43543</v>
      </c>
      <c r="E746" s="38">
        <v>43461</v>
      </c>
      <c r="F746" s="41">
        <f t="shared" si="186"/>
        <v>43599</v>
      </c>
      <c r="G746" s="38">
        <v>43461</v>
      </c>
      <c r="H746" s="41">
        <f t="shared" si="187"/>
        <v>43606</v>
      </c>
      <c r="I746" s="38">
        <v>43461</v>
      </c>
      <c r="J746" s="40">
        <f t="shared" si="188"/>
        <v>43613</v>
      </c>
      <c r="K746" s="42">
        <v>43461</v>
      </c>
      <c r="L746" s="40">
        <f t="shared" si="189"/>
        <v>43634</v>
      </c>
      <c r="M746" s="42">
        <v>43461</v>
      </c>
      <c r="N746" s="40">
        <f t="shared" si="190"/>
        <v>43676</v>
      </c>
      <c r="O746" s="42">
        <v>43461</v>
      </c>
      <c r="P746" s="40">
        <f t="shared" si="191"/>
        <v>43683</v>
      </c>
    </row>
    <row r="747" spans="1:16" ht="16.5" customHeight="1" x14ac:dyDescent="0.25">
      <c r="A747" s="38">
        <v>43462</v>
      </c>
      <c r="B747" s="39">
        <f t="shared" si="184"/>
        <v>43537</v>
      </c>
      <c r="C747" s="38">
        <v>43462</v>
      </c>
      <c r="D747" s="40">
        <f t="shared" si="185"/>
        <v>43544</v>
      </c>
      <c r="E747" s="38">
        <v>43462</v>
      </c>
      <c r="F747" s="41">
        <f t="shared" si="186"/>
        <v>43600</v>
      </c>
      <c r="G747" s="38">
        <v>43462</v>
      </c>
      <c r="H747" s="41">
        <f t="shared" si="187"/>
        <v>43607</v>
      </c>
      <c r="I747" s="38">
        <v>43462</v>
      </c>
      <c r="J747" s="40">
        <f t="shared" si="188"/>
        <v>43614</v>
      </c>
      <c r="K747" s="42">
        <v>43462</v>
      </c>
      <c r="L747" s="40">
        <f t="shared" si="189"/>
        <v>43635</v>
      </c>
      <c r="M747" s="42">
        <v>43462</v>
      </c>
      <c r="N747" s="40">
        <f t="shared" si="190"/>
        <v>43677</v>
      </c>
      <c r="O747" s="42">
        <v>43462</v>
      </c>
      <c r="P747" s="40">
        <f t="shared" si="191"/>
        <v>43684</v>
      </c>
    </row>
    <row r="748" spans="1:16" ht="16.5" customHeight="1" x14ac:dyDescent="0.25">
      <c r="A748" s="38">
        <v>43463</v>
      </c>
      <c r="B748" s="39">
        <f t="shared" si="184"/>
        <v>43538</v>
      </c>
      <c r="C748" s="38">
        <v>43463</v>
      </c>
      <c r="D748" s="40">
        <f t="shared" si="185"/>
        <v>43545</v>
      </c>
      <c r="E748" s="38">
        <v>43463</v>
      </c>
      <c r="F748" s="41">
        <f t="shared" si="186"/>
        <v>43601</v>
      </c>
      <c r="G748" s="38">
        <v>43463</v>
      </c>
      <c r="H748" s="41">
        <f t="shared" si="187"/>
        <v>43608</v>
      </c>
      <c r="I748" s="38">
        <v>43463</v>
      </c>
      <c r="J748" s="40">
        <f t="shared" si="188"/>
        <v>43615</v>
      </c>
      <c r="K748" s="42">
        <v>43463</v>
      </c>
      <c r="L748" s="40">
        <f t="shared" si="189"/>
        <v>43636</v>
      </c>
      <c r="M748" s="42">
        <v>43463</v>
      </c>
      <c r="N748" s="40">
        <f t="shared" si="190"/>
        <v>43678</v>
      </c>
      <c r="O748" s="42">
        <v>43463</v>
      </c>
      <c r="P748" s="40">
        <f t="shared" si="191"/>
        <v>43685</v>
      </c>
    </row>
    <row r="749" spans="1:16" ht="16.5" customHeight="1" x14ac:dyDescent="0.25">
      <c r="A749" s="38">
        <v>43464</v>
      </c>
      <c r="B749" s="39">
        <f t="shared" si="184"/>
        <v>43539</v>
      </c>
      <c r="C749" s="38">
        <v>43464</v>
      </c>
      <c r="D749" s="40">
        <f t="shared" si="185"/>
        <v>43546</v>
      </c>
      <c r="E749" s="38">
        <v>43464</v>
      </c>
      <c r="F749" s="41">
        <f t="shared" si="186"/>
        <v>43602</v>
      </c>
      <c r="G749" s="38">
        <v>43464</v>
      </c>
      <c r="H749" s="41">
        <f t="shared" si="187"/>
        <v>43609</v>
      </c>
      <c r="I749" s="38">
        <v>43464</v>
      </c>
      <c r="J749" s="40">
        <f t="shared" si="188"/>
        <v>43616</v>
      </c>
      <c r="K749" s="42">
        <v>43464</v>
      </c>
      <c r="L749" s="40">
        <f t="shared" si="189"/>
        <v>43637</v>
      </c>
      <c r="M749" s="42">
        <v>43464</v>
      </c>
      <c r="N749" s="40">
        <f t="shared" si="190"/>
        <v>43679</v>
      </c>
      <c r="O749" s="42">
        <v>43464</v>
      </c>
      <c r="P749" s="40">
        <f t="shared" si="191"/>
        <v>43686</v>
      </c>
    </row>
    <row r="750" spans="1:16" ht="16.5" customHeight="1" thickBot="1" x14ac:dyDescent="0.3">
      <c r="A750" s="43">
        <v>43465</v>
      </c>
      <c r="B750" s="44">
        <f t="shared" si="184"/>
        <v>43540</v>
      </c>
      <c r="C750" s="43">
        <v>43465</v>
      </c>
      <c r="D750" s="45">
        <f t="shared" si="185"/>
        <v>43547</v>
      </c>
      <c r="E750" s="43">
        <v>43465</v>
      </c>
      <c r="F750" s="46">
        <f t="shared" si="186"/>
        <v>43603</v>
      </c>
      <c r="G750" s="43">
        <v>43465</v>
      </c>
      <c r="H750" s="46">
        <f t="shared" si="187"/>
        <v>43610</v>
      </c>
      <c r="I750" s="43">
        <v>43465</v>
      </c>
      <c r="J750" s="45">
        <f t="shared" si="188"/>
        <v>43617</v>
      </c>
      <c r="K750" s="47">
        <v>43465</v>
      </c>
      <c r="L750" s="45">
        <f t="shared" si="189"/>
        <v>43638</v>
      </c>
      <c r="M750" s="47">
        <v>43465</v>
      </c>
      <c r="N750" s="45">
        <f t="shared" si="190"/>
        <v>43680</v>
      </c>
      <c r="O750" s="47">
        <v>43465</v>
      </c>
      <c r="P750" s="45">
        <f t="shared" si="191"/>
        <v>43687</v>
      </c>
    </row>
    <row r="751" spans="1:16" ht="16.5" customHeight="1" x14ac:dyDescent="0.25">
      <c r="A751" s="38">
        <v>43466</v>
      </c>
      <c r="B751" s="39">
        <f>A751+$C$2+$B$5</f>
        <v>43502</v>
      </c>
      <c r="C751" s="38">
        <v>43466</v>
      </c>
      <c r="D751" s="40">
        <f>+C751+$D$2+$B$5</f>
        <v>43509</v>
      </c>
      <c r="E751" s="38">
        <v>43466</v>
      </c>
      <c r="F751" s="41">
        <f t="shared" ref="F751:F781" si="192">E751+$E$2+$B$5</f>
        <v>43565</v>
      </c>
      <c r="G751" s="38">
        <v>43466</v>
      </c>
      <c r="H751" s="41">
        <f>G751+$F$2+$B$5</f>
        <v>43572</v>
      </c>
      <c r="I751" s="38">
        <v>43466</v>
      </c>
      <c r="J751" s="40">
        <f>I751+$G$2+$B$5</f>
        <v>43579</v>
      </c>
      <c r="K751" s="42">
        <v>43466</v>
      </c>
      <c r="L751" s="40">
        <f>K751+$H$2+$B$5</f>
        <v>43600</v>
      </c>
      <c r="M751" s="42">
        <v>43466</v>
      </c>
      <c r="N751" s="40">
        <f>M751+$I$2+$B$5</f>
        <v>43642</v>
      </c>
      <c r="O751" s="42">
        <v>43466</v>
      </c>
      <c r="P751" s="40">
        <f>O751+$J$2+$B$5</f>
        <v>43649</v>
      </c>
    </row>
    <row r="752" spans="1:16" ht="16.5" customHeight="1" x14ac:dyDescent="0.25">
      <c r="A752" s="38">
        <v>43467</v>
      </c>
      <c r="B752" s="39">
        <f t="shared" ref="B752:B781" si="193">A752+$C$2+$B$5</f>
        <v>43503</v>
      </c>
      <c r="C752" s="38">
        <v>43467</v>
      </c>
      <c r="D752" s="40">
        <f t="shared" ref="D752:D781" si="194">+C752+$D$2+$B$5</f>
        <v>43510</v>
      </c>
      <c r="E752" s="38">
        <v>43467</v>
      </c>
      <c r="F752" s="41">
        <f t="shared" si="192"/>
        <v>43566</v>
      </c>
      <c r="G752" s="38">
        <v>43467</v>
      </c>
      <c r="H752" s="41">
        <f t="shared" ref="H752:H781" si="195">G752+$F$2+$B$5</f>
        <v>43573</v>
      </c>
      <c r="I752" s="38">
        <v>43467</v>
      </c>
      <c r="J752" s="40">
        <f t="shared" ref="J752:J781" si="196">I752+$G$2+$B$5</f>
        <v>43580</v>
      </c>
      <c r="K752" s="42">
        <v>43467</v>
      </c>
      <c r="L752" s="40">
        <f t="shared" ref="L752:L781" si="197">K752+$H$2+$B$5</f>
        <v>43601</v>
      </c>
      <c r="M752" s="42">
        <v>43467</v>
      </c>
      <c r="N752" s="40">
        <f t="shared" ref="N752:N781" si="198">M752+$I$2+$B$5</f>
        <v>43643</v>
      </c>
      <c r="O752" s="42">
        <v>43467</v>
      </c>
      <c r="P752" s="40">
        <f t="shared" ref="P752:P781" si="199">O752+$J$2+$B$5</f>
        <v>43650</v>
      </c>
    </row>
    <row r="753" spans="1:16" ht="16.5" customHeight="1" x14ac:dyDescent="0.25">
      <c r="A753" s="38">
        <v>43468</v>
      </c>
      <c r="B753" s="39">
        <f t="shared" si="193"/>
        <v>43504</v>
      </c>
      <c r="C753" s="38">
        <v>43468</v>
      </c>
      <c r="D753" s="40">
        <f t="shared" si="194"/>
        <v>43511</v>
      </c>
      <c r="E753" s="38">
        <v>43468</v>
      </c>
      <c r="F753" s="41">
        <f t="shared" si="192"/>
        <v>43567</v>
      </c>
      <c r="G753" s="38">
        <v>43468</v>
      </c>
      <c r="H753" s="41">
        <f t="shared" si="195"/>
        <v>43574</v>
      </c>
      <c r="I753" s="38">
        <v>43468</v>
      </c>
      <c r="J753" s="40">
        <f t="shared" si="196"/>
        <v>43581</v>
      </c>
      <c r="K753" s="42">
        <v>43468</v>
      </c>
      <c r="L753" s="40">
        <f t="shared" si="197"/>
        <v>43602</v>
      </c>
      <c r="M753" s="42">
        <v>43468</v>
      </c>
      <c r="N753" s="40">
        <f t="shared" si="198"/>
        <v>43644</v>
      </c>
      <c r="O753" s="42">
        <v>43468</v>
      </c>
      <c r="P753" s="40">
        <f t="shared" si="199"/>
        <v>43651</v>
      </c>
    </row>
    <row r="754" spans="1:16" ht="16.5" customHeight="1" x14ac:dyDescent="0.25">
      <c r="A754" s="38">
        <v>43469</v>
      </c>
      <c r="B754" s="39">
        <f t="shared" si="193"/>
        <v>43505</v>
      </c>
      <c r="C754" s="38">
        <v>43469</v>
      </c>
      <c r="D754" s="40">
        <f t="shared" si="194"/>
        <v>43512</v>
      </c>
      <c r="E754" s="38">
        <v>43469</v>
      </c>
      <c r="F754" s="41">
        <f t="shared" si="192"/>
        <v>43568</v>
      </c>
      <c r="G754" s="38">
        <v>43469</v>
      </c>
      <c r="H754" s="41">
        <f t="shared" si="195"/>
        <v>43575</v>
      </c>
      <c r="I754" s="38">
        <v>43469</v>
      </c>
      <c r="J754" s="40">
        <f t="shared" si="196"/>
        <v>43582</v>
      </c>
      <c r="K754" s="42">
        <v>43469</v>
      </c>
      <c r="L754" s="40">
        <f t="shared" si="197"/>
        <v>43603</v>
      </c>
      <c r="M754" s="42">
        <v>43469</v>
      </c>
      <c r="N754" s="40">
        <f t="shared" si="198"/>
        <v>43645</v>
      </c>
      <c r="O754" s="42">
        <v>43469</v>
      </c>
      <c r="P754" s="40">
        <f t="shared" si="199"/>
        <v>43652</v>
      </c>
    </row>
    <row r="755" spans="1:16" ht="16.5" customHeight="1" x14ac:dyDescent="0.25">
      <c r="A755" s="38">
        <v>43470</v>
      </c>
      <c r="B755" s="39">
        <f t="shared" si="193"/>
        <v>43506</v>
      </c>
      <c r="C755" s="38">
        <v>43470</v>
      </c>
      <c r="D755" s="40">
        <f t="shared" si="194"/>
        <v>43513</v>
      </c>
      <c r="E755" s="38">
        <v>43470</v>
      </c>
      <c r="F755" s="41">
        <f t="shared" si="192"/>
        <v>43569</v>
      </c>
      <c r="G755" s="38">
        <v>43470</v>
      </c>
      <c r="H755" s="41">
        <f t="shared" si="195"/>
        <v>43576</v>
      </c>
      <c r="I755" s="38">
        <v>43470</v>
      </c>
      <c r="J755" s="40">
        <f t="shared" si="196"/>
        <v>43583</v>
      </c>
      <c r="K755" s="42">
        <v>43470</v>
      </c>
      <c r="L755" s="40">
        <f t="shared" si="197"/>
        <v>43604</v>
      </c>
      <c r="M755" s="42">
        <v>43470</v>
      </c>
      <c r="N755" s="40">
        <f t="shared" si="198"/>
        <v>43646</v>
      </c>
      <c r="O755" s="42">
        <v>43470</v>
      </c>
      <c r="P755" s="40">
        <f t="shared" si="199"/>
        <v>43653</v>
      </c>
    </row>
    <row r="756" spans="1:16" ht="16.5" customHeight="1" x14ac:dyDescent="0.25">
      <c r="A756" s="38">
        <v>43471</v>
      </c>
      <c r="B756" s="39">
        <f t="shared" si="193"/>
        <v>43507</v>
      </c>
      <c r="C756" s="38">
        <v>43471</v>
      </c>
      <c r="D756" s="40">
        <f t="shared" si="194"/>
        <v>43514</v>
      </c>
      <c r="E756" s="38">
        <v>43471</v>
      </c>
      <c r="F756" s="41">
        <f t="shared" si="192"/>
        <v>43570</v>
      </c>
      <c r="G756" s="38">
        <v>43471</v>
      </c>
      <c r="H756" s="41">
        <f t="shared" si="195"/>
        <v>43577</v>
      </c>
      <c r="I756" s="38">
        <v>43471</v>
      </c>
      <c r="J756" s="40">
        <f t="shared" si="196"/>
        <v>43584</v>
      </c>
      <c r="K756" s="42">
        <v>43471</v>
      </c>
      <c r="L756" s="40">
        <f t="shared" si="197"/>
        <v>43605</v>
      </c>
      <c r="M756" s="42">
        <v>43471</v>
      </c>
      <c r="N756" s="40">
        <f t="shared" si="198"/>
        <v>43647</v>
      </c>
      <c r="O756" s="42">
        <v>43471</v>
      </c>
      <c r="P756" s="40">
        <f t="shared" si="199"/>
        <v>43654</v>
      </c>
    </row>
    <row r="757" spans="1:16" ht="16.5" customHeight="1" x14ac:dyDescent="0.25">
      <c r="A757" s="38">
        <v>43472</v>
      </c>
      <c r="B757" s="39">
        <f t="shared" si="193"/>
        <v>43508</v>
      </c>
      <c r="C757" s="38">
        <v>43472</v>
      </c>
      <c r="D757" s="40">
        <f t="shared" si="194"/>
        <v>43515</v>
      </c>
      <c r="E757" s="38">
        <v>43472</v>
      </c>
      <c r="F757" s="41">
        <f t="shared" si="192"/>
        <v>43571</v>
      </c>
      <c r="G757" s="38">
        <v>43472</v>
      </c>
      <c r="H757" s="41">
        <f t="shared" si="195"/>
        <v>43578</v>
      </c>
      <c r="I757" s="38">
        <v>43472</v>
      </c>
      <c r="J757" s="40">
        <f t="shared" si="196"/>
        <v>43585</v>
      </c>
      <c r="K757" s="42">
        <v>43472</v>
      </c>
      <c r="L757" s="40">
        <f t="shared" si="197"/>
        <v>43606</v>
      </c>
      <c r="M757" s="42">
        <v>43472</v>
      </c>
      <c r="N757" s="40">
        <f t="shared" si="198"/>
        <v>43648</v>
      </c>
      <c r="O757" s="42">
        <v>43472</v>
      </c>
      <c r="P757" s="40">
        <f t="shared" si="199"/>
        <v>43655</v>
      </c>
    </row>
    <row r="758" spans="1:16" ht="16.5" customHeight="1" x14ac:dyDescent="0.25">
      <c r="A758" s="38">
        <v>43473</v>
      </c>
      <c r="B758" s="39">
        <f t="shared" si="193"/>
        <v>43509</v>
      </c>
      <c r="C758" s="38">
        <v>43473</v>
      </c>
      <c r="D758" s="40">
        <f t="shared" si="194"/>
        <v>43516</v>
      </c>
      <c r="E758" s="38">
        <v>43473</v>
      </c>
      <c r="F758" s="41">
        <f t="shared" si="192"/>
        <v>43572</v>
      </c>
      <c r="G758" s="38">
        <v>43473</v>
      </c>
      <c r="H758" s="41">
        <f t="shared" si="195"/>
        <v>43579</v>
      </c>
      <c r="I758" s="38">
        <v>43473</v>
      </c>
      <c r="J758" s="40">
        <f t="shared" si="196"/>
        <v>43586</v>
      </c>
      <c r="K758" s="42">
        <v>43473</v>
      </c>
      <c r="L758" s="40">
        <f t="shared" si="197"/>
        <v>43607</v>
      </c>
      <c r="M758" s="42">
        <v>43473</v>
      </c>
      <c r="N758" s="40">
        <f t="shared" si="198"/>
        <v>43649</v>
      </c>
      <c r="O758" s="42">
        <v>43473</v>
      </c>
      <c r="P758" s="40">
        <f t="shared" si="199"/>
        <v>43656</v>
      </c>
    </row>
    <row r="759" spans="1:16" ht="16.5" customHeight="1" x14ac:dyDescent="0.25">
      <c r="A759" s="38">
        <v>43474</v>
      </c>
      <c r="B759" s="39">
        <f t="shared" si="193"/>
        <v>43510</v>
      </c>
      <c r="C759" s="38">
        <v>43474</v>
      </c>
      <c r="D759" s="40">
        <f t="shared" si="194"/>
        <v>43517</v>
      </c>
      <c r="E759" s="38">
        <v>43474</v>
      </c>
      <c r="F759" s="41">
        <f t="shared" si="192"/>
        <v>43573</v>
      </c>
      <c r="G759" s="38">
        <v>43474</v>
      </c>
      <c r="H759" s="41">
        <f t="shared" si="195"/>
        <v>43580</v>
      </c>
      <c r="I759" s="38">
        <v>43474</v>
      </c>
      <c r="J759" s="40">
        <f t="shared" si="196"/>
        <v>43587</v>
      </c>
      <c r="K759" s="42">
        <v>43474</v>
      </c>
      <c r="L759" s="40">
        <f t="shared" si="197"/>
        <v>43608</v>
      </c>
      <c r="M759" s="42">
        <v>43474</v>
      </c>
      <c r="N759" s="40">
        <f t="shared" si="198"/>
        <v>43650</v>
      </c>
      <c r="O759" s="42">
        <v>43474</v>
      </c>
      <c r="P759" s="40">
        <f t="shared" si="199"/>
        <v>43657</v>
      </c>
    </row>
    <row r="760" spans="1:16" ht="16.5" customHeight="1" x14ac:dyDescent="0.25">
      <c r="A760" s="38">
        <v>43475</v>
      </c>
      <c r="B760" s="39">
        <f t="shared" si="193"/>
        <v>43511</v>
      </c>
      <c r="C760" s="38">
        <v>43475</v>
      </c>
      <c r="D760" s="40">
        <f t="shared" si="194"/>
        <v>43518</v>
      </c>
      <c r="E760" s="38">
        <v>43475</v>
      </c>
      <c r="F760" s="41">
        <f t="shared" si="192"/>
        <v>43574</v>
      </c>
      <c r="G760" s="38">
        <v>43475</v>
      </c>
      <c r="H760" s="41">
        <f t="shared" si="195"/>
        <v>43581</v>
      </c>
      <c r="I760" s="38">
        <v>43475</v>
      </c>
      <c r="J760" s="40">
        <f t="shared" si="196"/>
        <v>43588</v>
      </c>
      <c r="K760" s="42">
        <v>43475</v>
      </c>
      <c r="L760" s="40">
        <f t="shared" si="197"/>
        <v>43609</v>
      </c>
      <c r="M760" s="42">
        <v>43475</v>
      </c>
      <c r="N760" s="40">
        <f t="shared" si="198"/>
        <v>43651</v>
      </c>
      <c r="O760" s="42">
        <v>43475</v>
      </c>
      <c r="P760" s="40">
        <f t="shared" si="199"/>
        <v>43658</v>
      </c>
    </row>
    <row r="761" spans="1:16" ht="16.5" customHeight="1" x14ac:dyDescent="0.25">
      <c r="A761" s="38">
        <v>43476</v>
      </c>
      <c r="B761" s="39">
        <f t="shared" si="193"/>
        <v>43512</v>
      </c>
      <c r="C761" s="38">
        <v>43476</v>
      </c>
      <c r="D761" s="40">
        <f t="shared" si="194"/>
        <v>43519</v>
      </c>
      <c r="E761" s="38">
        <v>43476</v>
      </c>
      <c r="F761" s="41">
        <f t="shared" si="192"/>
        <v>43575</v>
      </c>
      <c r="G761" s="38">
        <v>43476</v>
      </c>
      <c r="H761" s="41">
        <f t="shared" si="195"/>
        <v>43582</v>
      </c>
      <c r="I761" s="38">
        <v>43476</v>
      </c>
      <c r="J761" s="40">
        <f t="shared" si="196"/>
        <v>43589</v>
      </c>
      <c r="K761" s="42">
        <v>43476</v>
      </c>
      <c r="L761" s="40">
        <f t="shared" si="197"/>
        <v>43610</v>
      </c>
      <c r="M761" s="42">
        <v>43476</v>
      </c>
      <c r="N761" s="40">
        <f t="shared" si="198"/>
        <v>43652</v>
      </c>
      <c r="O761" s="42">
        <v>43476</v>
      </c>
      <c r="P761" s="40">
        <f t="shared" si="199"/>
        <v>43659</v>
      </c>
    </row>
    <row r="762" spans="1:16" ht="16.5" customHeight="1" x14ac:dyDescent="0.25">
      <c r="A762" s="38">
        <v>43477</v>
      </c>
      <c r="B762" s="39">
        <f t="shared" si="193"/>
        <v>43513</v>
      </c>
      <c r="C762" s="38">
        <v>43477</v>
      </c>
      <c r="D762" s="40">
        <f t="shared" si="194"/>
        <v>43520</v>
      </c>
      <c r="E762" s="38">
        <v>43477</v>
      </c>
      <c r="F762" s="41">
        <f t="shared" si="192"/>
        <v>43576</v>
      </c>
      <c r="G762" s="38">
        <v>43477</v>
      </c>
      <c r="H762" s="41">
        <f t="shared" si="195"/>
        <v>43583</v>
      </c>
      <c r="I762" s="38">
        <v>43477</v>
      </c>
      <c r="J762" s="40">
        <f t="shared" si="196"/>
        <v>43590</v>
      </c>
      <c r="K762" s="42">
        <v>43477</v>
      </c>
      <c r="L762" s="40">
        <f t="shared" si="197"/>
        <v>43611</v>
      </c>
      <c r="M762" s="42">
        <v>43477</v>
      </c>
      <c r="N762" s="40">
        <f t="shared" si="198"/>
        <v>43653</v>
      </c>
      <c r="O762" s="42">
        <v>43477</v>
      </c>
      <c r="P762" s="40">
        <f t="shared" si="199"/>
        <v>43660</v>
      </c>
    </row>
    <row r="763" spans="1:16" ht="16.5" customHeight="1" x14ac:dyDescent="0.25">
      <c r="A763" s="38">
        <v>43478</v>
      </c>
      <c r="B763" s="39">
        <f t="shared" si="193"/>
        <v>43514</v>
      </c>
      <c r="C763" s="38">
        <v>43478</v>
      </c>
      <c r="D763" s="40">
        <f t="shared" si="194"/>
        <v>43521</v>
      </c>
      <c r="E763" s="38">
        <v>43478</v>
      </c>
      <c r="F763" s="41">
        <f t="shared" si="192"/>
        <v>43577</v>
      </c>
      <c r="G763" s="38">
        <v>43478</v>
      </c>
      <c r="H763" s="41">
        <f t="shared" si="195"/>
        <v>43584</v>
      </c>
      <c r="I763" s="38">
        <v>43478</v>
      </c>
      <c r="J763" s="40">
        <f t="shared" si="196"/>
        <v>43591</v>
      </c>
      <c r="K763" s="42">
        <v>43478</v>
      </c>
      <c r="L763" s="40">
        <f t="shared" si="197"/>
        <v>43612</v>
      </c>
      <c r="M763" s="42">
        <v>43478</v>
      </c>
      <c r="N763" s="40">
        <f t="shared" si="198"/>
        <v>43654</v>
      </c>
      <c r="O763" s="42">
        <v>43478</v>
      </c>
      <c r="P763" s="40">
        <f t="shared" si="199"/>
        <v>43661</v>
      </c>
    </row>
    <row r="764" spans="1:16" ht="16.5" customHeight="1" x14ac:dyDescent="0.25">
      <c r="A764" s="38">
        <v>43479</v>
      </c>
      <c r="B764" s="39">
        <f t="shared" si="193"/>
        <v>43515</v>
      </c>
      <c r="C764" s="38">
        <v>43479</v>
      </c>
      <c r="D764" s="40">
        <f t="shared" si="194"/>
        <v>43522</v>
      </c>
      <c r="E764" s="38">
        <v>43479</v>
      </c>
      <c r="F764" s="41">
        <f t="shared" si="192"/>
        <v>43578</v>
      </c>
      <c r="G764" s="38">
        <v>43479</v>
      </c>
      <c r="H764" s="41">
        <f t="shared" si="195"/>
        <v>43585</v>
      </c>
      <c r="I764" s="38">
        <v>43479</v>
      </c>
      <c r="J764" s="40">
        <f t="shared" si="196"/>
        <v>43592</v>
      </c>
      <c r="K764" s="42">
        <v>43479</v>
      </c>
      <c r="L764" s="40">
        <f t="shared" si="197"/>
        <v>43613</v>
      </c>
      <c r="M764" s="42">
        <v>43479</v>
      </c>
      <c r="N764" s="40">
        <f t="shared" si="198"/>
        <v>43655</v>
      </c>
      <c r="O764" s="42">
        <v>43479</v>
      </c>
      <c r="P764" s="40">
        <f t="shared" si="199"/>
        <v>43662</v>
      </c>
    </row>
    <row r="765" spans="1:16" ht="16.5" customHeight="1" x14ac:dyDescent="0.25">
      <c r="A765" s="38">
        <v>43480</v>
      </c>
      <c r="B765" s="39">
        <f t="shared" si="193"/>
        <v>43516</v>
      </c>
      <c r="C765" s="38">
        <v>43480</v>
      </c>
      <c r="D765" s="40">
        <f t="shared" si="194"/>
        <v>43523</v>
      </c>
      <c r="E765" s="38">
        <v>43480</v>
      </c>
      <c r="F765" s="41">
        <f t="shared" si="192"/>
        <v>43579</v>
      </c>
      <c r="G765" s="38">
        <v>43480</v>
      </c>
      <c r="H765" s="41">
        <f t="shared" si="195"/>
        <v>43586</v>
      </c>
      <c r="I765" s="38">
        <v>43480</v>
      </c>
      <c r="J765" s="40">
        <f t="shared" si="196"/>
        <v>43593</v>
      </c>
      <c r="K765" s="42">
        <v>43480</v>
      </c>
      <c r="L765" s="40">
        <f t="shared" si="197"/>
        <v>43614</v>
      </c>
      <c r="M765" s="42">
        <v>43480</v>
      </c>
      <c r="N765" s="40">
        <f t="shared" si="198"/>
        <v>43656</v>
      </c>
      <c r="O765" s="42">
        <v>43480</v>
      </c>
      <c r="P765" s="40">
        <f t="shared" si="199"/>
        <v>43663</v>
      </c>
    </row>
    <row r="766" spans="1:16" ht="16.5" customHeight="1" x14ac:dyDescent="0.25">
      <c r="A766" s="38">
        <v>43481</v>
      </c>
      <c r="B766" s="39">
        <f t="shared" si="193"/>
        <v>43517</v>
      </c>
      <c r="C766" s="38">
        <v>43481</v>
      </c>
      <c r="D766" s="40">
        <f t="shared" si="194"/>
        <v>43524</v>
      </c>
      <c r="E766" s="38">
        <v>43481</v>
      </c>
      <c r="F766" s="41">
        <f t="shared" si="192"/>
        <v>43580</v>
      </c>
      <c r="G766" s="38">
        <v>43481</v>
      </c>
      <c r="H766" s="41">
        <f t="shared" si="195"/>
        <v>43587</v>
      </c>
      <c r="I766" s="38">
        <v>43481</v>
      </c>
      <c r="J766" s="40">
        <f t="shared" si="196"/>
        <v>43594</v>
      </c>
      <c r="K766" s="42">
        <v>43481</v>
      </c>
      <c r="L766" s="40">
        <f t="shared" si="197"/>
        <v>43615</v>
      </c>
      <c r="M766" s="42">
        <v>43481</v>
      </c>
      <c r="N766" s="40">
        <f t="shared" si="198"/>
        <v>43657</v>
      </c>
      <c r="O766" s="42">
        <v>43481</v>
      </c>
      <c r="P766" s="40">
        <f t="shared" si="199"/>
        <v>43664</v>
      </c>
    </row>
    <row r="767" spans="1:16" ht="16.5" customHeight="1" x14ac:dyDescent="0.25">
      <c r="A767" s="38">
        <v>43482</v>
      </c>
      <c r="B767" s="39">
        <f t="shared" si="193"/>
        <v>43518</v>
      </c>
      <c r="C767" s="38">
        <v>43482</v>
      </c>
      <c r="D767" s="40">
        <f t="shared" si="194"/>
        <v>43525</v>
      </c>
      <c r="E767" s="38">
        <v>43482</v>
      </c>
      <c r="F767" s="41">
        <f t="shared" si="192"/>
        <v>43581</v>
      </c>
      <c r="G767" s="38">
        <v>43482</v>
      </c>
      <c r="H767" s="41">
        <f t="shared" si="195"/>
        <v>43588</v>
      </c>
      <c r="I767" s="38">
        <v>43482</v>
      </c>
      <c r="J767" s="40">
        <f t="shared" si="196"/>
        <v>43595</v>
      </c>
      <c r="K767" s="42">
        <v>43482</v>
      </c>
      <c r="L767" s="40">
        <f t="shared" si="197"/>
        <v>43616</v>
      </c>
      <c r="M767" s="42">
        <v>43482</v>
      </c>
      <c r="N767" s="40">
        <f t="shared" si="198"/>
        <v>43658</v>
      </c>
      <c r="O767" s="42">
        <v>43482</v>
      </c>
      <c r="P767" s="40">
        <f t="shared" si="199"/>
        <v>43665</v>
      </c>
    </row>
    <row r="768" spans="1:16" ht="16.5" customHeight="1" x14ac:dyDescent="0.25">
      <c r="A768" s="38">
        <v>43483</v>
      </c>
      <c r="B768" s="39">
        <f t="shared" si="193"/>
        <v>43519</v>
      </c>
      <c r="C768" s="38">
        <v>43483</v>
      </c>
      <c r="D768" s="40">
        <f t="shared" si="194"/>
        <v>43526</v>
      </c>
      <c r="E768" s="38">
        <v>43483</v>
      </c>
      <c r="F768" s="41">
        <f t="shared" si="192"/>
        <v>43582</v>
      </c>
      <c r="G768" s="38">
        <v>43483</v>
      </c>
      <c r="H768" s="41">
        <f t="shared" si="195"/>
        <v>43589</v>
      </c>
      <c r="I768" s="38">
        <v>43483</v>
      </c>
      <c r="J768" s="40">
        <f t="shared" si="196"/>
        <v>43596</v>
      </c>
      <c r="K768" s="42">
        <v>43483</v>
      </c>
      <c r="L768" s="40">
        <f t="shared" si="197"/>
        <v>43617</v>
      </c>
      <c r="M768" s="42">
        <v>43483</v>
      </c>
      <c r="N768" s="40">
        <f t="shared" si="198"/>
        <v>43659</v>
      </c>
      <c r="O768" s="42">
        <v>43483</v>
      </c>
      <c r="P768" s="40">
        <f t="shared" si="199"/>
        <v>43666</v>
      </c>
    </row>
    <row r="769" spans="1:16" ht="16.5" customHeight="1" x14ac:dyDescent="0.25">
      <c r="A769" s="38">
        <v>43484</v>
      </c>
      <c r="B769" s="39">
        <f t="shared" si="193"/>
        <v>43520</v>
      </c>
      <c r="C769" s="38">
        <v>43484</v>
      </c>
      <c r="D769" s="40">
        <f t="shared" si="194"/>
        <v>43527</v>
      </c>
      <c r="E769" s="38">
        <v>43484</v>
      </c>
      <c r="F769" s="41">
        <f t="shared" si="192"/>
        <v>43583</v>
      </c>
      <c r="G769" s="38">
        <v>43484</v>
      </c>
      <c r="H769" s="41">
        <f t="shared" si="195"/>
        <v>43590</v>
      </c>
      <c r="I769" s="38">
        <v>43484</v>
      </c>
      <c r="J769" s="40">
        <f t="shared" si="196"/>
        <v>43597</v>
      </c>
      <c r="K769" s="42">
        <v>43484</v>
      </c>
      <c r="L769" s="40">
        <f t="shared" si="197"/>
        <v>43618</v>
      </c>
      <c r="M769" s="42">
        <v>43484</v>
      </c>
      <c r="N769" s="40">
        <f t="shared" si="198"/>
        <v>43660</v>
      </c>
      <c r="O769" s="42">
        <v>43484</v>
      </c>
      <c r="P769" s="40">
        <f t="shared" si="199"/>
        <v>43667</v>
      </c>
    </row>
    <row r="770" spans="1:16" ht="16.5" customHeight="1" x14ac:dyDescent="0.25">
      <c r="A770" s="38">
        <v>43485</v>
      </c>
      <c r="B770" s="39">
        <f t="shared" si="193"/>
        <v>43521</v>
      </c>
      <c r="C770" s="38">
        <v>43485</v>
      </c>
      <c r="D770" s="40">
        <f t="shared" si="194"/>
        <v>43528</v>
      </c>
      <c r="E770" s="38">
        <v>43485</v>
      </c>
      <c r="F770" s="41">
        <f t="shared" si="192"/>
        <v>43584</v>
      </c>
      <c r="G770" s="38">
        <v>43485</v>
      </c>
      <c r="H770" s="41">
        <f t="shared" si="195"/>
        <v>43591</v>
      </c>
      <c r="I770" s="38">
        <v>43485</v>
      </c>
      <c r="J770" s="40">
        <f t="shared" si="196"/>
        <v>43598</v>
      </c>
      <c r="K770" s="42">
        <v>43485</v>
      </c>
      <c r="L770" s="40">
        <f t="shared" si="197"/>
        <v>43619</v>
      </c>
      <c r="M770" s="42">
        <v>43485</v>
      </c>
      <c r="N770" s="40">
        <f t="shared" si="198"/>
        <v>43661</v>
      </c>
      <c r="O770" s="42">
        <v>43485</v>
      </c>
      <c r="P770" s="40">
        <f t="shared" si="199"/>
        <v>43668</v>
      </c>
    </row>
    <row r="771" spans="1:16" ht="16.5" customHeight="1" x14ac:dyDescent="0.25">
      <c r="A771" s="38">
        <v>43486</v>
      </c>
      <c r="B771" s="39">
        <f t="shared" si="193"/>
        <v>43522</v>
      </c>
      <c r="C771" s="38">
        <v>43486</v>
      </c>
      <c r="D771" s="40">
        <f t="shared" si="194"/>
        <v>43529</v>
      </c>
      <c r="E771" s="38">
        <v>43486</v>
      </c>
      <c r="F771" s="41">
        <f t="shared" si="192"/>
        <v>43585</v>
      </c>
      <c r="G771" s="38">
        <v>43486</v>
      </c>
      <c r="H771" s="41">
        <f t="shared" si="195"/>
        <v>43592</v>
      </c>
      <c r="I771" s="38">
        <v>43486</v>
      </c>
      <c r="J771" s="40">
        <f t="shared" si="196"/>
        <v>43599</v>
      </c>
      <c r="K771" s="42">
        <v>43486</v>
      </c>
      <c r="L771" s="40">
        <f t="shared" si="197"/>
        <v>43620</v>
      </c>
      <c r="M771" s="42">
        <v>43486</v>
      </c>
      <c r="N771" s="40">
        <f t="shared" si="198"/>
        <v>43662</v>
      </c>
      <c r="O771" s="42">
        <v>43486</v>
      </c>
      <c r="P771" s="40">
        <f t="shared" si="199"/>
        <v>43669</v>
      </c>
    </row>
    <row r="772" spans="1:16" ht="16.5" customHeight="1" x14ac:dyDescent="0.25">
      <c r="A772" s="38">
        <v>43487</v>
      </c>
      <c r="B772" s="39">
        <f t="shared" si="193"/>
        <v>43523</v>
      </c>
      <c r="C772" s="38">
        <v>43487</v>
      </c>
      <c r="D772" s="40">
        <f t="shared" si="194"/>
        <v>43530</v>
      </c>
      <c r="E772" s="38">
        <v>43487</v>
      </c>
      <c r="F772" s="41">
        <f t="shared" si="192"/>
        <v>43586</v>
      </c>
      <c r="G772" s="38">
        <v>43487</v>
      </c>
      <c r="H772" s="41">
        <f t="shared" si="195"/>
        <v>43593</v>
      </c>
      <c r="I772" s="38">
        <v>43487</v>
      </c>
      <c r="J772" s="40">
        <f t="shared" si="196"/>
        <v>43600</v>
      </c>
      <c r="K772" s="42">
        <v>43487</v>
      </c>
      <c r="L772" s="40">
        <f t="shared" si="197"/>
        <v>43621</v>
      </c>
      <c r="M772" s="42">
        <v>43487</v>
      </c>
      <c r="N772" s="40">
        <f t="shared" si="198"/>
        <v>43663</v>
      </c>
      <c r="O772" s="42">
        <v>43487</v>
      </c>
      <c r="P772" s="40">
        <f t="shared" si="199"/>
        <v>43670</v>
      </c>
    </row>
    <row r="773" spans="1:16" ht="16.5" customHeight="1" x14ac:dyDescent="0.25">
      <c r="A773" s="38">
        <v>43488</v>
      </c>
      <c r="B773" s="39">
        <f t="shared" si="193"/>
        <v>43524</v>
      </c>
      <c r="C773" s="38">
        <v>43488</v>
      </c>
      <c r="D773" s="40">
        <f t="shared" si="194"/>
        <v>43531</v>
      </c>
      <c r="E773" s="38">
        <v>43488</v>
      </c>
      <c r="F773" s="41">
        <f t="shared" si="192"/>
        <v>43587</v>
      </c>
      <c r="G773" s="38">
        <v>43488</v>
      </c>
      <c r="H773" s="41">
        <f t="shared" si="195"/>
        <v>43594</v>
      </c>
      <c r="I773" s="38">
        <v>43488</v>
      </c>
      <c r="J773" s="40">
        <f t="shared" si="196"/>
        <v>43601</v>
      </c>
      <c r="K773" s="42">
        <v>43488</v>
      </c>
      <c r="L773" s="40">
        <f t="shared" si="197"/>
        <v>43622</v>
      </c>
      <c r="M773" s="42">
        <v>43488</v>
      </c>
      <c r="N773" s="40">
        <f t="shared" si="198"/>
        <v>43664</v>
      </c>
      <c r="O773" s="42">
        <v>43488</v>
      </c>
      <c r="P773" s="40">
        <f t="shared" si="199"/>
        <v>43671</v>
      </c>
    </row>
    <row r="774" spans="1:16" ht="16.5" customHeight="1" x14ac:dyDescent="0.25">
      <c r="A774" s="38">
        <v>43489</v>
      </c>
      <c r="B774" s="39">
        <f t="shared" si="193"/>
        <v>43525</v>
      </c>
      <c r="C774" s="38">
        <v>43489</v>
      </c>
      <c r="D774" s="40">
        <f t="shared" si="194"/>
        <v>43532</v>
      </c>
      <c r="E774" s="38">
        <v>43489</v>
      </c>
      <c r="F774" s="41">
        <f t="shared" si="192"/>
        <v>43588</v>
      </c>
      <c r="G774" s="38">
        <v>43489</v>
      </c>
      <c r="H774" s="41">
        <f t="shared" si="195"/>
        <v>43595</v>
      </c>
      <c r="I774" s="38">
        <v>43489</v>
      </c>
      <c r="J774" s="40">
        <f t="shared" si="196"/>
        <v>43602</v>
      </c>
      <c r="K774" s="42">
        <v>43489</v>
      </c>
      <c r="L774" s="40">
        <f t="shared" si="197"/>
        <v>43623</v>
      </c>
      <c r="M774" s="42">
        <v>43489</v>
      </c>
      <c r="N774" s="40">
        <f t="shared" si="198"/>
        <v>43665</v>
      </c>
      <c r="O774" s="42">
        <v>43489</v>
      </c>
      <c r="P774" s="40">
        <f t="shared" si="199"/>
        <v>43672</v>
      </c>
    </row>
    <row r="775" spans="1:16" ht="16.5" customHeight="1" x14ac:dyDescent="0.25">
      <c r="A775" s="38">
        <v>43490</v>
      </c>
      <c r="B775" s="39">
        <f t="shared" si="193"/>
        <v>43526</v>
      </c>
      <c r="C775" s="38">
        <v>43490</v>
      </c>
      <c r="D775" s="40">
        <f t="shared" si="194"/>
        <v>43533</v>
      </c>
      <c r="E775" s="38">
        <v>43490</v>
      </c>
      <c r="F775" s="41">
        <f t="shared" si="192"/>
        <v>43589</v>
      </c>
      <c r="G775" s="38">
        <v>43490</v>
      </c>
      <c r="H775" s="41">
        <f t="shared" si="195"/>
        <v>43596</v>
      </c>
      <c r="I775" s="38">
        <v>43490</v>
      </c>
      <c r="J775" s="40">
        <f t="shared" si="196"/>
        <v>43603</v>
      </c>
      <c r="K775" s="42">
        <v>43490</v>
      </c>
      <c r="L775" s="40">
        <f t="shared" si="197"/>
        <v>43624</v>
      </c>
      <c r="M775" s="42">
        <v>43490</v>
      </c>
      <c r="N775" s="40">
        <f t="shared" si="198"/>
        <v>43666</v>
      </c>
      <c r="O775" s="42">
        <v>43490</v>
      </c>
      <c r="P775" s="40">
        <f t="shared" si="199"/>
        <v>43673</v>
      </c>
    </row>
    <row r="776" spans="1:16" ht="16.5" customHeight="1" x14ac:dyDescent="0.25">
      <c r="A776" s="38">
        <v>43491</v>
      </c>
      <c r="B776" s="39">
        <f t="shared" si="193"/>
        <v>43527</v>
      </c>
      <c r="C776" s="38">
        <v>43491</v>
      </c>
      <c r="D776" s="40">
        <f t="shared" si="194"/>
        <v>43534</v>
      </c>
      <c r="E776" s="38">
        <v>43491</v>
      </c>
      <c r="F776" s="41">
        <f t="shared" si="192"/>
        <v>43590</v>
      </c>
      <c r="G776" s="38">
        <v>43491</v>
      </c>
      <c r="H776" s="41">
        <f t="shared" si="195"/>
        <v>43597</v>
      </c>
      <c r="I776" s="38">
        <v>43491</v>
      </c>
      <c r="J776" s="40">
        <f t="shared" si="196"/>
        <v>43604</v>
      </c>
      <c r="K776" s="42">
        <v>43491</v>
      </c>
      <c r="L776" s="40">
        <f t="shared" si="197"/>
        <v>43625</v>
      </c>
      <c r="M776" s="42">
        <v>43491</v>
      </c>
      <c r="N776" s="40">
        <f t="shared" si="198"/>
        <v>43667</v>
      </c>
      <c r="O776" s="42">
        <v>43491</v>
      </c>
      <c r="P776" s="40">
        <f t="shared" si="199"/>
        <v>43674</v>
      </c>
    </row>
    <row r="777" spans="1:16" ht="16.5" customHeight="1" x14ac:dyDescent="0.25">
      <c r="A777" s="38">
        <v>43492</v>
      </c>
      <c r="B777" s="39">
        <f t="shared" si="193"/>
        <v>43528</v>
      </c>
      <c r="C777" s="38">
        <v>43492</v>
      </c>
      <c r="D777" s="40">
        <f t="shared" si="194"/>
        <v>43535</v>
      </c>
      <c r="E777" s="38">
        <v>43492</v>
      </c>
      <c r="F777" s="41">
        <f t="shared" si="192"/>
        <v>43591</v>
      </c>
      <c r="G777" s="38">
        <v>43492</v>
      </c>
      <c r="H777" s="41">
        <f t="shared" si="195"/>
        <v>43598</v>
      </c>
      <c r="I777" s="38">
        <v>43492</v>
      </c>
      <c r="J777" s="40">
        <f t="shared" si="196"/>
        <v>43605</v>
      </c>
      <c r="K777" s="42">
        <v>43492</v>
      </c>
      <c r="L777" s="40">
        <f t="shared" si="197"/>
        <v>43626</v>
      </c>
      <c r="M777" s="42">
        <v>43492</v>
      </c>
      <c r="N777" s="40">
        <f t="shared" si="198"/>
        <v>43668</v>
      </c>
      <c r="O777" s="42">
        <v>43492</v>
      </c>
      <c r="P777" s="40">
        <f t="shared" si="199"/>
        <v>43675</v>
      </c>
    </row>
    <row r="778" spans="1:16" ht="16.5" customHeight="1" x14ac:dyDescent="0.25">
      <c r="A778" s="38">
        <v>43493</v>
      </c>
      <c r="B778" s="39">
        <f t="shared" si="193"/>
        <v>43529</v>
      </c>
      <c r="C778" s="38">
        <v>43493</v>
      </c>
      <c r="D778" s="40">
        <f t="shared" si="194"/>
        <v>43536</v>
      </c>
      <c r="E778" s="38">
        <v>43493</v>
      </c>
      <c r="F778" s="41">
        <f t="shared" si="192"/>
        <v>43592</v>
      </c>
      <c r="G778" s="38">
        <v>43493</v>
      </c>
      <c r="H778" s="41">
        <f t="shared" si="195"/>
        <v>43599</v>
      </c>
      <c r="I778" s="38">
        <v>43493</v>
      </c>
      <c r="J778" s="40">
        <f t="shared" si="196"/>
        <v>43606</v>
      </c>
      <c r="K778" s="42">
        <v>43493</v>
      </c>
      <c r="L778" s="40">
        <f t="shared" si="197"/>
        <v>43627</v>
      </c>
      <c r="M778" s="42">
        <v>43493</v>
      </c>
      <c r="N778" s="40">
        <f t="shared" si="198"/>
        <v>43669</v>
      </c>
      <c r="O778" s="42">
        <v>43493</v>
      </c>
      <c r="P778" s="40">
        <f t="shared" si="199"/>
        <v>43676</v>
      </c>
    </row>
    <row r="779" spans="1:16" ht="16.5" customHeight="1" x14ac:dyDescent="0.25">
      <c r="A779" s="38">
        <v>43494</v>
      </c>
      <c r="B779" s="39">
        <f t="shared" si="193"/>
        <v>43530</v>
      </c>
      <c r="C779" s="38">
        <v>43494</v>
      </c>
      <c r="D779" s="40">
        <f t="shared" si="194"/>
        <v>43537</v>
      </c>
      <c r="E779" s="38">
        <v>43494</v>
      </c>
      <c r="F779" s="41">
        <f t="shared" si="192"/>
        <v>43593</v>
      </c>
      <c r="G779" s="38">
        <v>43494</v>
      </c>
      <c r="H779" s="41">
        <f t="shared" si="195"/>
        <v>43600</v>
      </c>
      <c r="I779" s="38">
        <v>43494</v>
      </c>
      <c r="J779" s="40">
        <f t="shared" si="196"/>
        <v>43607</v>
      </c>
      <c r="K779" s="42">
        <v>43494</v>
      </c>
      <c r="L779" s="40">
        <f t="shared" si="197"/>
        <v>43628</v>
      </c>
      <c r="M779" s="42">
        <v>43494</v>
      </c>
      <c r="N779" s="40">
        <f t="shared" si="198"/>
        <v>43670</v>
      </c>
      <c r="O779" s="42">
        <v>43494</v>
      </c>
      <c r="P779" s="40">
        <f t="shared" si="199"/>
        <v>43677</v>
      </c>
    </row>
    <row r="780" spans="1:16" ht="16.5" customHeight="1" x14ac:dyDescent="0.25">
      <c r="A780" s="38">
        <v>43495</v>
      </c>
      <c r="B780" s="39">
        <f t="shared" si="193"/>
        <v>43531</v>
      </c>
      <c r="C780" s="38">
        <v>43495</v>
      </c>
      <c r="D780" s="40">
        <f t="shared" si="194"/>
        <v>43538</v>
      </c>
      <c r="E780" s="38">
        <v>43495</v>
      </c>
      <c r="F780" s="41">
        <f t="shared" si="192"/>
        <v>43594</v>
      </c>
      <c r="G780" s="38">
        <v>43495</v>
      </c>
      <c r="H780" s="41">
        <f t="shared" si="195"/>
        <v>43601</v>
      </c>
      <c r="I780" s="38">
        <v>43495</v>
      </c>
      <c r="J780" s="40">
        <f t="shared" si="196"/>
        <v>43608</v>
      </c>
      <c r="K780" s="42">
        <v>43495</v>
      </c>
      <c r="L780" s="40">
        <f t="shared" si="197"/>
        <v>43629</v>
      </c>
      <c r="M780" s="42">
        <v>43495</v>
      </c>
      <c r="N780" s="40">
        <f t="shared" si="198"/>
        <v>43671</v>
      </c>
      <c r="O780" s="42">
        <v>43495</v>
      </c>
      <c r="P780" s="40">
        <f t="shared" si="199"/>
        <v>43678</v>
      </c>
    </row>
    <row r="781" spans="1:16" ht="16.5" customHeight="1" x14ac:dyDescent="0.25">
      <c r="A781" s="38">
        <v>43496</v>
      </c>
      <c r="B781" s="39">
        <f t="shared" si="193"/>
        <v>43532</v>
      </c>
      <c r="C781" s="38">
        <v>43496</v>
      </c>
      <c r="D781" s="40">
        <f t="shared" si="194"/>
        <v>43539</v>
      </c>
      <c r="E781" s="38">
        <v>43496</v>
      </c>
      <c r="F781" s="41">
        <f t="shared" si="192"/>
        <v>43595</v>
      </c>
      <c r="G781" s="38">
        <v>43496</v>
      </c>
      <c r="H781" s="41">
        <f t="shared" si="195"/>
        <v>43602</v>
      </c>
      <c r="I781" s="38">
        <v>43496</v>
      </c>
      <c r="J781" s="40">
        <f t="shared" si="196"/>
        <v>43609</v>
      </c>
      <c r="K781" s="42">
        <v>43496</v>
      </c>
      <c r="L781" s="40">
        <f t="shared" si="197"/>
        <v>43630</v>
      </c>
      <c r="M781" s="42">
        <v>43496</v>
      </c>
      <c r="N781" s="40">
        <f t="shared" si="198"/>
        <v>43672</v>
      </c>
      <c r="O781" s="42">
        <v>43496</v>
      </c>
      <c r="P781" s="40">
        <f t="shared" si="199"/>
        <v>43679</v>
      </c>
    </row>
    <row r="782" spans="1:16" ht="16.5" customHeight="1" x14ac:dyDescent="0.25">
      <c r="A782" s="38">
        <v>43497</v>
      </c>
      <c r="B782" s="39">
        <f>A782+$C$2+$B$5+$B$6</f>
        <v>43533</v>
      </c>
      <c r="C782" s="38">
        <v>43497</v>
      </c>
      <c r="D782" s="40">
        <f>+C782+$D$2+$B$5+$B$6</f>
        <v>43540</v>
      </c>
      <c r="E782" s="38">
        <v>43497</v>
      </c>
      <c r="F782" s="41">
        <f>E782+$E$2+$B$5+$B$6</f>
        <v>43596</v>
      </c>
      <c r="G782" s="38">
        <v>43497</v>
      </c>
      <c r="H782" s="41">
        <f t="shared" ref="H782:H809" si="200">G782+$F$2+$B$5+$B$6</f>
        <v>43603</v>
      </c>
      <c r="I782" s="38">
        <v>43497</v>
      </c>
      <c r="J782" s="40">
        <f>I782+$G$2+$B$5+$B$6</f>
        <v>43610</v>
      </c>
      <c r="K782" s="42">
        <v>43497</v>
      </c>
      <c r="L782" s="40">
        <f>K782+$H$2+$B$5+$B$6</f>
        <v>43631</v>
      </c>
      <c r="M782" s="42">
        <v>43497</v>
      </c>
      <c r="N782" s="40">
        <f>M782+$I$2+$B$5+$B$6</f>
        <v>43673</v>
      </c>
      <c r="O782" s="42">
        <v>43497</v>
      </c>
      <c r="P782" s="40">
        <f>O782+$J$2+$B$5+$B$6</f>
        <v>43680</v>
      </c>
    </row>
    <row r="783" spans="1:16" ht="16.5" customHeight="1" x14ac:dyDescent="0.25">
      <c r="A783" s="38">
        <v>43498</v>
      </c>
      <c r="B783" s="39">
        <f t="shared" ref="B783:B809" si="201">A783+$C$2+$B$5+$B$6</f>
        <v>43534</v>
      </c>
      <c r="C783" s="38">
        <v>43498</v>
      </c>
      <c r="D783" s="40">
        <f t="shared" ref="D783:D809" si="202">+C783+$D$2+$B$5+$B$6</f>
        <v>43541</v>
      </c>
      <c r="E783" s="38">
        <v>43498</v>
      </c>
      <c r="F783" s="41">
        <f t="shared" ref="F783:F809" si="203">E783+$E$2+$B$5+$B$6</f>
        <v>43597</v>
      </c>
      <c r="G783" s="38">
        <v>43498</v>
      </c>
      <c r="H783" s="41">
        <f t="shared" si="200"/>
        <v>43604</v>
      </c>
      <c r="I783" s="38">
        <v>43498</v>
      </c>
      <c r="J783" s="40">
        <f t="shared" ref="J783:J809" si="204">I783+$G$2+$B$5+$B$6</f>
        <v>43611</v>
      </c>
      <c r="K783" s="42">
        <v>43498</v>
      </c>
      <c r="L783" s="40">
        <f t="shared" ref="L783:L809" si="205">K783+$H$2+$B$5+$B$6</f>
        <v>43632</v>
      </c>
      <c r="M783" s="42">
        <v>43498</v>
      </c>
      <c r="N783" s="40">
        <f t="shared" ref="N783:N809" si="206">M783+$I$2+$B$5+$B$6</f>
        <v>43674</v>
      </c>
      <c r="O783" s="42">
        <v>43498</v>
      </c>
      <c r="P783" s="40">
        <f t="shared" ref="P783:P809" si="207">O783+$J$2+$B$5+$B$6</f>
        <v>43681</v>
      </c>
    </row>
    <row r="784" spans="1:16" ht="16.5" customHeight="1" x14ac:dyDescent="0.25">
      <c r="A784" s="38">
        <v>43499</v>
      </c>
      <c r="B784" s="39">
        <f t="shared" si="201"/>
        <v>43535</v>
      </c>
      <c r="C784" s="38">
        <v>43499</v>
      </c>
      <c r="D784" s="40">
        <f t="shared" si="202"/>
        <v>43542</v>
      </c>
      <c r="E784" s="38">
        <v>43499</v>
      </c>
      <c r="F784" s="41">
        <f t="shared" si="203"/>
        <v>43598</v>
      </c>
      <c r="G784" s="38">
        <v>43499</v>
      </c>
      <c r="H784" s="41">
        <f t="shared" si="200"/>
        <v>43605</v>
      </c>
      <c r="I784" s="38">
        <v>43499</v>
      </c>
      <c r="J784" s="40">
        <f t="shared" si="204"/>
        <v>43612</v>
      </c>
      <c r="K784" s="42">
        <v>43499</v>
      </c>
      <c r="L784" s="40">
        <f t="shared" si="205"/>
        <v>43633</v>
      </c>
      <c r="M784" s="42">
        <v>43499</v>
      </c>
      <c r="N784" s="40">
        <f t="shared" si="206"/>
        <v>43675</v>
      </c>
      <c r="O784" s="42">
        <v>43499</v>
      </c>
      <c r="P784" s="40">
        <f t="shared" si="207"/>
        <v>43682</v>
      </c>
    </row>
    <row r="785" spans="1:16" ht="16.5" customHeight="1" x14ac:dyDescent="0.25">
      <c r="A785" s="38">
        <v>43500</v>
      </c>
      <c r="B785" s="39">
        <f t="shared" si="201"/>
        <v>43536</v>
      </c>
      <c r="C785" s="38">
        <v>43500</v>
      </c>
      <c r="D785" s="40">
        <f t="shared" si="202"/>
        <v>43543</v>
      </c>
      <c r="E785" s="38">
        <v>43500</v>
      </c>
      <c r="F785" s="41">
        <f t="shared" si="203"/>
        <v>43599</v>
      </c>
      <c r="G785" s="38">
        <v>43500</v>
      </c>
      <c r="H785" s="41">
        <f t="shared" si="200"/>
        <v>43606</v>
      </c>
      <c r="I785" s="38">
        <v>43500</v>
      </c>
      <c r="J785" s="40">
        <f t="shared" si="204"/>
        <v>43613</v>
      </c>
      <c r="K785" s="42">
        <v>43500</v>
      </c>
      <c r="L785" s="40">
        <f t="shared" si="205"/>
        <v>43634</v>
      </c>
      <c r="M785" s="42">
        <v>43500</v>
      </c>
      <c r="N785" s="40">
        <f t="shared" si="206"/>
        <v>43676</v>
      </c>
      <c r="O785" s="42">
        <v>43500</v>
      </c>
      <c r="P785" s="40">
        <f t="shared" si="207"/>
        <v>43683</v>
      </c>
    </row>
    <row r="786" spans="1:16" ht="16.5" customHeight="1" x14ac:dyDescent="0.25">
      <c r="A786" s="38">
        <v>43501</v>
      </c>
      <c r="B786" s="39">
        <f t="shared" si="201"/>
        <v>43537</v>
      </c>
      <c r="C786" s="38">
        <v>43501</v>
      </c>
      <c r="D786" s="40">
        <f t="shared" si="202"/>
        <v>43544</v>
      </c>
      <c r="E786" s="38">
        <v>43501</v>
      </c>
      <c r="F786" s="41">
        <f t="shared" si="203"/>
        <v>43600</v>
      </c>
      <c r="G786" s="38">
        <v>43501</v>
      </c>
      <c r="H786" s="41">
        <f t="shared" si="200"/>
        <v>43607</v>
      </c>
      <c r="I786" s="38">
        <v>43501</v>
      </c>
      <c r="J786" s="40">
        <f t="shared" si="204"/>
        <v>43614</v>
      </c>
      <c r="K786" s="42">
        <v>43501</v>
      </c>
      <c r="L786" s="40">
        <f t="shared" si="205"/>
        <v>43635</v>
      </c>
      <c r="M786" s="42">
        <v>43501</v>
      </c>
      <c r="N786" s="40">
        <f t="shared" si="206"/>
        <v>43677</v>
      </c>
      <c r="O786" s="42">
        <v>43501</v>
      </c>
      <c r="P786" s="40">
        <f t="shared" si="207"/>
        <v>43684</v>
      </c>
    </row>
    <row r="787" spans="1:16" ht="16.5" customHeight="1" x14ac:dyDescent="0.25">
      <c r="A787" s="38">
        <v>43502</v>
      </c>
      <c r="B787" s="39">
        <f t="shared" si="201"/>
        <v>43538</v>
      </c>
      <c r="C787" s="38">
        <v>43502</v>
      </c>
      <c r="D787" s="40">
        <f t="shared" si="202"/>
        <v>43545</v>
      </c>
      <c r="E787" s="38">
        <v>43502</v>
      </c>
      <c r="F787" s="41">
        <f t="shared" si="203"/>
        <v>43601</v>
      </c>
      <c r="G787" s="38">
        <v>43502</v>
      </c>
      <c r="H787" s="41">
        <f t="shared" si="200"/>
        <v>43608</v>
      </c>
      <c r="I787" s="38">
        <v>43502</v>
      </c>
      <c r="J787" s="40">
        <f t="shared" si="204"/>
        <v>43615</v>
      </c>
      <c r="K787" s="42">
        <v>43502</v>
      </c>
      <c r="L787" s="40">
        <f t="shared" si="205"/>
        <v>43636</v>
      </c>
      <c r="M787" s="42">
        <v>43502</v>
      </c>
      <c r="N787" s="40">
        <f t="shared" si="206"/>
        <v>43678</v>
      </c>
      <c r="O787" s="42">
        <v>43502</v>
      </c>
      <c r="P787" s="40">
        <f t="shared" si="207"/>
        <v>43685</v>
      </c>
    </row>
    <row r="788" spans="1:16" ht="16.5" customHeight="1" x14ac:dyDescent="0.25">
      <c r="A788" s="38">
        <v>43503</v>
      </c>
      <c r="B788" s="39">
        <f t="shared" si="201"/>
        <v>43539</v>
      </c>
      <c r="C788" s="38">
        <v>43503</v>
      </c>
      <c r="D788" s="40">
        <f t="shared" si="202"/>
        <v>43546</v>
      </c>
      <c r="E788" s="38">
        <v>43503</v>
      </c>
      <c r="F788" s="41">
        <f t="shared" si="203"/>
        <v>43602</v>
      </c>
      <c r="G788" s="38">
        <v>43503</v>
      </c>
      <c r="H788" s="41">
        <f t="shared" si="200"/>
        <v>43609</v>
      </c>
      <c r="I788" s="38">
        <v>43503</v>
      </c>
      <c r="J788" s="40">
        <f t="shared" si="204"/>
        <v>43616</v>
      </c>
      <c r="K788" s="42">
        <v>43503</v>
      </c>
      <c r="L788" s="40">
        <f t="shared" si="205"/>
        <v>43637</v>
      </c>
      <c r="M788" s="42">
        <v>43503</v>
      </c>
      <c r="N788" s="40">
        <f t="shared" si="206"/>
        <v>43679</v>
      </c>
      <c r="O788" s="42">
        <v>43503</v>
      </c>
      <c r="P788" s="40">
        <f t="shared" si="207"/>
        <v>43686</v>
      </c>
    </row>
    <row r="789" spans="1:16" ht="16.5" customHeight="1" x14ac:dyDescent="0.25">
      <c r="A789" s="38">
        <v>43504</v>
      </c>
      <c r="B789" s="39">
        <f t="shared" si="201"/>
        <v>43540</v>
      </c>
      <c r="C789" s="38">
        <v>43504</v>
      </c>
      <c r="D789" s="40">
        <f t="shared" si="202"/>
        <v>43547</v>
      </c>
      <c r="E789" s="38">
        <v>43504</v>
      </c>
      <c r="F789" s="41">
        <f t="shared" si="203"/>
        <v>43603</v>
      </c>
      <c r="G789" s="38">
        <v>43504</v>
      </c>
      <c r="H789" s="41">
        <f t="shared" si="200"/>
        <v>43610</v>
      </c>
      <c r="I789" s="38">
        <v>43504</v>
      </c>
      <c r="J789" s="40">
        <f t="shared" si="204"/>
        <v>43617</v>
      </c>
      <c r="K789" s="42">
        <v>43504</v>
      </c>
      <c r="L789" s="40">
        <f t="shared" si="205"/>
        <v>43638</v>
      </c>
      <c r="M789" s="42">
        <v>43504</v>
      </c>
      <c r="N789" s="40">
        <f t="shared" si="206"/>
        <v>43680</v>
      </c>
      <c r="O789" s="42">
        <v>43504</v>
      </c>
      <c r="P789" s="40">
        <f t="shared" si="207"/>
        <v>43687</v>
      </c>
    </row>
    <row r="790" spans="1:16" ht="16.5" customHeight="1" x14ac:dyDescent="0.25">
      <c r="A790" s="38">
        <v>43505</v>
      </c>
      <c r="B790" s="39">
        <f t="shared" si="201"/>
        <v>43541</v>
      </c>
      <c r="C790" s="38">
        <v>43505</v>
      </c>
      <c r="D790" s="40">
        <f t="shared" si="202"/>
        <v>43548</v>
      </c>
      <c r="E790" s="38">
        <v>43505</v>
      </c>
      <c r="F790" s="41">
        <f t="shared" si="203"/>
        <v>43604</v>
      </c>
      <c r="G790" s="38">
        <v>43505</v>
      </c>
      <c r="H790" s="41">
        <f t="shared" si="200"/>
        <v>43611</v>
      </c>
      <c r="I790" s="38">
        <v>43505</v>
      </c>
      <c r="J790" s="40">
        <f t="shared" si="204"/>
        <v>43618</v>
      </c>
      <c r="K790" s="42">
        <v>43505</v>
      </c>
      <c r="L790" s="40">
        <f t="shared" si="205"/>
        <v>43639</v>
      </c>
      <c r="M790" s="42">
        <v>43505</v>
      </c>
      <c r="N790" s="40">
        <f t="shared" si="206"/>
        <v>43681</v>
      </c>
      <c r="O790" s="42">
        <v>43505</v>
      </c>
      <c r="P790" s="40">
        <f t="shared" si="207"/>
        <v>43688</v>
      </c>
    </row>
    <row r="791" spans="1:16" ht="16.5" customHeight="1" x14ac:dyDescent="0.25">
      <c r="A791" s="38">
        <v>43506</v>
      </c>
      <c r="B791" s="39">
        <f t="shared" si="201"/>
        <v>43542</v>
      </c>
      <c r="C791" s="38">
        <v>43506</v>
      </c>
      <c r="D791" s="40">
        <f t="shared" si="202"/>
        <v>43549</v>
      </c>
      <c r="E791" s="38">
        <v>43506</v>
      </c>
      <c r="F791" s="41">
        <f t="shared" si="203"/>
        <v>43605</v>
      </c>
      <c r="G791" s="38">
        <v>43506</v>
      </c>
      <c r="H791" s="41">
        <f t="shared" si="200"/>
        <v>43612</v>
      </c>
      <c r="I791" s="38">
        <v>43506</v>
      </c>
      <c r="J791" s="40">
        <f t="shared" si="204"/>
        <v>43619</v>
      </c>
      <c r="K791" s="42">
        <v>43506</v>
      </c>
      <c r="L791" s="40">
        <f t="shared" si="205"/>
        <v>43640</v>
      </c>
      <c r="M791" s="42">
        <v>43506</v>
      </c>
      <c r="N791" s="40">
        <f t="shared" si="206"/>
        <v>43682</v>
      </c>
      <c r="O791" s="42">
        <v>43506</v>
      </c>
      <c r="P791" s="40">
        <f t="shared" si="207"/>
        <v>43689</v>
      </c>
    </row>
    <row r="792" spans="1:16" ht="16.5" customHeight="1" x14ac:dyDescent="0.25">
      <c r="A792" s="38">
        <v>43507</v>
      </c>
      <c r="B792" s="39">
        <f t="shared" si="201"/>
        <v>43543</v>
      </c>
      <c r="C792" s="38">
        <v>43507</v>
      </c>
      <c r="D792" s="40">
        <f t="shared" si="202"/>
        <v>43550</v>
      </c>
      <c r="E792" s="38">
        <v>43507</v>
      </c>
      <c r="F792" s="41">
        <f t="shared" si="203"/>
        <v>43606</v>
      </c>
      <c r="G792" s="38">
        <v>43507</v>
      </c>
      <c r="H792" s="41">
        <f t="shared" si="200"/>
        <v>43613</v>
      </c>
      <c r="I792" s="38">
        <v>43507</v>
      </c>
      <c r="J792" s="40">
        <f t="shared" si="204"/>
        <v>43620</v>
      </c>
      <c r="K792" s="42">
        <v>43507</v>
      </c>
      <c r="L792" s="40">
        <f t="shared" si="205"/>
        <v>43641</v>
      </c>
      <c r="M792" s="42">
        <v>43507</v>
      </c>
      <c r="N792" s="40">
        <f t="shared" si="206"/>
        <v>43683</v>
      </c>
      <c r="O792" s="42">
        <v>43507</v>
      </c>
      <c r="P792" s="40">
        <f t="shared" si="207"/>
        <v>43690</v>
      </c>
    </row>
    <row r="793" spans="1:16" ht="16.5" customHeight="1" x14ac:dyDescent="0.25">
      <c r="A793" s="38">
        <v>43508</v>
      </c>
      <c r="B793" s="39">
        <f t="shared" si="201"/>
        <v>43544</v>
      </c>
      <c r="C793" s="38">
        <v>43508</v>
      </c>
      <c r="D793" s="40">
        <f t="shared" si="202"/>
        <v>43551</v>
      </c>
      <c r="E793" s="38">
        <v>43508</v>
      </c>
      <c r="F793" s="41">
        <f t="shared" si="203"/>
        <v>43607</v>
      </c>
      <c r="G793" s="38">
        <v>43508</v>
      </c>
      <c r="H793" s="41">
        <f t="shared" si="200"/>
        <v>43614</v>
      </c>
      <c r="I793" s="38">
        <v>43508</v>
      </c>
      <c r="J793" s="40">
        <f t="shared" si="204"/>
        <v>43621</v>
      </c>
      <c r="K793" s="42">
        <v>43508</v>
      </c>
      <c r="L793" s="40">
        <f t="shared" si="205"/>
        <v>43642</v>
      </c>
      <c r="M793" s="42">
        <v>43508</v>
      </c>
      <c r="N793" s="40">
        <f t="shared" si="206"/>
        <v>43684</v>
      </c>
      <c r="O793" s="42">
        <v>43508</v>
      </c>
      <c r="P793" s="40">
        <f t="shared" si="207"/>
        <v>43691</v>
      </c>
    </row>
    <row r="794" spans="1:16" ht="16.5" customHeight="1" x14ac:dyDescent="0.25">
      <c r="A794" s="38">
        <v>43509</v>
      </c>
      <c r="B794" s="39">
        <f t="shared" si="201"/>
        <v>43545</v>
      </c>
      <c r="C794" s="38">
        <v>43509</v>
      </c>
      <c r="D794" s="40">
        <f t="shared" si="202"/>
        <v>43552</v>
      </c>
      <c r="E794" s="38">
        <v>43509</v>
      </c>
      <c r="F794" s="41">
        <f t="shared" si="203"/>
        <v>43608</v>
      </c>
      <c r="G794" s="38">
        <v>43509</v>
      </c>
      <c r="H794" s="41">
        <f t="shared" si="200"/>
        <v>43615</v>
      </c>
      <c r="I794" s="38">
        <v>43509</v>
      </c>
      <c r="J794" s="40">
        <f t="shared" si="204"/>
        <v>43622</v>
      </c>
      <c r="K794" s="42">
        <v>43509</v>
      </c>
      <c r="L794" s="40">
        <f t="shared" si="205"/>
        <v>43643</v>
      </c>
      <c r="M794" s="42">
        <v>43509</v>
      </c>
      <c r="N794" s="40">
        <f t="shared" si="206"/>
        <v>43685</v>
      </c>
      <c r="O794" s="42">
        <v>43509</v>
      </c>
      <c r="P794" s="40">
        <f t="shared" si="207"/>
        <v>43692</v>
      </c>
    </row>
    <row r="795" spans="1:16" ht="16.5" customHeight="1" x14ac:dyDescent="0.25">
      <c r="A795" s="38">
        <v>43510</v>
      </c>
      <c r="B795" s="39">
        <f t="shared" si="201"/>
        <v>43546</v>
      </c>
      <c r="C795" s="38">
        <v>43510</v>
      </c>
      <c r="D795" s="40">
        <f t="shared" si="202"/>
        <v>43553</v>
      </c>
      <c r="E795" s="38">
        <v>43510</v>
      </c>
      <c r="F795" s="41">
        <f t="shared" si="203"/>
        <v>43609</v>
      </c>
      <c r="G795" s="38">
        <v>43510</v>
      </c>
      <c r="H795" s="41">
        <f t="shared" si="200"/>
        <v>43616</v>
      </c>
      <c r="I795" s="38">
        <v>43510</v>
      </c>
      <c r="J795" s="40">
        <f t="shared" si="204"/>
        <v>43623</v>
      </c>
      <c r="K795" s="42">
        <v>43510</v>
      </c>
      <c r="L795" s="40">
        <f t="shared" si="205"/>
        <v>43644</v>
      </c>
      <c r="M795" s="42">
        <v>43510</v>
      </c>
      <c r="N795" s="40">
        <f t="shared" si="206"/>
        <v>43686</v>
      </c>
      <c r="O795" s="42">
        <v>43510</v>
      </c>
      <c r="P795" s="40">
        <f t="shared" si="207"/>
        <v>43693</v>
      </c>
    </row>
    <row r="796" spans="1:16" ht="16.5" customHeight="1" x14ac:dyDescent="0.25">
      <c r="A796" s="38">
        <v>43511</v>
      </c>
      <c r="B796" s="39">
        <f t="shared" si="201"/>
        <v>43547</v>
      </c>
      <c r="C796" s="38">
        <v>43511</v>
      </c>
      <c r="D796" s="40">
        <f t="shared" si="202"/>
        <v>43554</v>
      </c>
      <c r="E796" s="38">
        <v>43511</v>
      </c>
      <c r="F796" s="41">
        <f t="shared" si="203"/>
        <v>43610</v>
      </c>
      <c r="G796" s="38">
        <v>43511</v>
      </c>
      <c r="H796" s="41">
        <f t="shared" si="200"/>
        <v>43617</v>
      </c>
      <c r="I796" s="38">
        <v>43511</v>
      </c>
      <c r="J796" s="40">
        <f t="shared" si="204"/>
        <v>43624</v>
      </c>
      <c r="K796" s="42">
        <v>43511</v>
      </c>
      <c r="L796" s="40">
        <f t="shared" si="205"/>
        <v>43645</v>
      </c>
      <c r="M796" s="42">
        <v>43511</v>
      </c>
      <c r="N796" s="40">
        <f t="shared" si="206"/>
        <v>43687</v>
      </c>
      <c r="O796" s="42">
        <v>43511</v>
      </c>
      <c r="P796" s="40">
        <f t="shared" si="207"/>
        <v>43694</v>
      </c>
    </row>
    <row r="797" spans="1:16" ht="16.5" customHeight="1" x14ac:dyDescent="0.25">
      <c r="A797" s="38">
        <v>43512</v>
      </c>
      <c r="B797" s="39">
        <f t="shared" si="201"/>
        <v>43548</v>
      </c>
      <c r="C797" s="38">
        <v>43512</v>
      </c>
      <c r="D797" s="40">
        <f t="shared" si="202"/>
        <v>43555</v>
      </c>
      <c r="E797" s="38">
        <v>43512</v>
      </c>
      <c r="F797" s="41">
        <f t="shared" si="203"/>
        <v>43611</v>
      </c>
      <c r="G797" s="38">
        <v>43512</v>
      </c>
      <c r="H797" s="41">
        <f t="shared" si="200"/>
        <v>43618</v>
      </c>
      <c r="I797" s="38">
        <v>43512</v>
      </c>
      <c r="J797" s="40">
        <f t="shared" si="204"/>
        <v>43625</v>
      </c>
      <c r="K797" s="42">
        <v>43512</v>
      </c>
      <c r="L797" s="40">
        <f t="shared" si="205"/>
        <v>43646</v>
      </c>
      <c r="M797" s="42">
        <v>43512</v>
      </c>
      <c r="N797" s="40">
        <f t="shared" si="206"/>
        <v>43688</v>
      </c>
      <c r="O797" s="42">
        <v>43512</v>
      </c>
      <c r="P797" s="40">
        <f t="shared" si="207"/>
        <v>43695</v>
      </c>
    </row>
    <row r="798" spans="1:16" ht="16.5" customHeight="1" x14ac:dyDescent="0.25">
      <c r="A798" s="38">
        <v>43513</v>
      </c>
      <c r="B798" s="39">
        <f t="shared" si="201"/>
        <v>43549</v>
      </c>
      <c r="C798" s="38">
        <v>43513</v>
      </c>
      <c r="D798" s="40">
        <f t="shared" si="202"/>
        <v>43556</v>
      </c>
      <c r="E798" s="38">
        <v>43513</v>
      </c>
      <c r="F798" s="41">
        <f t="shared" si="203"/>
        <v>43612</v>
      </c>
      <c r="G798" s="38">
        <v>43513</v>
      </c>
      <c r="H798" s="41">
        <f t="shared" si="200"/>
        <v>43619</v>
      </c>
      <c r="I798" s="38">
        <v>43513</v>
      </c>
      <c r="J798" s="40">
        <f t="shared" si="204"/>
        <v>43626</v>
      </c>
      <c r="K798" s="42">
        <v>43513</v>
      </c>
      <c r="L798" s="40">
        <f t="shared" si="205"/>
        <v>43647</v>
      </c>
      <c r="M798" s="42">
        <v>43513</v>
      </c>
      <c r="N798" s="40">
        <f t="shared" si="206"/>
        <v>43689</v>
      </c>
      <c r="O798" s="42">
        <v>43513</v>
      </c>
      <c r="P798" s="40">
        <f t="shared" si="207"/>
        <v>43696</v>
      </c>
    </row>
    <row r="799" spans="1:16" ht="16.5" customHeight="1" x14ac:dyDescent="0.25">
      <c r="A799" s="38">
        <v>43514</v>
      </c>
      <c r="B799" s="39">
        <f t="shared" si="201"/>
        <v>43550</v>
      </c>
      <c r="C799" s="38">
        <v>43514</v>
      </c>
      <c r="D799" s="40">
        <f t="shared" si="202"/>
        <v>43557</v>
      </c>
      <c r="E799" s="38">
        <v>43514</v>
      </c>
      <c r="F799" s="41">
        <f t="shared" si="203"/>
        <v>43613</v>
      </c>
      <c r="G799" s="38">
        <v>43514</v>
      </c>
      <c r="H799" s="41">
        <f t="shared" si="200"/>
        <v>43620</v>
      </c>
      <c r="I799" s="38">
        <v>43514</v>
      </c>
      <c r="J799" s="40">
        <f t="shared" si="204"/>
        <v>43627</v>
      </c>
      <c r="K799" s="42">
        <v>43514</v>
      </c>
      <c r="L799" s="40">
        <f t="shared" si="205"/>
        <v>43648</v>
      </c>
      <c r="M799" s="42">
        <v>43514</v>
      </c>
      <c r="N799" s="40">
        <f t="shared" si="206"/>
        <v>43690</v>
      </c>
      <c r="O799" s="42">
        <v>43514</v>
      </c>
      <c r="P799" s="40">
        <f t="shared" si="207"/>
        <v>43697</v>
      </c>
    </row>
    <row r="800" spans="1:16" ht="16.5" customHeight="1" x14ac:dyDescent="0.25">
      <c r="A800" s="38">
        <v>43515</v>
      </c>
      <c r="B800" s="39">
        <f t="shared" si="201"/>
        <v>43551</v>
      </c>
      <c r="C800" s="38">
        <v>43515</v>
      </c>
      <c r="D800" s="40">
        <f t="shared" si="202"/>
        <v>43558</v>
      </c>
      <c r="E800" s="38">
        <v>43515</v>
      </c>
      <c r="F800" s="41">
        <f t="shared" si="203"/>
        <v>43614</v>
      </c>
      <c r="G800" s="38">
        <v>43515</v>
      </c>
      <c r="H800" s="41">
        <f t="shared" si="200"/>
        <v>43621</v>
      </c>
      <c r="I800" s="38">
        <v>43515</v>
      </c>
      <c r="J800" s="40">
        <f t="shared" si="204"/>
        <v>43628</v>
      </c>
      <c r="K800" s="42">
        <v>43515</v>
      </c>
      <c r="L800" s="40">
        <f t="shared" si="205"/>
        <v>43649</v>
      </c>
      <c r="M800" s="42">
        <v>43515</v>
      </c>
      <c r="N800" s="40">
        <f t="shared" si="206"/>
        <v>43691</v>
      </c>
      <c r="O800" s="42">
        <v>43515</v>
      </c>
      <c r="P800" s="40">
        <f t="shared" si="207"/>
        <v>43698</v>
      </c>
    </row>
    <row r="801" spans="1:16" ht="16.5" customHeight="1" x14ac:dyDescent="0.25">
      <c r="A801" s="38">
        <v>43516</v>
      </c>
      <c r="B801" s="39">
        <f t="shared" si="201"/>
        <v>43552</v>
      </c>
      <c r="C801" s="38">
        <v>43516</v>
      </c>
      <c r="D801" s="40">
        <f t="shared" si="202"/>
        <v>43559</v>
      </c>
      <c r="E801" s="38">
        <v>43516</v>
      </c>
      <c r="F801" s="41">
        <f t="shared" si="203"/>
        <v>43615</v>
      </c>
      <c r="G801" s="38">
        <v>43516</v>
      </c>
      <c r="H801" s="41">
        <f t="shared" si="200"/>
        <v>43622</v>
      </c>
      <c r="I801" s="38">
        <v>43516</v>
      </c>
      <c r="J801" s="40">
        <f t="shared" si="204"/>
        <v>43629</v>
      </c>
      <c r="K801" s="42">
        <v>43516</v>
      </c>
      <c r="L801" s="40">
        <f t="shared" si="205"/>
        <v>43650</v>
      </c>
      <c r="M801" s="42">
        <v>43516</v>
      </c>
      <c r="N801" s="40">
        <f t="shared" si="206"/>
        <v>43692</v>
      </c>
      <c r="O801" s="42">
        <v>43516</v>
      </c>
      <c r="P801" s="40">
        <f t="shared" si="207"/>
        <v>43699</v>
      </c>
    </row>
    <row r="802" spans="1:16" ht="16.5" customHeight="1" x14ac:dyDescent="0.25">
      <c r="A802" s="38">
        <v>43517</v>
      </c>
      <c r="B802" s="39">
        <f t="shared" si="201"/>
        <v>43553</v>
      </c>
      <c r="C802" s="38">
        <v>43517</v>
      </c>
      <c r="D802" s="40">
        <f t="shared" si="202"/>
        <v>43560</v>
      </c>
      <c r="E802" s="38">
        <v>43517</v>
      </c>
      <c r="F802" s="41">
        <f t="shared" si="203"/>
        <v>43616</v>
      </c>
      <c r="G802" s="38">
        <v>43517</v>
      </c>
      <c r="H802" s="41">
        <f t="shared" si="200"/>
        <v>43623</v>
      </c>
      <c r="I802" s="38">
        <v>43517</v>
      </c>
      <c r="J802" s="40">
        <f t="shared" si="204"/>
        <v>43630</v>
      </c>
      <c r="K802" s="42">
        <v>43517</v>
      </c>
      <c r="L802" s="40">
        <f t="shared" si="205"/>
        <v>43651</v>
      </c>
      <c r="M802" s="42">
        <v>43517</v>
      </c>
      <c r="N802" s="40">
        <f t="shared" si="206"/>
        <v>43693</v>
      </c>
      <c r="O802" s="42">
        <v>43517</v>
      </c>
      <c r="P802" s="40">
        <f t="shared" si="207"/>
        <v>43700</v>
      </c>
    </row>
    <row r="803" spans="1:16" ht="16.5" customHeight="1" x14ac:dyDescent="0.25">
      <c r="A803" s="38">
        <v>43518</v>
      </c>
      <c r="B803" s="39">
        <f t="shared" si="201"/>
        <v>43554</v>
      </c>
      <c r="C803" s="38">
        <v>43518</v>
      </c>
      <c r="D803" s="40">
        <f t="shared" si="202"/>
        <v>43561</v>
      </c>
      <c r="E803" s="38">
        <v>43518</v>
      </c>
      <c r="F803" s="41">
        <f t="shared" si="203"/>
        <v>43617</v>
      </c>
      <c r="G803" s="38">
        <v>43518</v>
      </c>
      <c r="H803" s="41">
        <f t="shared" si="200"/>
        <v>43624</v>
      </c>
      <c r="I803" s="38">
        <v>43518</v>
      </c>
      <c r="J803" s="40">
        <f t="shared" si="204"/>
        <v>43631</v>
      </c>
      <c r="K803" s="42">
        <v>43518</v>
      </c>
      <c r="L803" s="40">
        <f t="shared" si="205"/>
        <v>43652</v>
      </c>
      <c r="M803" s="42">
        <v>43518</v>
      </c>
      <c r="N803" s="40">
        <f t="shared" si="206"/>
        <v>43694</v>
      </c>
      <c r="O803" s="42">
        <v>43518</v>
      </c>
      <c r="P803" s="40">
        <f t="shared" si="207"/>
        <v>43701</v>
      </c>
    </row>
    <row r="804" spans="1:16" ht="16.5" customHeight="1" x14ac:dyDescent="0.25">
      <c r="A804" s="38">
        <v>43519</v>
      </c>
      <c r="B804" s="39">
        <f t="shared" si="201"/>
        <v>43555</v>
      </c>
      <c r="C804" s="38">
        <v>43519</v>
      </c>
      <c r="D804" s="40">
        <f t="shared" si="202"/>
        <v>43562</v>
      </c>
      <c r="E804" s="38">
        <v>43519</v>
      </c>
      <c r="F804" s="41">
        <f t="shared" si="203"/>
        <v>43618</v>
      </c>
      <c r="G804" s="38">
        <v>43519</v>
      </c>
      <c r="H804" s="41">
        <f t="shared" si="200"/>
        <v>43625</v>
      </c>
      <c r="I804" s="38">
        <v>43519</v>
      </c>
      <c r="J804" s="40">
        <f t="shared" si="204"/>
        <v>43632</v>
      </c>
      <c r="K804" s="42">
        <v>43519</v>
      </c>
      <c r="L804" s="40">
        <f t="shared" si="205"/>
        <v>43653</v>
      </c>
      <c r="M804" s="42">
        <v>43519</v>
      </c>
      <c r="N804" s="40">
        <f t="shared" si="206"/>
        <v>43695</v>
      </c>
      <c r="O804" s="42">
        <v>43519</v>
      </c>
      <c r="P804" s="40">
        <f t="shared" si="207"/>
        <v>43702</v>
      </c>
    </row>
    <row r="805" spans="1:16" ht="16.5" customHeight="1" x14ac:dyDescent="0.25">
      <c r="A805" s="38">
        <v>43520</v>
      </c>
      <c r="B805" s="39">
        <f t="shared" si="201"/>
        <v>43556</v>
      </c>
      <c r="C805" s="38">
        <v>43520</v>
      </c>
      <c r="D805" s="40">
        <f t="shared" si="202"/>
        <v>43563</v>
      </c>
      <c r="E805" s="38">
        <v>43520</v>
      </c>
      <c r="F805" s="41">
        <f t="shared" si="203"/>
        <v>43619</v>
      </c>
      <c r="G805" s="38">
        <v>43520</v>
      </c>
      <c r="H805" s="41">
        <f t="shared" si="200"/>
        <v>43626</v>
      </c>
      <c r="I805" s="38">
        <v>43520</v>
      </c>
      <c r="J805" s="40">
        <f t="shared" si="204"/>
        <v>43633</v>
      </c>
      <c r="K805" s="42">
        <v>43520</v>
      </c>
      <c r="L805" s="40">
        <f t="shared" si="205"/>
        <v>43654</v>
      </c>
      <c r="M805" s="42">
        <v>43520</v>
      </c>
      <c r="N805" s="40">
        <f t="shared" si="206"/>
        <v>43696</v>
      </c>
      <c r="O805" s="42">
        <v>43520</v>
      </c>
      <c r="P805" s="40">
        <f t="shared" si="207"/>
        <v>43703</v>
      </c>
    </row>
    <row r="806" spans="1:16" ht="16.5" customHeight="1" x14ac:dyDescent="0.25">
      <c r="A806" s="38">
        <v>43521</v>
      </c>
      <c r="B806" s="39">
        <f t="shared" si="201"/>
        <v>43557</v>
      </c>
      <c r="C806" s="38">
        <v>43521</v>
      </c>
      <c r="D806" s="40">
        <f t="shared" si="202"/>
        <v>43564</v>
      </c>
      <c r="E806" s="38">
        <v>43521</v>
      </c>
      <c r="F806" s="41">
        <f t="shared" si="203"/>
        <v>43620</v>
      </c>
      <c r="G806" s="38">
        <v>43521</v>
      </c>
      <c r="H806" s="41">
        <f t="shared" si="200"/>
        <v>43627</v>
      </c>
      <c r="I806" s="38">
        <v>43521</v>
      </c>
      <c r="J806" s="40">
        <f t="shared" si="204"/>
        <v>43634</v>
      </c>
      <c r="K806" s="42">
        <v>43521</v>
      </c>
      <c r="L806" s="40">
        <f t="shared" si="205"/>
        <v>43655</v>
      </c>
      <c r="M806" s="42">
        <v>43521</v>
      </c>
      <c r="N806" s="40">
        <f t="shared" si="206"/>
        <v>43697</v>
      </c>
      <c r="O806" s="42">
        <v>43521</v>
      </c>
      <c r="P806" s="40">
        <f t="shared" si="207"/>
        <v>43704</v>
      </c>
    </row>
    <row r="807" spans="1:16" ht="16.5" customHeight="1" x14ac:dyDescent="0.25">
      <c r="A807" s="38">
        <v>43522</v>
      </c>
      <c r="B807" s="39">
        <f t="shared" si="201"/>
        <v>43558</v>
      </c>
      <c r="C807" s="38">
        <v>43522</v>
      </c>
      <c r="D807" s="40">
        <f t="shared" si="202"/>
        <v>43565</v>
      </c>
      <c r="E807" s="38">
        <v>43522</v>
      </c>
      <c r="F807" s="41">
        <f t="shared" si="203"/>
        <v>43621</v>
      </c>
      <c r="G807" s="38">
        <v>43522</v>
      </c>
      <c r="H807" s="41">
        <f t="shared" si="200"/>
        <v>43628</v>
      </c>
      <c r="I807" s="38">
        <v>43522</v>
      </c>
      <c r="J807" s="40">
        <f t="shared" si="204"/>
        <v>43635</v>
      </c>
      <c r="K807" s="42">
        <v>43522</v>
      </c>
      <c r="L807" s="40">
        <f t="shared" si="205"/>
        <v>43656</v>
      </c>
      <c r="M807" s="42">
        <v>43522</v>
      </c>
      <c r="N807" s="40">
        <f t="shared" si="206"/>
        <v>43698</v>
      </c>
      <c r="O807" s="42">
        <v>43522</v>
      </c>
      <c r="P807" s="40">
        <f t="shared" si="207"/>
        <v>43705</v>
      </c>
    </row>
    <row r="808" spans="1:16" ht="16.5" customHeight="1" x14ac:dyDescent="0.25">
      <c r="A808" s="38">
        <v>43523</v>
      </c>
      <c r="B808" s="39">
        <f t="shared" si="201"/>
        <v>43559</v>
      </c>
      <c r="C808" s="38">
        <v>43523</v>
      </c>
      <c r="D808" s="40">
        <f t="shared" si="202"/>
        <v>43566</v>
      </c>
      <c r="E808" s="38">
        <v>43523</v>
      </c>
      <c r="F808" s="41">
        <f t="shared" si="203"/>
        <v>43622</v>
      </c>
      <c r="G808" s="38">
        <v>43523</v>
      </c>
      <c r="H808" s="41">
        <f t="shared" si="200"/>
        <v>43629</v>
      </c>
      <c r="I808" s="38">
        <v>43523</v>
      </c>
      <c r="J808" s="40">
        <f t="shared" si="204"/>
        <v>43636</v>
      </c>
      <c r="K808" s="42">
        <v>43523</v>
      </c>
      <c r="L808" s="40">
        <f t="shared" si="205"/>
        <v>43657</v>
      </c>
      <c r="M808" s="42">
        <v>43523</v>
      </c>
      <c r="N808" s="40">
        <f t="shared" si="206"/>
        <v>43699</v>
      </c>
      <c r="O808" s="42">
        <v>43523</v>
      </c>
      <c r="P808" s="40">
        <f t="shared" si="207"/>
        <v>43706</v>
      </c>
    </row>
    <row r="809" spans="1:16" ht="16.5" customHeight="1" x14ac:dyDescent="0.25">
      <c r="A809" s="38">
        <v>43524</v>
      </c>
      <c r="B809" s="39">
        <f t="shared" si="201"/>
        <v>43560</v>
      </c>
      <c r="C809" s="38">
        <v>43524</v>
      </c>
      <c r="D809" s="40">
        <f t="shared" si="202"/>
        <v>43567</v>
      </c>
      <c r="E809" s="38">
        <v>43524</v>
      </c>
      <c r="F809" s="41">
        <f t="shared" si="203"/>
        <v>43623</v>
      </c>
      <c r="G809" s="38">
        <v>43524</v>
      </c>
      <c r="H809" s="41">
        <f t="shared" si="200"/>
        <v>43630</v>
      </c>
      <c r="I809" s="38">
        <v>43524</v>
      </c>
      <c r="J809" s="40">
        <f t="shared" si="204"/>
        <v>43637</v>
      </c>
      <c r="K809" s="42">
        <v>43524</v>
      </c>
      <c r="L809" s="40">
        <f t="shared" si="205"/>
        <v>43658</v>
      </c>
      <c r="M809" s="42">
        <v>43524</v>
      </c>
      <c r="N809" s="40">
        <f t="shared" si="206"/>
        <v>43700</v>
      </c>
      <c r="O809" s="42">
        <v>43524</v>
      </c>
      <c r="P809" s="40">
        <f t="shared" si="207"/>
        <v>43707</v>
      </c>
    </row>
    <row r="810" spans="1:16" ht="16.5" customHeight="1" x14ac:dyDescent="0.25">
      <c r="A810" s="38">
        <v>43525</v>
      </c>
      <c r="B810" s="39">
        <f>A810+$C$2+$B$5+$B$6+$B$7</f>
        <v>43561</v>
      </c>
      <c r="C810" s="38">
        <v>43525</v>
      </c>
      <c r="D810" s="40">
        <f>+C810+$D$2+$B$5+$B$6+$B$7</f>
        <v>43568</v>
      </c>
      <c r="E810" s="38">
        <v>43525</v>
      </c>
      <c r="F810" s="41">
        <f t="shared" ref="F810:F840" si="208">E810+$E$2+$B$5+$B$6+$B$7</f>
        <v>43624</v>
      </c>
      <c r="G810" s="38">
        <v>43525</v>
      </c>
      <c r="H810" s="41">
        <f>G810+$F$2+$B$5+$B$6+$B$7</f>
        <v>43631</v>
      </c>
      <c r="I810" s="38">
        <v>43525</v>
      </c>
      <c r="J810" s="40">
        <f>I810+$G$2+$B$5+$B$6+$B$7</f>
        <v>43638</v>
      </c>
      <c r="K810" s="42">
        <v>43525</v>
      </c>
      <c r="L810" s="40">
        <f>K810+$H$2+$B$5+$B$6+$B$7</f>
        <v>43659</v>
      </c>
      <c r="M810" s="42">
        <v>43525</v>
      </c>
      <c r="N810" s="40">
        <f>M810+$I$2+$B$5+$B$6+$B$7</f>
        <v>43701</v>
      </c>
      <c r="O810" s="42">
        <v>43525</v>
      </c>
      <c r="P810" s="40">
        <f>O810+$J$2+$B$5+$B$6+$B$7</f>
        <v>43708</v>
      </c>
    </row>
    <row r="811" spans="1:16" ht="16.5" customHeight="1" x14ac:dyDescent="0.25">
      <c r="A811" s="38">
        <v>43526</v>
      </c>
      <c r="B811" s="39">
        <f t="shared" ref="B811:B840" si="209">A811+$C$2+$B$5+$B$6+$B$7</f>
        <v>43562</v>
      </c>
      <c r="C811" s="38">
        <v>43526</v>
      </c>
      <c r="D811" s="40">
        <f t="shared" ref="D811:D840" si="210">+C811+$D$2+$B$5+$B$6+$B$7</f>
        <v>43569</v>
      </c>
      <c r="E811" s="38">
        <v>43526</v>
      </c>
      <c r="F811" s="41">
        <f t="shared" si="208"/>
        <v>43625</v>
      </c>
      <c r="G811" s="38">
        <v>43526</v>
      </c>
      <c r="H811" s="41">
        <f t="shared" ref="H811:H840" si="211">G811+$F$2+$B$5+$B$6+$B$7</f>
        <v>43632</v>
      </c>
      <c r="I811" s="38">
        <v>43526</v>
      </c>
      <c r="J811" s="40">
        <f t="shared" ref="J811:J840" si="212">I811+$G$2+$B$5+$B$6+$B$7</f>
        <v>43639</v>
      </c>
      <c r="K811" s="42">
        <v>43526</v>
      </c>
      <c r="L811" s="40">
        <f t="shared" ref="L811:L840" si="213">K811+$H$2+$B$5+$B$6+$B$7</f>
        <v>43660</v>
      </c>
      <c r="M811" s="42">
        <v>43526</v>
      </c>
      <c r="N811" s="40">
        <f t="shared" ref="N811:N840" si="214">M811+$I$2+$B$5+$B$6+$B$7</f>
        <v>43702</v>
      </c>
      <c r="O811" s="42">
        <v>43526</v>
      </c>
      <c r="P811" s="40">
        <f t="shared" ref="P811:P840" si="215">O811+$J$2+$B$5+$B$6+$B$7</f>
        <v>43709</v>
      </c>
    </row>
    <row r="812" spans="1:16" ht="16.5" customHeight="1" x14ac:dyDescent="0.25">
      <c r="A812" s="38">
        <v>43527</v>
      </c>
      <c r="B812" s="39">
        <f t="shared" si="209"/>
        <v>43563</v>
      </c>
      <c r="C812" s="38">
        <v>43527</v>
      </c>
      <c r="D812" s="40">
        <f t="shared" si="210"/>
        <v>43570</v>
      </c>
      <c r="E812" s="38">
        <v>43527</v>
      </c>
      <c r="F812" s="41">
        <f t="shared" si="208"/>
        <v>43626</v>
      </c>
      <c r="G812" s="38">
        <v>43527</v>
      </c>
      <c r="H812" s="41">
        <f t="shared" si="211"/>
        <v>43633</v>
      </c>
      <c r="I812" s="38">
        <v>43527</v>
      </c>
      <c r="J812" s="40">
        <f t="shared" si="212"/>
        <v>43640</v>
      </c>
      <c r="K812" s="42">
        <v>43527</v>
      </c>
      <c r="L812" s="40">
        <f t="shared" si="213"/>
        <v>43661</v>
      </c>
      <c r="M812" s="42">
        <v>43527</v>
      </c>
      <c r="N812" s="40">
        <f t="shared" si="214"/>
        <v>43703</v>
      </c>
      <c r="O812" s="42">
        <v>43527</v>
      </c>
      <c r="P812" s="40">
        <f t="shared" si="215"/>
        <v>43710</v>
      </c>
    </row>
    <row r="813" spans="1:16" ht="16.5" customHeight="1" x14ac:dyDescent="0.25">
      <c r="A813" s="38">
        <v>43528</v>
      </c>
      <c r="B813" s="39">
        <f t="shared" si="209"/>
        <v>43564</v>
      </c>
      <c r="C813" s="38">
        <v>43528</v>
      </c>
      <c r="D813" s="40">
        <f t="shared" si="210"/>
        <v>43571</v>
      </c>
      <c r="E813" s="38">
        <v>43528</v>
      </c>
      <c r="F813" s="41">
        <f t="shared" si="208"/>
        <v>43627</v>
      </c>
      <c r="G813" s="38">
        <v>43528</v>
      </c>
      <c r="H813" s="41">
        <f t="shared" si="211"/>
        <v>43634</v>
      </c>
      <c r="I813" s="38">
        <v>43528</v>
      </c>
      <c r="J813" s="40">
        <f t="shared" si="212"/>
        <v>43641</v>
      </c>
      <c r="K813" s="42">
        <v>43528</v>
      </c>
      <c r="L813" s="40">
        <f t="shared" si="213"/>
        <v>43662</v>
      </c>
      <c r="M813" s="42">
        <v>43528</v>
      </c>
      <c r="N813" s="40">
        <f t="shared" si="214"/>
        <v>43704</v>
      </c>
      <c r="O813" s="42">
        <v>43528</v>
      </c>
      <c r="P813" s="40">
        <f t="shared" si="215"/>
        <v>43711</v>
      </c>
    </row>
    <row r="814" spans="1:16" ht="16.5" customHeight="1" x14ac:dyDescent="0.25">
      <c r="A814" s="38">
        <v>43529</v>
      </c>
      <c r="B814" s="39">
        <f t="shared" si="209"/>
        <v>43565</v>
      </c>
      <c r="C814" s="38">
        <v>43529</v>
      </c>
      <c r="D814" s="40">
        <f t="shared" si="210"/>
        <v>43572</v>
      </c>
      <c r="E814" s="38">
        <v>43529</v>
      </c>
      <c r="F814" s="41">
        <f t="shared" si="208"/>
        <v>43628</v>
      </c>
      <c r="G814" s="38">
        <v>43529</v>
      </c>
      <c r="H814" s="41">
        <f t="shared" si="211"/>
        <v>43635</v>
      </c>
      <c r="I814" s="38">
        <v>43529</v>
      </c>
      <c r="J814" s="40">
        <f t="shared" si="212"/>
        <v>43642</v>
      </c>
      <c r="K814" s="42">
        <v>43529</v>
      </c>
      <c r="L814" s="40">
        <f t="shared" si="213"/>
        <v>43663</v>
      </c>
      <c r="M814" s="42">
        <v>43529</v>
      </c>
      <c r="N814" s="40">
        <f t="shared" si="214"/>
        <v>43705</v>
      </c>
      <c r="O814" s="42">
        <v>43529</v>
      </c>
      <c r="P814" s="40">
        <f t="shared" si="215"/>
        <v>43712</v>
      </c>
    </row>
    <row r="815" spans="1:16" ht="16.5" customHeight="1" x14ac:dyDescent="0.25">
      <c r="A815" s="38">
        <v>43530</v>
      </c>
      <c r="B815" s="39">
        <f t="shared" si="209"/>
        <v>43566</v>
      </c>
      <c r="C815" s="38">
        <v>43530</v>
      </c>
      <c r="D815" s="40">
        <f t="shared" si="210"/>
        <v>43573</v>
      </c>
      <c r="E815" s="38">
        <v>43530</v>
      </c>
      <c r="F815" s="41">
        <f t="shared" si="208"/>
        <v>43629</v>
      </c>
      <c r="G815" s="38">
        <v>43530</v>
      </c>
      <c r="H815" s="41">
        <f t="shared" si="211"/>
        <v>43636</v>
      </c>
      <c r="I815" s="38">
        <v>43530</v>
      </c>
      <c r="J815" s="40">
        <f t="shared" si="212"/>
        <v>43643</v>
      </c>
      <c r="K815" s="42">
        <v>43530</v>
      </c>
      <c r="L815" s="40">
        <f t="shared" si="213"/>
        <v>43664</v>
      </c>
      <c r="M815" s="42">
        <v>43530</v>
      </c>
      <c r="N815" s="40">
        <f t="shared" si="214"/>
        <v>43706</v>
      </c>
      <c r="O815" s="42">
        <v>43530</v>
      </c>
      <c r="P815" s="40">
        <f t="shared" si="215"/>
        <v>43713</v>
      </c>
    </row>
    <row r="816" spans="1:16" ht="16.5" customHeight="1" x14ac:dyDescent="0.25">
      <c r="A816" s="38">
        <v>43531</v>
      </c>
      <c r="B816" s="39">
        <f t="shared" si="209"/>
        <v>43567</v>
      </c>
      <c r="C816" s="38">
        <v>43531</v>
      </c>
      <c r="D816" s="40">
        <f t="shared" si="210"/>
        <v>43574</v>
      </c>
      <c r="E816" s="38">
        <v>43531</v>
      </c>
      <c r="F816" s="41">
        <f t="shared" si="208"/>
        <v>43630</v>
      </c>
      <c r="G816" s="38">
        <v>43531</v>
      </c>
      <c r="H816" s="41">
        <f t="shared" si="211"/>
        <v>43637</v>
      </c>
      <c r="I816" s="38">
        <v>43531</v>
      </c>
      <c r="J816" s="40">
        <f t="shared" si="212"/>
        <v>43644</v>
      </c>
      <c r="K816" s="42">
        <v>43531</v>
      </c>
      <c r="L816" s="40">
        <f t="shared" si="213"/>
        <v>43665</v>
      </c>
      <c r="M816" s="42">
        <v>43531</v>
      </c>
      <c r="N816" s="40">
        <f t="shared" si="214"/>
        <v>43707</v>
      </c>
      <c r="O816" s="42">
        <v>43531</v>
      </c>
      <c r="P816" s="40">
        <f t="shared" si="215"/>
        <v>43714</v>
      </c>
    </row>
    <row r="817" spans="1:16" ht="16.5" customHeight="1" x14ac:dyDescent="0.25">
      <c r="A817" s="38">
        <v>43532</v>
      </c>
      <c r="B817" s="39">
        <f t="shared" si="209"/>
        <v>43568</v>
      </c>
      <c r="C817" s="38">
        <v>43532</v>
      </c>
      <c r="D817" s="40">
        <f t="shared" si="210"/>
        <v>43575</v>
      </c>
      <c r="E817" s="38">
        <v>43532</v>
      </c>
      <c r="F817" s="41">
        <f t="shared" si="208"/>
        <v>43631</v>
      </c>
      <c r="G817" s="38">
        <v>43532</v>
      </c>
      <c r="H817" s="41">
        <f t="shared" si="211"/>
        <v>43638</v>
      </c>
      <c r="I817" s="38">
        <v>43532</v>
      </c>
      <c r="J817" s="40">
        <f t="shared" si="212"/>
        <v>43645</v>
      </c>
      <c r="K817" s="42">
        <v>43532</v>
      </c>
      <c r="L817" s="40">
        <f t="shared" si="213"/>
        <v>43666</v>
      </c>
      <c r="M817" s="42">
        <v>43532</v>
      </c>
      <c r="N817" s="40">
        <f t="shared" si="214"/>
        <v>43708</v>
      </c>
      <c r="O817" s="42">
        <v>43532</v>
      </c>
      <c r="P817" s="40">
        <f t="shared" si="215"/>
        <v>43715</v>
      </c>
    </row>
    <row r="818" spans="1:16" ht="16.5" customHeight="1" x14ac:dyDescent="0.25">
      <c r="A818" s="38">
        <v>43533</v>
      </c>
      <c r="B818" s="39">
        <f t="shared" si="209"/>
        <v>43569</v>
      </c>
      <c r="C818" s="38">
        <v>43533</v>
      </c>
      <c r="D818" s="40">
        <f t="shared" si="210"/>
        <v>43576</v>
      </c>
      <c r="E818" s="38">
        <v>43533</v>
      </c>
      <c r="F818" s="41">
        <f t="shared" si="208"/>
        <v>43632</v>
      </c>
      <c r="G818" s="38">
        <v>43533</v>
      </c>
      <c r="H818" s="41">
        <f t="shared" si="211"/>
        <v>43639</v>
      </c>
      <c r="I818" s="38">
        <v>43533</v>
      </c>
      <c r="J818" s="40">
        <f t="shared" si="212"/>
        <v>43646</v>
      </c>
      <c r="K818" s="42">
        <v>43533</v>
      </c>
      <c r="L818" s="40">
        <f t="shared" si="213"/>
        <v>43667</v>
      </c>
      <c r="M818" s="42">
        <v>43533</v>
      </c>
      <c r="N818" s="40">
        <f t="shared" si="214"/>
        <v>43709</v>
      </c>
      <c r="O818" s="42">
        <v>43533</v>
      </c>
      <c r="P818" s="40">
        <f t="shared" si="215"/>
        <v>43716</v>
      </c>
    </row>
    <row r="819" spans="1:16" ht="16.5" customHeight="1" x14ac:dyDescent="0.25">
      <c r="A819" s="38">
        <v>43534</v>
      </c>
      <c r="B819" s="39">
        <f t="shared" si="209"/>
        <v>43570</v>
      </c>
      <c r="C819" s="38">
        <v>43534</v>
      </c>
      <c r="D819" s="40">
        <f t="shared" si="210"/>
        <v>43577</v>
      </c>
      <c r="E819" s="38">
        <v>43534</v>
      </c>
      <c r="F819" s="41">
        <f t="shared" si="208"/>
        <v>43633</v>
      </c>
      <c r="G819" s="38">
        <v>43534</v>
      </c>
      <c r="H819" s="41">
        <f t="shared" si="211"/>
        <v>43640</v>
      </c>
      <c r="I819" s="38">
        <v>43534</v>
      </c>
      <c r="J819" s="40">
        <f t="shared" si="212"/>
        <v>43647</v>
      </c>
      <c r="K819" s="42">
        <v>43534</v>
      </c>
      <c r="L819" s="40">
        <f t="shared" si="213"/>
        <v>43668</v>
      </c>
      <c r="M819" s="42">
        <v>43534</v>
      </c>
      <c r="N819" s="40">
        <f t="shared" si="214"/>
        <v>43710</v>
      </c>
      <c r="O819" s="42">
        <v>43534</v>
      </c>
      <c r="P819" s="40">
        <f t="shared" si="215"/>
        <v>43717</v>
      </c>
    </row>
    <row r="820" spans="1:16" ht="16.5" customHeight="1" x14ac:dyDescent="0.25">
      <c r="A820" s="38">
        <v>43535</v>
      </c>
      <c r="B820" s="39">
        <f t="shared" si="209"/>
        <v>43571</v>
      </c>
      <c r="C820" s="38">
        <v>43535</v>
      </c>
      <c r="D820" s="40">
        <f t="shared" si="210"/>
        <v>43578</v>
      </c>
      <c r="E820" s="38">
        <v>43535</v>
      </c>
      <c r="F820" s="41">
        <f t="shared" si="208"/>
        <v>43634</v>
      </c>
      <c r="G820" s="38">
        <v>43535</v>
      </c>
      <c r="H820" s="41">
        <f t="shared" si="211"/>
        <v>43641</v>
      </c>
      <c r="I820" s="38">
        <v>43535</v>
      </c>
      <c r="J820" s="40">
        <f t="shared" si="212"/>
        <v>43648</v>
      </c>
      <c r="K820" s="42">
        <v>43535</v>
      </c>
      <c r="L820" s="40">
        <f t="shared" si="213"/>
        <v>43669</v>
      </c>
      <c r="M820" s="42">
        <v>43535</v>
      </c>
      <c r="N820" s="40">
        <f t="shared" si="214"/>
        <v>43711</v>
      </c>
      <c r="O820" s="42">
        <v>43535</v>
      </c>
      <c r="P820" s="40">
        <f t="shared" si="215"/>
        <v>43718</v>
      </c>
    </row>
    <row r="821" spans="1:16" ht="16.5" customHeight="1" x14ac:dyDescent="0.25">
      <c r="A821" s="38">
        <v>43536</v>
      </c>
      <c r="B821" s="39">
        <f t="shared" si="209"/>
        <v>43572</v>
      </c>
      <c r="C821" s="38">
        <v>43536</v>
      </c>
      <c r="D821" s="40">
        <f t="shared" si="210"/>
        <v>43579</v>
      </c>
      <c r="E821" s="38">
        <v>43536</v>
      </c>
      <c r="F821" s="41">
        <f t="shared" si="208"/>
        <v>43635</v>
      </c>
      <c r="G821" s="38">
        <v>43536</v>
      </c>
      <c r="H821" s="41">
        <f t="shared" si="211"/>
        <v>43642</v>
      </c>
      <c r="I821" s="38">
        <v>43536</v>
      </c>
      <c r="J821" s="40">
        <f t="shared" si="212"/>
        <v>43649</v>
      </c>
      <c r="K821" s="42">
        <v>43536</v>
      </c>
      <c r="L821" s="40">
        <f t="shared" si="213"/>
        <v>43670</v>
      </c>
      <c r="M821" s="42">
        <v>43536</v>
      </c>
      <c r="N821" s="40">
        <f t="shared" si="214"/>
        <v>43712</v>
      </c>
      <c r="O821" s="42">
        <v>43536</v>
      </c>
      <c r="P821" s="40">
        <f t="shared" si="215"/>
        <v>43719</v>
      </c>
    </row>
    <row r="822" spans="1:16" ht="16.5" customHeight="1" x14ac:dyDescent="0.25">
      <c r="A822" s="38">
        <v>43537</v>
      </c>
      <c r="B822" s="39">
        <f t="shared" si="209"/>
        <v>43573</v>
      </c>
      <c r="C822" s="38">
        <v>43537</v>
      </c>
      <c r="D822" s="40">
        <f t="shared" si="210"/>
        <v>43580</v>
      </c>
      <c r="E822" s="38">
        <v>43537</v>
      </c>
      <c r="F822" s="41">
        <f t="shared" si="208"/>
        <v>43636</v>
      </c>
      <c r="G822" s="38">
        <v>43537</v>
      </c>
      <c r="H822" s="41">
        <f t="shared" si="211"/>
        <v>43643</v>
      </c>
      <c r="I822" s="38">
        <v>43537</v>
      </c>
      <c r="J822" s="40">
        <f t="shared" si="212"/>
        <v>43650</v>
      </c>
      <c r="K822" s="42">
        <v>43537</v>
      </c>
      <c r="L822" s="40">
        <f t="shared" si="213"/>
        <v>43671</v>
      </c>
      <c r="M822" s="42">
        <v>43537</v>
      </c>
      <c r="N822" s="40">
        <f t="shared" si="214"/>
        <v>43713</v>
      </c>
      <c r="O822" s="42">
        <v>43537</v>
      </c>
      <c r="P822" s="40">
        <f t="shared" si="215"/>
        <v>43720</v>
      </c>
    </row>
    <row r="823" spans="1:16" ht="16.5" customHeight="1" x14ac:dyDescent="0.25">
      <c r="A823" s="38">
        <v>43538</v>
      </c>
      <c r="B823" s="39">
        <f t="shared" si="209"/>
        <v>43574</v>
      </c>
      <c r="C823" s="38">
        <v>43538</v>
      </c>
      <c r="D823" s="40">
        <f t="shared" si="210"/>
        <v>43581</v>
      </c>
      <c r="E823" s="38">
        <v>43538</v>
      </c>
      <c r="F823" s="41">
        <f t="shared" si="208"/>
        <v>43637</v>
      </c>
      <c r="G823" s="38">
        <v>43538</v>
      </c>
      <c r="H823" s="41">
        <f t="shared" si="211"/>
        <v>43644</v>
      </c>
      <c r="I823" s="38">
        <v>43538</v>
      </c>
      <c r="J823" s="40">
        <f t="shared" si="212"/>
        <v>43651</v>
      </c>
      <c r="K823" s="42">
        <v>43538</v>
      </c>
      <c r="L823" s="40">
        <f t="shared" si="213"/>
        <v>43672</v>
      </c>
      <c r="M823" s="42">
        <v>43538</v>
      </c>
      <c r="N823" s="40">
        <f t="shared" si="214"/>
        <v>43714</v>
      </c>
      <c r="O823" s="42">
        <v>43538</v>
      </c>
      <c r="P823" s="40">
        <f t="shared" si="215"/>
        <v>43721</v>
      </c>
    </row>
    <row r="824" spans="1:16" ht="16.5" customHeight="1" x14ac:dyDescent="0.25">
      <c r="A824" s="38">
        <v>43539</v>
      </c>
      <c r="B824" s="39">
        <f t="shared" si="209"/>
        <v>43575</v>
      </c>
      <c r="C824" s="38">
        <v>43539</v>
      </c>
      <c r="D824" s="40">
        <f t="shared" si="210"/>
        <v>43582</v>
      </c>
      <c r="E824" s="38">
        <v>43539</v>
      </c>
      <c r="F824" s="41">
        <f t="shared" si="208"/>
        <v>43638</v>
      </c>
      <c r="G824" s="38">
        <v>43539</v>
      </c>
      <c r="H824" s="41">
        <f t="shared" si="211"/>
        <v>43645</v>
      </c>
      <c r="I824" s="38">
        <v>43539</v>
      </c>
      <c r="J824" s="40">
        <f t="shared" si="212"/>
        <v>43652</v>
      </c>
      <c r="K824" s="42">
        <v>43539</v>
      </c>
      <c r="L824" s="40">
        <f t="shared" si="213"/>
        <v>43673</v>
      </c>
      <c r="M824" s="42">
        <v>43539</v>
      </c>
      <c r="N824" s="40">
        <f t="shared" si="214"/>
        <v>43715</v>
      </c>
      <c r="O824" s="42">
        <v>43539</v>
      </c>
      <c r="P824" s="40">
        <f t="shared" si="215"/>
        <v>43722</v>
      </c>
    </row>
    <row r="825" spans="1:16" ht="16.5" customHeight="1" x14ac:dyDescent="0.25">
      <c r="A825" s="38">
        <v>43540</v>
      </c>
      <c r="B825" s="39">
        <f t="shared" si="209"/>
        <v>43576</v>
      </c>
      <c r="C825" s="38">
        <v>43540</v>
      </c>
      <c r="D825" s="40">
        <f t="shared" si="210"/>
        <v>43583</v>
      </c>
      <c r="E825" s="38">
        <v>43540</v>
      </c>
      <c r="F825" s="41">
        <f t="shared" si="208"/>
        <v>43639</v>
      </c>
      <c r="G825" s="38">
        <v>43540</v>
      </c>
      <c r="H825" s="41">
        <f t="shared" si="211"/>
        <v>43646</v>
      </c>
      <c r="I825" s="38">
        <v>43540</v>
      </c>
      <c r="J825" s="40">
        <f t="shared" si="212"/>
        <v>43653</v>
      </c>
      <c r="K825" s="42">
        <v>43540</v>
      </c>
      <c r="L825" s="40">
        <f t="shared" si="213"/>
        <v>43674</v>
      </c>
      <c r="M825" s="42">
        <v>43540</v>
      </c>
      <c r="N825" s="40">
        <f t="shared" si="214"/>
        <v>43716</v>
      </c>
      <c r="O825" s="42">
        <v>43540</v>
      </c>
      <c r="P825" s="40">
        <f t="shared" si="215"/>
        <v>43723</v>
      </c>
    </row>
    <row r="826" spans="1:16" ht="16.5" customHeight="1" x14ac:dyDescent="0.25">
      <c r="A826" s="38">
        <v>43541</v>
      </c>
      <c r="B826" s="39">
        <f t="shared" si="209"/>
        <v>43577</v>
      </c>
      <c r="C826" s="38">
        <v>43541</v>
      </c>
      <c r="D826" s="40">
        <f t="shared" si="210"/>
        <v>43584</v>
      </c>
      <c r="E826" s="38">
        <v>43541</v>
      </c>
      <c r="F826" s="41">
        <f t="shared" si="208"/>
        <v>43640</v>
      </c>
      <c r="G826" s="38">
        <v>43541</v>
      </c>
      <c r="H826" s="41">
        <f t="shared" si="211"/>
        <v>43647</v>
      </c>
      <c r="I826" s="38">
        <v>43541</v>
      </c>
      <c r="J826" s="40">
        <f t="shared" si="212"/>
        <v>43654</v>
      </c>
      <c r="K826" s="42">
        <v>43541</v>
      </c>
      <c r="L826" s="40">
        <f t="shared" si="213"/>
        <v>43675</v>
      </c>
      <c r="M826" s="42">
        <v>43541</v>
      </c>
      <c r="N826" s="40">
        <f t="shared" si="214"/>
        <v>43717</v>
      </c>
      <c r="O826" s="42">
        <v>43541</v>
      </c>
      <c r="P826" s="40">
        <f t="shared" si="215"/>
        <v>43724</v>
      </c>
    </row>
    <row r="827" spans="1:16" ht="16.5" customHeight="1" x14ac:dyDescent="0.25">
      <c r="A827" s="38">
        <v>43542</v>
      </c>
      <c r="B827" s="39">
        <f t="shared" si="209"/>
        <v>43578</v>
      </c>
      <c r="C827" s="38">
        <v>43542</v>
      </c>
      <c r="D827" s="40">
        <f t="shared" si="210"/>
        <v>43585</v>
      </c>
      <c r="E827" s="38">
        <v>43542</v>
      </c>
      <c r="F827" s="41">
        <f t="shared" si="208"/>
        <v>43641</v>
      </c>
      <c r="G827" s="38">
        <v>43542</v>
      </c>
      <c r="H827" s="41">
        <f t="shared" si="211"/>
        <v>43648</v>
      </c>
      <c r="I827" s="38">
        <v>43542</v>
      </c>
      <c r="J827" s="40">
        <f t="shared" si="212"/>
        <v>43655</v>
      </c>
      <c r="K827" s="42">
        <v>43542</v>
      </c>
      <c r="L827" s="40">
        <f t="shared" si="213"/>
        <v>43676</v>
      </c>
      <c r="M827" s="42">
        <v>43542</v>
      </c>
      <c r="N827" s="40">
        <f t="shared" si="214"/>
        <v>43718</v>
      </c>
      <c r="O827" s="42">
        <v>43542</v>
      </c>
      <c r="P827" s="40">
        <f t="shared" si="215"/>
        <v>43725</v>
      </c>
    </row>
    <row r="828" spans="1:16" ht="16.5" customHeight="1" x14ac:dyDescent="0.25">
      <c r="A828" s="38">
        <v>43543</v>
      </c>
      <c r="B828" s="39">
        <f t="shared" si="209"/>
        <v>43579</v>
      </c>
      <c r="C828" s="38">
        <v>43543</v>
      </c>
      <c r="D828" s="40">
        <f t="shared" si="210"/>
        <v>43586</v>
      </c>
      <c r="E828" s="38">
        <v>43543</v>
      </c>
      <c r="F828" s="41">
        <f t="shared" si="208"/>
        <v>43642</v>
      </c>
      <c r="G828" s="38">
        <v>43543</v>
      </c>
      <c r="H828" s="41">
        <f t="shared" si="211"/>
        <v>43649</v>
      </c>
      <c r="I828" s="38">
        <v>43543</v>
      </c>
      <c r="J828" s="40">
        <f t="shared" si="212"/>
        <v>43656</v>
      </c>
      <c r="K828" s="42">
        <v>43543</v>
      </c>
      <c r="L828" s="40">
        <f t="shared" si="213"/>
        <v>43677</v>
      </c>
      <c r="M828" s="42">
        <v>43543</v>
      </c>
      <c r="N828" s="40">
        <f t="shared" si="214"/>
        <v>43719</v>
      </c>
      <c r="O828" s="42">
        <v>43543</v>
      </c>
      <c r="P828" s="40">
        <f t="shared" si="215"/>
        <v>43726</v>
      </c>
    </row>
    <row r="829" spans="1:16" ht="16.5" customHeight="1" x14ac:dyDescent="0.25">
      <c r="A829" s="38">
        <v>43544</v>
      </c>
      <c r="B829" s="39">
        <f t="shared" si="209"/>
        <v>43580</v>
      </c>
      <c r="C829" s="38">
        <v>43544</v>
      </c>
      <c r="D829" s="40">
        <f t="shared" si="210"/>
        <v>43587</v>
      </c>
      <c r="E829" s="38">
        <v>43544</v>
      </c>
      <c r="F829" s="41">
        <f t="shared" si="208"/>
        <v>43643</v>
      </c>
      <c r="G829" s="38">
        <v>43544</v>
      </c>
      <c r="H829" s="41">
        <f t="shared" si="211"/>
        <v>43650</v>
      </c>
      <c r="I829" s="38">
        <v>43544</v>
      </c>
      <c r="J829" s="40">
        <f t="shared" si="212"/>
        <v>43657</v>
      </c>
      <c r="K829" s="42">
        <v>43544</v>
      </c>
      <c r="L829" s="40">
        <f t="shared" si="213"/>
        <v>43678</v>
      </c>
      <c r="M829" s="42">
        <v>43544</v>
      </c>
      <c r="N829" s="40">
        <f t="shared" si="214"/>
        <v>43720</v>
      </c>
      <c r="O829" s="42">
        <v>43544</v>
      </c>
      <c r="P829" s="40">
        <f t="shared" si="215"/>
        <v>43727</v>
      </c>
    </row>
    <row r="830" spans="1:16" ht="16.5" customHeight="1" x14ac:dyDescent="0.25">
      <c r="A830" s="38">
        <v>43545</v>
      </c>
      <c r="B830" s="39">
        <f t="shared" si="209"/>
        <v>43581</v>
      </c>
      <c r="C830" s="38">
        <v>43545</v>
      </c>
      <c r="D830" s="40">
        <f t="shared" si="210"/>
        <v>43588</v>
      </c>
      <c r="E830" s="38">
        <v>43545</v>
      </c>
      <c r="F830" s="41">
        <f t="shared" si="208"/>
        <v>43644</v>
      </c>
      <c r="G830" s="38">
        <v>43545</v>
      </c>
      <c r="H830" s="41">
        <f t="shared" si="211"/>
        <v>43651</v>
      </c>
      <c r="I830" s="38">
        <v>43545</v>
      </c>
      <c r="J830" s="40">
        <f t="shared" si="212"/>
        <v>43658</v>
      </c>
      <c r="K830" s="42">
        <v>43545</v>
      </c>
      <c r="L830" s="40">
        <f t="shared" si="213"/>
        <v>43679</v>
      </c>
      <c r="M830" s="42">
        <v>43545</v>
      </c>
      <c r="N830" s="40">
        <f t="shared" si="214"/>
        <v>43721</v>
      </c>
      <c r="O830" s="42">
        <v>43545</v>
      </c>
      <c r="P830" s="40">
        <f t="shared" si="215"/>
        <v>43728</v>
      </c>
    </row>
    <row r="831" spans="1:16" ht="16.5" customHeight="1" x14ac:dyDescent="0.25">
      <c r="A831" s="38">
        <v>43546</v>
      </c>
      <c r="B831" s="39">
        <f t="shared" si="209"/>
        <v>43582</v>
      </c>
      <c r="C831" s="38">
        <v>43546</v>
      </c>
      <c r="D831" s="40">
        <f t="shared" si="210"/>
        <v>43589</v>
      </c>
      <c r="E831" s="38">
        <v>43546</v>
      </c>
      <c r="F831" s="41">
        <f t="shared" si="208"/>
        <v>43645</v>
      </c>
      <c r="G831" s="38">
        <v>43546</v>
      </c>
      <c r="H831" s="41">
        <f t="shared" si="211"/>
        <v>43652</v>
      </c>
      <c r="I831" s="38">
        <v>43546</v>
      </c>
      <c r="J831" s="40">
        <f t="shared" si="212"/>
        <v>43659</v>
      </c>
      <c r="K831" s="42">
        <v>43546</v>
      </c>
      <c r="L831" s="40">
        <f t="shared" si="213"/>
        <v>43680</v>
      </c>
      <c r="M831" s="42">
        <v>43546</v>
      </c>
      <c r="N831" s="40">
        <f t="shared" si="214"/>
        <v>43722</v>
      </c>
      <c r="O831" s="42">
        <v>43546</v>
      </c>
      <c r="P831" s="40">
        <f t="shared" si="215"/>
        <v>43729</v>
      </c>
    </row>
    <row r="832" spans="1:16" ht="16.5" customHeight="1" x14ac:dyDescent="0.25">
      <c r="A832" s="38">
        <v>43547</v>
      </c>
      <c r="B832" s="39">
        <f t="shared" si="209"/>
        <v>43583</v>
      </c>
      <c r="C832" s="38">
        <v>43547</v>
      </c>
      <c r="D832" s="40">
        <f t="shared" si="210"/>
        <v>43590</v>
      </c>
      <c r="E832" s="38">
        <v>43547</v>
      </c>
      <c r="F832" s="41">
        <f t="shared" si="208"/>
        <v>43646</v>
      </c>
      <c r="G832" s="38">
        <v>43547</v>
      </c>
      <c r="H832" s="41">
        <f t="shared" si="211"/>
        <v>43653</v>
      </c>
      <c r="I832" s="38">
        <v>43547</v>
      </c>
      <c r="J832" s="40">
        <f t="shared" si="212"/>
        <v>43660</v>
      </c>
      <c r="K832" s="42">
        <v>43547</v>
      </c>
      <c r="L832" s="40">
        <f t="shared" si="213"/>
        <v>43681</v>
      </c>
      <c r="M832" s="42">
        <v>43547</v>
      </c>
      <c r="N832" s="40">
        <f t="shared" si="214"/>
        <v>43723</v>
      </c>
      <c r="O832" s="42">
        <v>43547</v>
      </c>
      <c r="P832" s="40">
        <f t="shared" si="215"/>
        <v>43730</v>
      </c>
    </row>
    <row r="833" spans="1:16" ht="16.5" customHeight="1" x14ac:dyDescent="0.25">
      <c r="A833" s="38">
        <v>43548</v>
      </c>
      <c r="B833" s="39">
        <f t="shared" si="209"/>
        <v>43584</v>
      </c>
      <c r="C833" s="38">
        <v>43548</v>
      </c>
      <c r="D833" s="40">
        <f t="shared" si="210"/>
        <v>43591</v>
      </c>
      <c r="E833" s="38">
        <v>43548</v>
      </c>
      <c r="F833" s="41">
        <f t="shared" si="208"/>
        <v>43647</v>
      </c>
      <c r="G833" s="38">
        <v>43548</v>
      </c>
      <c r="H833" s="41">
        <f t="shared" si="211"/>
        <v>43654</v>
      </c>
      <c r="I833" s="38">
        <v>43548</v>
      </c>
      <c r="J833" s="40">
        <f t="shared" si="212"/>
        <v>43661</v>
      </c>
      <c r="K833" s="42">
        <v>43548</v>
      </c>
      <c r="L833" s="40">
        <f t="shared" si="213"/>
        <v>43682</v>
      </c>
      <c r="M833" s="42">
        <v>43548</v>
      </c>
      <c r="N833" s="40">
        <f t="shared" si="214"/>
        <v>43724</v>
      </c>
      <c r="O833" s="42">
        <v>43548</v>
      </c>
      <c r="P833" s="40">
        <f t="shared" si="215"/>
        <v>43731</v>
      </c>
    </row>
    <row r="834" spans="1:16" ht="16.5" customHeight="1" x14ac:dyDescent="0.25">
      <c r="A834" s="38">
        <v>43549</v>
      </c>
      <c r="B834" s="39">
        <f t="shared" si="209"/>
        <v>43585</v>
      </c>
      <c r="C834" s="38">
        <v>43549</v>
      </c>
      <c r="D834" s="40">
        <f t="shared" si="210"/>
        <v>43592</v>
      </c>
      <c r="E834" s="38">
        <v>43549</v>
      </c>
      <c r="F834" s="41">
        <f t="shared" si="208"/>
        <v>43648</v>
      </c>
      <c r="G834" s="38">
        <v>43549</v>
      </c>
      <c r="H834" s="41">
        <f t="shared" si="211"/>
        <v>43655</v>
      </c>
      <c r="I834" s="38">
        <v>43549</v>
      </c>
      <c r="J834" s="40">
        <f t="shared" si="212"/>
        <v>43662</v>
      </c>
      <c r="K834" s="42">
        <v>43549</v>
      </c>
      <c r="L834" s="40">
        <f t="shared" si="213"/>
        <v>43683</v>
      </c>
      <c r="M834" s="42">
        <v>43549</v>
      </c>
      <c r="N834" s="40">
        <f t="shared" si="214"/>
        <v>43725</v>
      </c>
      <c r="O834" s="42">
        <v>43549</v>
      </c>
      <c r="P834" s="40">
        <f t="shared" si="215"/>
        <v>43732</v>
      </c>
    </row>
    <row r="835" spans="1:16" ht="16.5" customHeight="1" x14ac:dyDescent="0.25">
      <c r="A835" s="38">
        <v>43550</v>
      </c>
      <c r="B835" s="39">
        <f t="shared" si="209"/>
        <v>43586</v>
      </c>
      <c r="C835" s="38">
        <v>43550</v>
      </c>
      <c r="D835" s="40">
        <f t="shared" si="210"/>
        <v>43593</v>
      </c>
      <c r="E835" s="38">
        <v>43550</v>
      </c>
      <c r="F835" s="41">
        <f t="shared" si="208"/>
        <v>43649</v>
      </c>
      <c r="G835" s="38">
        <v>43550</v>
      </c>
      <c r="H835" s="41">
        <f t="shared" si="211"/>
        <v>43656</v>
      </c>
      <c r="I835" s="38">
        <v>43550</v>
      </c>
      <c r="J835" s="40">
        <f t="shared" si="212"/>
        <v>43663</v>
      </c>
      <c r="K835" s="42">
        <v>43550</v>
      </c>
      <c r="L835" s="40">
        <f t="shared" si="213"/>
        <v>43684</v>
      </c>
      <c r="M835" s="42">
        <v>43550</v>
      </c>
      <c r="N835" s="40">
        <f t="shared" si="214"/>
        <v>43726</v>
      </c>
      <c r="O835" s="42">
        <v>43550</v>
      </c>
      <c r="P835" s="40">
        <f t="shared" si="215"/>
        <v>43733</v>
      </c>
    </row>
    <row r="836" spans="1:16" ht="16.5" customHeight="1" x14ac:dyDescent="0.25">
      <c r="A836" s="38">
        <v>43551</v>
      </c>
      <c r="B836" s="39">
        <f t="shared" si="209"/>
        <v>43587</v>
      </c>
      <c r="C836" s="38">
        <v>43551</v>
      </c>
      <c r="D836" s="40">
        <f t="shared" si="210"/>
        <v>43594</v>
      </c>
      <c r="E836" s="38">
        <v>43551</v>
      </c>
      <c r="F836" s="41">
        <f t="shared" si="208"/>
        <v>43650</v>
      </c>
      <c r="G836" s="38">
        <v>43551</v>
      </c>
      <c r="H836" s="41">
        <f t="shared" si="211"/>
        <v>43657</v>
      </c>
      <c r="I836" s="38">
        <v>43551</v>
      </c>
      <c r="J836" s="40">
        <f t="shared" si="212"/>
        <v>43664</v>
      </c>
      <c r="K836" s="42">
        <v>43551</v>
      </c>
      <c r="L836" s="40">
        <f t="shared" si="213"/>
        <v>43685</v>
      </c>
      <c r="M836" s="42">
        <v>43551</v>
      </c>
      <c r="N836" s="40">
        <f t="shared" si="214"/>
        <v>43727</v>
      </c>
      <c r="O836" s="42">
        <v>43551</v>
      </c>
      <c r="P836" s="40">
        <f t="shared" si="215"/>
        <v>43734</v>
      </c>
    </row>
    <row r="837" spans="1:16" ht="16.5" customHeight="1" x14ac:dyDescent="0.25">
      <c r="A837" s="38">
        <v>43552</v>
      </c>
      <c r="B837" s="39">
        <f t="shared" si="209"/>
        <v>43588</v>
      </c>
      <c r="C837" s="38">
        <v>43552</v>
      </c>
      <c r="D837" s="40">
        <f t="shared" si="210"/>
        <v>43595</v>
      </c>
      <c r="E837" s="38">
        <v>43552</v>
      </c>
      <c r="F837" s="41">
        <f t="shared" si="208"/>
        <v>43651</v>
      </c>
      <c r="G837" s="38">
        <v>43552</v>
      </c>
      <c r="H837" s="41">
        <f t="shared" si="211"/>
        <v>43658</v>
      </c>
      <c r="I837" s="38">
        <v>43552</v>
      </c>
      <c r="J837" s="40">
        <f t="shared" si="212"/>
        <v>43665</v>
      </c>
      <c r="K837" s="42">
        <v>43552</v>
      </c>
      <c r="L837" s="40">
        <f t="shared" si="213"/>
        <v>43686</v>
      </c>
      <c r="M837" s="42">
        <v>43552</v>
      </c>
      <c r="N837" s="40">
        <f t="shared" si="214"/>
        <v>43728</v>
      </c>
      <c r="O837" s="42">
        <v>43552</v>
      </c>
      <c r="P837" s="40">
        <f t="shared" si="215"/>
        <v>43735</v>
      </c>
    </row>
    <row r="838" spans="1:16" ht="16.5" customHeight="1" x14ac:dyDescent="0.25">
      <c r="A838" s="38">
        <v>43553</v>
      </c>
      <c r="B838" s="39">
        <f t="shared" si="209"/>
        <v>43589</v>
      </c>
      <c r="C838" s="38">
        <v>43553</v>
      </c>
      <c r="D838" s="40">
        <f t="shared" si="210"/>
        <v>43596</v>
      </c>
      <c r="E838" s="38">
        <v>43553</v>
      </c>
      <c r="F838" s="41">
        <f t="shared" si="208"/>
        <v>43652</v>
      </c>
      <c r="G838" s="38">
        <v>43553</v>
      </c>
      <c r="H838" s="41">
        <f t="shared" si="211"/>
        <v>43659</v>
      </c>
      <c r="I838" s="38">
        <v>43553</v>
      </c>
      <c r="J838" s="40">
        <f t="shared" si="212"/>
        <v>43666</v>
      </c>
      <c r="K838" s="42">
        <v>43553</v>
      </c>
      <c r="L838" s="40">
        <f t="shared" si="213"/>
        <v>43687</v>
      </c>
      <c r="M838" s="42">
        <v>43553</v>
      </c>
      <c r="N838" s="40">
        <f t="shared" si="214"/>
        <v>43729</v>
      </c>
      <c r="O838" s="42">
        <v>43553</v>
      </c>
      <c r="P838" s="40">
        <f t="shared" si="215"/>
        <v>43736</v>
      </c>
    </row>
    <row r="839" spans="1:16" ht="16.5" customHeight="1" x14ac:dyDescent="0.25">
      <c r="A839" s="38">
        <v>43554</v>
      </c>
      <c r="B839" s="39">
        <f t="shared" si="209"/>
        <v>43590</v>
      </c>
      <c r="C839" s="38">
        <v>43554</v>
      </c>
      <c r="D839" s="40">
        <f t="shared" si="210"/>
        <v>43597</v>
      </c>
      <c r="E839" s="38">
        <v>43554</v>
      </c>
      <c r="F839" s="41">
        <f t="shared" si="208"/>
        <v>43653</v>
      </c>
      <c r="G839" s="38">
        <v>43554</v>
      </c>
      <c r="H839" s="41">
        <f t="shared" si="211"/>
        <v>43660</v>
      </c>
      <c r="I839" s="38">
        <v>43554</v>
      </c>
      <c r="J839" s="40">
        <f t="shared" si="212"/>
        <v>43667</v>
      </c>
      <c r="K839" s="42">
        <v>43554</v>
      </c>
      <c r="L839" s="40">
        <f t="shared" si="213"/>
        <v>43688</v>
      </c>
      <c r="M839" s="42">
        <v>43554</v>
      </c>
      <c r="N839" s="40">
        <f t="shared" si="214"/>
        <v>43730</v>
      </c>
      <c r="O839" s="42">
        <v>43554</v>
      </c>
      <c r="P839" s="40">
        <f t="shared" si="215"/>
        <v>43737</v>
      </c>
    </row>
    <row r="840" spans="1:16" ht="16.5" customHeight="1" x14ac:dyDescent="0.25">
      <c r="A840" s="38">
        <v>43555</v>
      </c>
      <c r="B840" s="39">
        <f t="shared" si="209"/>
        <v>43591</v>
      </c>
      <c r="C840" s="38">
        <v>43555</v>
      </c>
      <c r="D840" s="40">
        <f t="shared" si="210"/>
        <v>43598</v>
      </c>
      <c r="E840" s="38">
        <v>43555</v>
      </c>
      <c r="F840" s="41">
        <f t="shared" si="208"/>
        <v>43654</v>
      </c>
      <c r="G840" s="38">
        <v>43555</v>
      </c>
      <c r="H840" s="41">
        <f t="shared" si="211"/>
        <v>43661</v>
      </c>
      <c r="I840" s="38">
        <v>43555</v>
      </c>
      <c r="J840" s="40">
        <f t="shared" si="212"/>
        <v>43668</v>
      </c>
      <c r="K840" s="42">
        <v>43555</v>
      </c>
      <c r="L840" s="40">
        <f t="shared" si="213"/>
        <v>43689</v>
      </c>
      <c r="M840" s="42">
        <v>43555</v>
      </c>
      <c r="N840" s="40">
        <f t="shared" si="214"/>
        <v>43731</v>
      </c>
      <c r="O840" s="42">
        <v>43555</v>
      </c>
      <c r="P840" s="40">
        <f t="shared" si="215"/>
        <v>43738</v>
      </c>
    </row>
    <row r="841" spans="1:16" ht="16.5" customHeight="1" x14ac:dyDescent="0.25">
      <c r="A841" s="38">
        <v>43556</v>
      </c>
      <c r="B841" s="39">
        <f>A841+$C$2+$B$5+$B$6+$B$7+$B$8</f>
        <v>43598</v>
      </c>
      <c r="C841" s="38">
        <v>43556</v>
      </c>
      <c r="D841" s="40">
        <f>+C841+$D$2+$B$5+$B$6+$B$7+$B$8</f>
        <v>43605</v>
      </c>
      <c r="E841" s="38">
        <v>43556</v>
      </c>
      <c r="F841" s="41">
        <f>E841+$E$2+$B$5+$B$6+$B$7+$B$8</f>
        <v>43661</v>
      </c>
      <c r="G841" s="38">
        <v>43556</v>
      </c>
      <c r="H841" s="41">
        <f t="shared" ref="H841:H870" si="216">G841+$F$2+$B$5+$B$6+$B$7+$B$8</f>
        <v>43668</v>
      </c>
      <c r="I841" s="38">
        <v>43556</v>
      </c>
      <c r="J841" s="40">
        <f>I841+$G$2+$B$5+$B$6+$B$7+$B$8</f>
        <v>43675</v>
      </c>
      <c r="K841" s="42">
        <v>43556</v>
      </c>
      <c r="L841" s="40">
        <f>K841+$H$2+$B$5+$B$6+$B$7+$B$8</f>
        <v>43696</v>
      </c>
      <c r="M841" s="42">
        <v>43556</v>
      </c>
      <c r="N841" s="40">
        <f>M841+$I$2+$B$5+$B$6+$B$7+$B$8</f>
        <v>43738</v>
      </c>
      <c r="O841" s="42">
        <v>43556</v>
      </c>
      <c r="P841" s="40">
        <f>O841+$J$2+$B$5+$B$6+$B$7+$B$8</f>
        <v>43745</v>
      </c>
    </row>
    <row r="842" spans="1:16" ht="16.5" customHeight="1" x14ac:dyDescent="0.25">
      <c r="A842" s="38">
        <v>43557</v>
      </c>
      <c r="B842" s="39">
        <f t="shared" ref="B842:B870" si="217">A842+$C$2+$B$5+$B$6+$B$7+$B$8</f>
        <v>43599</v>
      </c>
      <c r="C842" s="38">
        <v>43557</v>
      </c>
      <c r="D842" s="40">
        <f t="shared" ref="D842:D870" si="218">+C842+$D$2+$B$5+$B$6+$B$7+$B$8</f>
        <v>43606</v>
      </c>
      <c r="E842" s="38">
        <v>43557</v>
      </c>
      <c r="F842" s="41">
        <f t="shared" ref="F842:F870" si="219">E842+$E$2+$B$5+$B$6+$B$7+$B$8</f>
        <v>43662</v>
      </c>
      <c r="G842" s="38">
        <v>43557</v>
      </c>
      <c r="H842" s="41">
        <f t="shared" si="216"/>
        <v>43669</v>
      </c>
      <c r="I842" s="38">
        <v>43557</v>
      </c>
      <c r="J842" s="40">
        <f t="shared" ref="J842:J870" si="220">I842+$G$2+$B$5+$B$6+$B$7+$B$8</f>
        <v>43676</v>
      </c>
      <c r="K842" s="42">
        <v>43557</v>
      </c>
      <c r="L842" s="40">
        <f t="shared" ref="L842:L870" si="221">K842+$H$2+$B$5+$B$6+$B$7+$B$8</f>
        <v>43697</v>
      </c>
      <c r="M842" s="42">
        <v>43557</v>
      </c>
      <c r="N842" s="40">
        <f t="shared" ref="N842:N870" si="222">M842+$I$2+$B$5+$B$6+$B$7+$B$8</f>
        <v>43739</v>
      </c>
      <c r="O842" s="42">
        <v>43557</v>
      </c>
      <c r="P842" s="40">
        <f t="shared" ref="P842:P870" si="223">O842+$J$2+$B$5+$B$6+$B$7+$B$8</f>
        <v>43746</v>
      </c>
    </row>
    <row r="843" spans="1:16" ht="16.5" customHeight="1" x14ac:dyDescent="0.25">
      <c r="A843" s="38">
        <v>43558</v>
      </c>
      <c r="B843" s="39">
        <f t="shared" si="217"/>
        <v>43600</v>
      </c>
      <c r="C843" s="38">
        <v>43558</v>
      </c>
      <c r="D843" s="40">
        <f t="shared" si="218"/>
        <v>43607</v>
      </c>
      <c r="E843" s="38">
        <v>43558</v>
      </c>
      <c r="F843" s="41">
        <f t="shared" si="219"/>
        <v>43663</v>
      </c>
      <c r="G843" s="38">
        <v>43558</v>
      </c>
      <c r="H843" s="41">
        <f t="shared" si="216"/>
        <v>43670</v>
      </c>
      <c r="I843" s="38">
        <v>43558</v>
      </c>
      <c r="J843" s="40">
        <f t="shared" si="220"/>
        <v>43677</v>
      </c>
      <c r="K843" s="42">
        <v>43558</v>
      </c>
      <c r="L843" s="40">
        <f t="shared" si="221"/>
        <v>43698</v>
      </c>
      <c r="M843" s="42">
        <v>43558</v>
      </c>
      <c r="N843" s="40">
        <f t="shared" si="222"/>
        <v>43740</v>
      </c>
      <c r="O843" s="42">
        <v>43558</v>
      </c>
      <c r="P843" s="40">
        <f t="shared" si="223"/>
        <v>43747</v>
      </c>
    </row>
    <row r="844" spans="1:16" ht="16.5" customHeight="1" x14ac:dyDescent="0.25">
      <c r="A844" s="38">
        <v>43559</v>
      </c>
      <c r="B844" s="39">
        <f t="shared" si="217"/>
        <v>43601</v>
      </c>
      <c r="C844" s="38">
        <v>43559</v>
      </c>
      <c r="D844" s="40">
        <f t="shared" si="218"/>
        <v>43608</v>
      </c>
      <c r="E844" s="38">
        <v>43559</v>
      </c>
      <c r="F844" s="41">
        <f t="shared" si="219"/>
        <v>43664</v>
      </c>
      <c r="G844" s="38">
        <v>43559</v>
      </c>
      <c r="H844" s="41">
        <f t="shared" si="216"/>
        <v>43671</v>
      </c>
      <c r="I844" s="38">
        <v>43559</v>
      </c>
      <c r="J844" s="40">
        <f t="shared" si="220"/>
        <v>43678</v>
      </c>
      <c r="K844" s="42">
        <v>43559</v>
      </c>
      <c r="L844" s="40">
        <f t="shared" si="221"/>
        <v>43699</v>
      </c>
      <c r="M844" s="42">
        <v>43559</v>
      </c>
      <c r="N844" s="40">
        <f t="shared" si="222"/>
        <v>43741</v>
      </c>
      <c r="O844" s="42">
        <v>43559</v>
      </c>
      <c r="P844" s="40">
        <f t="shared" si="223"/>
        <v>43748</v>
      </c>
    </row>
    <row r="845" spans="1:16" ht="16.5" customHeight="1" x14ac:dyDescent="0.25">
      <c r="A845" s="38">
        <v>43560</v>
      </c>
      <c r="B845" s="39">
        <f t="shared" si="217"/>
        <v>43602</v>
      </c>
      <c r="C845" s="38">
        <v>43560</v>
      </c>
      <c r="D845" s="40">
        <f t="shared" si="218"/>
        <v>43609</v>
      </c>
      <c r="E845" s="38">
        <v>43560</v>
      </c>
      <c r="F845" s="41">
        <f t="shared" si="219"/>
        <v>43665</v>
      </c>
      <c r="G845" s="38">
        <v>43560</v>
      </c>
      <c r="H845" s="41">
        <f t="shared" si="216"/>
        <v>43672</v>
      </c>
      <c r="I845" s="38">
        <v>43560</v>
      </c>
      <c r="J845" s="40">
        <f t="shared" si="220"/>
        <v>43679</v>
      </c>
      <c r="K845" s="42">
        <v>43560</v>
      </c>
      <c r="L845" s="40">
        <f t="shared" si="221"/>
        <v>43700</v>
      </c>
      <c r="M845" s="42">
        <v>43560</v>
      </c>
      <c r="N845" s="40">
        <f t="shared" si="222"/>
        <v>43742</v>
      </c>
      <c r="O845" s="42">
        <v>43560</v>
      </c>
      <c r="P845" s="40">
        <f t="shared" si="223"/>
        <v>43749</v>
      </c>
    </row>
    <row r="846" spans="1:16" ht="16.5" customHeight="1" x14ac:dyDescent="0.25">
      <c r="A846" s="38">
        <v>43561</v>
      </c>
      <c r="B846" s="39">
        <f t="shared" si="217"/>
        <v>43603</v>
      </c>
      <c r="C846" s="38">
        <v>43561</v>
      </c>
      <c r="D846" s="40">
        <f t="shared" si="218"/>
        <v>43610</v>
      </c>
      <c r="E846" s="38">
        <v>43561</v>
      </c>
      <c r="F846" s="41">
        <f t="shared" si="219"/>
        <v>43666</v>
      </c>
      <c r="G846" s="38">
        <v>43561</v>
      </c>
      <c r="H846" s="41">
        <f t="shared" si="216"/>
        <v>43673</v>
      </c>
      <c r="I846" s="38">
        <v>43561</v>
      </c>
      <c r="J846" s="40">
        <f t="shared" si="220"/>
        <v>43680</v>
      </c>
      <c r="K846" s="42">
        <v>43561</v>
      </c>
      <c r="L846" s="40">
        <f t="shared" si="221"/>
        <v>43701</v>
      </c>
      <c r="M846" s="42">
        <v>43561</v>
      </c>
      <c r="N846" s="40">
        <f t="shared" si="222"/>
        <v>43743</v>
      </c>
      <c r="O846" s="42">
        <v>43561</v>
      </c>
      <c r="P846" s="40">
        <f t="shared" si="223"/>
        <v>43750</v>
      </c>
    </row>
    <row r="847" spans="1:16" ht="16.5" customHeight="1" x14ac:dyDescent="0.25">
      <c r="A847" s="38">
        <v>43562</v>
      </c>
      <c r="B847" s="39">
        <f t="shared" si="217"/>
        <v>43604</v>
      </c>
      <c r="C847" s="38">
        <v>43562</v>
      </c>
      <c r="D847" s="40">
        <f t="shared" si="218"/>
        <v>43611</v>
      </c>
      <c r="E847" s="38">
        <v>43562</v>
      </c>
      <c r="F847" s="41">
        <f t="shared" si="219"/>
        <v>43667</v>
      </c>
      <c r="G847" s="38">
        <v>43562</v>
      </c>
      <c r="H847" s="41">
        <f t="shared" si="216"/>
        <v>43674</v>
      </c>
      <c r="I847" s="38">
        <v>43562</v>
      </c>
      <c r="J847" s="40">
        <f t="shared" si="220"/>
        <v>43681</v>
      </c>
      <c r="K847" s="42">
        <v>43562</v>
      </c>
      <c r="L847" s="40">
        <f t="shared" si="221"/>
        <v>43702</v>
      </c>
      <c r="M847" s="42">
        <v>43562</v>
      </c>
      <c r="N847" s="40">
        <f t="shared" si="222"/>
        <v>43744</v>
      </c>
      <c r="O847" s="42">
        <v>43562</v>
      </c>
      <c r="P847" s="40">
        <f t="shared" si="223"/>
        <v>43751</v>
      </c>
    </row>
    <row r="848" spans="1:16" ht="16.5" customHeight="1" x14ac:dyDescent="0.25">
      <c r="A848" s="38">
        <v>43563</v>
      </c>
      <c r="B848" s="39">
        <f t="shared" si="217"/>
        <v>43605</v>
      </c>
      <c r="C848" s="38">
        <v>43563</v>
      </c>
      <c r="D848" s="40">
        <f t="shared" si="218"/>
        <v>43612</v>
      </c>
      <c r="E848" s="38">
        <v>43563</v>
      </c>
      <c r="F848" s="41">
        <f t="shared" si="219"/>
        <v>43668</v>
      </c>
      <c r="G848" s="38">
        <v>43563</v>
      </c>
      <c r="H848" s="41">
        <f t="shared" si="216"/>
        <v>43675</v>
      </c>
      <c r="I848" s="38">
        <v>43563</v>
      </c>
      <c r="J848" s="40">
        <f t="shared" si="220"/>
        <v>43682</v>
      </c>
      <c r="K848" s="42">
        <v>43563</v>
      </c>
      <c r="L848" s="40">
        <f t="shared" si="221"/>
        <v>43703</v>
      </c>
      <c r="M848" s="42">
        <v>43563</v>
      </c>
      <c r="N848" s="40">
        <f t="shared" si="222"/>
        <v>43745</v>
      </c>
      <c r="O848" s="42">
        <v>43563</v>
      </c>
      <c r="P848" s="40">
        <f t="shared" si="223"/>
        <v>43752</v>
      </c>
    </row>
    <row r="849" spans="1:16" ht="16.5" customHeight="1" x14ac:dyDescent="0.25">
      <c r="A849" s="38">
        <v>43564</v>
      </c>
      <c r="B849" s="39">
        <f t="shared" si="217"/>
        <v>43606</v>
      </c>
      <c r="C849" s="38">
        <v>43564</v>
      </c>
      <c r="D849" s="40">
        <f t="shared" si="218"/>
        <v>43613</v>
      </c>
      <c r="E849" s="38">
        <v>43564</v>
      </c>
      <c r="F849" s="41">
        <f t="shared" si="219"/>
        <v>43669</v>
      </c>
      <c r="G849" s="38">
        <v>43564</v>
      </c>
      <c r="H849" s="41">
        <f t="shared" si="216"/>
        <v>43676</v>
      </c>
      <c r="I849" s="38">
        <v>43564</v>
      </c>
      <c r="J849" s="40">
        <f t="shared" si="220"/>
        <v>43683</v>
      </c>
      <c r="K849" s="42">
        <v>43564</v>
      </c>
      <c r="L849" s="40">
        <f t="shared" si="221"/>
        <v>43704</v>
      </c>
      <c r="M849" s="42">
        <v>43564</v>
      </c>
      <c r="N849" s="40">
        <f t="shared" si="222"/>
        <v>43746</v>
      </c>
      <c r="O849" s="42">
        <v>43564</v>
      </c>
      <c r="P849" s="40">
        <f t="shared" si="223"/>
        <v>43753</v>
      </c>
    </row>
    <row r="850" spans="1:16" ht="16.5" customHeight="1" x14ac:dyDescent="0.25">
      <c r="A850" s="38">
        <v>43565</v>
      </c>
      <c r="B850" s="39">
        <f t="shared" si="217"/>
        <v>43607</v>
      </c>
      <c r="C850" s="38">
        <v>43565</v>
      </c>
      <c r="D850" s="40">
        <f t="shared" si="218"/>
        <v>43614</v>
      </c>
      <c r="E850" s="38">
        <v>43565</v>
      </c>
      <c r="F850" s="41">
        <f t="shared" si="219"/>
        <v>43670</v>
      </c>
      <c r="G850" s="38">
        <v>43565</v>
      </c>
      <c r="H850" s="41">
        <f t="shared" si="216"/>
        <v>43677</v>
      </c>
      <c r="I850" s="38">
        <v>43565</v>
      </c>
      <c r="J850" s="40">
        <f t="shared" si="220"/>
        <v>43684</v>
      </c>
      <c r="K850" s="42">
        <v>43565</v>
      </c>
      <c r="L850" s="40">
        <f t="shared" si="221"/>
        <v>43705</v>
      </c>
      <c r="M850" s="42">
        <v>43565</v>
      </c>
      <c r="N850" s="40">
        <f t="shared" si="222"/>
        <v>43747</v>
      </c>
      <c r="O850" s="42">
        <v>43565</v>
      </c>
      <c r="P850" s="40">
        <f t="shared" si="223"/>
        <v>43754</v>
      </c>
    </row>
    <row r="851" spans="1:16" ht="16.5" customHeight="1" x14ac:dyDescent="0.25">
      <c r="A851" s="38">
        <v>43566</v>
      </c>
      <c r="B851" s="39">
        <f t="shared" si="217"/>
        <v>43608</v>
      </c>
      <c r="C851" s="38">
        <v>43566</v>
      </c>
      <c r="D851" s="40">
        <f t="shared" si="218"/>
        <v>43615</v>
      </c>
      <c r="E851" s="38">
        <v>43566</v>
      </c>
      <c r="F851" s="41">
        <f t="shared" si="219"/>
        <v>43671</v>
      </c>
      <c r="G851" s="38">
        <v>43566</v>
      </c>
      <c r="H851" s="41">
        <f t="shared" si="216"/>
        <v>43678</v>
      </c>
      <c r="I851" s="38">
        <v>43566</v>
      </c>
      <c r="J851" s="40">
        <f t="shared" si="220"/>
        <v>43685</v>
      </c>
      <c r="K851" s="42">
        <v>43566</v>
      </c>
      <c r="L851" s="40">
        <f t="shared" si="221"/>
        <v>43706</v>
      </c>
      <c r="M851" s="42">
        <v>43566</v>
      </c>
      <c r="N851" s="40">
        <f t="shared" si="222"/>
        <v>43748</v>
      </c>
      <c r="O851" s="42">
        <v>43566</v>
      </c>
      <c r="P851" s="40">
        <f t="shared" si="223"/>
        <v>43755</v>
      </c>
    </row>
    <row r="852" spans="1:16" ht="16.5" customHeight="1" x14ac:dyDescent="0.25">
      <c r="A852" s="38">
        <v>43567</v>
      </c>
      <c r="B852" s="39">
        <f t="shared" si="217"/>
        <v>43609</v>
      </c>
      <c r="C852" s="38">
        <v>43567</v>
      </c>
      <c r="D852" s="40">
        <f t="shared" si="218"/>
        <v>43616</v>
      </c>
      <c r="E852" s="38">
        <v>43567</v>
      </c>
      <c r="F852" s="41">
        <f t="shared" si="219"/>
        <v>43672</v>
      </c>
      <c r="G852" s="38">
        <v>43567</v>
      </c>
      <c r="H852" s="41">
        <f t="shared" si="216"/>
        <v>43679</v>
      </c>
      <c r="I852" s="38">
        <v>43567</v>
      </c>
      <c r="J852" s="40">
        <f t="shared" si="220"/>
        <v>43686</v>
      </c>
      <c r="K852" s="42">
        <v>43567</v>
      </c>
      <c r="L852" s="40">
        <f t="shared" si="221"/>
        <v>43707</v>
      </c>
      <c r="M852" s="42">
        <v>43567</v>
      </c>
      <c r="N852" s="40">
        <f t="shared" si="222"/>
        <v>43749</v>
      </c>
      <c r="O852" s="42">
        <v>43567</v>
      </c>
      <c r="P852" s="40">
        <f t="shared" si="223"/>
        <v>43756</v>
      </c>
    </row>
    <row r="853" spans="1:16" ht="16.5" customHeight="1" x14ac:dyDescent="0.25">
      <c r="A853" s="38">
        <v>43568</v>
      </c>
      <c r="B853" s="39">
        <f t="shared" si="217"/>
        <v>43610</v>
      </c>
      <c r="C853" s="38">
        <v>43568</v>
      </c>
      <c r="D853" s="40">
        <f t="shared" si="218"/>
        <v>43617</v>
      </c>
      <c r="E853" s="38">
        <v>43568</v>
      </c>
      <c r="F853" s="41">
        <f t="shared" si="219"/>
        <v>43673</v>
      </c>
      <c r="G853" s="38">
        <v>43568</v>
      </c>
      <c r="H853" s="41">
        <f t="shared" si="216"/>
        <v>43680</v>
      </c>
      <c r="I853" s="38">
        <v>43568</v>
      </c>
      <c r="J853" s="40">
        <f t="shared" si="220"/>
        <v>43687</v>
      </c>
      <c r="K853" s="42">
        <v>43568</v>
      </c>
      <c r="L853" s="40">
        <f t="shared" si="221"/>
        <v>43708</v>
      </c>
      <c r="M853" s="42">
        <v>43568</v>
      </c>
      <c r="N853" s="40">
        <f t="shared" si="222"/>
        <v>43750</v>
      </c>
      <c r="O853" s="42">
        <v>43568</v>
      </c>
      <c r="P853" s="40">
        <f t="shared" si="223"/>
        <v>43757</v>
      </c>
    </row>
    <row r="854" spans="1:16" ht="16.5" customHeight="1" x14ac:dyDescent="0.25">
      <c r="A854" s="38">
        <v>43569</v>
      </c>
      <c r="B854" s="39">
        <f t="shared" si="217"/>
        <v>43611</v>
      </c>
      <c r="C854" s="38">
        <v>43569</v>
      </c>
      <c r="D854" s="40">
        <f t="shared" si="218"/>
        <v>43618</v>
      </c>
      <c r="E854" s="38">
        <v>43569</v>
      </c>
      <c r="F854" s="41">
        <f t="shared" si="219"/>
        <v>43674</v>
      </c>
      <c r="G854" s="38">
        <v>43569</v>
      </c>
      <c r="H854" s="41">
        <f t="shared" si="216"/>
        <v>43681</v>
      </c>
      <c r="I854" s="38">
        <v>43569</v>
      </c>
      <c r="J854" s="40">
        <f t="shared" si="220"/>
        <v>43688</v>
      </c>
      <c r="K854" s="42">
        <v>43569</v>
      </c>
      <c r="L854" s="40">
        <f t="shared" si="221"/>
        <v>43709</v>
      </c>
      <c r="M854" s="42">
        <v>43569</v>
      </c>
      <c r="N854" s="40">
        <f t="shared" si="222"/>
        <v>43751</v>
      </c>
      <c r="O854" s="42">
        <v>43569</v>
      </c>
      <c r="P854" s="40">
        <f t="shared" si="223"/>
        <v>43758</v>
      </c>
    </row>
    <row r="855" spans="1:16" ht="16.5" customHeight="1" x14ac:dyDescent="0.25">
      <c r="A855" s="38">
        <v>43570</v>
      </c>
      <c r="B855" s="39">
        <f t="shared" si="217"/>
        <v>43612</v>
      </c>
      <c r="C855" s="38">
        <v>43570</v>
      </c>
      <c r="D855" s="40">
        <f t="shared" si="218"/>
        <v>43619</v>
      </c>
      <c r="E855" s="38">
        <v>43570</v>
      </c>
      <c r="F855" s="41">
        <f t="shared" si="219"/>
        <v>43675</v>
      </c>
      <c r="G855" s="38">
        <v>43570</v>
      </c>
      <c r="H855" s="41">
        <f t="shared" si="216"/>
        <v>43682</v>
      </c>
      <c r="I855" s="38">
        <v>43570</v>
      </c>
      <c r="J855" s="40">
        <f t="shared" si="220"/>
        <v>43689</v>
      </c>
      <c r="K855" s="42">
        <v>43570</v>
      </c>
      <c r="L855" s="40">
        <f t="shared" si="221"/>
        <v>43710</v>
      </c>
      <c r="M855" s="42">
        <v>43570</v>
      </c>
      <c r="N855" s="40">
        <f t="shared" si="222"/>
        <v>43752</v>
      </c>
      <c r="O855" s="42">
        <v>43570</v>
      </c>
      <c r="P855" s="40">
        <f t="shared" si="223"/>
        <v>43759</v>
      </c>
    </row>
    <row r="856" spans="1:16" ht="16.5" customHeight="1" x14ac:dyDescent="0.25">
      <c r="A856" s="38">
        <v>43571</v>
      </c>
      <c r="B856" s="39">
        <f t="shared" si="217"/>
        <v>43613</v>
      </c>
      <c r="C856" s="38">
        <v>43571</v>
      </c>
      <c r="D856" s="40">
        <f t="shared" si="218"/>
        <v>43620</v>
      </c>
      <c r="E856" s="38">
        <v>43571</v>
      </c>
      <c r="F856" s="41">
        <f t="shared" si="219"/>
        <v>43676</v>
      </c>
      <c r="G856" s="38">
        <v>43571</v>
      </c>
      <c r="H856" s="41">
        <f t="shared" si="216"/>
        <v>43683</v>
      </c>
      <c r="I856" s="38">
        <v>43571</v>
      </c>
      <c r="J856" s="40">
        <f t="shared" si="220"/>
        <v>43690</v>
      </c>
      <c r="K856" s="42">
        <v>43571</v>
      </c>
      <c r="L856" s="40">
        <f t="shared" si="221"/>
        <v>43711</v>
      </c>
      <c r="M856" s="42">
        <v>43571</v>
      </c>
      <c r="N856" s="40">
        <f t="shared" si="222"/>
        <v>43753</v>
      </c>
      <c r="O856" s="42">
        <v>43571</v>
      </c>
      <c r="P856" s="40">
        <f t="shared" si="223"/>
        <v>43760</v>
      </c>
    </row>
    <row r="857" spans="1:16" ht="16.5" customHeight="1" x14ac:dyDescent="0.25">
      <c r="A857" s="38">
        <v>43572</v>
      </c>
      <c r="B857" s="39">
        <f t="shared" si="217"/>
        <v>43614</v>
      </c>
      <c r="C857" s="38">
        <v>43572</v>
      </c>
      <c r="D857" s="40">
        <f t="shared" si="218"/>
        <v>43621</v>
      </c>
      <c r="E857" s="38">
        <v>43572</v>
      </c>
      <c r="F857" s="41">
        <f t="shared" si="219"/>
        <v>43677</v>
      </c>
      <c r="G857" s="38">
        <v>43572</v>
      </c>
      <c r="H857" s="41">
        <f t="shared" si="216"/>
        <v>43684</v>
      </c>
      <c r="I857" s="38">
        <v>43572</v>
      </c>
      <c r="J857" s="40">
        <f t="shared" si="220"/>
        <v>43691</v>
      </c>
      <c r="K857" s="42">
        <v>43572</v>
      </c>
      <c r="L857" s="40">
        <f t="shared" si="221"/>
        <v>43712</v>
      </c>
      <c r="M857" s="42">
        <v>43572</v>
      </c>
      <c r="N857" s="40">
        <f t="shared" si="222"/>
        <v>43754</v>
      </c>
      <c r="O857" s="42">
        <v>43572</v>
      </c>
      <c r="P857" s="40">
        <f t="shared" si="223"/>
        <v>43761</v>
      </c>
    </row>
    <row r="858" spans="1:16" ht="16.5" customHeight="1" x14ac:dyDescent="0.25">
      <c r="A858" s="38">
        <v>43573</v>
      </c>
      <c r="B858" s="39">
        <f t="shared" si="217"/>
        <v>43615</v>
      </c>
      <c r="C858" s="38">
        <v>43573</v>
      </c>
      <c r="D858" s="40">
        <f t="shared" si="218"/>
        <v>43622</v>
      </c>
      <c r="E858" s="38">
        <v>43573</v>
      </c>
      <c r="F858" s="41">
        <f t="shared" si="219"/>
        <v>43678</v>
      </c>
      <c r="G858" s="38">
        <v>43573</v>
      </c>
      <c r="H858" s="41">
        <f t="shared" si="216"/>
        <v>43685</v>
      </c>
      <c r="I858" s="38">
        <v>43573</v>
      </c>
      <c r="J858" s="40">
        <f t="shared" si="220"/>
        <v>43692</v>
      </c>
      <c r="K858" s="42">
        <v>43573</v>
      </c>
      <c r="L858" s="40">
        <f t="shared" si="221"/>
        <v>43713</v>
      </c>
      <c r="M858" s="42">
        <v>43573</v>
      </c>
      <c r="N858" s="40">
        <f t="shared" si="222"/>
        <v>43755</v>
      </c>
      <c r="O858" s="42">
        <v>43573</v>
      </c>
      <c r="P858" s="40">
        <f t="shared" si="223"/>
        <v>43762</v>
      </c>
    </row>
    <row r="859" spans="1:16" ht="16.5" customHeight="1" x14ac:dyDescent="0.25">
      <c r="A859" s="38">
        <v>43574</v>
      </c>
      <c r="B859" s="39">
        <f t="shared" si="217"/>
        <v>43616</v>
      </c>
      <c r="C859" s="38">
        <v>43574</v>
      </c>
      <c r="D859" s="40">
        <f t="shared" si="218"/>
        <v>43623</v>
      </c>
      <c r="E859" s="38">
        <v>43574</v>
      </c>
      <c r="F859" s="41">
        <f t="shared" si="219"/>
        <v>43679</v>
      </c>
      <c r="G859" s="38">
        <v>43574</v>
      </c>
      <c r="H859" s="41">
        <f t="shared" si="216"/>
        <v>43686</v>
      </c>
      <c r="I859" s="38">
        <v>43574</v>
      </c>
      <c r="J859" s="40">
        <f t="shared" si="220"/>
        <v>43693</v>
      </c>
      <c r="K859" s="42">
        <v>43574</v>
      </c>
      <c r="L859" s="40">
        <f t="shared" si="221"/>
        <v>43714</v>
      </c>
      <c r="M859" s="42">
        <v>43574</v>
      </c>
      <c r="N859" s="40">
        <f t="shared" si="222"/>
        <v>43756</v>
      </c>
      <c r="O859" s="42">
        <v>43574</v>
      </c>
      <c r="P859" s="40">
        <f t="shared" si="223"/>
        <v>43763</v>
      </c>
    </row>
    <row r="860" spans="1:16" ht="16.5" customHeight="1" x14ac:dyDescent="0.25">
      <c r="A860" s="38">
        <v>43575</v>
      </c>
      <c r="B860" s="39">
        <f t="shared" si="217"/>
        <v>43617</v>
      </c>
      <c r="C860" s="38">
        <v>43575</v>
      </c>
      <c r="D860" s="40">
        <f t="shared" si="218"/>
        <v>43624</v>
      </c>
      <c r="E860" s="38">
        <v>43575</v>
      </c>
      <c r="F860" s="41">
        <f t="shared" si="219"/>
        <v>43680</v>
      </c>
      <c r="G860" s="38">
        <v>43575</v>
      </c>
      <c r="H860" s="41">
        <f t="shared" si="216"/>
        <v>43687</v>
      </c>
      <c r="I860" s="38">
        <v>43575</v>
      </c>
      <c r="J860" s="40">
        <f t="shared" si="220"/>
        <v>43694</v>
      </c>
      <c r="K860" s="42">
        <v>43575</v>
      </c>
      <c r="L860" s="40">
        <f t="shared" si="221"/>
        <v>43715</v>
      </c>
      <c r="M860" s="42">
        <v>43575</v>
      </c>
      <c r="N860" s="40">
        <f t="shared" si="222"/>
        <v>43757</v>
      </c>
      <c r="O860" s="42">
        <v>43575</v>
      </c>
      <c r="P860" s="40">
        <f t="shared" si="223"/>
        <v>43764</v>
      </c>
    </row>
    <row r="861" spans="1:16" ht="16.5" customHeight="1" x14ac:dyDescent="0.25">
      <c r="A861" s="38">
        <v>43576</v>
      </c>
      <c r="B861" s="39">
        <f t="shared" si="217"/>
        <v>43618</v>
      </c>
      <c r="C861" s="38">
        <v>43576</v>
      </c>
      <c r="D861" s="40">
        <f t="shared" si="218"/>
        <v>43625</v>
      </c>
      <c r="E861" s="38">
        <v>43576</v>
      </c>
      <c r="F861" s="41">
        <f t="shared" si="219"/>
        <v>43681</v>
      </c>
      <c r="G861" s="38">
        <v>43576</v>
      </c>
      <c r="H861" s="41">
        <f t="shared" si="216"/>
        <v>43688</v>
      </c>
      <c r="I861" s="38">
        <v>43576</v>
      </c>
      <c r="J861" s="40">
        <f t="shared" si="220"/>
        <v>43695</v>
      </c>
      <c r="K861" s="42">
        <v>43576</v>
      </c>
      <c r="L861" s="40">
        <f t="shared" si="221"/>
        <v>43716</v>
      </c>
      <c r="M861" s="42">
        <v>43576</v>
      </c>
      <c r="N861" s="40">
        <f t="shared" si="222"/>
        <v>43758</v>
      </c>
      <c r="O861" s="42">
        <v>43576</v>
      </c>
      <c r="P861" s="40">
        <f t="shared" si="223"/>
        <v>43765</v>
      </c>
    </row>
    <row r="862" spans="1:16" ht="16.5" customHeight="1" x14ac:dyDescent="0.25">
      <c r="A862" s="38">
        <v>43577</v>
      </c>
      <c r="B862" s="39">
        <f t="shared" si="217"/>
        <v>43619</v>
      </c>
      <c r="C862" s="38">
        <v>43577</v>
      </c>
      <c r="D862" s="40">
        <f t="shared" si="218"/>
        <v>43626</v>
      </c>
      <c r="E862" s="38">
        <v>43577</v>
      </c>
      <c r="F862" s="41">
        <f t="shared" si="219"/>
        <v>43682</v>
      </c>
      <c r="G862" s="38">
        <v>43577</v>
      </c>
      <c r="H862" s="41">
        <f t="shared" si="216"/>
        <v>43689</v>
      </c>
      <c r="I862" s="38">
        <v>43577</v>
      </c>
      <c r="J862" s="40">
        <f t="shared" si="220"/>
        <v>43696</v>
      </c>
      <c r="K862" s="42">
        <v>43577</v>
      </c>
      <c r="L862" s="40">
        <f t="shared" si="221"/>
        <v>43717</v>
      </c>
      <c r="M862" s="42">
        <v>43577</v>
      </c>
      <c r="N862" s="40">
        <f t="shared" si="222"/>
        <v>43759</v>
      </c>
      <c r="O862" s="42">
        <v>43577</v>
      </c>
      <c r="P862" s="40">
        <f t="shared" si="223"/>
        <v>43766</v>
      </c>
    </row>
    <row r="863" spans="1:16" ht="16.5" customHeight="1" x14ac:dyDescent="0.25">
      <c r="A863" s="38">
        <v>43578</v>
      </c>
      <c r="B863" s="39">
        <f t="shared" si="217"/>
        <v>43620</v>
      </c>
      <c r="C863" s="38">
        <v>43578</v>
      </c>
      <c r="D863" s="40">
        <f t="shared" si="218"/>
        <v>43627</v>
      </c>
      <c r="E863" s="38">
        <v>43578</v>
      </c>
      <c r="F863" s="41">
        <f t="shared" si="219"/>
        <v>43683</v>
      </c>
      <c r="G863" s="38">
        <v>43578</v>
      </c>
      <c r="H863" s="41">
        <f t="shared" si="216"/>
        <v>43690</v>
      </c>
      <c r="I863" s="38">
        <v>43578</v>
      </c>
      <c r="J863" s="40">
        <f t="shared" si="220"/>
        <v>43697</v>
      </c>
      <c r="K863" s="42">
        <v>43578</v>
      </c>
      <c r="L863" s="40">
        <f t="shared" si="221"/>
        <v>43718</v>
      </c>
      <c r="M863" s="42">
        <v>43578</v>
      </c>
      <c r="N863" s="40">
        <f t="shared" si="222"/>
        <v>43760</v>
      </c>
      <c r="O863" s="42">
        <v>43578</v>
      </c>
      <c r="P863" s="40">
        <f t="shared" si="223"/>
        <v>43767</v>
      </c>
    </row>
    <row r="864" spans="1:16" ht="16.5" customHeight="1" x14ac:dyDescent="0.25">
      <c r="A864" s="38">
        <v>43579</v>
      </c>
      <c r="B864" s="39">
        <f t="shared" si="217"/>
        <v>43621</v>
      </c>
      <c r="C864" s="38">
        <v>43579</v>
      </c>
      <c r="D864" s="40">
        <f t="shared" si="218"/>
        <v>43628</v>
      </c>
      <c r="E864" s="38">
        <v>43579</v>
      </c>
      <c r="F864" s="41">
        <f t="shared" si="219"/>
        <v>43684</v>
      </c>
      <c r="G864" s="38">
        <v>43579</v>
      </c>
      <c r="H864" s="41">
        <f t="shared" si="216"/>
        <v>43691</v>
      </c>
      <c r="I864" s="38">
        <v>43579</v>
      </c>
      <c r="J864" s="40">
        <f t="shared" si="220"/>
        <v>43698</v>
      </c>
      <c r="K864" s="42">
        <v>43579</v>
      </c>
      <c r="L864" s="40">
        <f t="shared" si="221"/>
        <v>43719</v>
      </c>
      <c r="M864" s="42">
        <v>43579</v>
      </c>
      <c r="N864" s="40">
        <f t="shared" si="222"/>
        <v>43761</v>
      </c>
      <c r="O864" s="42">
        <v>43579</v>
      </c>
      <c r="P864" s="40">
        <f t="shared" si="223"/>
        <v>43768</v>
      </c>
    </row>
    <row r="865" spans="1:16" ht="16.5" customHeight="1" x14ac:dyDescent="0.25">
      <c r="A865" s="38">
        <v>43580</v>
      </c>
      <c r="B865" s="39">
        <f t="shared" si="217"/>
        <v>43622</v>
      </c>
      <c r="C865" s="38">
        <v>43580</v>
      </c>
      <c r="D865" s="40">
        <f t="shared" si="218"/>
        <v>43629</v>
      </c>
      <c r="E865" s="38">
        <v>43580</v>
      </c>
      <c r="F865" s="41">
        <f t="shared" si="219"/>
        <v>43685</v>
      </c>
      <c r="G865" s="38">
        <v>43580</v>
      </c>
      <c r="H865" s="41">
        <f t="shared" si="216"/>
        <v>43692</v>
      </c>
      <c r="I865" s="38">
        <v>43580</v>
      </c>
      <c r="J865" s="40">
        <f t="shared" si="220"/>
        <v>43699</v>
      </c>
      <c r="K865" s="42">
        <v>43580</v>
      </c>
      <c r="L865" s="40">
        <f t="shared" si="221"/>
        <v>43720</v>
      </c>
      <c r="M865" s="42">
        <v>43580</v>
      </c>
      <c r="N865" s="40">
        <f t="shared" si="222"/>
        <v>43762</v>
      </c>
      <c r="O865" s="42">
        <v>43580</v>
      </c>
      <c r="P865" s="40">
        <f t="shared" si="223"/>
        <v>43769</v>
      </c>
    </row>
    <row r="866" spans="1:16" ht="16.5" customHeight="1" x14ac:dyDescent="0.25">
      <c r="A866" s="38">
        <v>43581</v>
      </c>
      <c r="B866" s="39">
        <f t="shared" si="217"/>
        <v>43623</v>
      </c>
      <c r="C866" s="38">
        <v>43581</v>
      </c>
      <c r="D866" s="40">
        <f t="shared" si="218"/>
        <v>43630</v>
      </c>
      <c r="E866" s="38">
        <v>43581</v>
      </c>
      <c r="F866" s="41">
        <f t="shared" si="219"/>
        <v>43686</v>
      </c>
      <c r="G866" s="38">
        <v>43581</v>
      </c>
      <c r="H866" s="41">
        <f t="shared" si="216"/>
        <v>43693</v>
      </c>
      <c r="I866" s="38">
        <v>43581</v>
      </c>
      <c r="J866" s="40">
        <f t="shared" si="220"/>
        <v>43700</v>
      </c>
      <c r="K866" s="42">
        <v>43581</v>
      </c>
      <c r="L866" s="40">
        <f t="shared" si="221"/>
        <v>43721</v>
      </c>
      <c r="M866" s="42">
        <v>43581</v>
      </c>
      <c r="N866" s="40">
        <f t="shared" si="222"/>
        <v>43763</v>
      </c>
      <c r="O866" s="42">
        <v>43581</v>
      </c>
      <c r="P866" s="40">
        <f t="shared" si="223"/>
        <v>43770</v>
      </c>
    </row>
    <row r="867" spans="1:16" ht="16.5" customHeight="1" x14ac:dyDescent="0.25">
      <c r="A867" s="38">
        <v>43582</v>
      </c>
      <c r="B867" s="39">
        <f t="shared" si="217"/>
        <v>43624</v>
      </c>
      <c r="C867" s="38">
        <v>43582</v>
      </c>
      <c r="D867" s="40">
        <f t="shared" si="218"/>
        <v>43631</v>
      </c>
      <c r="E867" s="38">
        <v>43582</v>
      </c>
      <c r="F867" s="41">
        <f t="shared" si="219"/>
        <v>43687</v>
      </c>
      <c r="G867" s="38">
        <v>43582</v>
      </c>
      <c r="H867" s="41">
        <f t="shared" si="216"/>
        <v>43694</v>
      </c>
      <c r="I867" s="38">
        <v>43582</v>
      </c>
      <c r="J867" s="40">
        <f t="shared" si="220"/>
        <v>43701</v>
      </c>
      <c r="K867" s="42">
        <v>43582</v>
      </c>
      <c r="L867" s="40">
        <f t="shared" si="221"/>
        <v>43722</v>
      </c>
      <c r="M867" s="42">
        <v>43582</v>
      </c>
      <c r="N867" s="40">
        <f t="shared" si="222"/>
        <v>43764</v>
      </c>
      <c r="O867" s="42">
        <v>43582</v>
      </c>
      <c r="P867" s="40">
        <f t="shared" si="223"/>
        <v>43771</v>
      </c>
    </row>
    <row r="868" spans="1:16" ht="16.5" customHeight="1" x14ac:dyDescent="0.25">
      <c r="A868" s="38">
        <v>43583</v>
      </c>
      <c r="B868" s="39">
        <f t="shared" si="217"/>
        <v>43625</v>
      </c>
      <c r="C868" s="38">
        <v>43583</v>
      </c>
      <c r="D868" s="40">
        <f t="shared" si="218"/>
        <v>43632</v>
      </c>
      <c r="E868" s="38">
        <v>43583</v>
      </c>
      <c r="F868" s="41">
        <f t="shared" si="219"/>
        <v>43688</v>
      </c>
      <c r="G868" s="38">
        <v>43583</v>
      </c>
      <c r="H868" s="41">
        <f t="shared" si="216"/>
        <v>43695</v>
      </c>
      <c r="I868" s="38">
        <v>43583</v>
      </c>
      <c r="J868" s="40">
        <f t="shared" si="220"/>
        <v>43702</v>
      </c>
      <c r="K868" s="42">
        <v>43583</v>
      </c>
      <c r="L868" s="40">
        <f t="shared" si="221"/>
        <v>43723</v>
      </c>
      <c r="M868" s="42">
        <v>43583</v>
      </c>
      <c r="N868" s="40">
        <f t="shared" si="222"/>
        <v>43765</v>
      </c>
      <c r="O868" s="42">
        <v>43583</v>
      </c>
      <c r="P868" s="40">
        <f t="shared" si="223"/>
        <v>43772</v>
      </c>
    </row>
    <row r="869" spans="1:16" ht="16.5" customHeight="1" x14ac:dyDescent="0.25">
      <c r="A869" s="38">
        <v>43584</v>
      </c>
      <c r="B869" s="39">
        <f t="shared" si="217"/>
        <v>43626</v>
      </c>
      <c r="C869" s="38">
        <v>43584</v>
      </c>
      <c r="D869" s="40">
        <f t="shared" si="218"/>
        <v>43633</v>
      </c>
      <c r="E869" s="38">
        <v>43584</v>
      </c>
      <c r="F869" s="41">
        <f t="shared" si="219"/>
        <v>43689</v>
      </c>
      <c r="G869" s="38">
        <v>43584</v>
      </c>
      <c r="H869" s="41">
        <f t="shared" si="216"/>
        <v>43696</v>
      </c>
      <c r="I869" s="38">
        <v>43584</v>
      </c>
      <c r="J869" s="40">
        <f t="shared" si="220"/>
        <v>43703</v>
      </c>
      <c r="K869" s="42">
        <v>43584</v>
      </c>
      <c r="L869" s="40">
        <f t="shared" si="221"/>
        <v>43724</v>
      </c>
      <c r="M869" s="42">
        <v>43584</v>
      </c>
      <c r="N869" s="40">
        <f t="shared" si="222"/>
        <v>43766</v>
      </c>
      <c r="O869" s="42">
        <v>43584</v>
      </c>
      <c r="P869" s="40">
        <f t="shared" si="223"/>
        <v>43773</v>
      </c>
    </row>
    <row r="870" spans="1:16" ht="16.5" customHeight="1" x14ac:dyDescent="0.25">
      <c r="A870" s="38">
        <v>43585</v>
      </c>
      <c r="B870" s="39">
        <f t="shared" si="217"/>
        <v>43627</v>
      </c>
      <c r="C870" s="38">
        <v>43585</v>
      </c>
      <c r="D870" s="40">
        <f t="shared" si="218"/>
        <v>43634</v>
      </c>
      <c r="E870" s="38">
        <v>43585</v>
      </c>
      <c r="F870" s="41">
        <f t="shared" si="219"/>
        <v>43690</v>
      </c>
      <c r="G870" s="38">
        <v>43585</v>
      </c>
      <c r="H870" s="41">
        <f t="shared" si="216"/>
        <v>43697</v>
      </c>
      <c r="I870" s="38">
        <v>43585</v>
      </c>
      <c r="J870" s="40">
        <f t="shared" si="220"/>
        <v>43704</v>
      </c>
      <c r="K870" s="42">
        <v>43585</v>
      </c>
      <c r="L870" s="40">
        <f t="shared" si="221"/>
        <v>43725</v>
      </c>
      <c r="M870" s="42">
        <v>43585</v>
      </c>
      <c r="N870" s="40">
        <f t="shared" si="222"/>
        <v>43767</v>
      </c>
      <c r="O870" s="42">
        <v>43585</v>
      </c>
      <c r="P870" s="40">
        <f t="shared" si="223"/>
        <v>43774</v>
      </c>
    </row>
    <row r="871" spans="1:16" ht="16.5" customHeight="1" x14ac:dyDescent="0.25">
      <c r="A871" s="38">
        <v>43586</v>
      </c>
      <c r="B871" s="39">
        <f>A871+$C$2+$B$5+$B$6+$B$7+$B$8+$B$9</f>
        <v>43632</v>
      </c>
      <c r="C871" s="38">
        <v>43586</v>
      </c>
      <c r="D871" s="40">
        <f>+C871+$D$2+$B$5+$B$6+$B$7+$B$8+$B$9</f>
        <v>43639</v>
      </c>
      <c r="E871" s="38">
        <v>43586</v>
      </c>
      <c r="F871" s="41">
        <f t="shared" ref="F871:F901" si="224">E871+$E$2+$B$5+$B$6+$B$7+$B$8+$B$9</f>
        <v>43695</v>
      </c>
      <c r="G871" s="38">
        <v>43586</v>
      </c>
      <c r="H871" s="41">
        <f t="shared" ref="H871:H901" si="225">G871+$F$2+$B$5+$B$6+$B$7+$B$8+$B$9</f>
        <v>43702</v>
      </c>
      <c r="I871" s="38">
        <v>43586</v>
      </c>
      <c r="J871" s="40">
        <f>I871+$G$2+$B$5+$B$6+$B$7+$B$8+$B$9</f>
        <v>43709</v>
      </c>
      <c r="K871" s="42">
        <v>43586</v>
      </c>
      <c r="L871" s="40">
        <f>K871+$H$2+$B$5+$B$6+$B$7+$B$8+$B$9</f>
        <v>43730</v>
      </c>
      <c r="M871" s="42">
        <v>43586</v>
      </c>
      <c r="N871" s="40">
        <f>M871+$I$2+$B$5+$B$6+$B$7+$B$8+$B$9</f>
        <v>43772</v>
      </c>
      <c r="O871" s="42">
        <v>43586</v>
      </c>
      <c r="P871" s="40">
        <f>O871+$J$2+$B$5+$B$6+$B$7+$B$8+$B$9</f>
        <v>43779</v>
      </c>
    </row>
    <row r="872" spans="1:16" ht="16.5" customHeight="1" x14ac:dyDescent="0.25">
      <c r="A872" s="38">
        <v>43587</v>
      </c>
      <c r="B872" s="39">
        <f t="shared" ref="B872:B901" si="226">A872+$C$2+$B$5+$B$6+$B$7+$B$8+$B$9</f>
        <v>43633</v>
      </c>
      <c r="C872" s="38">
        <v>43587</v>
      </c>
      <c r="D872" s="40">
        <f t="shared" ref="D872:D901" si="227">+C872+$D$2+$B$5+$B$6+$B$7+$B$8+$B$9</f>
        <v>43640</v>
      </c>
      <c r="E872" s="38">
        <v>43587</v>
      </c>
      <c r="F872" s="41">
        <f t="shared" si="224"/>
        <v>43696</v>
      </c>
      <c r="G872" s="38">
        <v>43587</v>
      </c>
      <c r="H872" s="41">
        <f t="shared" si="225"/>
        <v>43703</v>
      </c>
      <c r="I872" s="38">
        <v>43587</v>
      </c>
      <c r="J872" s="40">
        <f t="shared" ref="J872:J901" si="228">I872+$G$2+$B$5+$B$6+$B$7+$B$8+$B$9</f>
        <v>43710</v>
      </c>
      <c r="K872" s="42">
        <v>43587</v>
      </c>
      <c r="L872" s="40">
        <f t="shared" ref="L872:L901" si="229">K872+$H$2+$B$5+$B$6+$B$7+$B$8+$B$9</f>
        <v>43731</v>
      </c>
      <c r="M872" s="42">
        <v>43587</v>
      </c>
      <c r="N872" s="40">
        <f t="shared" ref="N872:N901" si="230">M872+$I$2+$B$5+$B$6+$B$7+$B$8+$B$9</f>
        <v>43773</v>
      </c>
      <c r="O872" s="42">
        <v>43587</v>
      </c>
      <c r="P872" s="40">
        <f t="shared" ref="P872:P901" si="231">O872+$J$2+$B$5+$B$6+$B$7+$B$8+$B$9</f>
        <v>43780</v>
      </c>
    </row>
    <row r="873" spans="1:16" ht="16.5" customHeight="1" x14ac:dyDescent="0.25">
      <c r="A873" s="38">
        <v>43588</v>
      </c>
      <c r="B873" s="39">
        <f t="shared" si="226"/>
        <v>43634</v>
      </c>
      <c r="C873" s="38">
        <v>43588</v>
      </c>
      <c r="D873" s="40">
        <f t="shared" si="227"/>
        <v>43641</v>
      </c>
      <c r="E873" s="38">
        <v>43588</v>
      </c>
      <c r="F873" s="41">
        <f t="shared" si="224"/>
        <v>43697</v>
      </c>
      <c r="G873" s="38">
        <v>43588</v>
      </c>
      <c r="H873" s="41">
        <f t="shared" si="225"/>
        <v>43704</v>
      </c>
      <c r="I873" s="38">
        <v>43588</v>
      </c>
      <c r="J873" s="40">
        <f t="shared" si="228"/>
        <v>43711</v>
      </c>
      <c r="K873" s="42">
        <v>43588</v>
      </c>
      <c r="L873" s="40">
        <f t="shared" si="229"/>
        <v>43732</v>
      </c>
      <c r="M873" s="42">
        <v>43588</v>
      </c>
      <c r="N873" s="40">
        <f t="shared" si="230"/>
        <v>43774</v>
      </c>
      <c r="O873" s="42">
        <v>43588</v>
      </c>
      <c r="P873" s="40">
        <f t="shared" si="231"/>
        <v>43781</v>
      </c>
    </row>
    <row r="874" spans="1:16" ht="16.5" customHeight="1" x14ac:dyDescent="0.25">
      <c r="A874" s="38">
        <v>43589</v>
      </c>
      <c r="B874" s="39">
        <f t="shared" si="226"/>
        <v>43635</v>
      </c>
      <c r="C874" s="38">
        <v>43589</v>
      </c>
      <c r="D874" s="40">
        <f t="shared" si="227"/>
        <v>43642</v>
      </c>
      <c r="E874" s="38">
        <v>43589</v>
      </c>
      <c r="F874" s="41">
        <f t="shared" si="224"/>
        <v>43698</v>
      </c>
      <c r="G874" s="38">
        <v>43589</v>
      </c>
      <c r="H874" s="41">
        <f t="shared" si="225"/>
        <v>43705</v>
      </c>
      <c r="I874" s="38">
        <v>43589</v>
      </c>
      <c r="J874" s="40">
        <f t="shared" si="228"/>
        <v>43712</v>
      </c>
      <c r="K874" s="42">
        <v>43589</v>
      </c>
      <c r="L874" s="40">
        <f t="shared" si="229"/>
        <v>43733</v>
      </c>
      <c r="M874" s="42">
        <v>43589</v>
      </c>
      <c r="N874" s="40">
        <f t="shared" si="230"/>
        <v>43775</v>
      </c>
      <c r="O874" s="42">
        <v>43589</v>
      </c>
      <c r="P874" s="40">
        <f t="shared" si="231"/>
        <v>43782</v>
      </c>
    </row>
    <row r="875" spans="1:16" ht="16.5" customHeight="1" x14ac:dyDescent="0.25">
      <c r="A875" s="38">
        <v>43590</v>
      </c>
      <c r="B875" s="39">
        <f t="shared" si="226"/>
        <v>43636</v>
      </c>
      <c r="C875" s="38">
        <v>43590</v>
      </c>
      <c r="D875" s="40">
        <f t="shared" si="227"/>
        <v>43643</v>
      </c>
      <c r="E875" s="38">
        <v>43590</v>
      </c>
      <c r="F875" s="41">
        <f t="shared" si="224"/>
        <v>43699</v>
      </c>
      <c r="G875" s="38">
        <v>43590</v>
      </c>
      <c r="H875" s="41">
        <f t="shared" si="225"/>
        <v>43706</v>
      </c>
      <c r="I875" s="38">
        <v>43590</v>
      </c>
      <c r="J875" s="40">
        <f t="shared" si="228"/>
        <v>43713</v>
      </c>
      <c r="K875" s="42">
        <v>43590</v>
      </c>
      <c r="L875" s="40">
        <f t="shared" si="229"/>
        <v>43734</v>
      </c>
      <c r="M875" s="42">
        <v>43590</v>
      </c>
      <c r="N875" s="40">
        <f t="shared" si="230"/>
        <v>43776</v>
      </c>
      <c r="O875" s="42">
        <v>43590</v>
      </c>
      <c r="P875" s="40">
        <f t="shared" si="231"/>
        <v>43783</v>
      </c>
    </row>
    <row r="876" spans="1:16" ht="16.5" customHeight="1" x14ac:dyDescent="0.25">
      <c r="A876" s="38">
        <v>43591</v>
      </c>
      <c r="B876" s="39">
        <f t="shared" si="226"/>
        <v>43637</v>
      </c>
      <c r="C876" s="38">
        <v>43591</v>
      </c>
      <c r="D876" s="40">
        <f t="shared" si="227"/>
        <v>43644</v>
      </c>
      <c r="E876" s="38">
        <v>43591</v>
      </c>
      <c r="F876" s="41">
        <f t="shared" si="224"/>
        <v>43700</v>
      </c>
      <c r="G876" s="38">
        <v>43591</v>
      </c>
      <c r="H876" s="41">
        <f t="shared" si="225"/>
        <v>43707</v>
      </c>
      <c r="I876" s="38">
        <v>43591</v>
      </c>
      <c r="J876" s="40">
        <f t="shared" si="228"/>
        <v>43714</v>
      </c>
      <c r="K876" s="42">
        <v>43591</v>
      </c>
      <c r="L876" s="40">
        <f t="shared" si="229"/>
        <v>43735</v>
      </c>
      <c r="M876" s="42">
        <v>43591</v>
      </c>
      <c r="N876" s="40">
        <f t="shared" si="230"/>
        <v>43777</v>
      </c>
      <c r="O876" s="42">
        <v>43591</v>
      </c>
      <c r="P876" s="40">
        <f t="shared" si="231"/>
        <v>43784</v>
      </c>
    </row>
    <row r="877" spans="1:16" ht="16.5" customHeight="1" x14ac:dyDescent="0.25">
      <c r="A877" s="38">
        <v>43592</v>
      </c>
      <c r="B877" s="39">
        <f t="shared" si="226"/>
        <v>43638</v>
      </c>
      <c r="C877" s="38">
        <v>43592</v>
      </c>
      <c r="D877" s="40">
        <f t="shared" si="227"/>
        <v>43645</v>
      </c>
      <c r="E877" s="38">
        <v>43592</v>
      </c>
      <c r="F877" s="41">
        <f t="shared" si="224"/>
        <v>43701</v>
      </c>
      <c r="G877" s="38">
        <v>43592</v>
      </c>
      <c r="H877" s="41">
        <f t="shared" si="225"/>
        <v>43708</v>
      </c>
      <c r="I877" s="38">
        <v>43592</v>
      </c>
      <c r="J877" s="40">
        <f t="shared" si="228"/>
        <v>43715</v>
      </c>
      <c r="K877" s="42">
        <v>43592</v>
      </c>
      <c r="L877" s="40">
        <f t="shared" si="229"/>
        <v>43736</v>
      </c>
      <c r="M877" s="42">
        <v>43592</v>
      </c>
      <c r="N877" s="40">
        <f t="shared" si="230"/>
        <v>43778</v>
      </c>
      <c r="O877" s="42">
        <v>43592</v>
      </c>
      <c r="P877" s="40">
        <f t="shared" si="231"/>
        <v>43785</v>
      </c>
    </row>
    <row r="878" spans="1:16" ht="16.5" customHeight="1" x14ac:dyDescent="0.25">
      <c r="A878" s="38">
        <v>43593</v>
      </c>
      <c r="B878" s="39">
        <f t="shared" si="226"/>
        <v>43639</v>
      </c>
      <c r="C878" s="38">
        <v>43593</v>
      </c>
      <c r="D878" s="40">
        <f t="shared" si="227"/>
        <v>43646</v>
      </c>
      <c r="E878" s="38">
        <v>43593</v>
      </c>
      <c r="F878" s="41">
        <f t="shared" si="224"/>
        <v>43702</v>
      </c>
      <c r="G878" s="38">
        <v>43593</v>
      </c>
      <c r="H878" s="41">
        <f t="shared" si="225"/>
        <v>43709</v>
      </c>
      <c r="I878" s="38">
        <v>43593</v>
      </c>
      <c r="J878" s="40">
        <f t="shared" si="228"/>
        <v>43716</v>
      </c>
      <c r="K878" s="42">
        <v>43593</v>
      </c>
      <c r="L878" s="40">
        <f t="shared" si="229"/>
        <v>43737</v>
      </c>
      <c r="M878" s="42">
        <v>43593</v>
      </c>
      <c r="N878" s="40">
        <f t="shared" si="230"/>
        <v>43779</v>
      </c>
      <c r="O878" s="42">
        <v>43593</v>
      </c>
      <c r="P878" s="40">
        <f t="shared" si="231"/>
        <v>43786</v>
      </c>
    </row>
    <row r="879" spans="1:16" ht="16.5" customHeight="1" x14ac:dyDescent="0.25">
      <c r="A879" s="38">
        <v>43594</v>
      </c>
      <c r="B879" s="39">
        <f t="shared" si="226"/>
        <v>43640</v>
      </c>
      <c r="C879" s="38">
        <v>43594</v>
      </c>
      <c r="D879" s="40">
        <f t="shared" si="227"/>
        <v>43647</v>
      </c>
      <c r="E879" s="38">
        <v>43594</v>
      </c>
      <c r="F879" s="41">
        <f t="shared" si="224"/>
        <v>43703</v>
      </c>
      <c r="G879" s="38">
        <v>43594</v>
      </c>
      <c r="H879" s="41">
        <f t="shared" si="225"/>
        <v>43710</v>
      </c>
      <c r="I879" s="38">
        <v>43594</v>
      </c>
      <c r="J879" s="40">
        <f t="shared" si="228"/>
        <v>43717</v>
      </c>
      <c r="K879" s="42">
        <v>43594</v>
      </c>
      <c r="L879" s="40">
        <f t="shared" si="229"/>
        <v>43738</v>
      </c>
      <c r="M879" s="42">
        <v>43594</v>
      </c>
      <c r="N879" s="40">
        <f t="shared" si="230"/>
        <v>43780</v>
      </c>
      <c r="O879" s="42">
        <v>43594</v>
      </c>
      <c r="P879" s="40">
        <f t="shared" si="231"/>
        <v>43787</v>
      </c>
    </row>
    <row r="880" spans="1:16" ht="16.5" customHeight="1" x14ac:dyDescent="0.25">
      <c r="A880" s="38">
        <v>43595</v>
      </c>
      <c r="B880" s="39">
        <f t="shared" si="226"/>
        <v>43641</v>
      </c>
      <c r="C880" s="38">
        <v>43595</v>
      </c>
      <c r="D880" s="40">
        <f t="shared" si="227"/>
        <v>43648</v>
      </c>
      <c r="E880" s="38">
        <v>43595</v>
      </c>
      <c r="F880" s="41">
        <f t="shared" si="224"/>
        <v>43704</v>
      </c>
      <c r="G880" s="38">
        <v>43595</v>
      </c>
      <c r="H880" s="41">
        <f t="shared" si="225"/>
        <v>43711</v>
      </c>
      <c r="I880" s="38">
        <v>43595</v>
      </c>
      <c r="J880" s="40">
        <f t="shared" si="228"/>
        <v>43718</v>
      </c>
      <c r="K880" s="42">
        <v>43595</v>
      </c>
      <c r="L880" s="40">
        <f t="shared" si="229"/>
        <v>43739</v>
      </c>
      <c r="M880" s="42">
        <v>43595</v>
      </c>
      <c r="N880" s="40">
        <f t="shared" si="230"/>
        <v>43781</v>
      </c>
      <c r="O880" s="42">
        <v>43595</v>
      </c>
      <c r="P880" s="40">
        <f t="shared" si="231"/>
        <v>43788</v>
      </c>
    </row>
    <row r="881" spans="1:16" ht="16.5" customHeight="1" x14ac:dyDescent="0.25">
      <c r="A881" s="38">
        <v>43596</v>
      </c>
      <c r="B881" s="39">
        <f t="shared" si="226"/>
        <v>43642</v>
      </c>
      <c r="C881" s="38">
        <v>43596</v>
      </c>
      <c r="D881" s="40">
        <f t="shared" si="227"/>
        <v>43649</v>
      </c>
      <c r="E881" s="38">
        <v>43596</v>
      </c>
      <c r="F881" s="41">
        <f t="shared" si="224"/>
        <v>43705</v>
      </c>
      <c r="G881" s="38">
        <v>43596</v>
      </c>
      <c r="H881" s="41">
        <f t="shared" si="225"/>
        <v>43712</v>
      </c>
      <c r="I881" s="38">
        <v>43596</v>
      </c>
      <c r="J881" s="40">
        <f t="shared" si="228"/>
        <v>43719</v>
      </c>
      <c r="K881" s="42">
        <v>43596</v>
      </c>
      <c r="L881" s="40">
        <f t="shared" si="229"/>
        <v>43740</v>
      </c>
      <c r="M881" s="42">
        <v>43596</v>
      </c>
      <c r="N881" s="40">
        <f t="shared" si="230"/>
        <v>43782</v>
      </c>
      <c r="O881" s="42">
        <v>43596</v>
      </c>
      <c r="P881" s="40">
        <f t="shared" si="231"/>
        <v>43789</v>
      </c>
    </row>
    <row r="882" spans="1:16" ht="16.5" customHeight="1" x14ac:dyDescent="0.25">
      <c r="A882" s="38">
        <v>43597</v>
      </c>
      <c r="B882" s="39">
        <f t="shared" si="226"/>
        <v>43643</v>
      </c>
      <c r="C882" s="38">
        <v>43597</v>
      </c>
      <c r="D882" s="40">
        <f t="shared" si="227"/>
        <v>43650</v>
      </c>
      <c r="E882" s="38">
        <v>43597</v>
      </c>
      <c r="F882" s="41">
        <f t="shared" si="224"/>
        <v>43706</v>
      </c>
      <c r="G882" s="38">
        <v>43597</v>
      </c>
      <c r="H882" s="41">
        <f t="shared" si="225"/>
        <v>43713</v>
      </c>
      <c r="I882" s="38">
        <v>43597</v>
      </c>
      <c r="J882" s="40">
        <f t="shared" si="228"/>
        <v>43720</v>
      </c>
      <c r="K882" s="42">
        <v>43597</v>
      </c>
      <c r="L882" s="40">
        <f t="shared" si="229"/>
        <v>43741</v>
      </c>
      <c r="M882" s="42">
        <v>43597</v>
      </c>
      <c r="N882" s="40">
        <f t="shared" si="230"/>
        <v>43783</v>
      </c>
      <c r="O882" s="42">
        <v>43597</v>
      </c>
      <c r="P882" s="40">
        <f t="shared" si="231"/>
        <v>43790</v>
      </c>
    </row>
    <row r="883" spans="1:16" ht="16.5" customHeight="1" x14ac:dyDescent="0.25">
      <c r="A883" s="38">
        <v>43598</v>
      </c>
      <c r="B883" s="39">
        <f t="shared" si="226"/>
        <v>43644</v>
      </c>
      <c r="C883" s="38">
        <v>43598</v>
      </c>
      <c r="D883" s="40">
        <f t="shared" si="227"/>
        <v>43651</v>
      </c>
      <c r="E883" s="38">
        <v>43598</v>
      </c>
      <c r="F883" s="41">
        <f t="shared" si="224"/>
        <v>43707</v>
      </c>
      <c r="G883" s="38">
        <v>43598</v>
      </c>
      <c r="H883" s="41">
        <f t="shared" si="225"/>
        <v>43714</v>
      </c>
      <c r="I883" s="38">
        <v>43598</v>
      </c>
      <c r="J883" s="40">
        <f t="shared" si="228"/>
        <v>43721</v>
      </c>
      <c r="K883" s="42">
        <v>43598</v>
      </c>
      <c r="L883" s="40">
        <f t="shared" si="229"/>
        <v>43742</v>
      </c>
      <c r="M883" s="42">
        <v>43598</v>
      </c>
      <c r="N883" s="40">
        <f t="shared" si="230"/>
        <v>43784</v>
      </c>
      <c r="O883" s="42">
        <v>43598</v>
      </c>
      <c r="P883" s="40">
        <f t="shared" si="231"/>
        <v>43791</v>
      </c>
    </row>
    <row r="884" spans="1:16" ht="16.5" customHeight="1" x14ac:dyDescent="0.25">
      <c r="A884" s="38">
        <v>43599</v>
      </c>
      <c r="B884" s="39">
        <f t="shared" si="226"/>
        <v>43645</v>
      </c>
      <c r="C884" s="38">
        <v>43599</v>
      </c>
      <c r="D884" s="40">
        <f t="shared" si="227"/>
        <v>43652</v>
      </c>
      <c r="E884" s="38">
        <v>43599</v>
      </c>
      <c r="F884" s="41">
        <f t="shared" si="224"/>
        <v>43708</v>
      </c>
      <c r="G884" s="38">
        <v>43599</v>
      </c>
      <c r="H884" s="41">
        <f t="shared" si="225"/>
        <v>43715</v>
      </c>
      <c r="I884" s="38">
        <v>43599</v>
      </c>
      <c r="J884" s="40">
        <f t="shared" si="228"/>
        <v>43722</v>
      </c>
      <c r="K884" s="42">
        <v>43599</v>
      </c>
      <c r="L884" s="40">
        <f t="shared" si="229"/>
        <v>43743</v>
      </c>
      <c r="M884" s="42">
        <v>43599</v>
      </c>
      <c r="N884" s="40">
        <f t="shared" si="230"/>
        <v>43785</v>
      </c>
      <c r="O884" s="42">
        <v>43599</v>
      </c>
      <c r="P884" s="40">
        <f t="shared" si="231"/>
        <v>43792</v>
      </c>
    </row>
    <row r="885" spans="1:16" ht="16.5" customHeight="1" x14ac:dyDescent="0.25">
      <c r="A885" s="38">
        <v>43600</v>
      </c>
      <c r="B885" s="39">
        <f t="shared" si="226"/>
        <v>43646</v>
      </c>
      <c r="C885" s="38">
        <v>43600</v>
      </c>
      <c r="D885" s="40">
        <f t="shared" si="227"/>
        <v>43653</v>
      </c>
      <c r="E885" s="38">
        <v>43600</v>
      </c>
      <c r="F885" s="41">
        <f t="shared" si="224"/>
        <v>43709</v>
      </c>
      <c r="G885" s="38">
        <v>43600</v>
      </c>
      <c r="H885" s="41">
        <f t="shared" si="225"/>
        <v>43716</v>
      </c>
      <c r="I885" s="38">
        <v>43600</v>
      </c>
      <c r="J885" s="40">
        <f t="shared" si="228"/>
        <v>43723</v>
      </c>
      <c r="K885" s="42">
        <v>43600</v>
      </c>
      <c r="L885" s="40">
        <f t="shared" si="229"/>
        <v>43744</v>
      </c>
      <c r="M885" s="42">
        <v>43600</v>
      </c>
      <c r="N885" s="40">
        <f t="shared" si="230"/>
        <v>43786</v>
      </c>
      <c r="O885" s="42">
        <v>43600</v>
      </c>
      <c r="P885" s="40">
        <f t="shared" si="231"/>
        <v>43793</v>
      </c>
    </row>
    <row r="886" spans="1:16" ht="16.5" customHeight="1" x14ac:dyDescent="0.25">
      <c r="A886" s="38">
        <v>43601</v>
      </c>
      <c r="B886" s="39">
        <f t="shared" si="226"/>
        <v>43647</v>
      </c>
      <c r="C886" s="38">
        <v>43601</v>
      </c>
      <c r="D886" s="40">
        <f t="shared" si="227"/>
        <v>43654</v>
      </c>
      <c r="E886" s="38">
        <v>43601</v>
      </c>
      <c r="F886" s="41">
        <f t="shared" si="224"/>
        <v>43710</v>
      </c>
      <c r="G886" s="38">
        <v>43601</v>
      </c>
      <c r="H886" s="41">
        <f t="shared" si="225"/>
        <v>43717</v>
      </c>
      <c r="I886" s="38">
        <v>43601</v>
      </c>
      <c r="J886" s="40">
        <f t="shared" si="228"/>
        <v>43724</v>
      </c>
      <c r="K886" s="42">
        <v>43601</v>
      </c>
      <c r="L886" s="40">
        <f t="shared" si="229"/>
        <v>43745</v>
      </c>
      <c r="M886" s="42">
        <v>43601</v>
      </c>
      <c r="N886" s="40">
        <f t="shared" si="230"/>
        <v>43787</v>
      </c>
      <c r="O886" s="42">
        <v>43601</v>
      </c>
      <c r="P886" s="40">
        <f t="shared" si="231"/>
        <v>43794</v>
      </c>
    </row>
    <row r="887" spans="1:16" ht="16.5" customHeight="1" x14ac:dyDescent="0.25">
      <c r="A887" s="38">
        <v>43602</v>
      </c>
      <c r="B887" s="39">
        <f t="shared" si="226"/>
        <v>43648</v>
      </c>
      <c r="C887" s="38">
        <v>43602</v>
      </c>
      <c r="D887" s="40">
        <f t="shared" si="227"/>
        <v>43655</v>
      </c>
      <c r="E887" s="38">
        <v>43602</v>
      </c>
      <c r="F887" s="41">
        <f t="shared" si="224"/>
        <v>43711</v>
      </c>
      <c r="G887" s="38">
        <v>43602</v>
      </c>
      <c r="H887" s="41">
        <f t="shared" si="225"/>
        <v>43718</v>
      </c>
      <c r="I887" s="38">
        <v>43602</v>
      </c>
      <c r="J887" s="40">
        <f t="shared" si="228"/>
        <v>43725</v>
      </c>
      <c r="K887" s="42">
        <v>43602</v>
      </c>
      <c r="L887" s="40">
        <f t="shared" si="229"/>
        <v>43746</v>
      </c>
      <c r="M887" s="42">
        <v>43602</v>
      </c>
      <c r="N887" s="40">
        <f t="shared" si="230"/>
        <v>43788</v>
      </c>
      <c r="O887" s="42">
        <v>43602</v>
      </c>
      <c r="P887" s="40">
        <f t="shared" si="231"/>
        <v>43795</v>
      </c>
    </row>
    <row r="888" spans="1:16" ht="16.5" customHeight="1" x14ac:dyDescent="0.25">
      <c r="A888" s="38">
        <v>43603</v>
      </c>
      <c r="B888" s="39">
        <f t="shared" si="226"/>
        <v>43649</v>
      </c>
      <c r="C888" s="38">
        <v>43603</v>
      </c>
      <c r="D888" s="40">
        <f t="shared" si="227"/>
        <v>43656</v>
      </c>
      <c r="E888" s="38">
        <v>43603</v>
      </c>
      <c r="F888" s="41">
        <f t="shared" si="224"/>
        <v>43712</v>
      </c>
      <c r="G888" s="38">
        <v>43603</v>
      </c>
      <c r="H888" s="41">
        <f t="shared" si="225"/>
        <v>43719</v>
      </c>
      <c r="I888" s="38">
        <v>43603</v>
      </c>
      <c r="J888" s="40">
        <f t="shared" si="228"/>
        <v>43726</v>
      </c>
      <c r="K888" s="42">
        <v>43603</v>
      </c>
      <c r="L888" s="40">
        <f t="shared" si="229"/>
        <v>43747</v>
      </c>
      <c r="M888" s="42">
        <v>43603</v>
      </c>
      <c r="N888" s="40">
        <f t="shared" si="230"/>
        <v>43789</v>
      </c>
      <c r="O888" s="42">
        <v>43603</v>
      </c>
      <c r="P888" s="40">
        <f t="shared" si="231"/>
        <v>43796</v>
      </c>
    </row>
    <row r="889" spans="1:16" ht="16.5" customHeight="1" x14ac:dyDescent="0.25">
      <c r="A889" s="38">
        <v>43604</v>
      </c>
      <c r="B889" s="39">
        <f t="shared" si="226"/>
        <v>43650</v>
      </c>
      <c r="C889" s="38">
        <v>43604</v>
      </c>
      <c r="D889" s="40">
        <f t="shared" si="227"/>
        <v>43657</v>
      </c>
      <c r="E889" s="38">
        <v>43604</v>
      </c>
      <c r="F889" s="41">
        <f t="shared" si="224"/>
        <v>43713</v>
      </c>
      <c r="G889" s="38">
        <v>43604</v>
      </c>
      <c r="H889" s="41">
        <f t="shared" si="225"/>
        <v>43720</v>
      </c>
      <c r="I889" s="38">
        <v>43604</v>
      </c>
      <c r="J889" s="40">
        <f t="shared" si="228"/>
        <v>43727</v>
      </c>
      <c r="K889" s="42">
        <v>43604</v>
      </c>
      <c r="L889" s="40">
        <f t="shared" si="229"/>
        <v>43748</v>
      </c>
      <c r="M889" s="42">
        <v>43604</v>
      </c>
      <c r="N889" s="40">
        <f t="shared" si="230"/>
        <v>43790</v>
      </c>
      <c r="O889" s="42">
        <v>43604</v>
      </c>
      <c r="P889" s="40">
        <f t="shared" si="231"/>
        <v>43797</v>
      </c>
    </row>
    <row r="890" spans="1:16" ht="16.5" customHeight="1" x14ac:dyDescent="0.25">
      <c r="A890" s="38">
        <v>43605</v>
      </c>
      <c r="B890" s="39">
        <f t="shared" si="226"/>
        <v>43651</v>
      </c>
      <c r="C890" s="38">
        <v>43605</v>
      </c>
      <c r="D890" s="40">
        <f t="shared" si="227"/>
        <v>43658</v>
      </c>
      <c r="E890" s="38">
        <v>43605</v>
      </c>
      <c r="F890" s="41">
        <f t="shared" si="224"/>
        <v>43714</v>
      </c>
      <c r="G890" s="38">
        <v>43605</v>
      </c>
      <c r="H890" s="41">
        <f t="shared" si="225"/>
        <v>43721</v>
      </c>
      <c r="I890" s="38">
        <v>43605</v>
      </c>
      <c r="J890" s="40">
        <f t="shared" si="228"/>
        <v>43728</v>
      </c>
      <c r="K890" s="42">
        <v>43605</v>
      </c>
      <c r="L890" s="40">
        <f t="shared" si="229"/>
        <v>43749</v>
      </c>
      <c r="M890" s="42">
        <v>43605</v>
      </c>
      <c r="N890" s="40">
        <f t="shared" si="230"/>
        <v>43791</v>
      </c>
      <c r="O890" s="42">
        <v>43605</v>
      </c>
      <c r="P890" s="40">
        <f t="shared" si="231"/>
        <v>43798</v>
      </c>
    </row>
    <row r="891" spans="1:16" ht="16.5" customHeight="1" x14ac:dyDescent="0.25">
      <c r="A891" s="38">
        <v>43606</v>
      </c>
      <c r="B891" s="39">
        <f t="shared" si="226"/>
        <v>43652</v>
      </c>
      <c r="C891" s="38">
        <v>43606</v>
      </c>
      <c r="D891" s="40">
        <f t="shared" si="227"/>
        <v>43659</v>
      </c>
      <c r="E891" s="38">
        <v>43606</v>
      </c>
      <c r="F891" s="41">
        <f t="shared" si="224"/>
        <v>43715</v>
      </c>
      <c r="G891" s="38">
        <v>43606</v>
      </c>
      <c r="H891" s="41">
        <f t="shared" si="225"/>
        <v>43722</v>
      </c>
      <c r="I891" s="38">
        <v>43606</v>
      </c>
      <c r="J891" s="40">
        <f t="shared" si="228"/>
        <v>43729</v>
      </c>
      <c r="K891" s="42">
        <v>43606</v>
      </c>
      <c r="L891" s="40">
        <f t="shared" si="229"/>
        <v>43750</v>
      </c>
      <c r="M891" s="42">
        <v>43606</v>
      </c>
      <c r="N891" s="40">
        <f t="shared" si="230"/>
        <v>43792</v>
      </c>
      <c r="O891" s="42">
        <v>43606</v>
      </c>
      <c r="P891" s="40">
        <f t="shared" si="231"/>
        <v>43799</v>
      </c>
    </row>
    <row r="892" spans="1:16" ht="16.5" customHeight="1" x14ac:dyDescent="0.25">
      <c r="A892" s="38">
        <v>43607</v>
      </c>
      <c r="B892" s="39">
        <f t="shared" si="226"/>
        <v>43653</v>
      </c>
      <c r="C892" s="38">
        <v>43607</v>
      </c>
      <c r="D892" s="40">
        <f t="shared" si="227"/>
        <v>43660</v>
      </c>
      <c r="E892" s="38">
        <v>43607</v>
      </c>
      <c r="F892" s="41">
        <f t="shared" si="224"/>
        <v>43716</v>
      </c>
      <c r="G892" s="38">
        <v>43607</v>
      </c>
      <c r="H892" s="41">
        <f t="shared" si="225"/>
        <v>43723</v>
      </c>
      <c r="I892" s="38">
        <v>43607</v>
      </c>
      <c r="J892" s="40">
        <f t="shared" si="228"/>
        <v>43730</v>
      </c>
      <c r="K892" s="42">
        <v>43607</v>
      </c>
      <c r="L892" s="40">
        <f t="shared" si="229"/>
        <v>43751</v>
      </c>
      <c r="M892" s="42">
        <v>43607</v>
      </c>
      <c r="N892" s="40">
        <f t="shared" si="230"/>
        <v>43793</v>
      </c>
      <c r="O892" s="42">
        <v>43607</v>
      </c>
      <c r="P892" s="40">
        <f t="shared" si="231"/>
        <v>43800</v>
      </c>
    </row>
    <row r="893" spans="1:16" ht="16.5" customHeight="1" x14ac:dyDescent="0.25">
      <c r="A893" s="38">
        <v>43608</v>
      </c>
      <c r="B893" s="39">
        <f t="shared" si="226"/>
        <v>43654</v>
      </c>
      <c r="C893" s="38">
        <v>43608</v>
      </c>
      <c r="D893" s="40">
        <f t="shared" si="227"/>
        <v>43661</v>
      </c>
      <c r="E893" s="38">
        <v>43608</v>
      </c>
      <c r="F893" s="41">
        <f t="shared" si="224"/>
        <v>43717</v>
      </c>
      <c r="G893" s="38">
        <v>43608</v>
      </c>
      <c r="H893" s="41">
        <f t="shared" si="225"/>
        <v>43724</v>
      </c>
      <c r="I893" s="38">
        <v>43608</v>
      </c>
      <c r="J893" s="40">
        <f t="shared" si="228"/>
        <v>43731</v>
      </c>
      <c r="K893" s="42">
        <v>43608</v>
      </c>
      <c r="L893" s="40">
        <f t="shared" si="229"/>
        <v>43752</v>
      </c>
      <c r="M893" s="42">
        <v>43608</v>
      </c>
      <c r="N893" s="40">
        <f t="shared" si="230"/>
        <v>43794</v>
      </c>
      <c r="O893" s="42">
        <v>43608</v>
      </c>
      <c r="P893" s="40">
        <f t="shared" si="231"/>
        <v>43801</v>
      </c>
    </row>
    <row r="894" spans="1:16" ht="16.5" customHeight="1" x14ac:dyDescent="0.25">
      <c r="A894" s="38">
        <v>43609</v>
      </c>
      <c r="B894" s="39">
        <f t="shared" si="226"/>
        <v>43655</v>
      </c>
      <c r="C894" s="38">
        <v>43609</v>
      </c>
      <c r="D894" s="40">
        <f t="shared" si="227"/>
        <v>43662</v>
      </c>
      <c r="E894" s="38">
        <v>43609</v>
      </c>
      <c r="F894" s="41">
        <f t="shared" si="224"/>
        <v>43718</v>
      </c>
      <c r="G894" s="38">
        <v>43609</v>
      </c>
      <c r="H894" s="41">
        <f t="shared" si="225"/>
        <v>43725</v>
      </c>
      <c r="I894" s="38">
        <v>43609</v>
      </c>
      <c r="J894" s="40">
        <f t="shared" si="228"/>
        <v>43732</v>
      </c>
      <c r="K894" s="42">
        <v>43609</v>
      </c>
      <c r="L894" s="40">
        <f t="shared" si="229"/>
        <v>43753</v>
      </c>
      <c r="M894" s="42">
        <v>43609</v>
      </c>
      <c r="N894" s="40">
        <f t="shared" si="230"/>
        <v>43795</v>
      </c>
      <c r="O894" s="42">
        <v>43609</v>
      </c>
      <c r="P894" s="40">
        <f t="shared" si="231"/>
        <v>43802</v>
      </c>
    </row>
    <row r="895" spans="1:16" ht="16.5" customHeight="1" x14ac:dyDescent="0.25">
      <c r="A895" s="38">
        <v>43610</v>
      </c>
      <c r="B895" s="39">
        <f t="shared" si="226"/>
        <v>43656</v>
      </c>
      <c r="C895" s="38">
        <v>43610</v>
      </c>
      <c r="D895" s="40">
        <f t="shared" si="227"/>
        <v>43663</v>
      </c>
      <c r="E895" s="38">
        <v>43610</v>
      </c>
      <c r="F895" s="41">
        <f t="shared" si="224"/>
        <v>43719</v>
      </c>
      <c r="G895" s="38">
        <v>43610</v>
      </c>
      <c r="H895" s="41">
        <f t="shared" si="225"/>
        <v>43726</v>
      </c>
      <c r="I895" s="38">
        <v>43610</v>
      </c>
      <c r="J895" s="40">
        <f t="shared" si="228"/>
        <v>43733</v>
      </c>
      <c r="K895" s="42">
        <v>43610</v>
      </c>
      <c r="L895" s="40">
        <f t="shared" si="229"/>
        <v>43754</v>
      </c>
      <c r="M895" s="42">
        <v>43610</v>
      </c>
      <c r="N895" s="40">
        <f t="shared" si="230"/>
        <v>43796</v>
      </c>
      <c r="O895" s="42">
        <v>43610</v>
      </c>
      <c r="P895" s="40">
        <f t="shared" si="231"/>
        <v>43803</v>
      </c>
    </row>
    <row r="896" spans="1:16" ht="16.5" customHeight="1" x14ac:dyDescent="0.25">
      <c r="A896" s="38">
        <v>43611</v>
      </c>
      <c r="B896" s="39">
        <f t="shared" si="226"/>
        <v>43657</v>
      </c>
      <c r="C896" s="38">
        <v>43611</v>
      </c>
      <c r="D896" s="40">
        <f t="shared" si="227"/>
        <v>43664</v>
      </c>
      <c r="E896" s="38">
        <v>43611</v>
      </c>
      <c r="F896" s="41">
        <f t="shared" si="224"/>
        <v>43720</v>
      </c>
      <c r="G896" s="38">
        <v>43611</v>
      </c>
      <c r="H896" s="41">
        <f t="shared" si="225"/>
        <v>43727</v>
      </c>
      <c r="I896" s="38">
        <v>43611</v>
      </c>
      <c r="J896" s="40">
        <f t="shared" si="228"/>
        <v>43734</v>
      </c>
      <c r="K896" s="42">
        <v>43611</v>
      </c>
      <c r="L896" s="40">
        <f t="shared" si="229"/>
        <v>43755</v>
      </c>
      <c r="M896" s="42">
        <v>43611</v>
      </c>
      <c r="N896" s="40">
        <f t="shared" si="230"/>
        <v>43797</v>
      </c>
      <c r="O896" s="42">
        <v>43611</v>
      </c>
      <c r="P896" s="40">
        <f t="shared" si="231"/>
        <v>43804</v>
      </c>
    </row>
    <row r="897" spans="1:16" ht="16.5" customHeight="1" x14ac:dyDescent="0.25">
      <c r="A897" s="38">
        <v>43612</v>
      </c>
      <c r="B897" s="39">
        <f t="shared" si="226"/>
        <v>43658</v>
      </c>
      <c r="C897" s="38">
        <v>43612</v>
      </c>
      <c r="D897" s="40">
        <f t="shared" si="227"/>
        <v>43665</v>
      </c>
      <c r="E897" s="38">
        <v>43612</v>
      </c>
      <c r="F897" s="41">
        <f t="shared" si="224"/>
        <v>43721</v>
      </c>
      <c r="G897" s="38">
        <v>43612</v>
      </c>
      <c r="H897" s="41">
        <f t="shared" si="225"/>
        <v>43728</v>
      </c>
      <c r="I897" s="38">
        <v>43612</v>
      </c>
      <c r="J897" s="40">
        <f t="shared" si="228"/>
        <v>43735</v>
      </c>
      <c r="K897" s="42">
        <v>43612</v>
      </c>
      <c r="L897" s="40">
        <f t="shared" si="229"/>
        <v>43756</v>
      </c>
      <c r="M897" s="42">
        <v>43612</v>
      </c>
      <c r="N897" s="40">
        <f t="shared" si="230"/>
        <v>43798</v>
      </c>
      <c r="O897" s="42">
        <v>43612</v>
      </c>
      <c r="P897" s="40">
        <f t="shared" si="231"/>
        <v>43805</v>
      </c>
    </row>
    <row r="898" spans="1:16" ht="16.5" customHeight="1" x14ac:dyDescent="0.25">
      <c r="A898" s="38">
        <v>43613</v>
      </c>
      <c r="B898" s="39">
        <f t="shared" si="226"/>
        <v>43659</v>
      </c>
      <c r="C898" s="38">
        <v>43613</v>
      </c>
      <c r="D898" s="40">
        <f t="shared" si="227"/>
        <v>43666</v>
      </c>
      <c r="E898" s="38">
        <v>43613</v>
      </c>
      <c r="F898" s="41">
        <f t="shared" si="224"/>
        <v>43722</v>
      </c>
      <c r="G898" s="38">
        <v>43613</v>
      </c>
      <c r="H898" s="41">
        <f t="shared" si="225"/>
        <v>43729</v>
      </c>
      <c r="I898" s="38">
        <v>43613</v>
      </c>
      <c r="J898" s="40">
        <f t="shared" si="228"/>
        <v>43736</v>
      </c>
      <c r="K898" s="42">
        <v>43613</v>
      </c>
      <c r="L898" s="40">
        <f t="shared" si="229"/>
        <v>43757</v>
      </c>
      <c r="M898" s="42">
        <v>43613</v>
      </c>
      <c r="N898" s="40">
        <f t="shared" si="230"/>
        <v>43799</v>
      </c>
      <c r="O898" s="42">
        <v>43613</v>
      </c>
      <c r="P898" s="40">
        <f t="shared" si="231"/>
        <v>43806</v>
      </c>
    </row>
    <row r="899" spans="1:16" ht="16.5" customHeight="1" x14ac:dyDescent="0.25">
      <c r="A899" s="38">
        <v>43614</v>
      </c>
      <c r="B899" s="39">
        <f t="shared" si="226"/>
        <v>43660</v>
      </c>
      <c r="C899" s="38">
        <v>43614</v>
      </c>
      <c r="D899" s="40">
        <f t="shared" si="227"/>
        <v>43667</v>
      </c>
      <c r="E899" s="38">
        <v>43614</v>
      </c>
      <c r="F899" s="41">
        <f t="shared" si="224"/>
        <v>43723</v>
      </c>
      <c r="G899" s="38">
        <v>43614</v>
      </c>
      <c r="H899" s="41">
        <f t="shared" si="225"/>
        <v>43730</v>
      </c>
      <c r="I899" s="38">
        <v>43614</v>
      </c>
      <c r="J899" s="40">
        <f t="shared" si="228"/>
        <v>43737</v>
      </c>
      <c r="K899" s="42">
        <v>43614</v>
      </c>
      <c r="L899" s="40">
        <f t="shared" si="229"/>
        <v>43758</v>
      </c>
      <c r="M899" s="42">
        <v>43614</v>
      </c>
      <c r="N899" s="40">
        <f t="shared" si="230"/>
        <v>43800</v>
      </c>
      <c r="O899" s="42">
        <v>43614</v>
      </c>
      <c r="P899" s="40">
        <f t="shared" si="231"/>
        <v>43807</v>
      </c>
    </row>
    <row r="900" spans="1:16" ht="16.5" customHeight="1" x14ac:dyDescent="0.25">
      <c r="A900" s="38">
        <v>43615</v>
      </c>
      <c r="B900" s="39">
        <f t="shared" si="226"/>
        <v>43661</v>
      </c>
      <c r="C900" s="38">
        <v>43615</v>
      </c>
      <c r="D900" s="40">
        <f t="shared" si="227"/>
        <v>43668</v>
      </c>
      <c r="E900" s="38">
        <v>43615</v>
      </c>
      <c r="F900" s="41">
        <f t="shared" si="224"/>
        <v>43724</v>
      </c>
      <c r="G900" s="38">
        <v>43615</v>
      </c>
      <c r="H900" s="41">
        <f t="shared" si="225"/>
        <v>43731</v>
      </c>
      <c r="I900" s="38">
        <v>43615</v>
      </c>
      <c r="J900" s="40">
        <f t="shared" si="228"/>
        <v>43738</v>
      </c>
      <c r="K900" s="42">
        <v>43615</v>
      </c>
      <c r="L900" s="40">
        <f t="shared" si="229"/>
        <v>43759</v>
      </c>
      <c r="M900" s="42">
        <v>43615</v>
      </c>
      <c r="N900" s="40">
        <f t="shared" si="230"/>
        <v>43801</v>
      </c>
      <c r="O900" s="42">
        <v>43615</v>
      </c>
      <c r="P900" s="40">
        <f t="shared" si="231"/>
        <v>43808</v>
      </c>
    </row>
    <row r="901" spans="1:16" ht="16.5" customHeight="1" x14ac:dyDescent="0.25">
      <c r="A901" s="38">
        <v>43616</v>
      </c>
      <c r="B901" s="39">
        <f t="shared" si="226"/>
        <v>43662</v>
      </c>
      <c r="C901" s="38">
        <v>43616</v>
      </c>
      <c r="D901" s="40">
        <f t="shared" si="227"/>
        <v>43669</v>
      </c>
      <c r="E901" s="38">
        <v>43616</v>
      </c>
      <c r="F901" s="41">
        <f t="shared" si="224"/>
        <v>43725</v>
      </c>
      <c r="G901" s="38">
        <v>43616</v>
      </c>
      <c r="H901" s="41">
        <f t="shared" si="225"/>
        <v>43732</v>
      </c>
      <c r="I901" s="38">
        <v>43616</v>
      </c>
      <c r="J901" s="40">
        <f t="shared" si="228"/>
        <v>43739</v>
      </c>
      <c r="K901" s="42">
        <v>43616</v>
      </c>
      <c r="L901" s="40">
        <f t="shared" si="229"/>
        <v>43760</v>
      </c>
      <c r="M901" s="42">
        <v>43616</v>
      </c>
      <c r="N901" s="40">
        <f t="shared" si="230"/>
        <v>43802</v>
      </c>
      <c r="O901" s="42">
        <v>43616</v>
      </c>
      <c r="P901" s="40">
        <f t="shared" si="231"/>
        <v>43809</v>
      </c>
    </row>
    <row r="902" spans="1:16" ht="16.5" customHeight="1" x14ac:dyDescent="0.25">
      <c r="A902" s="38">
        <v>43617</v>
      </c>
      <c r="B902" s="39">
        <f>A902+$C$2+$B$5+$B$6+$B$7+$B$8+$B$9+$B$10</f>
        <v>43663</v>
      </c>
      <c r="C902" s="38">
        <v>43617</v>
      </c>
      <c r="D902" s="40">
        <f t="shared" ref="D902:D931" si="232">+C902+$D$2+$B$5+$B$6+$B$7+$B$8+$B$9+$B$10</f>
        <v>43670</v>
      </c>
      <c r="E902" s="38">
        <v>43617</v>
      </c>
      <c r="F902" s="41">
        <f>E902+$E$2+$B$5+$B$6+$B$7+$B$8+$B$9+$B$10</f>
        <v>43726</v>
      </c>
      <c r="G902" s="38">
        <v>43617</v>
      </c>
      <c r="H902" s="41">
        <f t="shared" ref="H902:H931" si="233">G902+$F$2+$B$5+$B$6+$B$7+$B$8+$B$9+$B$10</f>
        <v>43733</v>
      </c>
      <c r="I902" s="38">
        <v>43617</v>
      </c>
      <c r="J902" s="40">
        <f>I902+$G$2+$B$5+$B$6+$B$7+$B$8+$B$9+$B$10</f>
        <v>43740</v>
      </c>
      <c r="K902" s="42">
        <v>43617</v>
      </c>
      <c r="L902" s="40">
        <f>K902+$H$2+$B$5+$B$6+$B$7+$B$8+$B$9+$B$10</f>
        <v>43761</v>
      </c>
      <c r="M902" s="42">
        <v>43617</v>
      </c>
      <c r="N902" s="40">
        <f>M902+$I$2+$B$5+$B$6+$B$7+$B$8+$B$9+$B$10</f>
        <v>43803</v>
      </c>
      <c r="O902" s="42">
        <v>43617</v>
      </c>
      <c r="P902" s="40">
        <f>O902+$J$2+$B$5+$B$6+$B$7+$B$8+$B$9+$B$10</f>
        <v>43810</v>
      </c>
    </row>
    <row r="903" spans="1:16" ht="16.5" customHeight="1" x14ac:dyDescent="0.25">
      <c r="A903" s="38">
        <v>43618</v>
      </c>
      <c r="B903" s="39">
        <f t="shared" ref="B903:B931" si="234">A903+$C$2+$B$5+$B$6+$B$7+$B$8+$B$9+$B$10</f>
        <v>43664</v>
      </c>
      <c r="C903" s="38">
        <v>43618</v>
      </c>
      <c r="D903" s="40">
        <f t="shared" si="232"/>
        <v>43671</v>
      </c>
      <c r="E903" s="38">
        <v>43618</v>
      </c>
      <c r="F903" s="41">
        <f t="shared" ref="F903:F931" si="235">E903+$E$2+$B$5+$B$6+$B$7+$B$8+$B$9+$B$10</f>
        <v>43727</v>
      </c>
      <c r="G903" s="38">
        <v>43618</v>
      </c>
      <c r="H903" s="41">
        <f t="shared" si="233"/>
        <v>43734</v>
      </c>
      <c r="I903" s="38">
        <v>43618</v>
      </c>
      <c r="J903" s="40">
        <f t="shared" ref="J903:J931" si="236">I903+$G$2+$B$5+$B$6+$B$7+$B$8+$B$9+$B$10</f>
        <v>43741</v>
      </c>
      <c r="K903" s="42">
        <v>43618</v>
      </c>
      <c r="L903" s="40">
        <f t="shared" ref="L903:L931" si="237">K903+$H$2+$B$5+$B$6+$B$7+$B$8+$B$9+$B$10</f>
        <v>43762</v>
      </c>
      <c r="M903" s="42">
        <v>43618</v>
      </c>
      <c r="N903" s="40">
        <f t="shared" ref="N903:N931" si="238">M903+$I$2+$B$5+$B$6+$B$7+$B$8+$B$9+$B$10</f>
        <v>43804</v>
      </c>
      <c r="O903" s="42">
        <v>43618</v>
      </c>
      <c r="P903" s="40">
        <f t="shared" ref="P903:P931" si="239">O903+$J$2+$B$5+$B$6+$B$7+$B$8+$B$9+$B$10</f>
        <v>43811</v>
      </c>
    </row>
    <row r="904" spans="1:16" ht="16.5" customHeight="1" x14ac:dyDescent="0.25">
      <c r="A904" s="38">
        <v>43619</v>
      </c>
      <c r="B904" s="39">
        <f t="shared" si="234"/>
        <v>43665</v>
      </c>
      <c r="C904" s="38">
        <v>43619</v>
      </c>
      <c r="D904" s="40">
        <f t="shared" si="232"/>
        <v>43672</v>
      </c>
      <c r="E904" s="38">
        <v>43619</v>
      </c>
      <c r="F904" s="41">
        <f t="shared" si="235"/>
        <v>43728</v>
      </c>
      <c r="G904" s="38">
        <v>43619</v>
      </c>
      <c r="H904" s="41">
        <f t="shared" si="233"/>
        <v>43735</v>
      </c>
      <c r="I904" s="38">
        <v>43619</v>
      </c>
      <c r="J904" s="40">
        <f t="shared" si="236"/>
        <v>43742</v>
      </c>
      <c r="K904" s="42">
        <v>43619</v>
      </c>
      <c r="L904" s="40">
        <f t="shared" si="237"/>
        <v>43763</v>
      </c>
      <c r="M904" s="42">
        <v>43619</v>
      </c>
      <c r="N904" s="40">
        <f t="shared" si="238"/>
        <v>43805</v>
      </c>
      <c r="O904" s="42">
        <v>43619</v>
      </c>
      <c r="P904" s="40">
        <f t="shared" si="239"/>
        <v>43812</v>
      </c>
    </row>
    <row r="905" spans="1:16" ht="16.5" customHeight="1" x14ac:dyDescent="0.25">
      <c r="A905" s="38">
        <v>43620</v>
      </c>
      <c r="B905" s="39">
        <f t="shared" si="234"/>
        <v>43666</v>
      </c>
      <c r="C905" s="38">
        <v>43620</v>
      </c>
      <c r="D905" s="40">
        <f t="shared" si="232"/>
        <v>43673</v>
      </c>
      <c r="E905" s="38">
        <v>43620</v>
      </c>
      <c r="F905" s="41">
        <f t="shared" si="235"/>
        <v>43729</v>
      </c>
      <c r="G905" s="38">
        <v>43620</v>
      </c>
      <c r="H905" s="41">
        <f t="shared" si="233"/>
        <v>43736</v>
      </c>
      <c r="I905" s="38">
        <v>43620</v>
      </c>
      <c r="J905" s="40">
        <f t="shared" si="236"/>
        <v>43743</v>
      </c>
      <c r="K905" s="42">
        <v>43620</v>
      </c>
      <c r="L905" s="40">
        <f t="shared" si="237"/>
        <v>43764</v>
      </c>
      <c r="M905" s="42">
        <v>43620</v>
      </c>
      <c r="N905" s="40">
        <f t="shared" si="238"/>
        <v>43806</v>
      </c>
      <c r="O905" s="42">
        <v>43620</v>
      </c>
      <c r="P905" s="40">
        <f t="shared" si="239"/>
        <v>43813</v>
      </c>
    </row>
    <row r="906" spans="1:16" ht="16.5" customHeight="1" x14ac:dyDescent="0.25">
      <c r="A906" s="38">
        <v>43621</v>
      </c>
      <c r="B906" s="39">
        <f t="shared" si="234"/>
        <v>43667</v>
      </c>
      <c r="C906" s="38">
        <v>43621</v>
      </c>
      <c r="D906" s="40">
        <f t="shared" si="232"/>
        <v>43674</v>
      </c>
      <c r="E906" s="38">
        <v>43621</v>
      </c>
      <c r="F906" s="41">
        <f t="shared" si="235"/>
        <v>43730</v>
      </c>
      <c r="G906" s="38">
        <v>43621</v>
      </c>
      <c r="H906" s="41">
        <f t="shared" si="233"/>
        <v>43737</v>
      </c>
      <c r="I906" s="38">
        <v>43621</v>
      </c>
      <c r="J906" s="40">
        <f t="shared" si="236"/>
        <v>43744</v>
      </c>
      <c r="K906" s="42">
        <v>43621</v>
      </c>
      <c r="L906" s="40">
        <f t="shared" si="237"/>
        <v>43765</v>
      </c>
      <c r="M906" s="42">
        <v>43621</v>
      </c>
      <c r="N906" s="40">
        <f t="shared" si="238"/>
        <v>43807</v>
      </c>
      <c r="O906" s="42">
        <v>43621</v>
      </c>
      <c r="P906" s="40">
        <f t="shared" si="239"/>
        <v>43814</v>
      </c>
    </row>
    <row r="907" spans="1:16" ht="16.5" customHeight="1" x14ac:dyDescent="0.25">
      <c r="A907" s="38">
        <v>43622</v>
      </c>
      <c r="B907" s="39">
        <f t="shared" si="234"/>
        <v>43668</v>
      </c>
      <c r="C907" s="38">
        <v>43622</v>
      </c>
      <c r="D907" s="40">
        <f t="shared" si="232"/>
        <v>43675</v>
      </c>
      <c r="E907" s="38">
        <v>43622</v>
      </c>
      <c r="F907" s="41">
        <f t="shared" si="235"/>
        <v>43731</v>
      </c>
      <c r="G907" s="38">
        <v>43622</v>
      </c>
      <c r="H907" s="41">
        <f t="shared" si="233"/>
        <v>43738</v>
      </c>
      <c r="I907" s="38">
        <v>43622</v>
      </c>
      <c r="J907" s="40">
        <f t="shared" si="236"/>
        <v>43745</v>
      </c>
      <c r="K907" s="42">
        <v>43622</v>
      </c>
      <c r="L907" s="40">
        <f t="shared" si="237"/>
        <v>43766</v>
      </c>
      <c r="M907" s="42">
        <v>43622</v>
      </c>
      <c r="N907" s="40">
        <f t="shared" si="238"/>
        <v>43808</v>
      </c>
      <c r="O907" s="42">
        <v>43622</v>
      </c>
      <c r="P907" s="40">
        <f t="shared" si="239"/>
        <v>43815</v>
      </c>
    </row>
    <row r="908" spans="1:16" ht="16.5" customHeight="1" x14ac:dyDescent="0.25">
      <c r="A908" s="38">
        <v>43623</v>
      </c>
      <c r="B908" s="39">
        <f t="shared" si="234"/>
        <v>43669</v>
      </c>
      <c r="C908" s="38">
        <v>43623</v>
      </c>
      <c r="D908" s="40">
        <f t="shared" si="232"/>
        <v>43676</v>
      </c>
      <c r="E908" s="38">
        <v>43623</v>
      </c>
      <c r="F908" s="41">
        <f t="shared" si="235"/>
        <v>43732</v>
      </c>
      <c r="G908" s="38">
        <v>43623</v>
      </c>
      <c r="H908" s="41">
        <f t="shared" si="233"/>
        <v>43739</v>
      </c>
      <c r="I908" s="38">
        <v>43623</v>
      </c>
      <c r="J908" s="40">
        <f t="shared" si="236"/>
        <v>43746</v>
      </c>
      <c r="K908" s="42">
        <v>43623</v>
      </c>
      <c r="L908" s="40">
        <f t="shared" si="237"/>
        <v>43767</v>
      </c>
      <c r="M908" s="42">
        <v>43623</v>
      </c>
      <c r="N908" s="40">
        <f t="shared" si="238"/>
        <v>43809</v>
      </c>
      <c r="O908" s="42">
        <v>43623</v>
      </c>
      <c r="P908" s="40">
        <f t="shared" si="239"/>
        <v>43816</v>
      </c>
    </row>
    <row r="909" spans="1:16" ht="16.5" customHeight="1" x14ac:dyDescent="0.25">
      <c r="A909" s="38">
        <v>43624</v>
      </c>
      <c r="B909" s="39">
        <f t="shared" si="234"/>
        <v>43670</v>
      </c>
      <c r="C909" s="38">
        <v>43624</v>
      </c>
      <c r="D909" s="40">
        <f t="shared" si="232"/>
        <v>43677</v>
      </c>
      <c r="E909" s="38">
        <v>43624</v>
      </c>
      <c r="F909" s="41">
        <f t="shared" si="235"/>
        <v>43733</v>
      </c>
      <c r="G909" s="38">
        <v>43624</v>
      </c>
      <c r="H909" s="41">
        <f t="shared" si="233"/>
        <v>43740</v>
      </c>
      <c r="I909" s="38">
        <v>43624</v>
      </c>
      <c r="J909" s="40">
        <f t="shared" si="236"/>
        <v>43747</v>
      </c>
      <c r="K909" s="42">
        <v>43624</v>
      </c>
      <c r="L909" s="40">
        <f t="shared" si="237"/>
        <v>43768</v>
      </c>
      <c r="M909" s="42">
        <v>43624</v>
      </c>
      <c r="N909" s="40">
        <f t="shared" si="238"/>
        <v>43810</v>
      </c>
      <c r="O909" s="42">
        <v>43624</v>
      </c>
      <c r="P909" s="40">
        <f t="shared" si="239"/>
        <v>43817</v>
      </c>
    </row>
    <row r="910" spans="1:16" ht="16.5" customHeight="1" x14ac:dyDescent="0.25">
      <c r="A910" s="38">
        <v>43625</v>
      </c>
      <c r="B910" s="39">
        <f t="shared" si="234"/>
        <v>43671</v>
      </c>
      <c r="C910" s="38">
        <v>43625</v>
      </c>
      <c r="D910" s="40">
        <f t="shared" si="232"/>
        <v>43678</v>
      </c>
      <c r="E910" s="38">
        <v>43625</v>
      </c>
      <c r="F910" s="41">
        <f t="shared" si="235"/>
        <v>43734</v>
      </c>
      <c r="G910" s="38">
        <v>43625</v>
      </c>
      <c r="H910" s="41">
        <f t="shared" si="233"/>
        <v>43741</v>
      </c>
      <c r="I910" s="38">
        <v>43625</v>
      </c>
      <c r="J910" s="40">
        <f t="shared" si="236"/>
        <v>43748</v>
      </c>
      <c r="K910" s="42">
        <v>43625</v>
      </c>
      <c r="L910" s="40">
        <f t="shared" si="237"/>
        <v>43769</v>
      </c>
      <c r="M910" s="42">
        <v>43625</v>
      </c>
      <c r="N910" s="40">
        <f t="shared" si="238"/>
        <v>43811</v>
      </c>
      <c r="O910" s="42">
        <v>43625</v>
      </c>
      <c r="P910" s="40">
        <f t="shared" si="239"/>
        <v>43818</v>
      </c>
    </row>
    <row r="911" spans="1:16" ht="16.5" customHeight="1" x14ac:dyDescent="0.25">
      <c r="A911" s="38">
        <v>43626</v>
      </c>
      <c r="B911" s="39">
        <f t="shared" si="234"/>
        <v>43672</v>
      </c>
      <c r="C911" s="38">
        <v>43626</v>
      </c>
      <c r="D911" s="40">
        <f t="shared" si="232"/>
        <v>43679</v>
      </c>
      <c r="E911" s="38">
        <v>43626</v>
      </c>
      <c r="F911" s="41">
        <f t="shared" si="235"/>
        <v>43735</v>
      </c>
      <c r="G911" s="38">
        <v>43626</v>
      </c>
      <c r="H911" s="41">
        <f t="shared" si="233"/>
        <v>43742</v>
      </c>
      <c r="I911" s="38">
        <v>43626</v>
      </c>
      <c r="J911" s="40">
        <f t="shared" si="236"/>
        <v>43749</v>
      </c>
      <c r="K911" s="42">
        <v>43626</v>
      </c>
      <c r="L911" s="40">
        <f t="shared" si="237"/>
        <v>43770</v>
      </c>
      <c r="M911" s="42">
        <v>43626</v>
      </c>
      <c r="N911" s="40">
        <f t="shared" si="238"/>
        <v>43812</v>
      </c>
      <c r="O911" s="42">
        <v>43626</v>
      </c>
      <c r="P911" s="40">
        <f t="shared" si="239"/>
        <v>43819</v>
      </c>
    </row>
    <row r="912" spans="1:16" ht="16.5" customHeight="1" x14ac:dyDescent="0.25">
      <c r="A912" s="38">
        <v>43627</v>
      </c>
      <c r="B912" s="39">
        <f t="shared" si="234"/>
        <v>43673</v>
      </c>
      <c r="C912" s="38">
        <v>43627</v>
      </c>
      <c r="D912" s="40">
        <f t="shared" si="232"/>
        <v>43680</v>
      </c>
      <c r="E912" s="38">
        <v>43627</v>
      </c>
      <c r="F912" s="41">
        <f t="shared" si="235"/>
        <v>43736</v>
      </c>
      <c r="G912" s="38">
        <v>43627</v>
      </c>
      <c r="H912" s="41">
        <f t="shared" si="233"/>
        <v>43743</v>
      </c>
      <c r="I912" s="38">
        <v>43627</v>
      </c>
      <c r="J912" s="40">
        <f t="shared" si="236"/>
        <v>43750</v>
      </c>
      <c r="K912" s="42">
        <v>43627</v>
      </c>
      <c r="L912" s="40">
        <f t="shared" si="237"/>
        <v>43771</v>
      </c>
      <c r="M912" s="42">
        <v>43627</v>
      </c>
      <c r="N912" s="40">
        <f t="shared" si="238"/>
        <v>43813</v>
      </c>
      <c r="O912" s="42">
        <v>43627</v>
      </c>
      <c r="P912" s="40">
        <f t="shared" si="239"/>
        <v>43820</v>
      </c>
    </row>
    <row r="913" spans="1:16" ht="16.5" customHeight="1" x14ac:dyDescent="0.25">
      <c r="A913" s="38">
        <v>43628</v>
      </c>
      <c r="B913" s="39">
        <f t="shared" si="234"/>
        <v>43674</v>
      </c>
      <c r="C913" s="38">
        <v>43628</v>
      </c>
      <c r="D913" s="40">
        <f t="shared" si="232"/>
        <v>43681</v>
      </c>
      <c r="E913" s="38">
        <v>43628</v>
      </c>
      <c r="F913" s="41">
        <f t="shared" si="235"/>
        <v>43737</v>
      </c>
      <c r="G913" s="38">
        <v>43628</v>
      </c>
      <c r="H913" s="41">
        <f t="shared" si="233"/>
        <v>43744</v>
      </c>
      <c r="I913" s="38">
        <v>43628</v>
      </c>
      <c r="J913" s="40">
        <f t="shared" si="236"/>
        <v>43751</v>
      </c>
      <c r="K913" s="42">
        <v>43628</v>
      </c>
      <c r="L913" s="40">
        <f t="shared" si="237"/>
        <v>43772</v>
      </c>
      <c r="M913" s="42">
        <v>43628</v>
      </c>
      <c r="N913" s="40">
        <f t="shared" si="238"/>
        <v>43814</v>
      </c>
      <c r="O913" s="42">
        <v>43628</v>
      </c>
      <c r="P913" s="40">
        <f t="shared" si="239"/>
        <v>43821</v>
      </c>
    </row>
    <row r="914" spans="1:16" ht="16.5" customHeight="1" x14ac:dyDescent="0.25">
      <c r="A914" s="38">
        <v>43629</v>
      </c>
      <c r="B914" s="39">
        <f t="shared" si="234"/>
        <v>43675</v>
      </c>
      <c r="C914" s="38">
        <v>43629</v>
      </c>
      <c r="D914" s="40">
        <f t="shared" si="232"/>
        <v>43682</v>
      </c>
      <c r="E914" s="38">
        <v>43629</v>
      </c>
      <c r="F914" s="41">
        <f t="shared" si="235"/>
        <v>43738</v>
      </c>
      <c r="G914" s="38">
        <v>43629</v>
      </c>
      <c r="H914" s="41">
        <f t="shared" si="233"/>
        <v>43745</v>
      </c>
      <c r="I914" s="38">
        <v>43629</v>
      </c>
      <c r="J914" s="40">
        <f t="shared" si="236"/>
        <v>43752</v>
      </c>
      <c r="K914" s="42">
        <v>43629</v>
      </c>
      <c r="L914" s="40">
        <f t="shared" si="237"/>
        <v>43773</v>
      </c>
      <c r="M914" s="42">
        <v>43629</v>
      </c>
      <c r="N914" s="40">
        <f t="shared" si="238"/>
        <v>43815</v>
      </c>
      <c r="O914" s="42">
        <v>43629</v>
      </c>
      <c r="P914" s="40">
        <f t="shared" si="239"/>
        <v>43822</v>
      </c>
    </row>
    <row r="915" spans="1:16" ht="16.5" customHeight="1" x14ac:dyDescent="0.25">
      <c r="A915" s="38">
        <v>43630</v>
      </c>
      <c r="B915" s="39">
        <f t="shared" si="234"/>
        <v>43676</v>
      </c>
      <c r="C915" s="38">
        <v>43630</v>
      </c>
      <c r="D915" s="40">
        <f t="shared" si="232"/>
        <v>43683</v>
      </c>
      <c r="E915" s="38">
        <v>43630</v>
      </c>
      <c r="F915" s="41">
        <f t="shared" si="235"/>
        <v>43739</v>
      </c>
      <c r="G915" s="38">
        <v>43630</v>
      </c>
      <c r="H915" s="41">
        <f t="shared" si="233"/>
        <v>43746</v>
      </c>
      <c r="I915" s="38">
        <v>43630</v>
      </c>
      <c r="J915" s="40">
        <f t="shared" si="236"/>
        <v>43753</v>
      </c>
      <c r="K915" s="42">
        <v>43630</v>
      </c>
      <c r="L915" s="40">
        <f t="shared" si="237"/>
        <v>43774</v>
      </c>
      <c r="M915" s="42">
        <v>43630</v>
      </c>
      <c r="N915" s="40">
        <f t="shared" si="238"/>
        <v>43816</v>
      </c>
      <c r="O915" s="42">
        <v>43630</v>
      </c>
      <c r="P915" s="40">
        <f t="shared" si="239"/>
        <v>43823</v>
      </c>
    </row>
    <row r="916" spans="1:16" ht="16.5" customHeight="1" x14ac:dyDescent="0.25">
      <c r="A916" s="38">
        <v>43631</v>
      </c>
      <c r="B916" s="39">
        <f t="shared" si="234"/>
        <v>43677</v>
      </c>
      <c r="C916" s="38">
        <v>43631</v>
      </c>
      <c r="D916" s="40">
        <f t="shared" si="232"/>
        <v>43684</v>
      </c>
      <c r="E916" s="38">
        <v>43631</v>
      </c>
      <c r="F916" s="41">
        <f t="shared" si="235"/>
        <v>43740</v>
      </c>
      <c r="G916" s="38">
        <v>43631</v>
      </c>
      <c r="H916" s="41">
        <f t="shared" si="233"/>
        <v>43747</v>
      </c>
      <c r="I916" s="38">
        <v>43631</v>
      </c>
      <c r="J916" s="40">
        <f t="shared" si="236"/>
        <v>43754</v>
      </c>
      <c r="K916" s="42">
        <v>43631</v>
      </c>
      <c r="L916" s="40">
        <f t="shared" si="237"/>
        <v>43775</v>
      </c>
      <c r="M916" s="42">
        <v>43631</v>
      </c>
      <c r="N916" s="40">
        <f t="shared" si="238"/>
        <v>43817</v>
      </c>
      <c r="O916" s="42">
        <v>43631</v>
      </c>
      <c r="P916" s="40">
        <f t="shared" si="239"/>
        <v>43824</v>
      </c>
    </row>
    <row r="917" spans="1:16" ht="16.5" customHeight="1" x14ac:dyDescent="0.25">
      <c r="A917" s="38">
        <v>43632</v>
      </c>
      <c r="B917" s="39">
        <f t="shared" si="234"/>
        <v>43678</v>
      </c>
      <c r="C917" s="38">
        <v>43632</v>
      </c>
      <c r="D917" s="40">
        <f t="shared" si="232"/>
        <v>43685</v>
      </c>
      <c r="E917" s="38">
        <v>43632</v>
      </c>
      <c r="F917" s="41">
        <f t="shared" si="235"/>
        <v>43741</v>
      </c>
      <c r="G917" s="38">
        <v>43632</v>
      </c>
      <c r="H917" s="41">
        <f t="shared" si="233"/>
        <v>43748</v>
      </c>
      <c r="I917" s="38">
        <v>43632</v>
      </c>
      <c r="J917" s="40">
        <f t="shared" si="236"/>
        <v>43755</v>
      </c>
      <c r="K917" s="42">
        <v>43632</v>
      </c>
      <c r="L917" s="40">
        <f t="shared" si="237"/>
        <v>43776</v>
      </c>
      <c r="M917" s="42">
        <v>43632</v>
      </c>
      <c r="N917" s="40">
        <f t="shared" si="238"/>
        <v>43818</v>
      </c>
      <c r="O917" s="42">
        <v>43632</v>
      </c>
      <c r="P917" s="40">
        <f t="shared" si="239"/>
        <v>43825</v>
      </c>
    </row>
    <row r="918" spans="1:16" ht="16.5" customHeight="1" x14ac:dyDescent="0.25">
      <c r="A918" s="38">
        <v>43633</v>
      </c>
      <c r="B918" s="39">
        <f t="shared" si="234"/>
        <v>43679</v>
      </c>
      <c r="C918" s="38">
        <v>43633</v>
      </c>
      <c r="D918" s="40">
        <f t="shared" si="232"/>
        <v>43686</v>
      </c>
      <c r="E918" s="38">
        <v>43633</v>
      </c>
      <c r="F918" s="41">
        <f t="shared" si="235"/>
        <v>43742</v>
      </c>
      <c r="G918" s="38">
        <v>43633</v>
      </c>
      <c r="H918" s="41">
        <f t="shared" si="233"/>
        <v>43749</v>
      </c>
      <c r="I918" s="38">
        <v>43633</v>
      </c>
      <c r="J918" s="40">
        <f t="shared" si="236"/>
        <v>43756</v>
      </c>
      <c r="K918" s="42">
        <v>43633</v>
      </c>
      <c r="L918" s="40">
        <f t="shared" si="237"/>
        <v>43777</v>
      </c>
      <c r="M918" s="42">
        <v>43633</v>
      </c>
      <c r="N918" s="40">
        <f t="shared" si="238"/>
        <v>43819</v>
      </c>
      <c r="O918" s="42">
        <v>43633</v>
      </c>
      <c r="P918" s="40">
        <f t="shared" si="239"/>
        <v>43826</v>
      </c>
    </row>
    <row r="919" spans="1:16" ht="16.5" customHeight="1" x14ac:dyDescent="0.25">
      <c r="A919" s="38">
        <v>43634</v>
      </c>
      <c r="B919" s="39">
        <f t="shared" si="234"/>
        <v>43680</v>
      </c>
      <c r="C919" s="38">
        <v>43634</v>
      </c>
      <c r="D919" s="40">
        <f t="shared" si="232"/>
        <v>43687</v>
      </c>
      <c r="E919" s="38">
        <v>43634</v>
      </c>
      <c r="F919" s="41">
        <f t="shared" si="235"/>
        <v>43743</v>
      </c>
      <c r="G919" s="38">
        <v>43634</v>
      </c>
      <c r="H919" s="41">
        <f t="shared" si="233"/>
        <v>43750</v>
      </c>
      <c r="I919" s="38">
        <v>43634</v>
      </c>
      <c r="J919" s="40">
        <f t="shared" si="236"/>
        <v>43757</v>
      </c>
      <c r="K919" s="42">
        <v>43634</v>
      </c>
      <c r="L919" s="40">
        <f t="shared" si="237"/>
        <v>43778</v>
      </c>
      <c r="M919" s="42">
        <v>43634</v>
      </c>
      <c r="N919" s="40">
        <f t="shared" si="238"/>
        <v>43820</v>
      </c>
      <c r="O919" s="42">
        <v>43634</v>
      </c>
      <c r="P919" s="40">
        <f t="shared" si="239"/>
        <v>43827</v>
      </c>
    </row>
    <row r="920" spans="1:16" ht="16.5" customHeight="1" x14ac:dyDescent="0.25">
      <c r="A920" s="38">
        <v>43635</v>
      </c>
      <c r="B920" s="39">
        <f t="shared" si="234"/>
        <v>43681</v>
      </c>
      <c r="C920" s="38">
        <v>43635</v>
      </c>
      <c r="D920" s="40">
        <f t="shared" si="232"/>
        <v>43688</v>
      </c>
      <c r="E920" s="38">
        <v>43635</v>
      </c>
      <c r="F920" s="41">
        <f t="shared" si="235"/>
        <v>43744</v>
      </c>
      <c r="G920" s="38">
        <v>43635</v>
      </c>
      <c r="H920" s="41">
        <f t="shared" si="233"/>
        <v>43751</v>
      </c>
      <c r="I920" s="38">
        <v>43635</v>
      </c>
      <c r="J920" s="40">
        <f t="shared" si="236"/>
        <v>43758</v>
      </c>
      <c r="K920" s="42">
        <v>43635</v>
      </c>
      <c r="L920" s="40">
        <f t="shared" si="237"/>
        <v>43779</v>
      </c>
      <c r="M920" s="42">
        <v>43635</v>
      </c>
      <c r="N920" s="40">
        <f t="shared" si="238"/>
        <v>43821</v>
      </c>
      <c r="O920" s="42">
        <v>43635</v>
      </c>
      <c r="P920" s="40">
        <f t="shared" si="239"/>
        <v>43828</v>
      </c>
    </row>
    <row r="921" spans="1:16" ht="16.5" customHeight="1" x14ac:dyDescent="0.25">
      <c r="A921" s="38">
        <v>43636</v>
      </c>
      <c r="B921" s="39">
        <f t="shared" si="234"/>
        <v>43682</v>
      </c>
      <c r="C921" s="38">
        <v>43636</v>
      </c>
      <c r="D921" s="40">
        <f t="shared" si="232"/>
        <v>43689</v>
      </c>
      <c r="E921" s="38">
        <v>43636</v>
      </c>
      <c r="F921" s="41">
        <f t="shared" si="235"/>
        <v>43745</v>
      </c>
      <c r="G921" s="38">
        <v>43636</v>
      </c>
      <c r="H921" s="41">
        <f t="shared" si="233"/>
        <v>43752</v>
      </c>
      <c r="I921" s="38">
        <v>43636</v>
      </c>
      <c r="J921" s="40">
        <f t="shared" si="236"/>
        <v>43759</v>
      </c>
      <c r="K921" s="42">
        <v>43636</v>
      </c>
      <c r="L921" s="40">
        <f t="shared" si="237"/>
        <v>43780</v>
      </c>
      <c r="M921" s="42">
        <v>43636</v>
      </c>
      <c r="N921" s="40">
        <f t="shared" si="238"/>
        <v>43822</v>
      </c>
      <c r="O921" s="42">
        <v>43636</v>
      </c>
      <c r="P921" s="40">
        <f t="shared" si="239"/>
        <v>43829</v>
      </c>
    </row>
    <row r="922" spans="1:16" ht="16.5" customHeight="1" x14ac:dyDescent="0.25">
      <c r="A922" s="38">
        <v>43637</v>
      </c>
      <c r="B922" s="39">
        <f t="shared" si="234"/>
        <v>43683</v>
      </c>
      <c r="C922" s="38">
        <v>43637</v>
      </c>
      <c r="D922" s="40">
        <f t="shared" si="232"/>
        <v>43690</v>
      </c>
      <c r="E922" s="38">
        <v>43637</v>
      </c>
      <c r="F922" s="41">
        <f t="shared" si="235"/>
        <v>43746</v>
      </c>
      <c r="G922" s="38">
        <v>43637</v>
      </c>
      <c r="H922" s="41">
        <f t="shared" si="233"/>
        <v>43753</v>
      </c>
      <c r="I922" s="38">
        <v>43637</v>
      </c>
      <c r="J922" s="40">
        <f t="shared" si="236"/>
        <v>43760</v>
      </c>
      <c r="K922" s="42">
        <v>43637</v>
      </c>
      <c r="L922" s="40">
        <f t="shared" si="237"/>
        <v>43781</v>
      </c>
      <c r="M922" s="42">
        <v>43637</v>
      </c>
      <c r="N922" s="40">
        <f t="shared" si="238"/>
        <v>43823</v>
      </c>
      <c r="O922" s="42">
        <v>43637</v>
      </c>
      <c r="P922" s="40">
        <f t="shared" si="239"/>
        <v>43830</v>
      </c>
    </row>
    <row r="923" spans="1:16" ht="16.5" customHeight="1" x14ac:dyDescent="0.25">
      <c r="A923" s="38">
        <v>43638</v>
      </c>
      <c r="B923" s="39">
        <f t="shared" si="234"/>
        <v>43684</v>
      </c>
      <c r="C923" s="38">
        <v>43638</v>
      </c>
      <c r="D923" s="40">
        <f t="shared" si="232"/>
        <v>43691</v>
      </c>
      <c r="E923" s="38">
        <v>43638</v>
      </c>
      <c r="F923" s="41">
        <f t="shared" si="235"/>
        <v>43747</v>
      </c>
      <c r="G923" s="38">
        <v>43638</v>
      </c>
      <c r="H923" s="41">
        <f t="shared" si="233"/>
        <v>43754</v>
      </c>
      <c r="I923" s="38">
        <v>43638</v>
      </c>
      <c r="J923" s="40">
        <f t="shared" si="236"/>
        <v>43761</v>
      </c>
      <c r="K923" s="42">
        <v>43638</v>
      </c>
      <c r="L923" s="40">
        <f t="shared" si="237"/>
        <v>43782</v>
      </c>
      <c r="M923" s="42">
        <v>43638</v>
      </c>
      <c r="N923" s="40">
        <f t="shared" si="238"/>
        <v>43824</v>
      </c>
      <c r="O923" s="42">
        <v>43638</v>
      </c>
      <c r="P923" s="40">
        <f t="shared" si="239"/>
        <v>43831</v>
      </c>
    </row>
    <row r="924" spans="1:16" ht="16.5" customHeight="1" x14ac:dyDescent="0.25">
      <c r="A924" s="38">
        <v>43639</v>
      </c>
      <c r="B924" s="39">
        <f t="shared" si="234"/>
        <v>43685</v>
      </c>
      <c r="C924" s="38">
        <v>43639</v>
      </c>
      <c r="D924" s="40">
        <f t="shared" si="232"/>
        <v>43692</v>
      </c>
      <c r="E924" s="38">
        <v>43639</v>
      </c>
      <c r="F924" s="41">
        <f t="shared" si="235"/>
        <v>43748</v>
      </c>
      <c r="G924" s="38">
        <v>43639</v>
      </c>
      <c r="H924" s="41">
        <f t="shared" si="233"/>
        <v>43755</v>
      </c>
      <c r="I924" s="38">
        <v>43639</v>
      </c>
      <c r="J924" s="40">
        <f t="shared" si="236"/>
        <v>43762</v>
      </c>
      <c r="K924" s="42">
        <v>43639</v>
      </c>
      <c r="L924" s="40">
        <f t="shared" si="237"/>
        <v>43783</v>
      </c>
      <c r="M924" s="42">
        <v>43639</v>
      </c>
      <c r="N924" s="40">
        <f t="shared" si="238"/>
        <v>43825</v>
      </c>
      <c r="O924" s="42">
        <v>43639</v>
      </c>
      <c r="P924" s="40">
        <f t="shared" si="239"/>
        <v>43832</v>
      </c>
    </row>
    <row r="925" spans="1:16" ht="16.5" customHeight="1" x14ac:dyDescent="0.25">
      <c r="A925" s="38">
        <v>43640</v>
      </c>
      <c r="B925" s="39">
        <f t="shared" si="234"/>
        <v>43686</v>
      </c>
      <c r="C925" s="38">
        <v>43640</v>
      </c>
      <c r="D925" s="40">
        <f t="shared" si="232"/>
        <v>43693</v>
      </c>
      <c r="E925" s="38">
        <v>43640</v>
      </c>
      <c r="F925" s="41">
        <f t="shared" si="235"/>
        <v>43749</v>
      </c>
      <c r="G925" s="38">
        <v>43640</v>
      </c>
      <c r="H925" s="41">
        <f t="shared" si="233"/>
        <v>43756</v>
      </c>
      <c r="I925" s="38">
        <v>43640</v>
      </c>
      <c r="J925" s="40">
        <f t="shared" si="236"/>
        <v>43763</v>
      </c>
      <c r="K925" s="42">
        <v>43640</v>
      </c>
      <c r="L925" s="40">
        <f t="shared" si="237"/>
        <v>43784</v>
      </c>
      <c r="M925" s="42">
        <v>43640</v>
      </c>
      <c r="N925" s="40">
        <f t="shared" si="238"/>
        <v>43826</v>
      </c>
      <c r="O925" s="42">
        <v>43640</v>
      </c>
      <c r="P925" s="40">
        <f t="shared" si="239"/>
        <v>43833</v>
      </c>
    </row>
    <row r="926" spans="1:16" ht="16.5" customHeight="1" x14ac:dyDescent="0.25">
      <c r="A926" s="38">
        <v>43641</v>
      </c>
      <c r="B926" s="39">
        <f t="shared" si="234"/>
        <v>43687</v>
      </c>
      <c r="C926" s="38">
        <v>43641</v>
      </c>
      <c r="D926" s="40">
        <f t="shared" si="232"/>
        <v>43694</v>
      </c>
      <c r="E926" s="38">
        <v>43641</v>
      </c>
      <c r="F926" s="41">
        <f t="shared" si="235"/>
        <v>43750</v>
      </c>
      <c r="G926" s="38">
        <v>43641</v>
      </c>
      <c r="H926" s="41">
        <f t="shared" si="233"/>
        <v>43757</v>
      </c>
      <c r="I926" s="38">
        <v>43641</v>
      </c>
      <c r="J926" s="40">
        <f t="shared" si="236"/>
        <v>43764</v>
      </c>
      <c r="K926" s="42">
        <v>43641</v>
      </c>
      <c r="L926" s="40">
        <f t="shared" si="237"/>
        <v>43785</v>
      </c>
      <c r="M926" s="42">
        <v>43641</v>
      </c>
      <c r="N926" s="40">
        <f t="shared" si="238"/>
        <v>43827</v>
      </c>
      <c r="O926" s="42">
        <v>43641</v>
      </c>
      <c r="P926" s="40">
        <f t="shared" si="239"/>
        <v>43834</v>
      </c>
    </row>
    <row r="927" spans="1:16" ht="16.5" customHeight="1" x14ac:dyDescent="0.25">
      <c r="A927" s="38">
        <v>43642</v>
      </c>
      <c r="B927" s="39">
        <f t="shared" si="234"/>
        <v>43688</v>
      </c>
      <c r="C927" s="38">
        <v>43642</v>
      </c>
      <c r="D927" s="40">
        <f t="shared" si="232"/>
        <v>43695</v>
      </c>
      <c r="E927" s="38">
        <v>43642</v>
      </c>
      <c r="F927" s="41">
        <f t="shared" si="235"/>
        <v>43751</v>
      </c>
      <c r="G927" s="38">
        <v>43642</v>
      </c>
      <c r="H927" s="41">
        <f t="shared" si="233"/>
        <v>43758</v>
      </c>
      <c r="I927" s="38">
        <v>43642</v>
      </c>
      <c r="J927" s="40">
        <f t="shared" si="236"/>
        <v>43765</v>
      </c>
      <c r="K927" s="42">
        <v>43642</v>
      </c>
      <c r="L927" s="40">
        <f t="shared" si="237"/>
        <v>43786</v>
      </c>
      <c r="M927" s="42">
        <v>43642</v>
      </c>
      <c r="N927" s="40">
        <f t="shared" si="238"/>
        <v>43828</v>
      </c>
      <c r="O927" s="42">
        <v>43642</v>
      </c>
      <c r="P927" s="40">
        <f t="shared" si="239"/>
        <v>43835</v>
      </c>
    </row>
    <row r="928" spans="1:16" ht="16.5" customHeight="1" x14ac:dyDescent="0.25">
      <c r="A928" s="38">
        <v>43643</v>
      </c>
      <c r="B928" s="39">
        <f t="shared" si="234"/>
        <v>43689</v>
      </c>
      <c r="C928" s="38">
        <v>43643</v>
      </c>
      <c r="D928" s="40">
        <f t="shared" si="232"/>
        <v>43696</v>
      </c>
      <c r="E928" s="38">
        <v>43643</v>
      </c>
      <c r="F928" s="41">
        <f t="shared" si="235"/>
        <v>43752</v>
      </c>
      <c r="G928" s="38">
        <v>43643</v>
      </c>
      <c r="H928" s="41">
        <f t="shared" si="233"/>
        <v>43759</v>
      </c>
      <c r="I928" s="38">
        <v>43643</v>
      </c>
      <c r="J928" s="40">
        <f t="shared" si="236"/>
        <v>43766</v>
      </c>
      <c r="K928" s="42">
        <v>43643</v>
      </c>
      <c r="L928" s="40">
        <f t="shared" si="237"/>
        <v>43787</v>
      </c>
      <c r="M928" s="42">
        <v>43643</v>
      </c>
      <c r="N928" s="40">
        <f t="shared" si="238"/>
        <v>43829</v>
      </c>
      <c r="O928" s="42">
        <v>43643</v>
      </c>
      <c r="P928" s="40">
        <f t="shared" si="239"/>
        <v>43836</v>
      </c>
    </row>
    <row r="929" spans="1:16" ht="16.5" customHeight="1" x14ac:dyDescent="0.25">
      <c r="A929" s="38">
        <v>43644</v>
      </c>
      <c r="B929" s="39">
        <f t="shared" si="234"/>
        <v>43690</v>
      </c>
      <c r="C929" s="38">
        <v>43644</v>
      </c>
      <c r="D929" s="40">
        <f t="shared" si="232"/>
        <v>43697</v>
      </c>
      <c r="E929" s="38">
        <v>43644</v>
      </c>
      <c r="F929" s="41">
        <f t="shared" si="235"/>
        <v>43753</v>
      </c>
      <c r="G929" s="38">
        <v>43644</v>
      </c>
      <c r="H929" s="41">
        <f t="shared" si="233"/>
        <v>43760</v>
      </c>
      <c r="I929" s="38">
        <v>43644</v>
      </c>
      <c r="J929" s="40">
        <f t="shared" si="236"/>
        <v>43767</v>
      </c>
      <c r="K929" s="42">
        <v>43644</v>
      </c>
      <c r="L929" s="40">
        <f t="shared" si="237"/>
        <v>43788</v>
      </c>
      <c r="M929" s="42">
        <v>43644</v>
      </c>
      <c r="N929" s="40">
        <f t="shared" si="238"/>
        <v>43830</v>
      </c>
      <c r="O929" s="42">
        <v>43644</v>
      </c>
      <c r="P929" s="40">
        <f t="shared" si="239"/>
        <v>43837</v>
      </c>
    </row>
    <row r="930" spans="1:16" ht="16.5" customHeight="1" x14ac:dyDescent="0.25">
      <c r="A930" s="38">
        <v>43645</v>
      </c>
      <c r="B930" s="39">
        <f t="shared" si="234"/>
        <v>43691</v>
      </c>
      <c r="C930" s="38">
        <v>43645</v>
      </c>
      <c r="D930" s="40">
        <f t="shared" si="232"/>
        <v>43698</v>
      </c>
      <c r="E930" s="38">
        <v>43645</v>
      </c>
      <c r="F930" s="41">
        <f t="shared" si="235"/>
        <v>43754</v>
      </c>
      <c r="G930" s="38">
        <v>43645</v>
      </c>
      <c r="H930" s="41">
        <f t="shared" si="233"/>
        <v>43761</v>
      </c>
      <c r="I930" s="38">
        <v>43645</v>
      </c>
      <c r="J930" s="40">
        <f t="shared" si="236"/>
        <v>43768</v>
      </c>
      <c r="K930" s="42">
        <v>43645</v>
      </c>
      <c r="L930" s="40">
        <f t="shared" si="237"/>
        <v>43789</v>
      </c>
      <c r="M930" s="42">
        <v>43645</v>
      </c>
      <c r="N930" s="40">
        <f t="shared" si="238"/>
        <v>43831</v>
      </c>
      <c r="O930" s="42">
        <v>43645</v>
      </c>
      <c r="P930" s="40">
        <f t="shared" si="239"/>
        <v>43838</v>
      </c>
    </row>
    <row r="931" spans="1:16" ht="16.5" customHeight="1" x14ac:dyDescent="0.25">
      <c r="A931" s="38">
        <v>43646</v>
      </c>
      <c r="B931" s="39">
        <f t="shared" si="234"/>
        <v>43692</v>
      </c>
      <c r="C931" s="38">
        <v>43646</v>
      </c>
      <c r="D931" s="40">
        <f t="shared" si="232"/>
        <v>43699</v>
      </c>
      <c r="E931" s="38">
        <v>43646</v>
      </c>
      <c r="F931" s="41">
        <f t="shared" si="235"/>
        <v>43755</v>
      </c>
      <c r="G931" s="38">
        <v>43646</v>
      </c>
      <c r="H931" s="41">
        <f t="shared" si="233"/>
        <v>43762</v>
      </c>
      <c r="I931" s="38">
        <v>43646</v>
      </c>
      <c r="J931" s="40">
        <f t="shared" si="236"/>
        <v>43769</v>
      </c>
      <c r="K931" s="42">
        <v>43646</v>
      </c>
      <c r="L931" s="40">
        <f t="shared" si="237"/>
        <v>43790</v>
      </c>
      <c r="M931" s="42">
        <v>43646</v>
      </c>
      <c r="N931" s="40">
        <f t="shared" si="238"/>
        <v>43832</v>
      </c>
      <c r="O931" s="42">
        <v>43646</v>
      </c>
      <c r="P931" s="40">
        <f t="shared" si="239"/>
        <v>43839</v>
      </c>
    </row>
    <row r="932" spans="1:16" ht="16.5" customHeight="1" x14ac:dyDescent="0.25">
      <c r="A932" s="38">
        <v>43647</v>
      </c>
      <c r="B932" s="39">
        <f>A932+$C$2+$B$5+$B$6+$B$7+$B$8+$B$9+$B$10+$B$11</f>
        <v>43705</v>
      </c>
      <c r="C932" s="38">
        <v>43647</v>
      </c>
      <c r="D932" s="40">
        <f>+C932+$D$2+$B$5+$B$6+$B$7+$B$8+$B$9+$B$10+$B$11</f>
        <v>43712</v>
      </c>
      <c r="E932" s="38">
        <v>43647</v>
      </c>
      <c r="F932" s="41">
        <f t="shared" ref="F932:F962" si="240">E932+$E$2+$B$5+$B$6+$B$7+$B$8+$B$9+$B$10+$B$11</f>
        <v>43768</v>
      </c>
      <c r="G932" s="38">
        <v>43647</v>
      </c>
      <c r="H932" s="41">
        <f t="shared" ref="H932:H962" si="241">G932+$F$2+$B$5+$B$6+$B$7+$B$8+$B$9+$B$10+$B$11</f>
        <v>43775</v>
      </c>
      <c r="I932" s="38">
        <v>43647</v>
      </c>
      <c r="J932" s="40">
        <f>I932+$G$2+$B$5+$B$6+$B$7+$B$8+$B$9+$B$10+$B$11</f>
        <v>43782</v>
      </c>
      <c r="K932" s="42">
        <v>43647</v>
      </c>
      <c r="L932" s="40">
        <f>K932+$H$2+$B$5+$B$6+$B$7+$B$8+$B$9+$B$10+$B$11</f>
        <v>43803</v>
      </c>
      <c r="M932" s="42">
        <v>43647</v>
      </c>
      <c r="N932" s="40">
        <f>M932+$I$2+$B$5+$B$6+$B$7+$B$8+$B$9+$B$10+$B$11</f>
        <v>43845</v>
      </c>
      <c r="O932" s="42">
        <v>43647</v>
      </c>
      <c r="P932" s="40">
        <f>O932+$J$2+$B$5+$B$6+$B$7+$B$8+$B$9+$B$10+$B$11</f>
        <v>43852</v>
      </c>
    </row>
    <row r="933" spans="1:16" ht="16.5" customHeight="1" x14ac:dyDescent="0.25">
      <c r="A933" s="38">
        <v>43648</v>
      </c>
      <c r="B933" s="39">
        <f t="shared" ref="B933:B962" si="242">A933+$C$2+$B$5+$B$6+$B$7+$B$8+$B$9+$B$10+$B$11</f>
        <v>43706</v>
      </c>
      <c r="C933" s="38">
        <v>43648</v>
      </c>
      <c r="D933" s="40">
        <f t="shared" ref="D933:D962" si="243">+C933+$D$2+$B$5+$B$6+$B$7+$B$8+$B$9+$B$10+$B$11</f>
        <v>43713</v>
      </c>
      <c r="E933" s="38">
        <v>43648</v>
      </c>
      <c r="F933" s="41">
        <f t="shared" si="240"/>
        <v>43769</v>
      </c>
      <c r="G933" s="38">
        <v>43648</v>
      </c>
      <c r="H933" s="41">
        <f t="shared" si="241"/>
        <v>43776</v>
      </c>
      <c r="I933" s="38">
        <v>43648</v>
      </c>
      <c r="J933" s="40">
        <f t="shared" ref="J933:J962" si="244">I933+$G$2+$B$5+$B$6+$B$7+$B$8+$B$9+$B$10+$B$11</f>
        <v>43783</v>
      </c>
      <c r="K933" s="42">
        <v>43648</v>
      </c>
      <c r="L933" s="40">
        <f t="shared" ref="L933:L962" si="245">K933+$H$2+$B$5+$B$6+$B$7+$B$8+$B$9+$B$10+$B$11</f>
        <v>43804</v>
      </c>
      <c r="M933" s="42">
        <v>43648</v>
      </c>
      <c r="N933" s="40">
        <f t="shared" ref="N933:N962" si="246">M933+$I$2+$B$5+$B$6+$B$7+$B$8+$B$9+$B$10+$B$11</f>
        <v>43846</v>
      </c>
      <c r="O933" s="42">
        <v>43648</v>
      </c>
      <c r="P933" s="40">
        <f t="shared" ref="P933:P962" si="247">O933+$J$2+$B$5+$B$6+$B$7+$B$8+$B$9+$B$10+$B$11</f>
        <v>43853</v>
      </c>
    </row>
    <row r="934" spans="1:16" ht="16.5" customHeight="1" x14ac:dyDescent="0.25">
      <c r="A934" s="38">
        <v>43649</v>
      </c>
      <c r="B934" s="39">
        <f t="shared" si="242"/>
        <v>43707</v>
      </c>
      <c r="C934" s="38">
        <v>43649</v>
      </c>
      <c r="D934" s="40">
        <f t="shared" si="243"/>
        <v>43714</v>
      </c>
      <c r="E934" s="38">
        <v>43649</v>
      </c>
      <c r="F934" s="41">
        <f t="shared" si="240"/>
        <v>43770</v>
      </c>
      <c r="G934" s="38">
        <v>43649</v>
      </c>
      <c r="H934" s="41">
        <f t="shared" si="241"/>
        <v>43777</v>
      </c>
      <c r="I934" s="38">
        <v>43649</v>
      </c>
      <c r="J934" s="40">
        <f t="shared" si="244"/>
        <v>43784</v>
      </c>
      <c r="K934" s="42">
        <v>43649</v>
      </c>
      <c r="L934" s="40">
        <f t="shared" si="245"/>
        <v>43805</v>
      </c>
      <c r="M934" s="42">
        <v>43649</v>
      </c>
      <c r="N934" s="40">
        <f t="shared" si="246"/>
        <v>43847</v>
      </c>
      <c r="O934" s="42">
        <v>43649</v>
      </c>
      <c r="P934" s="40">
        <f t="shared" si="247"/>
        <v>43854</v>
      </c>
    </row>
    <row r="935" spans="1:16" ht="16.5" customHeight="1" x14ac:dyDescent="0.25">
      <c r="A935" s="38">
        <v>43650</v>
      </c>
      <c r="B935" s="39">
        <f t="shared" si="242"/>
        <v>43708</v>
      </c>
      <c r="C935" s="38">
        <v>43650</v>
      </c>
      <c r="D935" s="40">
        <f t="shared" si="243"/>
        <v>43715</v>
      </c>
      <c r="E935" s="38">
        <v>43650</v>
      </c>
      <c r="F935" s="41">
        <f t="shared" si="240"/>
        <v>43771</v>
      </c>
      <c r="G935" s="38">
        <v>43650</v>
      </c>
      <c r="H935" s="41">
        <f t="shared" si="241"/>
        <v>43778</v>
      </c>
      <c r="I935" s="38">
        <v>43650</v>
      </c>
      <c r="J935" s="40">
        <f t="shared" si="244"/>
        <v>43785</v>
      </c>
      <c r="K935" s="42">
        <v>43650</v>
      </c>
      <c r="L935" s="40">
        <f t="shared" si="245"/>
        <v>43806</v>
      </c>
      <c r="M935" s="42">
        <v>43650</v>
      </c>
      <c r="N935" s="40">
        <f t="shared" si="246"/>
        <v>43848</v>
      </c>
      <c r="O935" s="42">
        <v>43650</v>
      </c>
      <c r="P935" s="40">
        <f t="shared" si="247"/>
        <v>43855</v>
      </c>
    </row>
    <row r="936" spans="1:16" ht="16.5" customHeight="1" x14ac:dyDescent="0.25">
      <c r="A936" s="38">
        <v>43651</v>
      </c>
      <c r="B936" s="39">
        <f t="shared" si="242"/>
        <v>43709</v>
      </c>
      <c r="C936" s="38">
        <v>43651</v>
      </c>
      <c r="D936" s="40">
        <f t="shared" si="243"/>
        <v>43716</v>
      </c>
      <c r="E936" s="38">
        <v>43651</v>
      </c>
      <c r="F936" s="41">
        <f t="shared" si="240"/>
        <v>43772</v>
      </c>
      <c r="G936" s="38">
        <v>43651</v>
      </c>
      <c r="H936" s="41">
        <f t="shared" si="241"/>
        <v>43779</v>
      </c>
      <c r="I936" s="38">
        <v>43651</v>
      </c>
      <c r="J936" s="40">
        <f t="shared" si="244"/>
        <v>43786</v>
      </c>
      <c r="K936" s="42">
        <v>43651</v>
      </c>
      <c r="L936" s="40">
        <f t="shared" si="245"/>
        <v>43807</v>
      </c>
      <c r="M936" s="42">
        <v>43651</v>
      </c>
      <c r="N936" s="40">
        <f t="shared" si="246"/>
        <v>43849</v>
      </c>
      <c r="O936" s="42">
        <v>43651</v>
      </c>
      <c r="P936" s="40">
        <f t="shared" si="247"/>
        <v>43856</v>
      </c>
    </row>
    <row r="937" spans="1:16" ht="16.5" customHeight="1" x14ac:dyDescent="0.25">
      <c r="A937" s="38">
        <v>43652</v>
      </c>
      <c r="B937" s="39">
        <f t="shared" si="242"/>
        <v>43710</v>
      </c>
      <c r="C937" s="38">
        <v>43652</v>
      </c>
      <c r="D937" s="40">
        <f t="shared" si="243"/>
        <v>43717</v>
      </c>
      <c r="E937" s="38">
        <v>43652</v>
      </c>
      <c r="F937" s="41">
        <f t="shared" si="240"/>
        <v>43773</v>
      </c>
      <c r="G937" s="38">
        <v>43652</v>
      </c>
      <c r="H937" s="41">
        <f t="shared" si="241"/>
        <v>43780</v>
      </c>
      <c r="I937" s="38">
        <v>43652</v>
      </c>
      <c r="J937" s="40">
        <f t="shared" si="244"/>
        <v>43787</v>
      </c>
      <c r="K937" s="42">
        <v>43652</v>
      </c>
      <c r="L937" s="40">
        <f t="shared" si="245"/>
        <v>43808</v>
      </c>
      <c r="M937" s="42">
        <v>43652</v>
      </c>
      <c r="N937" s="40">
        <f t="shared" si="246"/>
        <v>43850</v>
      </c>
      <c r="O937" s="42">
        <v>43652</v>
      </c>
      <c r="P937" s="40">
        <f t="shared" si="247"/>
        <v>43857</v>
      </c>
    </row>
    <row r="938" spans="1:16" ht="16.5" customHeight="1" x14ac:dyDescent="0.25">
      <c r="A938" s="38">
        <v>43653</v>
      </c>
      <c r="B938" s="39">
        <f t="shared" si="242"/>
        <v>43711</v>
      </c>
      <c r="C938" s="38">
        <v>43653</v>
      </c>
      <c r="D938" s="40">
        <f t="shared" si="243"/>
        <v>43718</v>
      </c>
      <c r="E938" s="38">
        <v>43653</v>
      </c>
      <c r="F938" s="41">
        <f t="shared" si="240"/>
        <v>43774</v>
      </c>
      <c r="G938" s="38">
        <v>43653</v>
      </c>
      <c r="H938" s="41">
        <f t="shared" si="241"/>
        <v>43781</v>
      </c>
      <c r="I938" s="38">
        <v>43653</v>
      </c>
      <c r="J938" s="40">
        <f t="shared" si="244"/>
        <v>43788</v>
      </c>
      <c r="K938" s="42">
        <v>43653</v>
      </c>
      <c r="L938" s="40">
        <f t="shared" si="245"/>
        <v>43809</v>
      </c>
      <c r="M938" s="42">
        <v>43653</v>
      </c>
      <c r="N938" s="40">
        <f t="shared" si="246"/>
        <v>43851</v>
      </c>
      <c r="O938" s="42">
        <v>43653</v>
      </c>
      <c r="P938" s="40">
        <f t="shared" si="247"/>
        <v>43858</v>
      </c>
    </row>
    <row r="939" spans="1:16" ht="16.5" customHeight="1" x14ac:dyDescent="0.25">
      <c r="A939" s="38">
        <v>43654</v>
      </c>
      <c r="B939" s="39">
        <f t="shared" si="242"/>
        <v>43712</v>
      </c>
      <c r="C939" s="38">
        <v>43654</v>
      </c>
      <c r="D939" s="40">
        <f t="shared" si="243"/>
        <v>43719</v>
      </c>
      <c r="E939" s="38">
        <v>43654</v>
      </c>
      <c r="F939" s="41">
        <f t="shared" si="240"/>
        <v>43775</v>
      </c>
      <c r="G939" s="38">
        <v>43654</v>
      </c>
      <c r="H939" s="41">
        <f t="shared" si="241"/>
        <v>43782</v>
      </c>
      <c r="I939" s="38">
        <v>43654</v>
      </c>
      <c r="J939" s="40">
        <f t="shared" si="244"/>
        <v>43789</v>
      </c>
      <c r="K939" s="42">
        <v>43654</v>
      </c>
      <c r="L939" s="40">
        <f t="shared" si="245"/>
        <v>43810</v>
      </c>
      <c r="M939" s="42">
        <v>43654</v>
      </c>
      <c r="N939" s="40">
        <f t="shared" si="246"/>
        <v>43852</v>
      </c>
      <c r="O939" s="42">
        <v>43654</v>
      </c>
      <c r="P939" s="40">
        <f t="shared" si="247"/>
        <v>43859</v>
      </c>
    </row>
    <row r="940" spans="1:16" ht="16.5" customHeight="1" x14ac:dyDescent="0.25">
      <c r="A940" s="38">
        <v>43655</v>
      </c>
      <c r="B940" s="39">
        <f t="shared" si="242"/>
        <v>43713</v>
      </c>
      <c r="C940" s="38">
        <v>43655</v>
      </c>
      <c r="D940" s="40">
        <f t="shared" si="243"/>
        <v>43720</v>
      </c>
      <c r="E940" s="38">
        <v>43655</v>
      </c>
      <c r="F940" s="41">
        <f t="shared" si="240"/>
        <v>43776</v>
      </c>
      <c r="G940" s="38">
        <v>43655</v>
      </c>
      <c r="H940" s="41">
        <f t="shared" si="241"/>
        <v>43783</v>
      </c>
      <c r="I940" s="38">
        <v>43655</v>
      </c>
      <c r="J940" s="40">
        <f t="shared" si="244"/>
        <v>43790</v>
      </c>
      <c r="K940" s="42">
        <v>43655</v>
      </c>
      <c r="L940" s="40">
        <f t="shared" si="245"/>
        <v>43811</v>
      </c>
      <c r="M940" s="42">
        <v>43655</v>
      </c>
      <c r="N940" s="40">
        <f t="shared" si="246"/>
        <v>43853</v>
      </c>
      <c r="O940" s="42">
        <v>43655</v>
      </c>
      <c r="P940" s="40">
        <f t="shared" si="247"/>
        <v>43860</v>
      </c>
    </row>
    <row r="941" spans="1:16" ht="16.5" customHeight="1" x14ac:dyDescent="0.25">
      <c r="A941" s="38">
        <v>43656</v>
      </c>
      <c r="B941" s="39">
        <f t="shared" si="242"/>
        <v>43714</v>
      </c>
      <c r="C941" s="38">
        <v>43656</v>
      </c>
      <c r="D941" s="40">
        <f t="shared" si="243"/>
        <v>43721</v>
      </c>
      <c r="E941" s="38">
        <v>43656</v>
      </c>
      <c r="F941" s="41">
        <f t="shared" si="240"/>
        <v>43777</v>
      </c>
      <c r="G941" s="38">
        <v>43656</v>
      </c>
      <c r="H941" s="41">
        <f t="shared" si="241"/>
        <v>43784</v>
      </c>
      <c r="I941" s="38">
        <v>43656</v>
      </c>
      <c r="J941" s="40">
        <f t="shared" si="244"/>
        <v>43791</v>
      </c>
      <c r="K941" s="42">
        <v>43656</v>
      </c>
      <c r="L941" s="40">
        <f t="shared" si="245"/>
        <v>43812</v>
      </c>
      <c r="M941" s="42">
        <v>43656</v>
      </c>
      <c r="N941" s="40">
        <f t="shared" si="246"/>
        <v>43854</v>
      </c>
      <c r="O941" s="42">
        <v>43656</v>
      </c>
      <c r="P941" s="40">
        <f t="shared" si="247"/>
        <v>43861</v>
      </c>
    </row>
    <row r="942" spans="1:16" ht="16.5" customHeight="1" x14ac:dyDescent="0.25">
      <c r="A942" s="38">
        <v>43657</v>
      </c>
      <c r="B942" s="39">
        <f t="shared" si="242"/>
        <v>43715</v>
      </c>
      <c r="C942" s="38">
        <v>43657</v>
      </c>
      <c r="D942" s="40">
        <f t="shared" si="243"/>
        <v>43722</v>
      </c>
      <c r="E942" s="38">
        <v>43657</v>
      </c>
      <c r="F942" s="41">
        <f t="shared" si="240"/>
        <v>43778</v>
      </c>
      <c r="G942" s="38">
        <v>43657</v>
      </c>
      <c r="H942" s="41">
        <f t="shared" si="241"/>
        <v>43785</v>
      </c>
      <c r="I942" s="38">
        <v>43657</v>
      </c>
      <c r="J942" s="40">
        <f t="shared" si="244"/>
        <v>43792</v>
      </c>
      <c r="K942" s="42">
        <v>43657</v>
      </c>
      <c r="L942" s="40">
        <f t="shared" si="245"/>
        <v>43813</v>
      </c>
      <c r="M942" s="42">
        <v>43657</v>
      </c>
      <c r="N942" s="40">
        <f t="shared" si="246"/>
        <v>43855</v>
      </c>
      <c r="O942" s="42">
        <v>43657</v>
      </c>
      <c r="P942" s="40">
        <f t="shared" si="247"/>
        <v>43862</v>
      </c>
    </row>
    <row r="943" spans="1:16" ht="16.5" customHeight="1" x14ac:dyDescent="0.25">
      <c r="A943" s="38">
        <v>43658</v>
      </c>
      <c r="B943" s="39">
        <f t="shared" si="242"/>
        <v>43716</v>
      </c>
      <c r="C943" s="38">
        <v>43658</v>
      </c>
      <c r="D943" s="40">
        <f t="shared" si="243"/>
        <v>43723</v>
      </c>
      <c r="E943" s="38">
        <v>43658</v>
      </c>
      <c r="F943" s="41">
        <f t="shared" si="240"/>
        <v>43779</v>
      </c>
      <c r="G943" s="38">
        <v>43658</v>
      </c>
      <c r="H943" s="41">
        <f t="shared" si="241"/>
        <v>43786</v>
      </c>
      <c r="I943" s="38">
        <v>43658</v>
      </c>
      <c r="J943" s="40">
        <f t="shared" si="244"/>
        <v>43793</v>
      </c>
      <c r="K943" s="42">
        <v>43658</v>
      </c>
      <c r="L943" s="40">
        <f t="shared" si="245"/>
        <v>43814</v>
      </c>
      <c r="M943" s="42">
        <v>43658</v>
      </c>
      <c r="N943" s="40">
        <f t="shared" si="246"/>
        <v>43856</v>
      </c>
      <c r="O943" s="42">
        <v>43658</v>
      </c>
      <c r="P943" s="40">
        <f t="shared" si="247"/>
        <v>43863</v>
      </c>
    </row>
    <row r="944" spans="1:16" ht="16.5" customHeight="1" x14ac:dyDescent="0.25">
      <c r="A944" s="38">
        <v>43659</v>
      </c>
      <c r="B944" s="39">
        <f t="shared" si="242"/>
        <v>43717</v>
      </c>
      <c r="C944" s="38">
        <v>43659</v>
      </c>
      <c r="D944" s="40">
        <f t="shared" si="243"/>
        <v>43724</v>
      </c>
      <c r="E944" s="38">
        <v>43659</v>
      </c>
      <c r="F944" s="41">
        <f t="shared" si="240"/>
        <v>43780</v>
      </c>
      <c r="G944" s="38">
        <v>43659</v>
      </c>
      <c r="H944" s="41">
        <f t="shared" si="241"/>
        <v>43787</v>
      </c>
      <c r="I944" s="38">
        <v>43659</v>
      </c>
      <c r="J944" s="40">
        <f t="shared" si="244"/>
        <v>43794</v>
      </c>
      <c r="K944" s="42">
        <v>43659</v>
      </c>
      <c r="L944" s="40">
        <f t="shared" si="245"/>
        <v>43815</v>
      </c>
      <c r="M944" s="42">
        <v>43659</v>
      </c>
      <c r="N944" s="40">
        <f t="shared" si="246"/>
        <v>43857</v>
      </c>
      <c r="O944" s="42">
        <v>43659</v>
      </c>
      <c r="P944" s="40">
        <f t="shared" si="247"/>
        <v>43864</v>
      </c>
    </row>
    <row r="945" spans="1:16" ht="16.5" customHeight="1" x14ac:dyDescent="0.25">
      <c r="A945" s="38">
        <v>43660</v>
      </c>
      <c r="B945" s="39">
        <f t="shared" si="242"/>
        <v>43718</v>
      </c>
      <c r="C945" s="38">
        <v>43660</v>
      </c>
      <c r="D945" s="40">
        <f t="shared" si="243"/>
        <v>43725</v>
      </c>
      <c r="E945" s="38">
        <v>43660</v>
      </c>
      <c r="F945" s="41">
        <f t="shared" si="240"/>
        <v>43781</v>
      </c>
      <c r="G945" s="38">
        <v>43660</v>
      </c>
      <c r="H945" s="41">
        <f t="shared" si="241"/>
        <v>43788</v>
      </c>
      <c r="I945" s="38">
        <v>43660</v>
      </c>
      <c r="J945" s="40">
        <f t="shared" si="244"/>
        <v>43795</v>
      </c>
      <c r="K945" s="42">
        <v>43660</v>
      </c>
      <c r="L945" s="40">
        <f t="shared" si="245"/>
        <v>43816</v>
      </c>
      <c r="M945" s="42">
        <v>43660</v>
      </c>
      <c r="N945" s="40">
        <f t="shared" si="246"/>
        <v>43858</v>
      </c>
      <c r="O945" s="42">
        <v>43660</v>
      </c>
      <c r="P945" s="40">
        <f t="shared" si="247"/>
        <v>43865</v>
      </c>
    </row>
    <row r="946" spans="1:16" ht="16.5" customHeight="1" x14ac:dyDescent="0.25">
      <c r="A946" s="38">
        <v>43661</v>
      </c>
      <c r="B946" s="39">
        <f t="shared" si="242"/>
        <v>43719</v>
      </c>
      <c r="C946" s="38">
        <v>43661</v>
      </c>
      <c r="D946" s="40">
        <f t="shared" si="243"/>
        <v>43726</v>
      </c>
      <c r="E946" s="38">
        <v>43661</v>
      </c>
      <c r="F946" s="41">
        <f t="shared" si="240"/>
        <v>43782</v>
      </c>
      <c r="G946" s="38">
        <v>43661</v>
      </c>
      <c r="H946" s="41">
        <f t="shared" si="241"/>
        <v>43789</v>
      </c>
      <c r="I946" s="38">
        <v>43661</v>
      </c>
      <c r="J946" s="40">
        <f t="shared" si="244"/>
        <v>43796</v>
      </c>
      <c r="K946" s="42">
        <v>43661</v>
      </c>
      <c r="L946" s="40">
        <f t="shared" si="245"/>
        <v>43817</v>
      </c>
      <c r="M946" s="42">
        <v>43661</v>
      </c>
      <c r="N946" s="40">
        <f t="shared" si="246"/>
        <v>43859</v>
      </c>
      <c r="O946" s="42">
        <v>43661</v>
      </c>
      <c r="P946" s="40">
        <f t="shared" si="247"/>
        <v>43866</v>
      </c>
    </row>
    <row r="947" spans="1:16" ht="16.5" customHeight="1" x14ac:dyDescent="0.25">
      <c r="A947" s="38">
        <v>43662</v>
      </c>
      <c r="B947" s="39">
        <f t="shared" si="242"/>
        <v>43720</v>
      </c>
      <c r="C947" s="38">
        <v>43662</v>
      </c>
      <c r="D947" s="40">
        <f t="shared" si="243"/>
        <v>43727</v>
      </c>
      <c r="E947" s="38">
        <v>43662</v>
      </c>
      <c r="F947" s="41">
        <f t="shared" si="240"/>
        <v>43783</v>
      </c>
      <c r="G947" s="38">
        <v>43662</v>
      </c>
      <c r="H947" s="41">
        <f t="shared" si="241"/>
        <v>43790</v>
      </c>
      <c r="I947" s="38">
        <v>43662</v>
      </c>
      <c r="J947" s="40">
        <f t="shared" si="244"/>
        <v>43797</v>
      </c>
      <c r="K947" s="42">
        <v>43662</v>
      </c>
      <c r="L947" s="40">
        <f t="shared" si="245"/>
        <v>43818</v>
      </c>
      <c r="M947" s="42">
        <v>43662</v>
      </c>
      <c r="N947" s="40">
        <f t="shared" si="246"/>
        <v>43860</v>
      </c>
      <c r="O947" s="42">
        <v>43662</v>
      </c>
      <c r="P947" s="40">
        <f t="shared" si="247"/>
        <v>43867</v>
      </c>
    </row>
    <row r="948" spans="1:16" ht="16.5" customHeight="1" x14ac:dyDescent="0.25">
      <c r="A948" s="38">
        <v>43663</v>
      </c>
      <c r="B948" s="39">
        <f t="shared" si="242"/>
        <v>43721</v>
      </c>
      <c r="C948" s="38">
        <v>43663</v>
      </c>
      <c r="D948" s="40">
        <f t="shared" si="243"/>
        <v>43728</v>
      </c>
      <c r="E948" s="38">
        <v>43663</v>
      </c>
      <c r="F948" s="41">
        <f t="shared" si="240"/>
        <v>43784</v>
      </c>
      <c r="G948" s="38">
        <v>43663</v>
      </c>
      <c r="H948" s="41">
        <f t="shared" si="241"/>
        <v>43791</v>
      </c>
      <c r="I948" s="38">
        <v>43663</v>
      </c>
      <c r="J948" s="40">
        <f t="shared" si="244"/>
        <v>43798</v>
      </c>
      <c r="K948" s="42">
        <v>43663</v>
      </c>
      <c r="L948" s="40">
        <f t="shared" si="245"/>
        <v>43819</v>
      </c>
      <c r="M948" s="42">
        <v>43663</v>
      </c>
      <c r="N948" s="40">
        <f t="shared" si="246"/>
        <v>43861</v>
      </c>
      <c r="O948" s="42">
        <v>43663</v>
      </c>
      <c r="P948" s="40">
        <f t="shared" si="247"/>
        <v>43868</v>
      </c>
    </row>
    <row r="949" spans="1:16" ht="16.5" customHeight="1" x14ac:dyDescent="0.25">
      <c r="A949" s="38">
        <v>43664</v>
      </c>
      <c r="B949" s="39">
        <f t="shared" si="242"/>
        <v>43722</v>
      </c>
      <c r="C949" s="38">
        <v>43664</v>
      </c>
      <c r="D949" s="40">
        <f t="shared" si="243"/>
        <v>43729</v>
      </c>
      <c r="E949" s="38">
        <v>43664</v>
      </c>
      <c r="F949" s="41">
        <f t="shared" si="240"/>
        <v>43785</v>
      </c>
      <c r="G949" s="38">
        <v>43664</v>
      </c>
      <c r="H949" s="41">
        <f t="shared" si="241"/>
        <v>43792</v>
      </c>
      <c r="I949" s="38">
        <v>43664</v>
      </c>
      <c r="J949" s="40">
        <f t="shared" si="244"/>
        <v>43799</v>
      </c>
      <c r="K949" s="42">
        <v>43664</v>
      </c>
      <c r="L949" s="40">
        <f t="shared" si="245"/>
        <v>43820</v>
      </c>
      <c r="M949" s="42">
        <v>43664</v>
      </c>
      <c r="N949" s="40">
        <f t="shared" si="246"/>
        <v>43862</v>
      </c>
      <c r="O949" s="42">
        <v>43664</v>
      </c>
      <c r="P949" s="40">
        <f t="shared" si="247"/>
        <v>43869</v>
      </c>
    </row>
    <row r="950" spans="1:16" ht="16.5" customHeight="1" x14ac:dyDescent="0.25">
      <c r="A950" s="38">
        <v>43665</v>
      </c>
      <c r="B950" s="39">
        <f t="shared" si="242"/>
        <v>43723</v>
      </c>
      <c r="C950" s="38">
        <v>43665</v>
      </c>
      <c r="D950" s="40">
        <f t="shared" si="243"/>
        <v>43730</v>
      </c>
      <c r="E950" s="38">
        <v>43665</v>
      </c>
      <c r="F950" s="41">
        <f t="shared" si="240"/>
        <v>43786</v>
      </c>
      <c r="G950" s="38">
        <v>43665</v>
      </c>
      <c r="H950" s="41">
        <f t="shared" si="241"/>
        <v>43793</v>
      </c>
      <c r="I950" s="38">
        <v>43665</v>
      </c>
      <c r="J950" s="40">
        <f t="shared" si="244"/>
        <v>43800</v>
      </c>
      <c r="K950" s="42">
        <v>43665</v>
      </c>
      <c r="L950" s="40">
        <f t="shared" si="245"/>
        <v>43821</v>
      </c>
      <c r="M950" s="42">
        <v>43665</v>
      </c>
      <c r="N950" s="40">
        <f t="shared" si="246"/>
        <v>43863</v>
      </c>
      <c r="O950" s="42">
        <v>43665</v>
      </c>
      <c r="P950" s="40">
        <f t="shared" si="247"/>
        <v>43870</v>
      </c>
    </row>
    <row r="951" spans="1:16" ht="16.5" customHeight="1" x14ac:dyDescent="0.25">
      <c r="A951" s="38">
        <v>43666</v>
      </c>
      <c r="B951" s="39">
        <f t="shared" si="242"/>
        <v>43724</v>
      </c>
      <c r="C951" s="38">
        <v>43666</v>
      </c>
      <c r="D951" s="40">
        <f t="shared" si="243"/>
        <v>43731</v>
      </c>
      <c r="E951" s="38">
        <v>43666</v>
      </c>
      <c r="F951" s="41">
        <f t="shared" si="240"/>
        <v>43787</v>
      </c>
      <c r="G951" s="38">
        <v>43666</v>
      </c>
      <c r="H951" s="41">
        <f t="shared" si="241"/>
        <v>43794</v>
      </c>
      <c r="I951" s="38">
        <v>43666</v>
      </c>
      <c r="J951" s="40">
        <f t="shared" si="244"/>
        <v>43801</v>
      </c>
      <c r="K951" s="42">
        <v>43666</v>
      </c>
      <c r="L951" s="40">
        <f t="shared" si="245"/>
        <v>43822</v>
      </c>
      <c r="M951" s="42">
        <v>43666</v>
      </c>
      <c r="N951" s="40">
        <f t="shared" si="246"/>
        <v>43864</v>
      </c>
      <c r="O951" s="42">
        <v>43666</v>
      </c>
      <c r="P951" s="40">
        <f t="shared" si="247"/>
        <v>43871</v>
      </c>
    </row>
    <row r="952" spans="1:16" ht="16.5" customHeight="1" x14ac:dyDescent="0.25">
      <c r="A952" s="38">
        <v>43667</v>
      </c>
      <c r="B952" s="39">
        <f t="shared" si="242"/>
        <v>43725</v>
      </c>
      <c r="C952" s="38">
        <v>43667</v>
      </c>
      <c r="D952" s="40">
        <f t="shared" si="243"/>
        <v>43732</v>
      </c>
      <c r="E952" s="38">
        <v>43667</v>
      </c>
      <c r="F952" s="41">
        <f t="shared" si="240"/>
        <v>43788</v>
      </c>
      <c r="G952" s="38">
        <v>43667</v>
      </c>
      <c r="H952" s="41">
        <f t="shared" si="241"/>
        <v>43795</v>
      </c>
      <c r="I952" s="38">
        <v>43667</v>
      </c>
      <c r="J952" s="40">
        <f t="shared" si="244"/>
        <v>43802</v>
      </c>
      <c r="K952" s="42">
        <v>43667</v>
      </c>
      <c r="L952" s="40">
        <f t="shared" si="245"/>
        <v>43823</v>
      </c>
      <c r="M952" s="42">
        <v>43667</v>
      </c>
      <c r="N952" s="40">
        <f t="shared" si="246"/>
        <v>43865</v>
      </c>
      <c r="O952" s="42">
        <v>43667</v>
      </c>
      <c r="P952" s="40">
        <f t="shared" si="247"/>
        <v>43872</v>
      </c>
    </row>
    <row r="953" spans="1:16" ht="16.5" customHeight="1" x14ac:dyDescent="0.25">
      <c r="A953" s="38">
        <v>43668</v>
      </c>
      <c r="B953" s="39">
        <f t="shared" si="242"/>
        <v>43726</v>
      </c>
      <c r="C953" s="38">
        <v>43668</v>
      </c>
      <c r="D953" s="40">
        <f t="shared" si="243"/>
        <v>43733</v>
      </c>
      <c r="E953" s="38">
        <v>43668</v>
      </c>
      <c r="F953" s="41">
        <f t="shared" si="240"/>
        <v>43789</v>
      </c>
      <c r="G953" s="38">
        <v>43668</v>
      </c>
      <c r="H953" s="41">
        <f t="shared" si="241"/>
        <v>43796</v>
      </c>
      <c r="I953" s="38">
        <v>43668</v>
      </c>
      <c r="J953" s="40">
        <f t="shared" si="244"/>
        <v>43803</v>
      </c>
      <c r="K953" s="42">
        <v>43668</v>
      </c>
      <c r="L953" s="40">
        <f t="shared" si="245"/>
        <v>43824</v>
      </c>
      <c r="M953" s="42">
        <v>43668</v>
      </c>
      <c r="N953" s="40">
        <f t="shared" si="246"/>
        <v>43866</v>
      </c>
      <c r="O953" s="42">
        <v>43668</v>
      </c>
      <c r="P953" s="40">
        <f t="shared" si="247"/>
        <v>43873</v>
      </c>
    </row>
    <row r="954" spans="1:16" ht="16.5" customHeight="1" x14ac:dyDescent="0.25">
      <c r="A954" s="38">
        <v>43669</v>
      </c>
      <c r="B954" s="39">
        <f t="shared" si="242"/>
        <v>43727</v>
      </c>
      <c r="C954" s="38">
        <v>43669</v>
      </c>
      <c r="D954" s="40">
        <f t="shared" si="243"/>
        <v>43734</v>
      </c>
      <c r="E954" s="38">
        <v>43669</v>
      </c>
      <c r="F954" s="41">
        <f t="shared" si="240"/>
        <v>43790</v>
      </c>
      <c r="G954" s="38">
        <v>43669</v>
      </c>
      <c r="H954" s="41">
        <f t="shared" si="241"/>
        <v>43797</v>
      </c>
      <c r="I954" s="38">
        <v>43669</v>
      </c>
      <c r="J954" s="40">
        <f t="shared" si="244"/>
        <v>43804</v>
      </c>
      <c r="K954" s="42">
        <v>43669</v>
      </c>
      <c r="L954" s="40">
        <f t="shared" si="245"/>
        <v>43825</v>
      </c>
      <c r="M954" s="42">
        <v>43669</v>
      </c>
      <c r="N954" s="40">
        <f t="shared" si="246"/>
        <v>43867</v>
      </c>
      <c r="O954" s="42">
        <v>43669</v>
      </c>
      <c r="P954" s="40">
        <f t="shared" si="247"/>
        <v>43874</v>
      </c>
    </row>
    <row r="955" spans="1:16" ht="16.5" customHeight="1" x14ac:dyDescent="0.25">
      <c r="A955" s="38">
        <v>43670</v>
      </c>
      <c r="B955" s="39">
        <f t="shared" si="242"/>
        <v>43728</v>
      </c>
      <c r="C955" s="38">
        <v>43670</v>
      </c>
      <c r="D955" s="40">
        <f t="shared" si="243"/>
        <v>43735</v>
      </c>
      <c r="E955" s="38">
        <v>43670</v>
      </c>
      <c r="F955" s="41">
        <f t="shared" si="240"/>
        <v>43791</v>
      </c>
      <c r="G955" s="38">
        <v>43670</v>
      </c>
      <c r="H955" s="41">
        <f t="shared" si="241"/>
        <v>43798</v>
      </c>
      <c r="I955" s="38">
        <v>43670</v>
      </c>
      <c r="J955" s="40">
        <f t="shared" si="244"/>
        <v>43805</v>
      </c>
      <c r="K955" s="42">
        <v>43670</v>
      </c>
      <c r="L955" s="40">
        <f t="shared" si="245"/>
        <v>43826</v>
      </c>
      <c r="M955" s="42">
        <v>43670</v>
      </c>
      <c r="N955" s="40">
        <f t="shared" si="246"/>
        <v>43868</v>
      </c>
      <c r="O955" s="42">
        <v>43670</v>
      </c>
      <c r="P955" s="40">
        <f t="shared" si="247"/>
        <v>43875</v>
      </c>
    </row>
    <row r="956" spans="1:16" ht="16.5" customHeight="1" x14ac:dyDescent="0.25">
      <c r="A956" s="38">
        <v>43671</v>
      </c>
      <c r="B956" s="39">
        <f t="shared" si="242"/>
        <v>43729</v>
      </c>
      <c r="C956" s="38">
        <v>43671</v>
      </c>
      <c r="D956" s="40">
        <f t="shared" si="243"/>
        <v>43736</v>
      </c>
      <c r="E956" s="38">
        <v>43671</v>
      </c>
      <c r="F956" s="41">
        <f t="shared" si="240"/>
        <v>43792</v>
      </c>
      <c r="G956" s="38">
        <v>43671</v>
      </c>
      <c r="H956" s="41">
        <f t="shared" si="241"/>
        <v>43799</v>
      </c>
      <c r="I956" s="38">
        <v>43671</v>
      </c>
      <c r="J956" s="40">
        <f t="shared" si="244"/>
        <v>43806</v>
      </c>
      <c r="K956" s="42">
        <v>43671</v>
      </c>
      <c r="L956" s="40">
        <f t="shared" si="245"/>
        <v>43827</v>
      </c>
      <c r="M956" s="42">
        <v>43671</v>
      </c>
      <c r="N956" s="40">
        <f t="shared" si="246"/>
        <v>43869</v>
      </c>
      <c r="O956" s="42">
        <v>43671</v>
      </c>
      <c r="P956" s="40">
        <f t="shared" si="247"/>
        <v>43876</v>
      </c>
    </row>
    <row r="957" spans="1:16" ht="16.5" customHeight="1" x14ac:dyDescent="0.25">
      <c r="A957" s="38">
        <v>43672</v>
      </c>
      <c r="B957" s="39">
        <f t="shared" si="242"/>
        <v>43730</v>
      </c>
      <c r="C957" s="38">
        <v>43672</v>
      </c>
      <c r="D957" s="40">
        <f t="shared" si="243"/>
        <v>43737</v>
      </c>
      <c r="E957" s="38">
        <v>43672</v>
      </c>
      <c r="F957" s="41">
        <f t="shared" si="240"/>
        <v>43793</v>
      </c>
      <c r="G957" s="38">
        <v>43672</v>
      </c>
      <c r="H957" s="41">
        <f t="shared" si="241"/>
        <v>43800</v>
      </c>
      <c r="I957" s="38">
        <v>43672</v>
      </c>
      <c r="J957" s="40">
        <f t="shared" si="244"/>
        <v>43807</v>
      </c>
      <c r="K957" s="42">
        <v>43672</v>
      </c>
      <c r="L957" s="40">
        <f t="shared" si="245"/>
        <v>43828</v>
      </c>
      <c r="M957" s="42">
        <v>43672</v>
      </c>
      <c r="N957" s="40">
        <f t="shared" si="246"/>
        <v>43870</v>
      </c>
      <c r="O957" s="42">
        <v>43672</v>
      </c>
      <c r="P957" s="40">
        <f t="shared" si="247"/>
        <v>43877</v>
      </c>
    </row>
    <row r="958" spans="1:16" ht="16.5" customHeight="1" x14ac:dyDescent="0.25">
      <c r="A958" s="38">
        <v>43673</v>
      </c>
      <c r="B958" s="39">
        <f t="shared" si="242"/>
        <v>43731</v>
      </c>
      <c r="C958" s="38">
        <v>43673</v>
      </c>
      <c r="D958" s="40">
        <f t="shared" si="243"/>
        <v>43738</v>
      </c>
      <c r="E958" s="38">
        <v>43673</v>
      </c>
      <c r="F958" s="41">
        <f t="shared" si="240"/>
        <v>43794</v>
      </c>
      <c r="G958" s="38">
        <v>43673</v>
      </c>
      <c r="H958" s="41">
        <f t="shared" si="241"/>
        <v>43801</v>
      </c>
      <c r="I958" s="38">
        <v>43673</v>
      </c>
      <c r="J958" s="40">
        <f t="shared" si="244"/>
        <v>43808</v>
      </c>
      <c r="K958" s="42">
        <v>43673</v>
      </c>
      <c r="L958" s="40">
        <f t="shared" si="245"/>
        <v>43829</v>
      </c>
      <c r="M958" s="42">
        <v>43673</v>
      </c>
      <c r="N958" s="40">
        <f t="shared" si="246"/>
        <v>43871</v>
      </c>
      <c r="O958" s="42">
        <v>43673</v>
      </c>
      <c r="P958" s="40">
        <f t="shared" si="247"/>
        <v>43878</v>
      </c>
    </row>
    <row r="959" spans="1:16" ht="16.5" customHeight="1" x14ac:dyDescent="0.25">
      <c r="A959" s="38">
        <v>43674</v>
      </c>
      <c r="B959" s="39">
        <f t="shared" si="242"/>
        <v>43732</v>
      </c>
      <c r="C959" s="38">
        <v>43674</v>
      </c>
      <c r="D959" s="40">
        <f t="shared" si="243"/>
        <v>43739</v>
      </c>
      <c r="E959" s="38">
        <v>43674</v>
      </c>
      <c r="F959" s="41">
        <f t="shared" si="240"/>
        <v>43795</v>
      </c>
      <c r="G959" s="38">
        <v>43674</v>
      </c>
      <c r="H959" s="41">
        <f t="shared" si="241"/>
        <v>43802</v>
      </c>
      <c r="I959" s="38">
        <v>43674</v>
      </c>
      <c r="J959" s="40">
        <f t="shared" si="244"/>
        <v>43809</v>
      </c>
      <c r="K959" s="42">
        <v>43674</v>
      </c>
      <c r="L959" s="40">
        <f t="shared" si="245"/>
        <v>43830</v>
      </c>
      <c r="M959" s="42">
        <v>43674</v>
      </c>
      <c r="N959" s="40">
        <f t="shared" si="246"/>
        <v>43872</v>
      </c>
      <c r="O959" s="42">
        <v>43674</v>
      </c>
      <c r="P959" s="40">
        <f t="shared" si="247"/>
        <v>43879</v>
      </c>
    </row>
    <row r="960" spans="1:16" ht="16.5" customHeight="1" x14ac:dyDescent="0.25">
      <c r="A960" s="38">
        <v>43675</v>
      </c>
      <c r="B960" s="39">
        <f t="shared" si="242"/>
        <v>43733</v>
      </c>
      <c r="C960" s="38">
        <v>43675</v>
      </c>
      <c r="D960" s="40">
        <f t="shared" si="243"/>
        <v>43740</v>
      </c>
      <c r="E960" s="38">
        <v>43675</v>
      </c>
      <c r="F960" s="41">
        <f t="shared" si="240"/>
        <v>43796</v>
      </c>
      <c r="G960" s="38">
        <v>43675</v>
      </c>
      <c r="H960" s="41">
        <f t="shared" si="241"/>
        <v>43803</v>
      </c>
      <c r="I960" s="38">
        <v>43675</v>
      </c>
      <c r="J960" s="40">
        <f t="shared" si="244"/>
        <v>43810</v>
      </c>
      <c r="K960" s="42">
        <v>43675</v>
      </c>
      <c r="L960" s="40">
        <f t="shared" si="245"/>
        <v>43831</v>
      </c>
      <c r="M960" s="42">
        <v>43675</v>
      </c>
      <c r="N960" s="40">
        <f t="shared" si="246"/>
        <v>43873</v>
      </c>
      <c r="O960" s="42">
        <v>43675</v>
      </c>
      <c r="P960" s="40">
        <f t="shared" si="247"/>
        <v>43880</v>
      </c>
    </row>
    <row r="961" spans="1:16" ht="16.5" customHeight="1" x14ac:dyDescent="0.25">
      <c r="A961" s="38">
        <v>43676</v>
      </c>
      <c r="B961" s="39">
        <f t="shared" si="242"/>
        <v>43734</v>
      </c>
      <c r="C961" s="38">
        <v>43676</v>
      </c>
      <c r="D961" s="40">
        <f t="shared" si="243"/>
        <v>43741</v>
      </c>
      <c r="E961" s="38">
        <v>43676</v>
      </c>
      <c r="F961" s="41">
        <f t="shared" si="240"/>
        <v>43797</v>
      </c>
      <c r="G961" s="38">
        <v>43676</v>
      </c>
      <c r="H961" s="41">
        <f t="shared" si="241"/>
        <v>43804</v>
      </c>
      <c r="I961" s="38">
        <v>43676</v>
      </c>
      <c r="J961" s="40">
        <f t="shared" si="244"/>
        <v>43811</v>
      </c>
      <c r="K961" s="42">
        <v>43676</v>
      </c>
      <c r="L961" s="40">
        <f t="shared" si="245"/>
        <v>43832</v>
      </c>
      <c r="M961" s="42">
        <v>43676</v>
      </c>
      <c r="N961" s="40">
        <f t="shared" si="246"/>
        <v>43874</v>
      </c>
      <c r="O961" s="42">
        <v>43676</v>
      </c>
      <c r="P961" s="40">
        <f t="shared" si="247"/>
        <v>43881</v>
      </c>
    </row>
    <row r="962" spans="1:16" ht="16.5" customHeight="1" x14ac:dyDescent="0.25">
      <c r="A962" s="38">
        <v>43677</v>
      </c>
      <c r="B962" s="39">
        <f t="shared" si="242"/>
        <v>43735</v>
      </c>
      <c r="C962" s="38">
        <v>43677</v>
      </c>
      <c r="D962" s="40">
        <f t="shared" si="243"/>
        <v>43742</v>
      </c>
      <c r="E962" s="38">
        <v>43677</v>
      </c>
      <c r="F962" s="41">
        <f t="shared" si="240"/>
        <v>43798</v>
      </c>
      <c r="G962" s="38">
        <v>43677</v>
      </c>
      <c r="H962" s="41">
        <f t="shared" si="241"/>
        <v>43805</v>
      </c>
      <c r="I962" s="38">
        <v>43677</v>
      </c>
      <c r="J962" s="40">
        <f t="shared" si="244"/>
        <v>43812</v>
      </c>
      <c r="K962" s="42">
        <v>43677</v>
      </c>
      <c r="L962" s="40">
        <f t="shared" si="245"/>
        <v>43833</v>
      </c>
      <c r="M962" s="42">
        <v>43677</v>
      </c>
      <c r="N962" s="40">
        <f t="shared" si="246"/>
        <v>43875</v>
      </c>
      <c r="O962" s="42">
        <v>43677</v>
      </c>
      <c r="P962" s="40">
        <f t="shared" si="247"/>
        <v>43882</v>
      </c>
    </row>
    <row r="963" spans="1:16" ht="16.5" customHeight="1" x14ac:dyDescent="0.25">
      <c r="A963" s="38">
        <v>43678</v>
      </c>
      <c r="B963" s="39">
        <f>A963+$C$2+$B$5+$B$6+$B$7+$B$8+$B$9+$B$10+$B$11+$B$12</f>
        <v>43740</v>
      </c>
      <c r="C963" s="38">
        <v>43678</v>
      </c>
      <c r="D963" s="40">
        <f t="shared" ref="D963:D993" si="248">+C963+$D$2+$B$5+$B$6+$B$7+$B$8+$B$9+$B$10+$B$11+$B$12</f>
        <v>43747</v>
      </c>
      <c r="E963" s="38">
        <v>43678</v>
      </c>
      <c r="F963" s="41">
        <f t="shared" ref="F963:F993" si="249">E963+$E$2+$B$5+$B$6+$B$7+$B$8+$B$9+$B$10+$B$11+$B$12</f>
        <v>43803</v>
      </c>
      <c r="G963" s="38">
        <v>43678</v>
      </c>
      <c r="H963" s="41">
        <f t="shared" ref="H963:H993" si="250">G963+$F$2+$B$5+$B$6+$B$7+$B$8+$B$9+$B$10+$B$11+$B$12</f>
        <v>43810</v>
      </c>
      <c r="I963" s="38">
        <v>43678</v>
      </c>
      <c r="J963" s="40">
        <f>I963+$G$2+$B$5+$B$6+$B$7+$B$8+$B$9+$B$10+$B$11+$B$12</f>
        <v>43817</v>
      </c>
      <c r="K963" s="42">
        <v>43678</v>
      </c>
      <c r="L963" s="40">
        <f>K963+$H$2+$B$5+$B$6+$B$7+$B$8+$B$9+$B$10+$B$11+$B$12</f>
        <v>43838</v>
      </c>
      <c r="M963" s="42">
        <v>43678</v>
      </c>
      <c r="N963" s="40">
        <f>M963+$I$2+$B$5+$B$6+$B$7+$B$8+$B$9+$B$10+$B$11+$B$12</f>
        <v>43880</v>
      </c>
      <c r="O963" s="42">
        <v>43678</v>
      </c>
      <c r="P963" s="40">
        <f>O963+$J$2+$B$5+$B$6+$B$7+$B$8+$B$9+$B$10+$B$11+$B$12</f>
        <v>43887</v>
      </c>
    </row>
    <row r="964" spans="1:16" ht="16.5" customHeight="1" x14ac:dyDescent="0.25">
      <c r="A964" s="38">
        <v>43679</v>
      </c>
      <c r="B964" s="39">
        <f t="shared" ref="B964:B993" si="251">A964+$C$2+$B$5+$B$6+$B$7+$B$8+$B$9+$B$10+$B$11+$B$12</f>
        <v>43741</v>
      </c>
      <c r="C964" s="38">
        <v>43679</v>
      </c>
      <c r="D964" s="40">
        <f t="shared" si="248"/>
        <v>43748</v>
      </c>
      <c r="E964" s="38">
        <v>43679</v>
      </c>
      <c r="F964" s="41">
        <f t="shared" si="249"/>
        <v>43804</v>
      </c>
      <c r="G964" s="38">
        <v>43679</v>
      </c>
      <c r="H964" s="41">
        <f t="shared" si="250"/>
        <v>43811</v>
      </c>
      <c r="I964" s="38">
        <v>43679</v>
      </c>
      <c r="J964" s="40">
        <f t="shared" ref="J964:J993" si="252">I964+$G$2+$B$5+$B$6+$B$7+$B$8+$B$9+$B$10+$B$11+$B$12</f>
        <v>43818</v>
      </c>
      <c r="K964" s="42">
        <v>43679</v>
      </c>
      <c r="L964" s="40">
        <f t="shared" ref="L964:L993" si="253">K964+$H$2+$B$5+$B$6+$B$7+$B$8+$B$9+$B$10+$B$11+$B$12</f>
        <v>43839</v>
      </c>
      <c r="M964" s="42">
        <v>43679</v>
      </c>
      <c r="N964" s="40">
        <f t="shared" ref="N964:N993" si="254">M964+$I$2+$B$5+$B$6+$B$7+$B$8+$B$9+$B$10+$B$11+$B$12</f>
        <v>43881</v>
      </c>
      <c r="O964" s="42">
        <v>43679</v>
      </c>
      <c r="P964" s="40">
        <f t="shared" ref="P964:P993" si="255">O964+$J$2+$B$5+$B$6+$B$7+$B$8+$B$9+$B$10+$B$11+$B$12</f>
        <v>43888</v>
      </c>
    </row>
    <row r="965" spans="1:16" ht="16.5" customHeight="1" x14ac:dyDescent="0.25">
      <c r="A965" s="38">
        <v>43680</v>
      </c>
      <c r="B965" s="39">
        <f t="shared" si="251"/>
        <v>43742</v>
      </c>
      <c r="C965" s="38">
        <v>43680</v>
      </c>
      <c r="D965" s="40">
        <f t="shared" si="248"/>
        <v>43749</v>
      </c>
      <c r="E965" s="38">
        <v>43680</v>
      </c>
      <c r="F965" s="41">
        <f t="shared" si="249"/>
        <v>43805</v>
      </c>
      <c r="G965" s="38">
        <v>43680</v>
      </c>
      <c r="H965" s="41">
        <f t="shared" si="250"/>
        <v>43812</v>
      </c>
      <c r="I965" s="38">
        <v>43680</v>
      </c>
      <c r="J965" s="40">
        <f t="shared" si="252"/>
        <v>43819</v>
      </c>
      <c r="K965" s="42">
        <v>43680</v>
      </c>
      <c r="L965" s="40">
        <f t="shared" si="253"/>
        <v>43840</v>
      </c>
      <c r="M965" s="42">
        <v>43680</v>
      </c>
      <c r="N965" s="40">
        <f t="shared" si="254"/>
        <v>43882</v>
      </c>
      <c r="O965" s="42">
        <v>43680</v>
      </c>
      <c r="P965" s="40">
        <f t="shared" si="255"/>
        <v>43889</v>
      </c>
    </row>
    <row r="966" spans="1:16" ht="16.5" customHeight="1" x14ac:dyDescent="0.25">
      <c r="A966" s="38">
        <v>43681</v>
      </c>
      <c r="B966" s="39">
        <f t="shared" si="251"/>
        <v>43743</v>
      </c>
      <c r="C966" s="38">
        <v>43681</v>
      </c>
      <c r="D966" s="40">
        <f t="shared" si="248"/>
        <v>43750</v>
      </c>
      <c r="E966" s="38">
        <v>43681</v>
      </c>
      <c r="F966" s="41">
        <f t="shared" si="249"/>
        <v>43806</v>
      </c>
      <c r="G966" s="38">
        <v>43681</v>
      </c>
      <c r="H966" s="41">
        <f t="shared" si="250"/>
        <v>43813</v>
      </c>
      <c r="I966" s="38">
        <v>43681</v>
      </c>
      <c r="J966" s="40">
        <f t="shared" si="252"/>
        <v>43820</v>
      </c>
      <c r="K966" s="42">
        <v>43681</v>
      </c>
      <c r="L966" s="40">
        <f t="shared" si="253"/>
        <v>43841</v>
      </c>
      <c r="M966" s="42">
        <v>43681</v>
      </c>
      <c r="N966" s="40">
        <f t="shared" si="254"/>
        <v>43883</v>
      </c>
      <c r="O966" s="42">
        <v>43681</v>
      </c>
      <c r="P966" s="40">
        <f t="shared" si="255"/>
        <v>43890</v>
      </c>
    </row>
    <row r="967" spans="1:16" ht="16.5" customHeight="1" x14ac:dyDescent="0.25">
      <c r="A967" s="38">
        <v>43682</v>
      </c>
      <c r="B967" s="39">
        <f t="shared" si="251"/>
        <v>43744</v>
      </c>
      <c r="C967" s="38">
        <v>43682</v>
      </c>
      <c r="D967" s="40">
        <f t="shared" si="248"/>
        <v>43751</v>
      </c>
      <c r="E967" s="38">
        <v>43682</v>
      </c>
      <c r="F967" s="41">
        <f t="shared" si="249"/>
        <v>43807</v>
      </c>
      <c r="G967" s="38">
        <v>43682</v>
      </c>
      <c r="H967" s="41">
        <f t="shared" si="250"/>
        <v>43814</v>
      </c>
      <c r="I967" s="38">
        <v>43682</v>
      </c>
      <c r="J967" s="40">
        <f t="shared" si="252"/>
        <v>43821</v>
      </c>
      <c r="K967" s="42">
        <v>43682</v>
      </c>
      <c r="L967" s="40">
        <f t="shared" si="253"/>
        <v>43842</v>
      </c>
      <c r="M967" s="42">
        <v>43682</v>
      </c>
      <c r="N967" s="40">
        <f t="shared" si="254"/>
        <v>43884</v>
      </c>
      <c r="O967" s="42">
        <v>43682</v>
      </c>
      <c r="P967" s="40">
        <f t="shared" si="255"/>
        <v>43891</v>
      </c>
    </row>
    <row r="968" spans="1:16" ht="16.5" customHeight="1" x14ac:dyDescent="0.25">
      <c r="A968" s="38">
        <v>43683</v>
      </c>
      <c r="B968" s="39">
        <f t="shared" si="251"/>
        <v>43745</v>
      </c>
      <c r="C968" s="38">
        <v>43683</v>
      </c>
      <c r="D968" s="40">
        <f t="shared" si="248"/>
        <v>43752</v>
      </c>
      <c r="E968" s="38">
        <v>43683</v>
      </c>
      <c r="F968" s="41">
        <f t="shared" si="249"/>
        <v>43808</v>
      </c>
      <c r="G968" s="38">
        <v>43683</v>
      </c>
      <c r="H968" s="41">
        <f t="shared" si="250"/>
        <v>43815</v>
      </c>
      <c r="I968" s="38">
        <v>43683</v>
      </c>
      <c r="J968" s="40">
        <f t="shared" si="252"/>
        <v>43822</v>
      </c>
      <c r="K968" s="42">
        <v>43683</v>
      </c>
      <c r="L968" s="40">
        <f t="shared" si="253"/>
        <v>43843</v>
      </c>
      <c r="M968" s="42">
        <v>43683</v>
      </c>
      <c r="N968" s="40">
        <f t="shared" si="254"/>
        <v>43885</v>
      </c>
      <c r="O968" s="42">
        <v>43683</v>
      </c>
      <c r="P968" s="40">
        <f t="shared" si="255"/>
        <v>43892</v>
      </c>
    </row>
    <row r="969" spans="1:16" ht="16.5" customHeight="1" x14ac:dyDescent="0.25">
      <c r="A969" s="38">
        <v>43684</v>
      </c>
      <c r="B969" s="39">
        <f t="shared" si="251"/>
        <v>43746</v>
      </c>
      <c r="C969" s="38">
        <v>43684</v>
      </c>
      <c r="D969" s="40">
        <f t="shared" si="248"/>
        <v>43753</v>
      </c>
      <c r="E969" s="38">
        <v>43684</v>
      </c>
      <c r="F969" s="41">
        <f t="shared" si="249"/>
        <v>43809</v>
      </c>
      <c r="G969" s="38">
        <v>43684</v>
      </c>
      <c r="H969" s="41">
        <f t="shared" si="250"/>
        <v>43816</v>
      </c>
      <c r="I969" s="38">
        <v>43684</v>
      </c>
      <c r="J969" s="40">
        <f t="shared" si="252"/>
        <v>43823</v>
      </c>
      <c r="K969" s="42">
        <v>43684</v>
      </c>
      <c r="L969" s="40">
        <f t="shared" si="253"/>
        <v>43844</v>
      </c>
      <c r="M969" s="42">
        <v>43684</v>
      </c>
      <c r="N969" s="40">
        <f t="shared" si="254"/>
        <v>43886</v>
      </c>
      <c r="O969" s="42">
        <v>43684</v>
      </c>
      <c r="P969" s="40">
        <f t="shared" si="255"/>
        <v>43893</v>
      </c>
    </row>
    <row r="970" spans="1:16" ht="16.5" customHeight="1" x14ac:dyDescent="0.25">
      <c r="A970" s="38">
        <v>43685</v>
      </c>
      <c r="B970" s="39">
        <f t="shared" si="251"/>
        <v>43747</v>
      </c>
      <c r="C970" s="38">
        <v>43685</v>
      </c>
      <c r="D970" s="40">
        <f t="shared" si="248"/>
        <v>43754</v>
      </c>
      <c r="E970" s="38">
        <v>43685</v>
      </c>
      <c r="F970" s="41">
        <f t="shared" si="249"/>
        <v>43810</v>
      </c>
      <c r="G970" s="38">
        <v>43685</v>
      </c>
      <c r="H970" s="41">
        <f t="shared" si="250"/>
        <v>43817</v>
      </c>
      <c r="I970" s="38">
        <v>43685</v>
      </c>
      <c r="J970" s="40">
        <f t="shared" si="252"/>
        <v>43824</v>
      </c>
      <c r="K970" s="42">
        <v>43685</v>
      </c>
      <c r="L970" s="40">
        <f t="shared" si="253"/>
        <v>43845</v>
      </c>
      <c r="M970" s="42">
        <v>43685</v>
      </c>
      <c r="N970" s="40">
        <f t="shared" si="254"/>
        <v>43887</v>
      </c>
      <c r="O970" s="42">
        <v>43685</v>
      </c>
      <c r="P970" s="40">
        <f t="shared" si="255"/>
        <v>43894</v>
      </c>
    </row>
    <row r="971" spans="1:16" ht="16.5" customHeight="1" x14ac:dyDescent="0.25">
      <c r="A971" s="38">
        <v>43686</v>
      </c>
      <c r="B971" s="39">
        <f t="shared" si="251"/>
        <v>43748</v>
      </c>
      <c r="C971" s="38">
        <v>43686</v>
      </c>
      <c r="D971" s="40">
        <f t="shared" si="248"/>
        <v>43755</v>
      </c>
      <c r="E971" s="38">
        <v>43686</v>
      </c>
      <c r="F971" s="41">
        <f t="shared" si="249"/>
        <v>43811</v>
      </c>
      <c r="G971" s="38">
        <v>43686</v>
      </c>
      <c r="H971" s="41">
        <f t="shared" si="250"/>
        <v>43818</v>
      </c>
      <c r="I971" s="38">
        <v>43686</v>
      </c>
      <c r="J971" s="40">
        <f t="shared" si="252"/>
        <v>43825</v>
      </c>
      <c r="K971" s="42">
        <v>43686</v>
      </c>
      <c r="L971" s="40">
        <f t="shared" si="253"/>
        <v>43846</v>
      </c>
      <c r="M971" s="42">
        <v>43686</v>
      </c>
      <c r="N971" s="40">
        <f t="shared" si="254"/>
        <v>43888</v>
      </c>
      <c r="O971" s="42">
        <v>43686</v>
      </c>
      <c r="P971" s="40">
        <f t="shared" si="255"/>
        <v>43895</v>
      </c>
    </row>
    <row r="972" spans="1:16" ht="16.5" customHeight="1" x14ac:dyDescent="0.25">
      <c r="A972" s="38">
        <v>43687</v>
      </c>
      <c r="B972" s="39">
        <f t="shared" si="251"/>
        <v>43749</v>
      </c>
      <c r="C972" s="38">
        <v>43687</v>
      </c>
      <c r="D972" s="40">
        <f t="shared" si="248"/>
        <v>43756</v>
      </c>
      <c r="E972" s="38">
        <v>43687</v>
      </c>
      <c r="F972" s="41">
        <f t="shared" si="249"/>
        <v>43812</v>
      </c>
      <c r="G972" s="38">
        <v>43687</v>
      </c>
      <c r="H972" s="41">
        <f t="shared" si="250"/>
        <v>43819</v>
      </c>
      <c r="I972" s="38">
        <v>43687</v>
      </c>
      <c r="J972" s="40">
        <f t="shared" si="252"/>
        <v>43826</v>
      </c>
      <c r="K972" s="42">
        <v>43687</v>
      </c>
      <c r="L972" s="40">
        <f t="shared" si="253"/>
        <v>43847</v>
      </c>
      <c r="M972" s="42">
        <v>43687</v>
      </c>
      <c r="N972" s="40">
        <f t="shared" si="254"/>
        <v>43889</v>
      </c>
      <c r="O972" s="42">
        <v>43687</v>
      </c>
      <c r="P972" s="40">
        <f t="shared" si="255"/>
        <v>43896</v>
      </c>
    </row>
    <row r="973" spans="1:16" ht="16.5" customHeight="1" x14ac:dyDescent="0.25">
      <c r="A973" s="38">
        <v>43688</v>
      </c>
      <c r="B973" s="39">
        <f t="shared" si="251"/>
        <v>43750</v>
      </c>
      <c r="C973" s="38">
        <v>43688</v>
      </c>
      <c r="D973" s="40">
        <f t="shared" si="248"/>
        <v>43757</v>
      </c>
      <c r="E973" s="38">
        <v>43688</v>
      </c>
      <c r="F973" s="41">
        <f t="shared" si="249"/>
        <v>43813</v>
      </c>
      <c r="G973" s="38">
        <v>43688</v>
      </c>
      <c r="H973" s="41">
        <f t="shared" si="250"/>
        <v>43820</v>
      </c>
      <c r="I973" s="38">
        <v>43688</v>
      </c>
      <c r="J973" s="40">
        <f t="shared" si="252"/>
        <v>43827</v>
      </c>
      <c r="K973" s="42">
        <v>43688</v>
      </c>
      <c r="L973" s="40">
        <f t="shared" si="253"/>
        <v>43848</v>
      </c>
      <c r="M973" s="42">
        <v>43688</v>
      </c>
      <c r="N973" s="40">
        <f t="shared" si="254"/>
        <v>43890</v>
      </c>
      <c r="O973" s="42">
        <v>43688</v>
      </c>
      <c r="P973" s="40">
        <f t="shared" si="255"/>
        <v>43897</v>
      </c>
    </row>
    <row r="974" spans="1:16" ht="16.5" customHeight="1" x14ac:dyDescent="0.25">
      <c r="A974" s="38">
        <v>43689</v>
      </c>
      <c r="B974" s="39">
        <f t="shared" si="251"/>
        <v>43751</v>
      </c>
      <c r="C974" s="38">
        <v>43689</v>
      </c>
      <c r="D974" s="40">
        <f t="shared" si="248"/>
        <v>43758</v>
      </c>
      <c r="E974" s="38">
        <v>43689</v>
      </c>
      <c r="F974" s="41">
        <f t="shared" si="249"/>
        <v>43814</v>
      </c>
      <c r="G974" s="38">
        <v>43689</v>
      </c>
      <c r="H974" s="41">
        <f t="shared" si="250"/>
        <v>43821</v>
      </c>
      <c r="I974" s="38">
        <v>43689</v>
      </c>
      <c r="J974" s="40">
        <f t="shared" si="252"/>
        <v>43828</v>
      </c>
      <c r="K974" s="42">
        <v>43689</v>
      </c>
      <c r="L974" s="40">
        <f t="shared" si="253"/>
        <v>43849</v>
      </c>
      <c r="M974" s="42">
        <v>43689</v>
      </c>
      <c r="N974" s="40">
        <f t="shared" si="254"/>
        <v>43891</v>
      </c>
      <c r="O974" s="42">
        <v>43689</v>
      </c>
      <c r="P974" s="40">
        <f t="shared" si="255"/>
        <v>43898</v>
      </c>
    </row>
    <row r="975" spans="1:16" ht="16.5" customHeight="1" x14ac:dyDescent="0.25">
      <c r="A975" s="38">
        <v>43690</v>
      </c>
      <c r="B975" s="39">
        <f t="shared" si="251"/>
        <v>43752</v>
      </c>
      <c r="C975" s="38">
        <v>43690</v>
      </c>
      <c r="D975" s="40">
        <f t="shared" si="248"/>
        <v>43759</v>
      </c>
      <c r="E975" s="38">
        <v>43690</v>
      </c>
      <c r="F975" s="41">
        <f t="shared" si="249"/>
        <v>43815</v>
      </c>
      <c r="G975" s="38">
        <v>43690</v>
      </c>
      <c r="H975" s="41">
        <f t="shared" si="250"/>
        <v>43822</v>
      </c>
      <c r="I975" s="38">
        <v>43690</v>
      </c>
      <c r="J975" s="40">
        <f t="shared" si="252"/>
        <v>43829</v>
      </c>
      <c r="K975" s="42">
        <v>43690</v>
      </c>
      <c r="L975" s="40">
        <f t="shared" si="253"/>
        <v>43850</v>
      </c>
      <c r="M975" s="42">
        <v>43690</v>
      </c>
      <c r="N975" s="40">
        <f t="shared" si="254"/>
        <v>43892</v>
      </c>
      <c r="O975" s="42">
        <v>43690</v>
      </c>
      <c r="P975" s="40">
        <f t="shared" si="255"/>
        <v>43899</v>
      </c>
    </row>
    <row r="976" spans="1:16" ht="16.5" customHeight="1" x14ac:dyDescent="0.25">
      <c r="A976" s="38">
        <v>43691</v>
      </c>
      <c r="B976" s="39">
        <f t="shared" si="251"/>
        <v>43753</v>
      </c>
      <c r="C976" s="38">
        <v>43691</v>
      </c>
      <c r="D976" s="40">
        <f t="shared" si="248"/>
        <v>43760</v>
      </c>
      <c r="E976" s="38">
        <v>43691</v>
      </c>
      <c r="F976" s="41">
        <f t="shared" si="249"/>
        <v>43816</v>
      </c>
      <c r="G976" s="38">
        <v>43691</v>
      </c>
      <c r="H976" s="41">
        <f t="shared" si="250"/>
        <v>43823</v>
      </c>
      <c r="I976" s="38">
        <v>43691</v>
      </c>
      <c r="J976" s="40">
        <f t="shared" si="252"/>
        <v>43830</v>
      </c>
      <c r="K976" s="42">
        <v>43691</v>
      </c>
      <c r="L976" s="40">
        <f t="shared" si="253"/>
        <v>43851</v>
      </c>
      <c r="M976" s="42">
        <v>43691</v>
      </c>
      <c r="N976" s="40">
        <f t="shared" si="254"/>
        <v>43893</v>
      </c>
      <c r="O976" s="42">
        <v>43691</v>
      </c>
      <c r="P976" s="40">
        <f t="shared" si="255"/>
        <v>43900</v>
      </c>
    </row>
    <row r="977" spans="1:16" ht="16.5" customHeight="1" x14ac:dyDescent="0.25">
      <c r="A977" s="38">
        <v>43692</v>
      </c>
      <c r="B977" s="39">
        <f t="shared" si="251"/>
        <v>43754</v>
      </c>
      <c r="C977" s="38">
        <v>43692</v>
      </c>
      <c r="D977" s="40">
        <f t="shared" si="248"/>
        <v>43761</v>
      </c>
      <c r="E977" s="38">
        <v>43692</v>
      </c>
      <c r="F977" s="41">
        <f t="shared" si="249"/>
        <v>43817</v>
      </c>
      <c r="G977" s="38">
        <v>43692</v>
      </c>
      <c r="H977" s="41">
        <f t="shared" si="250"/>
        <v>43824</v>
      </c>
      <c r="I977" s="38">
        <v>43692</v>
      </c>
      <c r="J977" s="40">
        <f t="shared" si="252"/>
        <v>43831</v>
      </c>
      <c r="K977" s="42">
        <v>43692</v>
      </c>
      <c r="L977" s="40">
        <f t="shared" si="253"/>
        <v>43852</v>
      </c>
      <c r="M977" s="42">
        <v>43692</v>
      </c>
      <c r="N977" s="40">
        <f t="shared" si="254"/>
        <v>43894</v>
      </c>
      <c r="O977" s="42">
        <v>43692</v>
      </c>
      <c r="P977" s="40">
        <f t="shared" si="255"/>
        <v>43901</v>
      </c>
    </row>
    <row r="978" spans="1:16" ht="16.5" customHeight="1" x14ac:dyDescent="0.25">
      <c r="A978" s="38">
        <v>43693</v>
      </c>
      <c r="B978" s="39">
        <f t="shared" si="251"/>
        <v>43755</v>
      </c>
      <c r="C978" s="38">
        <v>43693</v>
      </c>
      <c r="D978" s="40">
        <f t="shared" si="248"/>
        <v>43762</v>
      </c>
      <c r="E978" s="38">
        <v>43693</v>
      </c>
      <c r="F978" s="41">
        <f t="shared" si="249"/>
        <v>43818</v>
      </c>
      <c r="G978" s="38">
        <v>43693</v>
      </c>
      <c r="H978" s="41">
        <f t="shared" si="250"/>
        <v>43825</v>
      </c>
      <c r="I978" s="38">
        <v>43693</v>
      </c>
      <c r="J978" s="40">
        <f t="shared" si="252"/>
        <v>43832</v>
      </c>
      <c r="K978" s="42">
        <v>43693</v>
      </c>
      <c r="L978" s="40">
        <f t="shared" si="253"/>
        <v>43853</v>
      </c>
      <c r="M978" s="42">
        <v>43693</v>
      </c>
      <c r="N978" s="40">
        <f t="shared" si="254"/>
        <v>43895</v>
      </c>
      <c r="O978" s="42">
        <v>43693</v>
      </c>
      <c r="P978" s="40">
        <f t="shared" si="255"/>
        <v>43902</v>
      </c>
    </row>
    <row r="979" spans="1:16" ht="16.5" customHeight="1" x14ac:dyDescent="0.25">
      <c r="A979" s="38">
        <v>43694</v>
      </c>
      <c r="B979" s="39">
        <f t="shared" si="251"/>
        <v>43756</v>
      </c>
      <c r="C979" s="38">
        <v>43694</v>
      </c>
      <c r="D979" s="40">
        <f t="shared" si="248"/>
        <v>43763</v>
      </c>
      <c r="E979" s="38">
        <v>43694</v>
      </c>
      <c r="F979" s="41">
        <f t="shared" si="249"/>
        <v>43819</v>
      </c>
      <c r="G979" s="38">
        <v>43694</v>
      </c>
      <c r="H979" s="41">
        <f t="shared" si="250"/>
        <v>43826</v>
      </c>
      <c r="I979" s="38">
        <v>43694</v>
      </c>
      <c r="J979" s="40">
        <f t="shared" si="252"/>
        <v>43833</v>
      </c>
      <c r="K979" s="42">
        <v>43694</v>
      </c>
      <c r="L979" s="40">
        <f t="shared" si="253"/>
        <v>43854</v>
      </c>
      <c r="M979" s="42">
        <v>43694</v>
      </c>
      <c r="N979" s="40">
        <f t="shared" si="254"/>
        <v>43896</v>
      </c>
      <c r="O979" s="42">
        <v>43694</v>
      </c>
      <c r="P979" s="40">
        <f t="shared" si="255"/>
        <v>43903</v>
      </c>
    </row>
    <row r="980" spans="1:16" ht="16.5" customHeight="1" x14ac:dyDescent="0.25">
      <c r="A980" s="38">
        <v>43695</v>
      </c>
      <c r="B980" s="39">
        <f t="shared" si="251"/>
        <v>43757</v>
      </c>
      <c r="C980" s="38">
        <v>43695</v>
      </c>
      <c r="D980" s="40">
        <f t="shared" si="248"/>
        <v>43764</v>
      </c>
      <c r="E980" s="38">
        <v>43695</v>
      </c>
      <c r="F980" s="41">
        <f t="shared" si="249"/>
        <v>43820</v>
      </c>
      <c r="G980" s="38">
        <v>43695</v>
      </c>
      <c r="H980" s="41">
        <f t="shared" si="250"/>
        <v>43827</v>
      </c>
      <c r="I980" s="38">
        <v>43695</v>
      </c>
      <c r="J980" s="40">
        <f t="shared" si="252"/>
        <v>43834</v>
      </c>
      <c r="K980" s="42">
        <v>43695</v>
      </c>
      <c r="L980" s="40">
        <f t="shared" si="253"/>
        <v>43855</v>
      </c>
      <c r="M980" s="42">
        <v>43695</v>
      </c>
      <c r="N980" s="40">
        <f t="shared" si="254"/>
        <v>43897</v>
      </c>
      <c r="O980" s="42">
        <v>43695</v>
      </c>
      <c r="P980" s="40">
        <f t="shared" si="255"/>
        <v>43904</v>
      </c>
    </row>
    <row r="981" spans="1:16" ht="16.5" customHeight="1" x14ac:dyDescent="0.25">
      <c r="A981" s="38">
        <v>43696</v>
      </c>
      <c r="B981" s="39">
        <f t="shared" si="251"/>
        <v>43758</v>
      </c>
      <c r="C981" s="38">
        <v>43696</v>
      </c>
      <c r="D981" s="40">
        <f t="shared" si="248"/>
        <v>43765</v>
      </c>
      <c r="E981" s="38">
        <v>43696</v>
      </c>
      <c r="F981" s="41">
        <f t="shared" si="249"/>
        <v>43821</v>
      </c>
      <c r="G981" s="38">
        <v>43696</v>
      </c>
      <c r="H981" s="41">
        <f t="shared" si="250"/>
        <v>43828</v>
      </c>
      <c r="I981" s="38">
        <v>43696</v>
      </c>
      <c r="J981" s="40">
        <f t="shared" si="252"/>
        <v>43835</v>
      </c>
      <c r="K981" s="42">
        <v>43696</v>
      </c>
      <c r="L981" s="40">
        <f t="shared" si="253"/>
        <v>43856</v>
      </c>
      <c r="M981" s="42">
        <v>43696</v>
      </c>
      <c r="N981" s="40">
        <f t="shared" si="254"/>
        <v>43898</v>
      </c>
      <c r="O981" s="42">
        <v>43696</v>
      </c>
      <c r="P981" s="40">
        <f t="shared" si="255"/>
        <v>43905</v>
      </c>
    </row>
    <row r="982" spans="1:16" ht="16.5" customHeight="1" x14ac:dyDescent="0.25">
      <c r="A982" s="38">
        <v>43697</v>
      </c>
      <c r="B982" s="39">
        <f t="shared" si="251"/>
        <v>43759</v>
      </c>
      <c r="C982" s="38">
        <v>43697</v>
      </c>
      <c r="D982" s="40">
        <f t="shared" si="248"/>
        <v>43766</v>
      </c>
      <c r="E982" s="38">
        <v>43697</v>
      </c>
      <c r="F982" s="41">
        <f t="shared" si="249"/>
        <v>43822</v>
      </c>
      <c r="G982" s="38">
        <v>43697</v>
      </c>
      <c r="H982" s="41">
        <f t="shared" si="250"/>
        <v>43829</v>
      </c>
      <c r="I982" s="38">
        <v>43697</v>
      </c>
      <c r="J982" s="40">
        <f t="shared" si="252"/>
        <v>43836</v>
      </c>
      <c r="K982" s="42">
        <v>43697</v>
      </c>
      <c r="L982" s="40">
        <f t="shared" si="253"/>
        <v>43857</v>
      </c>
      <c r="M982" s="42">
        <v>43697</v>
      </c>
      <c r="N982" s="40">
        <f t="shared" si="254"/>
        <v>43899</v>
      </c>
      <c r="O982" s="42">
        <v>43697</v>
      </c>
      <c r="P982" s="40">
        <f t="shared" si="255"/>
        <v>43906</v>
      </c>
    </row>
    <row r="983" spans="1:16" ht="16.5" customHeight="1" x14ac:dyDescent="0.25">
      <c r="A983" s="38">
        <v>43698</v>
      </c>
      <c r="B983" s="39">
        <f t="shared" si="251"/>
        <v>43760</v>
      </c>
      <c r="C983" s="38">
        <v>43698</v>
      </c>
      <c r="D983" s="40">
        <f t="shared" si="248"/>
        <v>43767</v>
      </c>
      <c r="E983" s="38">
        <v>43698</v>
      </c>
      <c r="F983" s="41">
        <f t="shared" si="249"/>
        <v>43823</v>
      </c>
      <c r="G983" s="38">
        <v>43698</v>
      </c>
      <c r="H983" s="41">
        <f t="shared" si="250"/>
        <v>43830</v>
      </c>
      <c r="I983" s="38">
        <v>43698</v>
      </c>
      <c r="J983" s="40">
        <f t="shared" si="252"/>
        <v>43837</v>
      </c>
      <c r="K983" s="42">
        <v>43698</v>
      </c>
      <c r="L983" s="40">
        <f t="shared" si="253"/>
        <v>43858</v>
      </c>
      <c r="M983" s="42">
        <v>43698</v>
      </c>
      <c r="N983" s="40">
        <f t="shared" si="254"/>
        <v>43900</v>
      </c>
      <c r="O983" s="42">
        <v>43698</v>
      </c>
      <c r="P983" s="40">
        <f t="shared" si="255"/>
        <v>43907</v>
      </c>
    </row>
    <row r="984" spans="1:16" ht="16.5" customHeight="1" x14ac:dyDescent="0.25">
      <c r="A984" s="38">
        <v>43699</v>
      </c>
      <c r="B984" s="39">
        <f t="shared" si="251"/>
        <v>43761</v>
      </c>
      <c r="C984" s="38">
        <v>43699</v>
      </c>
      <c r="D984" s="40">
        <f t="shared" si="248"/>
        <v>43768</v>
      </c>
      <c r="E984" s="38">
        <v>43699</v>
      </c>
      <c r="F984" s="41">
        <f t="shared" si="249"/>
        <v>43824</v>
      </c>
      <c r="G984" s="38">
        <v>43699</v>
      </c>
      <c r="H984" s="41">
        <f t="shared" si="250"/>
        <v>43831</v>
      </c>
      <c r="I984" s="38">
        <v>43699</v>
      </c>
      <c r="J984" s="40">
        <f t="shared" si="252"/>
        <v>43838</v>
      </c>
      <c r="K984" s="42">
        <v>43699</v>
      </c>
      <c r="L984" s="40">
        <f t="shared" si="253"/>
        <v>43859</v>
      </c>
      <c r="M984" s="42">
        <v>43699</v>
      </c>
      <c r="N984" s="40">
        <f t="shared" si="254"/>
        <v>43901</v>
      </c>
      <c r="O984" s="42">
        <v>43699</v>
      </c>
      <c r="P984" s="40">
        <f t="shared" si="255"/>
        <v>43908</v>
      </c>
    </row>
    <row r="985" spans="1:16" ht="16.5" customHeight="1" x14ac:dyDescent="0.25">
      <c r="A985" s="38">
        <v>43700</v>
      </c>
      <c r="B985" s="39">
        <f t="shared" si="251"/>
        <v>43762</v>
      </c>
      <c r="C985" s="38">
        <v>43700</v>
      </c>
      <c r="D985" s="40">
        <f t="shared" si="248"/>
        <v>43769</v>
      </c>
      <c r="E985" s="38">
        <v>43700</v>
      </c>
      <c r="F985" s="41">
        <f t="shared" si="249"/>
        <v>43825</v>
      </c>
      <c r="G985" s="38">
        <v>43700</v>
      </c>
      <c r="H985" s="41">
        <f t="shared" si="250"/>
        <v>43832</v>
      </c>
      <c r="I985" s="38">
        <v>43700</v>
      </c>
      <c r="J985" s="40">
        <f t="shared" si="252"/>
        <v>43839</v>
      </c>
      <c r="K985" s="42">
        <v>43700</v>
      </c>
      <c r="L985" s="40">
        <f t="shared" si="253"/>
        <v>43860</v>
      </c>
      <c r="M985" s="42">
        <v>43700</v>
      </c>
      <c r="N985" s="40">
        <f t="shared" si="254"/>
        <v>43902</v>
      </c>
      <c r="O985" s="42">
        <v>43700</v>
      </c>
      <c r="P985" s="40">
        <f t="shared" si="255"/>
        <v>43909</v>
      </c>
    </row>
    <row r="986" spans="1:16" ht="16.5" customHeight="1" x14ac:dyDescent="0.25">
      <c r="A986" s="38">
        <v>43701</v>
      </c>
      <c r="B986" s="39">
        <f t="shared" si="251"/>
        <v>43763</v>
      </c>
      <c r="C986" s="38">
        <v>43701</v>
      </c>
      <c r="D986" s="40">
        <f t="shared" si="248"/>
        <v>43770</v>
      </c>
      <c r="E986" s="38">
        <v>43701</v>
      </c>
      <c r="F986" s="41">
        <f t="shared" si="249"/>
        <v>43826</v>
      </c>
      <c r="G986" s="38">
        <v>43701</v>
      </c>
      <c r="H986" s="41">
        <f t="shared" si="250"/>
        <v>43833</v>
      </c>
      <c r="I986" s="38">
        <v>43701</v>
      </c>
      <c r="J986" s="40">
        <f t="shared" si="252"/>
        <v>43840</v>
      </c>
      <c r="K986" s="42">
        <v>43701</v>
      </c>
      <c r="L986" s="40">
        <f t="shared" si="253"/>
        <v>43861</v>
      </c>
      <c r="M986" s="42">
        <v>43701</v>
      </c>
      <c r="N986" s="40">
        <f t="shared" si="254"/>
        <v>43903</v>
      </c>
      <c r="O986" s="42">
        <v>43701</v>
      </c>
      <c r="P986" s="40">
        <f t="shared" si="255"/>
        <v>43910</v>
      </c>
    </row>
    <row r="987" spans="1:16" ht="16.5" customHeight="1" x14ac:dyDescent="0.25">
      <c r="A987" s="38">
        <v>43702</v>
      </c>
      <c r="B987" s="39">
        <f t="shared" si="251"/>
        <v>43764</v>
      </c>
      <c r="C987" s="38">
        <v>43702</v>
      </c>
      <c r="D987" s="40">
        <f t="shared" si="248"/>
        <v>43771</v>
      </c>
      <c r="E987" s="38">
        <v>43702</v>
      </c>
      <c r="F987" s="41">
        <f t="shared" si="249"/>
        <v>43827</v>
      </c>
      <c r="G987" s="38">
        <v>43702</v>
      </c>
      <c r="H987" s="41">
        <f t="shared" si="250"/>
        <v>43834</v>
      </c>
      <c r="I987" s="38">
        <v>43702</v>
      </c>
      <c r="J987" s="40">
        <f t="shared" si="252"/>
        <v>43841</v>
      </c>
      <c r="K987" s="42">
        <v>43702</v>
      </c>
      <c r="L987" s="40">
        <f t="shared" si="253"/>
        <v>43862</v>
      </c>
      <c r="M987" s="42">
        <v>43702</v>
      </c>
      <c r="N987" s="40">
        <f t="shared" si="254"/>
        <v>43904</v>
      </c>
      <c r="O987" s="42">
        <v>43702</v>
      </c>
      <c r="P987" s="40">
        <f t="shared" si="255"/>
        <v>43911</v>
      </c>
    </row>
    <row r="988" spans="1:16" ht="16.5" customHeight="1" x14ac:dyDescent="0.25">
      <c r="A988" s="38">
        <v>43703</v>
      </c>
      <c r="B988" s="39">
        <f t="shared" si="251"/>
        <v>43765</v>
      </c>
      <c r="C988" s="38">
        <v>43703</v>
      </c>
      <c r="D988" s="40">
        <f t="shared" si="248"/>
        <v>43772</v>
      </c>
      <c r="E988" s="38">
        <v>43703</v>
      </c>
      <c r="F988" s="41">
        <f t="shared" si="249"/>
        <v>43828</v>
      </c>
      <c r="G988" s="38">
        <v>43703</v>
      </c>
      <c r="H988" s="41">
        <f t="shared" si="250"/>
        <v>43835</v>
      </c>
      <c r="I988" s="38">
        <v>43703</v>
      </c>
      <c r="J988" s="40">
        <f t="shared" si="252"/>
        <v>43842</v>
      </c>
      <c r="K988" s="42">
        <v>43703</v>
      </c>
      <c r="L988" s="40">
        <f t="shared" si="253"/>
        <v>43863</v>
      </c>
      <c r="M988" s="42">
        <v>43703</v>
      </c>
      <c r="N988" s="40">
        <f t="shared" si="254"/>
        <v>43905</v>
      </c>
      <c r="O988" s="42">
        <v>43703</v>
      </c>
      <c r="P988" s="40">
        <f t="shared" si="255"/>
        <v>43912</v>
      </c>
    </row>
    <row r="989" spans="1:16" ht="16.5" customHeight="1" x14ac:dyDescent="0.25">
      <c r="A989" s="38">
        <v>43704</v>
      </c>
      <c r="B989" s="39">
        <f t="shared" si="251"/>
        <v>43766</v>
      </c>
      <c r="C989" s="38">
        <v>43704</v>
      </c>
      <c r="D989" s="40">
        <f t="shared" si="248"/>
        <v>43773</v>
      </c>
      <c r="E989" s="38">
        <v>43704</v>
      </c>
      <c r="F989" s="41">
        <f t="shared" si="249"/>
        <v>43829</v>
      </c>
      <c r="G989" s="38">
        <v>43704</v>
      </c>
      <c r="H989" s="41">
        <f t="shared" si="250"/>
        <v>43836</v>
      </c>
      <c r="I989" s="38">
        <v>43704</v>
      </c>
      <c r="J989" s="40">
        <f t="shared" si="252"/>
        <v>43843</v>
      </c>
      <c r="K989" s="42">
        <v>43704</v>
      </c>
      <c r="L989" s="40">
        <f t="shared" si="253"/>
        <v>43864</v>
      </c>
      <c r="M989" s="42">
        <v>43704</v>
      </c>
      <c r="N989" s="40">
        <f t="shared" si="254"/>
        <v>43906</v>
      </c>
      <c r="O989" s="42">
        <v>43704</v>
      </c>
      <c r="P989" s="40">
        <f t="shared" si="255"/>
        <v>43913</v>
      </c>
    </row>
    <row r="990" spans="1:16" ht="16.5" customHeight="1" x14ac:dyDescent="0.25">
      <c r="A990" s="38">
        <v>43705</v>
      </c>
      <c r="B990" s="39">
        <f t="shared" si="251"/>
        <v>43767</v>
      </c>
      <c r="C990" s="38">
        <v>43705</v>
      </c>
      <c r="D990" s="40">
        <f t="shared" si="248"/>
        <v>43774</v>
      </c>
      <c r="E990" s="38">
        <v>43705</v>
      </c>
      <c r="F990" s="41">
        <f t="shared" si="249"/>
        <v>43830</v>
      </c>
      <c r="G990" s="38">
        <v>43705</v>
      </c>
      <c r="H990" s="41">
        <f t="shared" si="250"/>
        <v>43837</v>
      </c>
      <c r="I990" s="38">
        <v>43705</v>
      </c>
      <c r="J990" s="40">
        <f t="shared" si="252"/>
        <v>43844</v>
      </c>
      <c r="K990" s="42">
        <v>43705</v>
      </c>
      <c r="L990" s="40">
        <f t="shared" si="253"/>
        <v>43865</v>
      </c>
      <c r="M990" s="42">
        <v>43705</v>
      </c>
      <c r="N990" s="40">
        <f t="shared" si="254"/>
        <v>43907</v>
      </c>
      <c r="O990" s="42">
        <v>43705</v>
      </c>
      <c r="P990" s="40">
        <f t="shared" si="255"/>
        <v>43914</v>
      </c>
    </row>
    <row r="991" spans="1:16" ht="16.5" customHeight="1" x14ac:dyDescent="0.25">
      <c r="A991" s="38">
        <v>43706</v>
      </c>
      <c r="B991" s="39">
        <f t="shared" si="251"/>
        <v>43768</v>
      </c>
      <c r="C991" s="38">
        <v>43706</v>
      </c>
      <c r="D991" s="40">
        <f t="shared" si="248"/>
        <v>43775</v>
      </c>
      <c r="E991" s="38">
        <v>43706</v>
      </c>
      <c r="F991" s="41">
        <f t="shared" si="249"/>
        <v>43831</v>
      </c>
      <c r="G991" s="38">
        <v>43706</v>
      </c>
      <c r="H991" s="41">
        <f t="shared" si="250"/>
        <v>43838</v>
      </c>
      <c r="I991" s="38">
        <v>43706</v>
      </c>
      <c r="J991" s="40">
        <f t="shared" si="252"/>
        <v>43845</v>
      </c>
      <c r="K991" s="42">
        <v>43706</v>
      </c>
      <c r="L991" s="40">
        <f t="shared" si="253"/>
        <v>43866</v>
      </c>
      <c r="M991" s="42">
        <v>43706</v>
      </c>
      <c r="N991" s="40">
        <f t="shared" si="254"/>
        <v>43908</v>
      </c>
      <c r="O991" s="42">
        <v>43706</v>
      </c>
      <c r="P991" s="40">
        <f t="shared" si="255"/>
        <v>43915</v>
      </c>
    </row>
    <row r="992" spans="1:16" ht="16.5" customHeight="1" x14ac:dyDescent="0.25">
      <c r="A992" s="38">
        <v>43707</v>
      </c>
      <c r="B992" s="39">
        <f t="shared" si="251"/>
        <v>43769</v>
      </c>
      <c r="C992" s="38">
        <v>43707</v>
      </c>
      <c r="D992" s="40">
        <f t="shared" si="248"/>
        <v>43776</v>
      </c>
      <c r="E992" s="38">
        <v>43707</v>
      </c>
      <c r="F992" s="41">
        <f t="shared" si="249"/>
        <v>43832</v>
      </c>
      <c r="G992" s="38">
        <v>43707</v>
      </c>
      <c r="H992" s="41">
        <f t="shared" si="250"/>
        <v>43839</v>
      </c>
      <c r="I992" s="38">
        <v>43707</v>
      </c>
      <c r="J992" s="40">
        <f t="shared" si="252"/>
        <v>43846</v>
      </c>
      <c r="K992" s="42">
        <v>43707</v>
      </c>
      <c r="L992" s="40">
        <f t="shared" si="253"/>
        <v>43867</v>
      </c>
      <c r="M992" s="42">
        <v>43707</v>
      </c>
      <c r="N992" s="40">
        <f t="shared" si="254"/>
        <v>43909</v>
      </c>
      <c r="O992" s="42">
        <v>43707</v>
      </c>
      <c r="P992" s="40">
        <f t="shared" si="255"/>
        <v>43916</v>
      </c>
    </row>
    <row r="993" spans="1:16" ht="16.5" customHeight="1" x14ac:dyDescent="0.25">
      <c r="A993" s="38">
        <v>43708</v>
      </c>
      <c r="B993" s="39">
        <f t="shared" si="251"/>
        <v>43770</v>
      </c>
      <c r="C993" s="38">
        <v>43708</v>
      </c>
      <c r="D993" s="40">
        <f t="shared" si="248"/>
        <v>43777</v>
      </c>
      <c r="E993" s="38">
        <v>43708</v>
      </c>
      <c r="F993" s="41">
        <f t="shared" si="249"/>
        <v>43833</v>
      </c>
      <c r="G993" s="38">
        <v>43708</v>
      </c>
      <c r="H993" s="41">
        <f t="shared" si="250"/>
        <v>43840</v>
      </c>
      <c r="I993" s="38">
        <v>43708</v>
      </c>
      <c r="J993" s="40">
        <f t="shared" si="252"/>
        <v>43847</v>
      </c>
      <c r="K993" s="42">
        <v>43708</v>
      </c>
      <c r="L993" s="40">
        <f t="shared" si="253"/>
        <v>43868</v>
      </c>
      <c r="M993" s="42">
        <v>43708</v>
      </c>
      <c r="N993" s="40">
        <f t="shared" si="254"/>
        <v>43910</v>
      </c>
      <c r="O993" s="42">
        <v>43708</v>
      </c>
      <c r="P993" s="40">
        <f t="shared" si="255"/>
        <v>43917</v>
      </c>
    </row>
    <row r="994" spans="1:16" ht="16.5" customHeight="1" x14ac:dyDescent="0.25">
      <c r="A994" s="38">
        <v>43709</v>
      </c>
      <c r="B994" s="39">
        <f>A994+$C$2+$B$5+$B$6+$B$7+$B$8+$B$9+$B$10+$B$11+$B$12+$B$13</f>
        <v>43773</v>
      </c>
      <c r="C994" s="38">
        <v>43709</v>
      </c>
      <c r="D994" s="40">
        <f>+C994+$D$2+$B$5+$B$6+$B$7+$B$8+$B$9+$B$10+$B$11+$B$12+$B$13</f>
        <v>43780</v>
      </c>
      <c r="E994" s="38">
        <v>43709</v>
      </c>
      <c r="F994" s="41">
        <f t="shared" ref="F994:F1023" si="256">E994+$E$2+$B$5+$B$6+$B$7+$B$8+$B$9+$B$10+$B$11+$B$12+$B$13</f>
        <v>43836</v>
      </c>
      <c r="G994" s="38">
        <v>43709</v>
      </c>
      <c r="H994" s="41">
        <f t="shared" ref="H994:H1023" si="257">G994+$F$2+$B$5+$B$6+$B$7+$B$8+$B$9+$B$10+$B$11+$B$12+$B$13</f>
        <v>43843</v>
      </c>
      <c r="I994" s="38">
        <v>43709</v>
      </c>
      <c r="J994" s="40">
        <f>I994+$G$2+$B$5+$B$6+$B$7+$B$8+$B$9+$B$10+$B$11+$B$12+$B$13</f>
        <v>43850</v>
      </c>
      <c r="K994" s="42">
        <v>43709</v>
      </c>
      <c r="L994" s="40">
        <f>K994+$H$2+$B$5+$B$6+$B$7+$B$8+$B$9+$B$10+$B$11+$B$12+$B$13</f>
        <v>43871</v>
      </c>
      <c r="M994" s="42">
        <v>43709</v>
      </c>
      <c r="N994" s="40">
        <f>M994+$I$2+$B$5+$B$6+$B$7+$B$8+$B$9+$B$10+$B$11+$B$12+$B$13</f>
        <v>43913</v>
      </c>
      <c r="O994" s="42">
        <v>43709</v>
      </c>
      <c r="P994" s="40">
        <f>O994+$J$2+$B$5+$B$6+$B$7+$B$8+$B$9+$B$10+$B$11+$B$12+$B$13</f>
        <v>43920</v>
      </c>
    </row>
    <row r="995" spans="1:16" ht="16.5" customHeight="1" x14ac:dyDescent="0.25">
      <c r="A995" s="38">
        <v>43710</v>
      </c>
      <c r="B995" s="39">
        <f t="shared" ref="B995:B1023" si="258">A995+$C$2+$B$5+$B$6+$B$7+$B$8+$B$9+$B$10+$B$11+$B$12+$B$13</f>
        <v>43774</v>
      </c>
      <c r="C995" s="38">
        <v>43710</v>
      </c>
      <c r="D995" s="40">
        <f t="shared" ref="D995:D1023" si="259">+C995+$D$2+$B$5+$B$6+$B$7+$B$8+$B$9+$B$10+$B$11+$B$12+$B$13</f>
        <v>43781</v>
      </c>
      <c r="E995" s="38">
        <v>43710</v>
      </c>
      <c r="F995" s="41">
        <f t="shared" si="256"/>
        <v>43837</v>
      </c>
      <c r="G995" s="38">
        <v>43710</v>
      </c>
      <c r="H995" s="41">
        <f t="shared" si="257"/>
        <v>43844</v>
      </c>
      <c r="I995" s="38">
        <v>43710</v>
      </c>
      <c r="J995" s="40">
        <f t="shared" ref="J995:J1023" si="260">I995+$G$2+$B$5+$B$6+$B$7+$B$8+$B$9+$B$10+$B$11+$B$12+$B$13</f>
        <v>43851</v>
      </c>
      <c r="K995" s="42">
        <v>43710</v>
      </c>
      <c r="L995" s="40">
        <f t="shared" ref="L995:L1023" si="261">K995+$H$2+$B$5+$B$6+$B$7+$B$8+$B$9+$B$10+$B$11+$B$12+$B$13</f>
        <v>43872</v>
      </c>
      <c r="M995" s="42">
        <v>43710</v>
      </c>
      <c r="N995" s="40">
        <f t="shared" ref="N995:N1023" si="262">M995+$I$2+$B$5+$B$6+$B$7+$B$8+$B$9+$B$10+$B$11+$B$12+$B$13</f>
        <v>43914</v>
      </c>
      <c r="O995" s="42">
        <v>43710</v>
      </c>
      <c r="P995" s="40">
        <f t="shared" ref="P995:P1023" si="263">O995+$J$2+$B$5+$B$6+$B$7+$B$8+$B$9+$B$10+$B$11+$B$12+$B$13</f>
        <v>43921</v>
      </c>
    </row>
    <row r="996" spans="1:16" ht="16.5" customHeight="1" x14ac:dyDescent="0.25">
      <c r="A996" s="38">
        <v>43711</v>
      </c>
      <c r="B996" s="39">
        <f t="shared" si="258"/>
        <v>43775</v>
      </c>
      <c r="C996" s="38">
        <v>43711</v>
      </c>
      <c r="D996" s="40">
        <f t="shared" si="259"/>
        <v>43782</v>
      </c>
      <c r="E996" s="38">
        <v>43711</v>
      </c>
      <c r="F996" s="41">
        <f t="shared" si="256"/>
        <v>43838</v>
      </c>
      <c r="G996" s="38">
        <v>43711</v>
      </c>
      <c r="H996" s="41">
        <f t="shared" si="257"/>
        <v>43845</v>
      </c>
      <c r="I996" s="38">
        <v>43711</v>
      </c>
      <c r="J996" s="40">
        <f t="shared" si="260"/>
        <v>43852</v>
      </c>
      <c r="K996" s="42">
        <v>43711</v>
      </c>
      <c r="L996" s="40">
        <f t="shared" si="261"/>
        <v>43873</v>
      </c>
      <c r="M996" s="42">
        <v>43711</v>
      </c>
      <c r="N996" s="40">
        <f t="shared" si="262"/>
        <v>43915</v>
      </c>
      <c r="O996" s="42">
        <v>43711</v>
      </c>
      <c r="P996" s="40">
        <f t="shared" si="263"/>
        <v>43922</v>
      </c>
    </row>
    <row r="997" spans="1:16" ht="16.5" customHeight="1" x14ac:dyDescent="0.25">
      <c r="A997" s="38">
        <v>43712</v>
      </c>
      <c r="B997" s="39">
        <f t="shared" si="258"/>
        <v>43776</v>
      </c>
      <c r="C997" s="38">
        <v>43712</v>
      </c>
      <c r="D997" s="40">
        <f t="shared" si="259"/>
        <v>43783</v>
      </c>
      <c r="E997" s="38">
        <v>43712</v>
      </c>
      <c r="F997" s="41">
        <f t="shared" si="256"/>
        <v>43839</v>
      </c>
      <c r="G997" s="38">
        <v>43712</v>
      </c>
      <c r="H997" s="41">
        <f t="shared" si="257"/>
        <v>43846</v>
      </c>
      <c r="I997" s="38">
        <v>43712</v>
      </c>
      <c r="J997" s="40">
        <f t="shared" si="260"/>
        <v>43853</v>
      </c>
      <c r="K997" s="42">
        <v>43712</v>
      </c>
      <c r="L997" s="40">
        <f t="shared" si="261"/>
        <v>43874</v>
      </c>
      <c r="M997" s="42">
        <v>43712</v>
      </c>
      <c r="N997" s="40">
        <f t="shared" si="262"/>
        <v>43916</v>
      </c>
      <c r="O997" s="42">
        <v>43712</v>
      </c>
      <c r="P997" s="40">
        <f t="shared" si="263"/>
        <v>43923</v>
      </c>
    </row>
    <row r="998" spans="1:16" ht="16.5" customHeight="1" x14ac:dyDescent="0.25">
      <c r="A998" s="38">
        <v>43713</v>
      </c>
      <c r="B998" s="39">
        <f t="shared" si="258"/>
        <v>43777</v>
      </c>
      <c r="C998" s="38">
        <v>43713</v>
      </c>
      <c r="D998" s="40">
        <f t="shared" si="259"/>
        <v>43784</v>
      </c>
      <c r="E998" s="38">
        <v>43713</v>
      </c>
      <c r="F998" s="41">
        <f t="shared" si="256"/>
        <v>43840</v>
      </c>
      <c r="G998" s="38">
        <v>43713</v>
      </c>
      <c r="H998" s="41">
        <f t="shared" si="257"/>
        <v>43847</v>
      </c>
      <c r="I998" s="38">
        <v>43713</v>
      </c>
      <c r="J998" s="40">
        <f t="shared" si="260"/>
        <v>43854</v>
      </c>
      <c r="K998" s="42">
        <v>43713</v>
      </c>
      <c r="L998" s="40">
        <f t="shared" si="261"/>
        <v>43875</v>
      </c>
      <c r="M998" s="42">
        <v>43713</v>
      </c>
      <c r="N998" s="40">
        <f t="shared" si="262"/>
        <v>43917</v>
      </c>
      <c r="O998" s="42">
        <v>43713</v>
      </c>
      <c r="P998" s="40">
        <f t="shared" si="263"/>
        <v>43924</v>
      </c>
    </row>
    <row r="999" spans="1:16" ht="16.5" customHeight="1" x14ac:dyDescent="0.25">
      <c r="A999" s="38">
        <v>43714</v>
      </c>
      <c r="B999" s="39">
        <f t="shared" si="258"/>
        <v>43778</v>
      </c>
      <c r="C999" s="38">
        <v>43714</v>
      </c>
      <c r="D999" s="40">
        <f t="shared" si="259"/>
        <v>43785</v>
      </c>
      <c r="E999" s="38">
        <v>43714</v>
      </c>
      <c r="F999" s="41">
        <f t="shared" si="256"/>
        <v>43841</v>
      </c>
      <c r="G999" s="38">
        <v>43714</v>
      </c>
      <c r="H999" s="41">
        <f t="shared" si="257"/>
        <v>43848</v>
      </c>
      <c r="I999" s="38">
        <v>43714</v>
      </c>
      <c r="J999" s="40">
        <f t="shared" si="260"/>
        <v>43855</v>
      </c>
      <c r="K999" s="42">
        <v>43714</v>
      </c>
      <c r="L999" s="40">
        <f t="shared" si="261"/>
        <v>43876</v>
      </c>
      <c r="M999" s="42">
        <v>43714</v>
      </c>
      <c r="N999" s="40">
        <f t="shared" si="262"/>
        <v>43918</v>
      </c>
      <c r="O999" s="42">
        <v>43714</v>
      </c>
      <c r="P999" s="40">
        <f t="shared" si="263"/>
        <v>43925</v>
      </c>
    </row>
    <row r="1000" spans="1:16" ht="16.5" customHeight="1" x14ac:dyDescent="0.25">
      <c r="A1000" s="38">
        <v>43715</v>
      </c>
      <c r="B1000" s="39">
        <f t="shared" si="258"/>
        <v>43779</v>
      </c>
      <c r="C1000" s="38">
        <v>43715</v>
      </c>
      <c r="D1000" s="40">
        <f t="shared" si="259"/>
        <v>43786</v>
      </c>
      <c r="E1000" s="38">
        <v>43715</v>
      </c>
      <c r="F1000" s="41">
        <f t="shared" si="256"/>
        <v>43842</v>
      </c>
      <c r="G1000" s="38">
        <v>43715</v>
      </c>
      <c r="H1000" s="41">
        <f t="shared" si="257"/>
        <v>43849</v>
      </c>
      <c r="I1000" s="38">
        <v>43715</v>
      </c>
      <c r="J1000" s="40">
        <f t="shared" si="260"/>
        <v>43856</v>
      </c>
      <c r="K1000" s="42">
        <v>43715</v>
      </c>
      <c r="L1000" s="40">
        <f t="shared" si="261"/>
        <v>43877</v>
      </c>
      <c r="M1000" s="42">
        <v>43715</v>
      </c>
      <c r="N1000" s="40">
        <f t="shared" si="262"/>
        <v>43919</v>
      </c>
      <c r="O1000" s="42">
        <v>43715</v>
      </c>
      <c r="P1000" s="40">
        <f t="shared" si="263"/>
        <v>43926</v>
      </c>
    </row>
    <row r="1001" spans="1:16" ht="16.5" customHeight="1" x14ac:dyDescent="0.25">
      <c r="A1001" s="38">
        <v>43716</v>
      </c>
      <c r="B1001" s="39">
        <f t="shared" si="258"/>
        <v>43780</v>
      </c>
      <c r="C1001" s="38">
        <v>43716</v>
      </c>
      <c r="D1001" s="40">
        <f t="shared" si="259"/>
        <v>43787</v>
      </c>
      <c r="E1001" s="38">
        <v>43716</v>
      </c>
      <c r="F1001" s="41">
        <f t="shared" si="256"/>
        <v>43843</v>
      </c>
      <c r="G1001" s="38">
        <v>43716</v>
      </c>
      <c r="H1001" s="41">
        <f t="shared" si="257"/>
        <v>43850</v>
      </c>
      <c r="I1001" s="38">
        <v>43716</v>
      </c>
      <c r="J1001" s="40">
        <f t="shared" si="260"/>
        <v>43857</v>
      </c>
      <c r="K1001" s="42">
        <v>43716</v>
      </c>
      <c r="L1001" s="40">
        <f t="shared" si="261"/>
        <v>43878</v>
      </c>
      <c r="M1001" s="42">
        <v>43716</v>
      </c>
      <c r="N1001" s="40">
        <f t="shared" si="262"/>
        <v>43920</v>
      </c>
      <c r="O1001" s="42">
        <v>43716</v>
      </c>
      <c r="P1001" s="40">
        <f t="shared" si="263"/>
        <v>43927</v>
      </c>
    </row>
    <row r="1002" spans="1:16" ht="16.5" customHeight="1" x14ac:dyDescent="0.25">
      <c r="A1002" s="38">
        <v>43717</v>
      </c>
      <c r="B1002" s="39">
        <f t="shared" si="258"/>
        <v>43781</v>
      </c>
      <c r="C1002" s="38">
        <v>43717</v>
      </c>
      <c r="D1002" s="40">
        <f t="shared" si="259"/>
        <v>43788</v>
      </c>
      <c r="E1002" s="38">
        <v>43717</v>
      </c>
      <c r="F1002" s="41">
        <f t="shared" si="256"/>
        <v>43844</v>
      </c>
      <c r="G1002" s="38">
        <v>43717</v>
      </c>
      <c r="H1002" s="41">
        <f t="shared" si="257"/>
        <v>43851</v>
      </c>
      <c r="I1002" s="38">
        <v>43717</v>
      </c>
      <c r="J1002" s="40">
        <f t="shared" si="260"/>
        <v>43858</v>
      </c>
      <c r="K1002" s="42">
        <v>43717</v>
      </c>
      <c r="L1002" s="40">
        <f t="shared" si="261"/>
        <v>43879</v>
      </c>
      <c r="M1002" s="42">
        <v>43717</v>
      </c>
      <c r="N1002" s="40">
        <f t="shared" si="262"/>
        <v>43921</v>
      </c>
      <c r="O1002" s="42">
        <v>43717</v>
      </c>
      <c r="P1002" s="40">
        <f t="shared" si="263"/>
        <v>43928</v>
      </c>
    </row>
    <row r="1003" spans="1:16" ht="16.5" customHeight="1" x14ac:dyDescent="0.25">
      <c r="A1003" s="38">
        <v>43718</v>
      </c>
      <c r="B1003" s="39">
        <f t="shared" si="258"/>
        <v>43782</v>
      </c>
      <c r="C1003" s="38">
        <v>43718</v>
      </c>
      <c r="D1003" s="40">
        <f t="shared" si="259"/>
        <v>43789</v>
      </c>
      <c r="E1003" s="38">
        <v>43718</v>
      </c>
      <c r="F1003" s="41">
        <f t="shared" si="256"/>
        <v>43845</v>
      </c>
      <c r="G1003" s="38">
        <v>43718</v>
      </c>
      <c r="H1003" s="41">
        <f t="shared" si="257"/>
        <v>43852</v>
      </c>
      <c r="I1003" s="38">
        <v>43718</v>
      </c>
      <c r="J1003" s="40">
        <f t="shared" si="260"/>
        <v>43859</v>
      </c>
      <c r="K1003" s="42">
        <v>43718</v>
      </c>
      <c r="L1003" s="40">
        <f t="shared" si="261"/>
        <v>43880</v>
      </c>
      <c r="M1003" s="42">
        <v>43718</v>
      </c>
      <c r="N1003" s="40">
        <f t="shared" si="262"/>
        <v>43922</v>
      </c>
      <c r="O1003" s="42">
        <v>43718</v>
      </c>
      <c r="P1003" s="40">
        <f t="shared" si="263"/>
        <v>43929</v>
      </c>
    </row>
    <row r="1004" spans="1:16" ht="16.5" customHeight="1" x14ac:dyDescent="0.25">
      <c r="A1004" s="38">
        <v>43719</v>
      </c>
      <c r="B1004" s="39">
        <f t="shared" si="258"/>
        <v>43783</v>
      </c>
      <c r="C1004" s="38">
        <v>43719</v>
      </c>
      <c r="D1004" s="40">
        <f t="shared" si="259"/>
        <v>43790</v>
      </c>
      <c r="E1004" s="38">
        <v>43719</v>
      </c>
      <c r="F1004" s="41">
        <f t="shared" si="256"/>
        <v>43846</v>
      </c>
      <c r="G1004" s="38">
        <v>43719</v>
      </c>
      <c r="H1004" s="41">
        <f t="shared" si="257"/>
        <v>43853</v>
      </c>
      <c r="I1004" s="38">
        <v>43719</v>
      </c>
      <c r="J1004" s="40">
        <f t="shared" si="260"/>
        <v>43860</v>
      </c>
      <c r="K1004" s="42">
        <v>43719</v>
      </c>
      <c r="L1004" s="40">
        <f t="shared" si="261"/>
        <v>43881</v>
      </c>
      <c r="M1004" s="42">
        <v>43719</v>
      </c>
      <c r="N1004" s="40">
        <f t="shared" si="262"/>
        <v>43923</v>
      </c>
      <c r="O1004" s="42">
        <v>43719</v>
      </c>
      <c r="P1004" s="40">
        <f t="shared" si="263"/>
        <v>43930</v>
      </c>
    </row>
    <row r="1005" spans="1:16" ht="16.5" customHeight="1" x14ac:dyDescent="0.25">
      <c r="A1005" s="38">
        <v>43720</v>
      </c>
      <c r="B1005" s="39">
        <f t="shared" si="258"/>
        <v>43784</v>
      </c>
      <c r="C1005" s="38">
        <v>43720</v>
      </c>
      <c r="D1005" s="40">
        <f t="shared" si="259"/>
        <v>43791</v>
      </c>
      <c r="E1005" s="38">
        <v>43720</v>
      </c>
      <c r="F1005" s="41">
        <f t="shared" si="256"/>
        <v>43847</v>
      </c>
      <c r="G1005" s="38">
        <v>43720</v>
      </c>
      <c r="H1005" s="41">
        <f t="shared" si="257"/>
        <v>43854</v>
      </c>
      <c r="I1005" s="38">
        <v>43720</v>
      </c>
      <c r="J1005" s="40">
        <f t="shared" si="260"/>
        <v>43861</v>
      </c>
      <c r="K1005" s="42">
        <v>43720</v>
      </c>
      <c r="L1005" s="40">
        <f t="shared" si="261"/>
        <v>43882</v>
      </c>
      <c r="M1005" s="42">
        <v>43720</v>
      </c>
      <c r="N1005" s="40">
        <f t="shared" si="262"/>
        <v>43924</v>
      </c>
      <c r="O1005" s="42">
        <v>43720</v>
      </c>
      <c r="P1005" s="40">
        <f t="shared" si="263"/>
        <v>43931</v>
      </c>
    </row>
    <row r="1006" spans="1:16" ht="16.5" customHeight="1" x14ac:dyDescent="0.25">
      <c r="A1006" s="38">
        <v>43721</v>
      </c>
      <c r="B1006" s="39">
        <f t="shared" si="258"/>
        <v>43785</v>
      </c>
      <c r="C1006" s="38">
        <v>43721</v>
      </c>
      <c r="D1006" s="40">
        <f t="shared" si="259"/>
        <v>43792</v>
      </c>
      <c r="E1006" s="38">
        <v>43721</v>
      </c>
      <c r="F1006" s="41">
        <f t="shared" si="256"/>
        <v>43848</v>
      </c>
      <c r="G1006" s="38">
        <v>43721</v>
      </c>
      <c r="H1006" s="41">
        <f t="shared" si="257"/>
        <v>43855</v>
      </c>
      <c r="I1006" s="38">
        <v>43721</v>
      </c>
      <c r="J1006" s="40">
        <f t="shared" si="260"/>
        <v>43862</v>
      </c>
      <c r="K1006" s="42">
        <v>43721</v>
      </c>
      <c r="L1006" s="40">
        <f t="shared" si="261"/>
        <v>43883</v>
      </c>
      <c r="M1006" s="42">
        <v>43721</v>
      </c>
      <c r="N1006" s="40">
        <f t="shared" si="262"/>
        <v>43925</v>
      </c>
      <c r="O1006" s="42">
        <v>43721</v>
      </c>
      <c r="P1006" s="40">
        <f t="shared" si="263"/>
        <v>43932</v>
      </c>
    </row>
    <row r="1007" spans="1:16" ht="16.5" customHeight="1" x14ac:dyDescent="0.25">
      <c r="A1007" s="38">
        <v>43722</v>
      </c>
      <c r="B1007" s="39">
        <f t="shared" si="258"/>
        <v>43786</v>
      </c>
      <c r="C1007" s="38">
        <v>43722</v>
      </c>
      <c r="D1007" s="40">
        <f t="shared" si="259"/>
        <v>43793</v>
      </c>
      <c r="E1007" s="38">
        <v>43722</v>
      </c>
      <c r="F1007" s="41">
        <f t="shared" si="256"/>
        <v>43849</v>
      </c>
      <c r="G1007" s="38">
        <v>43722</v>
      </c>
      <c r="H1007" s="41">
        <f t="shared" si="257"/>
        <v>43856</v>
      </c>
      <c r="I1007" s="38">
        <v>43722</v>
      </c>
      <c r="J1007" s="40">
        <f t="shared" si="260"/>
        <v>43863</v>
      </c>
      <c r="K1007" s="42">
        <v>43722</v>
      </c>
      <c r="L1007" s="40">
        <f t="shared" si="261"/>
        <v>43884</v>
      </c>
      <c r="M1007" s="42">
        <v>43722</v>
      </c>
      <c r="N1007" s="40">
        <f t="shared" si="262"/>
        <v>43926</v>
      </c>
      <c r="O1007" s="42">
        <v>43722</v>
      </c>
      <c r="P1007" s="40">
        <f t="shared" si="263"/>
        <v>43933</v>
      </c>
    </row>
    <row r="1008" spans="1:16" ht="16.5" customHeight="1" x14ac:dyDescent="0.25">
      <c r="A1008" s="38">
        <v>43723</v>
      </c>
      <c r="B1008" s="39">
        <f t="shared" si="258"/>
        <v>43787</v>
      </c>
      <c r="C1008" s="38">
        <v>43723</v>
      </c>
      <c r="D1008" s="40">
        <f t="shared" si="259"/>
        <v>43794</v>
      </c>
      <c r="E1008" s="38">
        <v>43723</v>
      </c>
      <c r="F1008" s="41">
        <f t="shared" si="256"/>
        <v>43850</v>
      </c>
      <c r="G1008" s="38">
        <v>43723</v>
      </c>
      <c r="H1008" s="41">
        <f t="shared" si="257"/>
        <v>43857</v>
      </c>
      <c r="I1008" s="38">
        <v>43723</v>
      </c>
      <c r="J1008" s="40">
        <f t="shared" si="260"/>
        <v>43864</v>
      </c>
      <c r="K1008" s="42">
        <v>43723</v>
      </c>
      <c r="L1008" s="40">
        <f t="shared" si="261"/>
        <v>43885</v>
      </c>
      <c r="M1008" s="42">
        <v>43723</v>
      </c>
      <c r="N1008" s="40">
        <f t="shared" si="262"/>
        <v>43927</v>
      </c>
      <c r="O1008" s="42">
        <v>43723</v>
      </c>
      <c r="P1008" s="40">
        <f t="shared" si="263"/>
        <v>43934</v>
      </c>
    </row>
    <row r="1009" spans="1:16" ht="16.5" customHeight="1" x14ac:dyDescent="0.25">
      <c r="A1009" s="38">
        <v>43724</v>
      </c>
      <c r="B1009" s="39">
        <f t="shared" si="258"/>
        <v>43788</v>
      </c>
      <c r="C1009" s="38">
        <v>43724</v>
      </c>
      <c r="D1009" s="40">
        <f t="shared" si="259"/>
        <v>43795</v>
      </c>
      <c r="E1009" s="38">
        <v>43724</v>
      </c>
      <c r="F1009" s="41">
        <f t="shared" si="256"/>
        <v>43851</v>
      </c>
      <c r="G1009" s="38">
        <v>43724</v>
      </c>
      <c r="H1009" s="41">
        <f t="shared" si="257"/>
        <v>43858</v>
      </c>
      <c r="I1009" s="38">
        <v>43724</v>
      </c>
      <c r="J1009" s="40">
        <f t="shared" si="260"/>
        <v>43865</v>
      </c>
      <c r="K1009" s="42">
        <v>43724</v>
      </c>
      <c r="L1009" s="40">
        <f t="shared" si="261"/>
        <v>43886</v>
      </c>
      <c r="M1009" s="42">
        <v>43724</v>
      </c>
      <c r="N1009" s="40">
        <f t="shared" si="262"/>
        <v>43928</v>
      </c>
      <c r="O1009" s="42">
        <v>43724</v>
      </c>
      <c r="P1009" s="40">
        <f t="shared" si="263"/>
        <v>43935</v>
      </c>
    </row>
    <row r="1010" spans="1:16" ht="16.5" customHeight="1" x14ac:dyDescent="0.25">
      <c r="A1010" s="38">
        <v>43725</v>
      </c>
      <c r="B1010" s="39">
        <f t="shared" si="258"/>
        <v>43789</v>
      </c>
      <c r="C1010" s="38">
        <v>43725</v>
      </c>
      <c r="D1010" s="40">
        <f t="shared" si="259"/>
        <v>43796</v>
      </c>
      <c r="E1010" s="38">
        <v>43725</v>
      </c>
      <c r="F1010" s="41">
        <f t="shared" si="256"/>
        <v>43852</v>
      </c>
      <c r="G1010" s="38">
        <v>43725</v>
      </c>
      <c r="H1010" s="41">
        <f t="shared" si="257"/>
        <v>43859</v>
      </c>
      <c r="I1010" s="38">
        <v>43725</v>
      </c>
      <c r="J1010" s="40">
        <f t="shared" si="260"/>
        <v>43866</v>
      </c>
      <c r="K1010" s="42">
        <v>43725</v>
      </c>
      <c r="L1010" s="40">
        <f t="shared" si="261"/>
        <v>43887</v>
      </c>
      <c r="M1010" s="42">
        <v>43725</v>
      </c>
      <c r="N1010" s="40">
        <f t="shared" si="262"/>
        <v>43929</v>
      </c>
      <c r="O1010" s="42">
        <v>43725</v>
      </c>
      <c r="P1010" s="40">
        <f t="shared" si="263"/>
        <v>43936</v>
      </c>
    </row>
    <row r="1011" spans="1:16" ht="16.5" customHeight="1" x14ac:dyDescent="0.25">
      <c r="A1011" s="38">
        <v>43726</v>
      </c>
      <c r="B1011" s="39">
        <f t="shared" si="258"/>
        <v>43790</v>
      </c>
      <c r="C1011" s="38">
        <v>43726</v>
      </c>
      <c r="D1011" s="40">
        <f t="shared" si="259"/>
        <v>43797</v>
      </c>
      <c r="E1011" s="38">
        <v>43726</v>
      </c>
      <c r="F1011" s="41">
        <f t="shared" si="256"/>
        <v>43853</v>
      </c>
      <c r="G1011" s="38">
        <v>43726</v>
      </c>
      <c r="H1011" s="41">
        <f t="shared" si="257"/>
        <v>43860</v>
      </c>
      <c r="I1011" s="38">
        <v>43726</v>
      </c>
      <c r="J1011" s="40">
        <f t="shared" si="260"/>
        <v>43867</v>
      </c>
      <c r="K1011" s="42">
        <v>43726</v>
      </c>
      <c r="L1011" s="40">
        <f t="shared" si="261"/>
        <v>43888</v>
      </c>
      <c r="M1011" s="42">
        <v>43726</v>
      </c>
      <c r="N1011" s="40">
        <f t="shared" si="262"/>
        <v>43930</v>
      </c>
      <c r="O1011" s="42">
        <v>43726</v>
      </c>
      <c r="P1011" s="40">
        <f t="shared" si="263"/>
        <v>43937</v>
      </c>
    </row>
    <row r="1012" spans="1:16" ht="16.5" customHeight="1" x14ac:dyDescent="0.25">
      <c r="A1012" s="38">
        <v>43727</v>
      </c>
      <c r="B1012" s="39">
        <f t="shared" si="258"/>
        <v>43791</v>
      </c>
      <c r="C1012" s="38">
        <v>43727</v>
      </c>
      <c r="D1012" s="40">
        <f t="shared" si="259"/>
        <v>43798</v>
      </c>
      <c r="E1012" s="38">
        <v>43727</v>
      </c>
      <c r="F1012" s="41">
        <f t="shared" si="256"/>
        <v>43854</v>
      </c>
      <c r="G1012" s="38">
        <v>43727</v>
      </c>
      <c r="H1012" s="41">
        <f t="shared" si="257"/>
        <v>43861</v>
      </c>
      <c r="I1012" s="38">
        <v>43727</v>
      </c>
      <c r="J1012" s="40">
        <f t="shared" si="260"/>
        <v>43868</v>
      </c>
      <c r="K1012" s="42">
        <v>43727</v>
      </c>
      <c r="L1012" s="40">
        <f t="shared" si="261"/>
        <v>43889</v>
      </c>
      <c r="M1012" s="42">
        <v>43727</v>
      </c>
      <c r="N1012" s="40">
        <f t="shared" si="262"/>
        <v>43931</v>
      </c>
      <c r="O1012" s="42">
        <v>43727</v>
      </c>
      <c r="P1012" s="40">
        <f t="shared" si="263"/>
        <v>43938</v>
      </c>
    </row>
    <row r="1013" spans="1:16" ht="16.5" customHeight="1" x14ac:dyDescent="0.25">
      <c r="A1013" s="38">
        <v>43728</v>
      </c>
      <c r="B1013" s="39">
        <f t="shared" si="258"/>
        <v>43792</v>
      </c>
      <c r="C1013" s="38">
        <v>43728</v>
      </c>
      <c r="D1013" s="40">
        <f t="shared" si="259"/>
        <v>43799</v>
      </c>
      <c r="E1013" s="38">
        <v>43728</v>
      </c>
      <c r="F1013" s="41">
        <f t="shared" si="256"/>
        <v>43855</v>
      </c>
      <c r="G1013" s="38">
        <v>43728</v>
      </c>
      <c r="H1013" s="41">
        <f t="shared" si="257"/>
        <v>43862</v>
      </c>
      <c r="I1013" s="38">
        <v>43728</v>
      </c>
      <c r="J1013" s="40">
        <f t="shared" si="260"/>
        <v>43869</v>
      </c>
      <c r="K1013" s="42">
        <v>43728</v>
      </c>
      <c r="L1013" s="40">
        <f t="shared" si="261"/>
        <v>43890</v>
      </c>
      <c r="M1013" s="42">
        <v>43728</v>
      </c>
      <c r="N1013" s="40">
        <f t="shared" si="262"/>
        <v>43932</v>
      </c>
      <c r="O1013" s="42">
        <v>43728</v>
      </c>
      <c r="P1013" s="40">
        <f t="shared" si="263"/>
        <v>43939</v>
      </c>
    </row>
    <row r="1014" spans="1:16" ht="16.5" customHeight="1" x14ac:dyDescent="0.25">
      <c r="A1014" s="38">
        <v>43729</v>
      </c>
      <c r="B1014" s="39">
        <f t="shared" si="258"/>
        <v>43793</v>
      </c>
      <c r="C1014" s="38">
        <v>43729</v>
      </c>
      <c r="D1014" s="40">
        <f t="shared" si="259"/>
        <v>43800</v>
      </c>
      <c r="E1014" s="38">
        <v>43729</v>
      </c>
      <c r="F1014" s="41">
        <f t="shared" si="256"/>
        <v>43856</v>
      </c>
      <c r="G1014" s="38">
        <v>43729</v>
      </c>
      <c r="H1014" s="41">
        <f t="shared" si="257"/>
        <v>43863</v>
      </c>
      <c r="I1014" s="38">
        <v>43729</v>
      </c>
      <c r="J1014" s="40">
        <f t="shared" si="260"/>
        <v>43870</v>
      </c>
      <c r="K1014" s="42">
        <v>43729</v>
      </c>
      <c r="L1014" s="40">
        <f t="shared" si="261"/>
        <v>43891</v>
      </c>
      <c r="M1014" s="42">
        <v>43729</v>
      </c>
      <c r="N1014" s="40">
        <f t="shared" si="262"/>
        <v>43933</v>
      </c>
      <c r="O1014" s="42">
        <v>43729</v>
      </c>
      <c r="P1014" s="40">
        <f t="shared" si="263"/>
        <v>43940</v>
      </c>
    </row>
    <row r="1015" spans="1:16" ht="16.5" customHeight="1" x14ac:dyDescent="0.25">
      <c r="A1015" s="38">
        <v>43730</v>
      </c>
      <c r="B1015" s="39">
        <f t="shared" si="258"/>
        <v>43794</v>
      </c>
      <c r="C1015" s="38">
        <v>43730</v>
      </c>
      <c r="D1015" s="40">
        <f t="shared" si="259"/>
        <v>43801</v>
      </c>
      <c r="E1015" s="38">
        <v>43730</v>
      </c>
      <c r="F1015" s="41">
        <f t="shared" si="256"/>
        <v>43857</v>
      </c>
      <c r="G1015" s="38">
        <v>43730</v>
      </c>
      <c r="H1015" s="41">
        <f t="shared" si="257"/>
        <v>43864</v>
      </c>
      <c r="I1015" s="38">
        <v>43730</v>
      </c>
      <c r="J1015" s="40">
        <f t="shared" si="260"/>
        <v>43871</v>
      </c>
      <c r="K1015" s="42">
        <v>43730</v>
      </c>
      <c r="L1015" s="40">
        <f t="shared" si="261"/>
        <v>43892</v>
      </c>
      <c r="M1015" s="42">
        <v>43730</v>
      </c>
      <c r="N1015" s="40">
        <f t="shared" si="262"/>
        <v>43934</v>
      </c>
      <c r="O1015" s="42">
        <v>43730</v>
      </c>
      <c r="P1015" s="40">
        <f t="shared" si="263"/>
        <v>43941</v>
      </c>
    </row>
    <row r="1016" spans="1:16" ht="16.5" customHeight="1" x14ac:dyDescent="0.25">
      <c r="A1016" s="38">
        <v>43731</v>
      </c>
      <c r="B1016" s="39">
        <f t="shared" si="258"/>
        <v>43795</v>
      </c>
      <c r="C1016" s="38">
        <v>43731</v>
      </c>
      <c r="D1016" s="40">
        <f t="shared" si="259"/>
        <v>43802</v>
      </c>
      <c r="E1016" s="38">
        <v>43731</v>
      </c>
      <c r="F1016" s="41">
        <f t="shared" si="256"/>
        <v>43858</v>
      </c>
      <c r="G1016" s="38">
        <v>43731</v>
      </c>
      <c r="H1016" s="41">
        <f t="shared" si="257"/>
        <v>43865</v>
      </c>
      <c r="I1016" s="38">
        <v>43731</v>
      </c>
      <c r="J1016" s="40">
        <f t="shared" si="260"/>
        <v>43872</v>
      </c>
      <c r="K1016" s="42">
        <v>43731</v>
      </c>
      <c r="L1016" s="40">
        <f t="shared" si="261"/>
        <v>43893</v>
      </c>
      <c r="M1016" s="42">
        <v>43731</v>
      </c>
      <c r="N1016" s="40">
        <f t="shared" si="262"/>
        <v>43935</v>
      </c>
      <c r="O1016" s="42">
        <v>43731</v>
      </c>
      <c r="P1016" s="40">
        <f t="shared" si="263"/>
        <v>43942</v>
      </c>
    </row>
    <row r="1017" spans="1:16" ht="16.5" customHeight="1" x14ac:dyDescent="0.25">
      <c r="A1017" s="38">
        <v>43732</v>
      </c>
      <c r="B1017" s="39">
        <f t="shared" si="258"/>
        <v>43796</v>
      </c>
      <c r="C1017" s="38">
        <v>43732</v>
      </c>
      <c r="D1017" s="40">
        <f t="shared" si="259"/>
        <v>43803</v>
      </c>
      <c r="E1017" s="38">
        <v>43732</v>
      </c>
      <c r="F1017" s="41">
        <f t="shared" si="256"/>
        <v>43859</v>
      </c>
      <c r="G1017" s="38">
        <v>43732</v>
      </c>
      <c r="H1017" s="41">
        <f t="shared" si="257"/>
        <v>43866</v>
      </c>
      <c r="I1017" s="38">
        <v>43732</v>
      </c>
      <c r="J1017" s="40">
        <f t="shared" si="260"/>
        <v>43873</v>
      </c>
      <c r="K1017" s="42">
        <v>43732</v>
      </c>
      <c r="L1017" s="40">
        <f t="shared" si="261"/>
        <v>43894</v>
      </c>
      <c r="M1017" s="42">
        <v>43732</v>
      </c>
      <c r="N1017" s="40">
        <f t="shared" si="262"/>
        <v>43936</v>
      </c>
      <c r="O1017" s="42">
        <v>43732</v>
      </c>
      <c r="P1017" s="40">
        <f t="shared" si="263"/>
        <v>43943</v>
      </c>
    </row>
    <row r="1018" spans="1:16" ht="16.5" customHeight="1" x14ac:dyDescent="0.25">
      <c r="A1018" s="38">
        <v>43733</v>
      </c>
      <c r="B1018" s="39">
        <f t="shared" si="258"/>
        <v>43797</v>
      </c>
      <c r="C1018" s="38">
        <v>43733</v>
      </c>
      <c r="D1018" s="40">
        <f t="shared" si="259"/>
        <v>43804</v>
      </c>
      <c r="E1018" s="38">
        <v>43733</v>
      </c>
      <c r="F1018" s="41">
        <f t="shared" si="256"/>
        <v>43860</v>
      </c>
      <c r="G1018" s="38">
        <v>43733</v>
      </c>
      <c r="H1018" s="41">
        <f t="shared" si="257"/>
        <v>43867</v>
      </c>
      <c r="I1018" s="38">
        <v>43733</v>
      </c>
      <c r="J1018" s="40">
        <f t="shared" si="260"/>
        <v>43874</v>
      </c>
      <c r="K1018" s="42">
        <v>43733</v>
      </c>
      <c r="L1018" s="40">
        <f t="shared" si="261"/>
        <v>43895</v>
      </c>
      <c r="M1018" s="42">
        <v>43733</v>
      </c>
      <c r="N1018" s="40">
        <f t="shared" si="262"/>
        <v>43937</v>
      </c>
      <c r="O1018" s="42">
        <v>43733</v>
      </c>
      <c r="P1018" s="40">
        <f t="shared" si="263"/>
        <v>43944</v>
      </c>
    </row>
    <row r="1019" spans="1:16" ht="16.5" customHeight="1" x14ac:dyDescent="0.25">
      <c r="A1019" s="38">
        <v>43734</v>
      </c>
      <c r="B1019" s="39">
        <f t="shared" si="258"/>
        <v>43798</v>
      </c>
      <c r="C1019" s="38">
        <v>43734</v>
      </c>
      <c r="D1019" s="40">
        <f t="shared" si="259"/>
        <v>43805</v>
      </c>
      <c r="E1019" s="38">
        <v>43734</v>
      </c>
      <c r="F1019" s="41">
        <f t="shared" si="256"/>
        <v>43861</v>
      </c>
      <c r="G1019" s="38">
        <v>43734</v>
      </c>
      <c r="H1019" s="41">
        <f t="shared" si="257"/>
        <v>43868</v>
      </c>
      <c r="I1019" s="38">
        <v>43734</v>
      </c>
      <c r="J1019" s="40">
        <f t="shared" si="260"/>
        <v>43875</v>
      </c>
      <c r="K1019" s="42">
        <v>43734</v>
      </c>
      <c r="L1019" s="40">
        <f t="shared" si="261"/>
        <v>43896</v>
      </c>
      <c r="M1019" s="42">
        <v>43734</v>
      </c>
      <c r="N1019" s="40">
        <f t="shared" si="262"/>
        <v>43938</v>
      </c>
      <c r="O1019" s="42">
        <v>43734</v>
      </c>
      <c r="P1019" s="40">
        <f t="shared" si="263"/>
        <v>43945</v>
      </c>
    </row>
    <row r="1020" spans="1:16" ht="16.5" customHeight="1" x14ac:dyDescent="0.25">
      <c r="A1020" s="38">
        <v>43735</v>
      </c>
      <c r="B1020" s="39">
        <f t="shared" si="258"/>
        <v>43799</v>
      </c>
      <c r="C1020" s="38">
        <v>43735</v>
      </c>
      <c r="D1020" s="40">
        <f t="shared" si="259"/>
        <v>43806</v>
      </c>
      <c r="E1020" s="38">
        <v>43735</v>
      </c>
      <c r="F1020" s="41">
        <f t="shared" si="256"/>
        <v>43862</v>
      </c>
      <c r="G1020" s="38">
        <v>43735</v>
      </c>
      <c r="H1020" s="41">
        <f t="shared" si="257"/>
        <v>43869</v>
      </c>
      <c r="I1020" s="38">
        <v>43735</v>
      </c>
      <c r="J1020" s="40">
        <f t="shared" si="260"/>
        <v>43876</v>
      </c>
      <c r="K1020" s="42">
        <v>43735</v>
      </c>
      <c r="L1020" s="40">
        <f t="shared" si="261"/>
        <v>43897</v>
      </c>
      <c r="M1020" s="42">
        <v>43735</v>
      </c>
      <c r="N1020" s="40">
        <f t="shared" si="262"/>
        <v>43939</v>
      </c>
      <c r="O1020" s="42">
        <v>43735</v>
      </c>
      <c r="P1020" s="40">
        <f t="shared" si="263"/>
        <v>43946</v>
      </c>
    </row>
    <row r="1021" spans="1:16" ht="16.5" customHeight="1" x14ac:dyDescent="0.25">
      <c r="A1021" s="38">
        <v>43736</v>
      </c>
      <c r="B1021" s="39">
        <f t="shared" si="258"/>
        <v>43800</v>
      </c>
      <c r="C1021" s="38">
        <v>43736</v>
      </c>
      <c r="D1021" s="40">
        <f t="shared" si="259"/>
        <v>43807</v>
      </c>
      <c r="E1021" s="38">
        <v>43736</v>
      </c>
      <c r="F1021" s="41">
        <f t="shared" si="256"/>
        <v>43863</v>
      </c>
      <c r="G1021" s="38">
        <v>43736</v>
      </c>
      <c r="H1021" s="41">
        <f t="shared" si="257"/>
        <v>43870</v>
      </c>
      <c r="I1021" s="38">
        <v>43736</v>
      </c>
      <c r="J1021" s="40">
        <f t="shared" si="260"/>
        <v>43877</v>
      </c>
      <c r="K1021" s="42">
        <v>43736</v>
      </c>
      <c r="L1021" s="40">
        <f t="shared" si="261"/>
        <v>43898</v>
      </c>
      <c r="M1021" s="42">
        <v>43736</v>
      </c>
      <c r="N1021" s="40">
        <f t="shared" si="262"/>
        <v>43940</v>
      </c>
      <c r="O1021" s="42">
        <v>43736</v>
      </c>
      <c r="P1021" s="40">
        <f t="shared" si="263"/>
        <v>43947</v>
      </c>
    </row>
    <row r="1022" spans="1:16" ht="16.5" customHeight="1" x14ac:dyDescent="0.25">
      <c r="A1022" s="38">
        <v>43737</v>
      </c>
      <c r="B1022" s="39">
        <f t="shared" si="258"/>
        <v>43801</v>
      </c>
      <c r="C1022" s="38">
        <v>43737</v>
      </c>
      <c r="D1022" s="40">
        <f t="shared" si="259"/>
        <v>43808</v>
      </c>
      <c r="E1022" s="38">
        <v>43737</v>
      </c>
      <c r="F1022" s="41">
        <f t="shared" si="256"/>
        <v>43864</v>
      </c>
      <c r="G1022" s="38">
        <v>43737</v>
      </c>
      <c r="H1022" s="41">
        <f t="shared" si="257"/>
        <v>43871</v>
      </c>
      <c r="I1022" s="38">
        <v>43737</v>
      </c>
      <c r="J1022" s="40">
        <f t="shared" si="260"/>
        <v>43878</v>
      </c>
      <c r="K1022" s="42">
        <v>43737</v>
      </c>
      <c r="L1022" s="40">
        <f t="shared" si="261"/>
        <v>43899</v>
      </c>
      <c r="M1022" s="42">
        <v>43737</v>
      </c>
      <c r="N1022" s="40">
        <f t="shared" si="262"/>
        <v>43941</v>
      </c>
      <c r="O1022" s="42">
        <v>43737</v>
      </c>
      <c r="P1022" s="40">
        <f t="shared" si="263"/>
        <v>43948</v>
      </c>
    </row>
    <row r="1023" spans="1:16" ht="16.5" customHeight="1" x14ac:dyDescent="0.25">
      <c r="A1023" s="38">
        <v>43738</v>
      </c>
      <c r="B1023" s="39">
        <f t="shared" si="258"/>
        <v>43802</v>
      </c>
      <c r="C1023" s="38">
        <v>43738</v>
      </c>
      <c r="D1023" s="40">
        <f t="shared" si="259"/>
        <v>43809</v>
      </c>
      <c r="E1023" s="38">
        <v>43738</v>
      </c>
      <c r="F1023" s="41">
        <f t="shared" si="256"/>
        <v>43865</v>
      </c>
      <c r="G1023" s="38">
        <v>43738</v>
      </c>
      <c r="H1023" s="41">
        <f t="shared" si="257"/>
        <v>43872</v>
      </c>
      <c r="I1023" s="38">
        <v>43738</v>
      </c>
      <c r="J1023" s="40">
        <f t="shared" si="260"/>
        <v>43879</v>
      </c>
      <c r="K1023" s="42">
        <v>43738</v>
      </c>
      <c r="L1023" s="40">
        <f t="shared" si="261"/>
        <v>43900</v>
      </c>
      <c r="M1023" s="42">
        <v>43738</v>
      </c>
      <c r="N1023" s="40">
        <f t="shared" si="262"/>
        <v>43942</v>
      </c>
      <c r="O1023" s="42">
        <v>43738</v>
      </c>
      <c r="P1023" s="40">
        <f t="shared" si="263"/>
        <v>43949</v>
      </c>
    </row>
    <row r="1024" spans="1:16" ht="16.5" customHeight="1" x14ac:dyDescent="0.25">
      <c r="A1024" s="38">
        <v>43739</v>
      </c>
      <c r="B1024" s="39">
        <f>A1024+$C$2+$B$5+$B$6+$B$7+$B$8+$B$9+$B$10+$B$11+$B$12+$B$13+$B$14</f>
        <v>43803</v>
      </c>
      <c r="C1024" s="38">
        <v>43739</v>
      </c>
      <c r="D1024" s="40">
        <f>+C1024+$D$2+$B$5+$B$6+$B$7+$B$8+$B$9+$B$10+$B$11+$B$12+$B$13+$B$14</f>
        <v>43810</v>
      </c>
      <c r="E1024" s="38">
        <v>43739</v>
      </c>
      <c r="F1024" s="41">
        <f t="shared" ref="F1024:F1054" si="264">E1024+$E$2+$B$5+$B$6+$B$7+$B$8+$B$9+$B$10+$B$11+$B$12+$B$13+$B$14</f>
        <v>43866</v>
      </c>
      <c r="G1024" s="38">
        <v>43739</v>
      </c>
      <c r="H1024" s="41">
        <f t="shared" ref="H1024:H1054" si="265">G1024+$F$2+$B$5+$B$6+$B$7+$B$8+$B$9+$B$10+$B$11+$B$12+$B$13+$B$14</f>
        <v>43873</v>
      </c>
      <c r="I1024" s="38">
        <v>43739</v>
      </c>
      <c r="J1024" s="40">
        <f>I1024+$G$2+$B$5+$B$6+$B$7+$B$8+$B$9+$B$10+$B$11+$B$12+$B$13+$B$14</f>
        <v>43880</v>
      </c>
      <c r="K1024" s="42">
        <v>43739</v>
      </c>
      <c r="L1024" s="40">
        <f>K1024+$H$2+$B$5+$B$6+$B$7+$B$8+$B$9+$B$10+$B$11+$B$12+$B$13+$B$14</f>
        <v>43901</v>
      </c>
      <c r="M1024" s="42">
        <v>43739</v>
      </c>
      <c r="N1024" s="40">
        <f>M1024+$I$2+$B$5+$B$6+$B$7+$B$8+$B$9+$B$10+$B$11+$B$12+$B$13+$B$14</f>
        <v>43943</v>
      </c>
      <c r="O1024" s="42">
        <v>43739</v>
      </c>
      <c r="P1024" s="40">
        <f>O1024+$J$2+$B$5+$B$6+$B$7+$B$8+$B$9+$B$10+$B$11+$B$12+$B$13+$B$14</f>
        <v>43950</v>
      </c>
    </row>
    <row r="1025" spans="1:16" ht="16.5" customHeight="1" x14ac:dyDescent="0.25">
      <c r="A1025" s="38">
        <v>43740</v>
      </c>
      <c r="B1025" s="39">
        <f t="shared" ref="B1025:B1054" si="266">A1025+$C$2+$B$5+$B$6+$B$7+$B$8+$B$9+$B$10+$B$11+$B$12+$B$13+$B$14</f>
        <v>43804</v>
      </c>
      <c r="C1025" s="38">
        <v>43740</v>
      </c>
      <c r="D1025" s="40">
        <f t="shared" ref="D1025:D1054" si="267">+C1025+$D$2+$B$5+$B$6+$B$7+$B$8+$B$9+$B$10+$B$11+$B$12+$B$13+$B$14</f>
        <v>43811</v>
      </c>
      <c r="E1025" s="38">
        <v>43740</v>
      </c>
      <c r="F1025" s="41">
        <f t="shared" si="264"/>
        <v>43867</v>
      </c>
      <c r="G1025" s="38">
        <v>43740</v>
      </c>
      <c r="H1025" s="41">
        <f t="shared" si="265"/>
        <v>43874</v>
      </c>
      <c r="I1025" s="38">
        <v>43740</v>
      </c>
      <c r="J1025" s="40">
        <f t="shared" ref="J1025:J1054" si="268">I1025+$G$2+$B$5+$B$6+$B$7+$B$8+$B$9+$B$10+$B$11+$B$12+$B$13+$B$14</f>
        <v>43881</v>
      </c>
      <c r="K1025" s="42">
        <v>43740</v>
      </c>
      <c r="L1025" s="40">
        <f t="shared" ref="L1025:L1054" si="269">K1025+$H$2+$B$5+$B$6+$B$7+$B$8+$B$9+$B$10+$B$11+$B$12+$B$13+$B$14</f>
        <v>43902</v>
      </c>
      <c r="M1025" s="42">
        <v>43740</v>
      </c>
      <c r="N1025" s="40">
        <f t="shared" ref="N1025:N1054" si="270">M1025+$I$2+$B$5+$B$6+$B$7+$B$8+$B$9+$B$10+$B$11+$B$12+$B$13+$B$14</f>
        <v>43944</v>
      </c>
      <c r="O1025" s="42">
        <v>43740</v>
      </c>
      <c r="P1025" s="40">
        <f t="shared" ref="P1025:P1054" si="271">O1025+$J$2+$B$5+$B$6+$B$7+$B$8+$B$9+$B$10+$B$11+$B$12+$B$13+$B$14</f>
        <v>43951</v>
      </c>
    </row>
    <row r="1026" spans="1:16" ht="16.5" customHeight="1" x14ac:dyDescent="0.25">
      <c r="A1026" s="38">
        <v>43741</v>
      </c>
      <c r="B1026" s="39">
        <f t="shared" si="266"/>
        <v>43805</v>
      </c>
      <c r="C1026" s="38">
        <v>43741</v>
      </c>
      <c r="D1026" s="40">
        <f t="shared" si="267"/>
        <v>43812</v>
      </c>
      <c r="E1026" s="38">
        <v>43741</v>
      </c>
      <c r="F1026" s="41">
        <f t="shared" si="264"/>
        <v>43868</v>
      </c>
      <c r="G1026" s="38">
        <v>43741</v>
      </c>
      <c r="H1026" s="41">
        <f t="shared" si="265"/>
        <v>43875</v>
      </c>
      <c r="I1026" s="38">
        <v>43741</v>
      </c>
      <c r="J1026" s="40">
        <f t="shared" si="268"/>
        <v>43882</v>
      </c>
      <c r="K1026" s="42">
        <v>43741</v>
      </c>
      <c r="L1026" s="40">
        <f t="shared" si="269"/>
        <v>43903</v>
      </c>
      <c r="M1026" s="42">
        <v>43741</v>
      </c>
      <c r="N1026" s="40">
        <f t="shared" si="270"/>
        <v>43945</v>
      </c>
      <c r="O1026" s="42">
        <v>43741</v>
      </c>
      <c r="P1026" s="40">
        <f t="shared" si="271"/>
        <v>43952</v>
      </c>
    </row>
    <row r="1027" spans="1:16" ht="16.5" customHeight="1" x14ac:dyDescent="0.25">
      <c r="A1027" s="38">
        <v>43742</v>
      </c>
      <c r="B1027" s="39">
        <f t="shared" si="266"/>
        <v>43806</v>
      </c>
      <c r="C1027" s="38">
        <v>43742</v>
      </c>
      <c r="D1027" s="40">
        <f t="shared" si="267"/>
        <v>43813</v>
      </c>
      <c r="E1027" s="38">
        <v>43742</v>
      </c>
      <c r="F1027" s="41">
        <f t="shared" si="264"/>
        <v>43869</v>
      </c>
      <c r="G1027" s="38">
        <v>43742</v>
      </c>
      <c r="H1027" s="41">
        <f t="shared" si="265"/>
        <v>43876</v>
      </c>
      <c r="I1027" s="38">
        <v>43742</v>
      </c>
      <c r="J1027" s="40">
        <f t="shared" si="268"/>
        <v>43883</v>
      </c>
      <c r="K1027" s="42">
        <v>43742</v>
      </c>
      <c r="L1027" s="40">
        <f t="shared" si="269"/>
        <v>43904</v>
      </c>
      <c r="M1027" s="42">
        <v>43742</v>
      </c>
      <c r="N1027" s="40">
        <f t="shared" si="270"/>
        <v>43946</v>
      </c>
      <c r="O1027" s="42">
        <v>43742</v>
      </c>
      <c r="P1027" s="40">
        <f t="shared" si="271"/>
        <v>43953</v>
      </c>
    </row>
    <row r="1028" spans="1:16" ht="16.5" customHeight="1" x14ac:dyDescent="0.25">
      <c r="A1028" s="38">
        <v>43743</v>
      </c>
      <c r="B1028" s="39">
        <f t="shared" si="266"/>
        <v>43807</v>
      </c>
      <c r="C1028" s="38">
        <v>43743</v>
      </c>
      <c r="D1028" s="40">
        <f t="shared" si="267"/>
        <v>43814</v>
      </c>
      <c r="E1028" s="38">
        <v>43743</v>
      </c>
      <c r="F1028" s="41">
        <f t="shared" si="264"/>
        <v>43870</v>
      </c>
      <c r="G1028" s="38">
        <v>43743</v>
      </c>
      <c r="H1028" s="41">
        <f t="shared" si="265"/>
        <v>43877</v>
      </c>
      <c r="I1028" s="38">
        <v>43743</v>
      </c>
      <c r="J1028" s="40">
        <f t="shared" si="268"/>
        <v>43884</v>
      </c>
      <c r="K1028" s="42">
        <v>43743</v>
      </c>
      <c r="L1028" s="40">
        <f t="shared" si="269"/>
        <v>43905</v>
      </c>
      <c r="M1028" s="42">
        <v>43743</v>
      </c>
      <c r="N1028" s="40">
        <f t="shared" si="270"/>
        <v>43947</v>
      </c>
      <c r="O1028" s="42">
        <v>43743</v>
      </c>
      <c r="P1028" s="40">
        <f t="shared" si="271"/>
        <v>43954</v>
      </c>
    </row>
    <row r="1029" spans="1:16" ht="16.5" customHeight="1" x14ac:dyDescent="0.25">
      <c r="A1029" s="38">
        <v>43744</v>
      </c>
      <c r="B1029" s="39">
        <f t="shared" si="266"/>
        <v>43808</v>
      </c>
      <c r="C1029" s="38">
        <v>43744</v>
      </c>
      <c r="D1029" s="40">
        <f t="shared" si="267"/>
        <v>43815</v>
      </c>
      <c r="E1029" s="38">
        <v>43744</v>
      </c>
      <c r="F1029" s="41">
        <f t="shared" si="264"/>
        <v>43871</v>
      </c>
      <c r="G1029" s="38">
        <v>43744</v>
      </c>
      <c r="H1029" s="41">
        <f t="shared" si="265"/>
        <v>43878</v>
      </c>
      <c r="I1029" s="38">
        <v>43744</v>
      </c>
      <c r="J1029" s="40">
        <f t="shared" si="268"/>
        <v>43885</v>
      </c>
      <c r="K1029" s="42">
        <v>43744</v>
      </c>
      <c r="L1029" s="40">
        <f t="shared" si="269"/>
        <v>43906</v>
      </c>
      <c r="M1029" s="42">
        <v>43744</v>
      </c>
      <c r="N1029" s="40">
        <f t="shared" si="270"/>
        <v>43948</v>
      </c>
      <c r="O1029" s="42">
        <v>43744</v>
      </c>
      <c r="P1029" s="40">
        <f t="shared" si="271"/>
        <v>43955</v>
      </c>
    </row>
    <row r="1030" spans="1:16" ht="16.5" customHeight="1" x14ac:dyDescent="0.25">
      <c r="A1030" s="38">
        <v>43745</v>
      </c>
      <c r="B1030" s="39">
        <f t="shared" si="266"/>
        <v>43809</v>
      </c>
      <c r="C1030" s="38">
        <v>43745</v>
      </c>
      <c r="D1030" s="40">
        <f t="shared" si="267"/>
        <v>43816</v>
      </c>
      <c r="E1030" s="38">
        <v>43745</v>
      </c>
      <c r="F1030" s="41">
        <f t="shared" si="264"/>
        <v>43872</v>
      </c>
      <c r="G1030" s="38">
        <v>43745</v>
      </c>
      <c r="H1030" s="41">
        <f t="shared" si="265"/>
        <v>43879</v>
      </c>
      <c r="I1030" s="38">
        <v>43745</v>
      </c>
      <c r="J1030" s="40">
        <f t="shared" si="268"/>
        <v>43886</v>
      </c>
      <c r="K1030" s="42">
        <v>43745</v>
      </c>
      <c r="L1030" s="40">
        <f t="shared" si="269"/>
        <v>43907</v>
      </c>
      <c r="M1030" s="42">
        <v>43745</v>
      </c>
      <c r="N1030" s="40">
        <f t="shared" si="270"/>
        <v>43949</v>
      </c>
      <c r="O1030" s="42">
        <v>43745</v>
      </c>
      <c r="P1030" s="40">
        <f t="shared" si="271"/>
        <v>43956</v>
      </c>
    </row>
    <row r="1031" spans="1:16" ht="16.5" customHeight="1" x14ac:dyDescent="0.25">
      <c r="A1031" s="38">
        <v>43746</v>
      </c>
      <c r="B1031" s="39">
        <f t="shared" si="266"/>
        <v>43810</v>
      </c>
      <c r="C1031" s="38">
        <v>43746</v>
      </c>
      <c r="D1031" s="40">
        <f t="shared" si="267"/>
        <v>43817</v>
      </c>
      <c r="E1031" s="38">
        <v>43746</v>
      </c>
      <c r="F1031" s="41">
        <f t="shared" si="264"/>
        <v>43873</v>
      </c>
      <c r="G1031" s="38">
        <v>43746</v>
      </c>
      <c r="H1031" s="41">
        <f t="shared" si="265"/>
        <v>43880</v>
      </c>
      <c r="I1031" s="38">
        <v>43746</v>
      </c>
      <c r="J1031" s="40">
        <f t="shared" si="268"/>
        <v>43887</v>
      </c>
      <c r="K1031" s="42">
        <v>43746</v>
      </c>
      <c r="L1031" s="40">
        <f t="shared" si="269"/>
        <v>43908</v>
      </c>
      <c r="M1031" s="42">
        <v>43746</v>
      </c>
      <c r="N1031" s="40">
        <f t="shared" si="270"/>
        <v>43950</v>
      </c>
      <c r="O1031" s="42">
        <v>43746</v>
      </c>
      <c r="P1031" s="40">
        <f t="shared" si="271"/>
        <v>43957</v>
      </c>
    </row>
    <row r="1032" spans="1:16" ht="16.5" customHeight="1" x14ac:dyDescent="0.25">
      <c r="A1032" s="38">
        <v>43747</v>
      </c>
      <c r="B1032" s="39">
        <f t="shared" si="266"/>
        <v>43811</v>
      </c>
      <c r="C1032" s="38">
        <v>43747</v>
      </c>
      <c r="D1032" s="40">
        <f t="shared" si="267"/>
        <v>43818</v>
      </c>
      <c r="E1032" s="38">
        <v>43747</v>
      </c>
      <c r="F1032" s="41">
        <f t="shared" si="264"/>
        <v>43874</v>
      </c>
      <c r="G1032" s="38">
        <v>43747</v>
      </c>
      <c r="H1032" s="41">
        <f t="shared" si="265"/>
        <v>43881</v>
      </c>
      <c r="I1032" s="38">
        <v>43747</v>
      </c>
      <c r="J1032" s="40">
        <f t="shared" si="268"/>
        <v>43888</v>
      </c>
      <c r="K1032" s="42">
        <v>43747</v>
      </c>
      <c r="L1032" s="40">
        <f t="shared" si="269"/>
        <v>43909</v>
      </c>
      <c r="M1032" s="42">
        <v>43747</v>
      </c>
      <c r="N1032" s="40">
        <f t="shared" si="270"/>
        <v>43951</v>
      </c>
      <c r="O1032" s="42">
        <v>43747</v>
      </c>
      <c r="P1032" s="40">
        <f t="shared" si="271"/>
        <v>43958</v>
      </c>
    </row>
    <row r="1033" spans="1:16" ht="16.5" customHeight="1" x14ac:dyDescent="0.25">
      <c r="A1033" s="38">
        <v>43748</v>
      </c>
      <c r="B1033" s="39">
        <f t="shared" si="266"/>
        <v>43812</v>
      </c>
      <c r="C1033" s="38">
        <v>43748</v>
      </c>
      <c r="D1033" s="40">
        <f t="shared" si="267"/>
        <v>43819</v>
      </c>
      <c r="E1033" s="38">
        <v>43748</v>
      </c>
      <c r="F1033" s="41">
        <f t="shared" si="264"/>
        <v>43875</v>
      </c>
      <c r="G1033" s="38">
        <v>43748</v>
      </c>
      <c r="H1033" s="41">
        <f t="shared" si="265"/>
        <v>43882</v>
      </c>
      <c r="I1033" s="38">
        <v>43748</v>
      </c>
      <c r="J1033" s="40">
        <f t="shared" si="268"/>
        <v>43889</v>
      </c>
      <c r="K1033" s="42">
        <v>43748</v>
      </c>
      <c r="L1033" s="40">
        <f t="shared" si="269"/>
        <v>43910</v>
      </c>
      <c r="M1033" s="42">
        <v>43748</v>
      </c>
      <c r="N1033" s="40">
        <f t="shared" si="270"/>
        <v>43952</v>
      </c>
      <c r="O1033" s="42">
        <v>43748</v>
      </c>
      <c r="P1033" s="40">
        <f t="shared" si="271"/>
        <v>43959</v>
      </c>
    </row>
    <row r="1034" spans="1:16" ht="16.5" customHeight="1" x14ac:dyDescent="0.25">
      <c r="A1034" s="38">
        <v>43749</v>
      </c>
      <c r="B1034" s="39">
        <f t="shared" si="266"/>
        <v>43813</v>
      </c>
      <c r="C1034" s="38">
        <v>43749</v>
      </c>
      <c r="D1034" s="40">
        <f t="shared" si="267"/>
        <v>43820</v>
      </c>
      <c r="E1034" s="38">
        <v>43749</v>
      </c>
      <c r="F1034" s="41">
        <f t="shared" si="264"/>
        <v>43876</v>
      </c>
      <c r="G1034" s="38">
        <v>43749</v>
      </c>
      <c r="H1034" s="41">
        <f t="shared" si="265"/>
        <v>43883</v>
      </c>
      <c r="I1034" s="38">
        <v>43749</v>
      </c>
      <c r="J1034" s="40">
        <f t="shared" si="268"/>
        <v>43890</v>
      </c>
      <c r="K1034" s="42">
        <v>43749</v>
      </c>
      <c r="L1034" s="40">
        <f t="shared" si="269"/>
        <v>43911</v>
      </c>
      <c r="M1034" s="42">
        <v>43749</v>
      </c>
      <c r="N1034" s="40">
        <f t="shared" si="270"/>
        <v>43953</v>
      </c>
      <c r="O1034" s="42">
        <v>43749</v>
      </c>
      <c r="P1034" s="40">
        <f t="shared" si="271"/>
        <v>43960</v>
      </c>
    </row>
    <row r="1035" spans="1:16" ht="16.5" customHeight="1" x14ac:dyDescent="0.25">
      <c r="A1035" s="38">
        <v>43750</v>
      </c>
      <c r="B1035" s="39">
        <f t="shared" si="266"/>
        <v>43814</v>
      </c>
      <c r="C1035" s="38">
        <v>43750</v>
      </c>
      <c r="D1035" s="40">
        <f t="shared" si="267"/>
        <v>43821</v>
      </c>
      <c r="E1035" s="38">
        <v>43750</v>
      </c>
      <c r="F1035" s="41">
        <f t="shared" si="264"/>
        <v>43877</v>
      </c>
      <c r="G1035" s="38">
        <v>43750</v>
      </c>
      <c r="H1035" s="41">
        <f t="shared" si="265"/>
        <v>43884</v>
      </c>
      <c r="I1035" s="38">
        <v>43750</v>
      </c>
      <c r="J1035" s="40">
        <f t="shared" si="268"/>
        <v>43891</v>
      </c>
      <c r="K1035" s="42">
        <v>43750</v>
      </c>
      <c r="L1035" s="40">
        <f t="shared" si="269"/>
        <v>43912</v>
      </c>
      <c r="M1035" s="42">
        <v>43750</v>
      </c>
      <c r="N1035" s="40">
        <f t="shared" si="270"/>
        <v>43954</v>
      </c>
      <c r="O1035" s="42">
        <v>43750</v>
      </c>
      <c r="P1035" s="40">
        <f t="shared" si="271"/>
        <v>43961</v>
      </c>
    </row>
    <row r="1036" spans="1:16" ht="16.5" customHeight="1" x14ac:dyDescent="0.25">
      <c r="A1036" s="38">
        <v>43751</v>
      </c>
      <c r="B1036" s="39">
        <f t="shared" si="266"/>
        <v>43815</v>
      </c>
      <c r="C1036" s="38">
        <v>43751</v>
      </c>
      <c r="D1036" s="40">
        <f t="shared" si="267"/>
        <v>43822</v>
      </c>
      <c r="E1036" s="38">
        <v>43751</v>
      </c>
      <c r="F1036" s="41">
        <f t="shared" si="264"/>
        <v>43878</v>
      </c>
      <c r="G1036" s="38">
        <v>43751</v>
      </c>
      <c r="H1036" s="41">
        <f t="shared" si="265"/>
        <v>43885</v>
      </c>
      <c r="I1036" s="38">
        <v>43751</v>
      </c>
      <c r="J1036" s="40">
        <f t="shared" si="268"/>
        <v>43892</v>
      </c>
      <c r="K1036" s="42">
        <v>43751</v>
      </c>
      <c r="L1036" s="40">
        <f t="shared" si="269"/>
        <v>43913</v>
      </c>
      <c r="M1036" s="42">
        <v>43751</v>
      </c>
      <c r="N1036" s="40">
        <f t="shared" si="270"/>
        <v>43955</v>
      </c>
      <c r="O1036" s="42">
        <v>43751</v>
      </c>
      <c r="P1036" s="40">
        <f t="shared" si="271"/>
        <v>43962</v>
      </c>
    </row>
    <row r="1037" spans="1:16" ht="16.5" customHeight="1" x14ac:dyDescent="0.25">
      <c r="A1037" s="38">
        <v>43752</v>
      </c>
      <c r="B1037" s="39">
        <f t="shared" si="266"/>
        <v>43816</v>
      </c>
      <c r="C1037" s="38">
        <v>43752</v>
      </c>
      <c r="D1037" s="40">
        <f t="shared" si="267"/>
        <v>43823</v>
      </c>
      <c r="E1037" s="38">
        <v>43752</v>
      </c>
      <c r="F1037" s="41">
        <f t="shared" si="264"/>
        <v>43879</v>
      </c>
      <c r="G1037" s="38">
        <v>43752</v>
      </c>
      <c r="H1037" s="41">
        <f t="shared" si="265"/>
        <v>43886</v>
      </c>
      <c r="I1037" s="38">
        <v>43752</v>
      </c>
      <c r="J1037" s="40">
        <f t="shared" si="268"/>
        <v>43893</v>
      </c>
      <c r="K1037" s="42">
        <v>43752</v>
      </c>
      <c r="L1037" s="40">
        <f t="shared" si="269"/>
        <v>43914</v>
      </c>
      <c r="M1037" s="42">
        <v>43752</v>
      </c>
      <c r="N1037" s="40">
        <f t="shared" si="270"/>
        <v>43956</v>
      </c>
      <c r="O1037" s="42">
        <v>43752</v>
      </c>
      <c r="P1037" s="40">
        <f t="shared" si="271"/>
        <v>43963</v>
      </c>
    </row>
    <row r="1038" spans="1:16" ht="16.5" customHeight="1" x14ac:dyDescent="0.25">
      <c r="A1038" s="38">
        <v>43753</v>
      </c>
      <c r="B1038" s="39">
        <f t="shared" si="266"/>
        <v>43817</v>
      </c>
      <c r="C1038" s="38">
        <v>43753</v>
      </c>
      <c r="D1038" s="40">
        <f t="shared" si="267"/>
        <v>43824</v>
      </c>
      <c r="E1038" s="38">
        <v>43753</v>
      </c>
      <c r="F1038" s="41">
        <f t="shared" si="264"/>
        <v>43880</v>
      </c>
      <c r="G1038" s="38">
        <v>43753</v>
      </c>
      <c r="H1038" s="41">
        <f t="shared" si="265"/>
        <v>43887</v>
      </c>
      <c r="I1038" s="38">
        <v>43753</v>
      </c>
      <c r="J1038" s="40">
        <f t="shared" si="268"/>
        <v>43894</v>
      </c>
      <c r="K1038" s="42">
        <v>43753</v>
      </c>
      <c r="L1038" s="40">
        <f t="shared" si="269"/>
        <v>43915</v>
      </c>
      <c r="M1038" s="42">
        <v>43753</v>
      </c>
      <c r="N1038" s="40">
        <f t="shared" si="270"/>
        <v>43957</v>
      </c>
      <c r="O1038" s="42">
        <v>43753</v>
      </c>
      <c r="P1038" s="40">
        <f t="shared" si="271"/>
        <v>43964</v>
      </c>
    </row>
    <row r="1039" spans="1:16" ht="16.5" customHeight="1" x14ac:dyDescent="0.25">
      <c r="A1039" s="38">
        <v>43754</v>
      </c>
      <c r="B1039" s="39">
        <f t="shared" si="266"/>
        <v>43818</v>
      </c>
      <c r="C1039" s="38">
        <v>43754</v>
      </c>
      <c r="D1039" s="40">
        <f t="shared" si="267"/>
        <v>43825</v>
      </c>
      <c r="E1039" s="38">
        <v>43754</v>
      </c>
      <c r="F1039" s="41">
        <f t="shared" si="264"/>
        <v>43881</v>
      </c>
      <c r="G1039" s="38">
        <v>43754</v>
      </c>
      <c r="H1039" s="41">
        <f t="shared" si="265"/>
        <v>43888</v>
      </c>
      <c r="I1039" s="38">
        <v>43754</v>
      </c>
      <c r="J1039" s="40">
        <f t="shared" si="268"/>
        <v>43895</v>
      </c>
      <c r="K1039" s="42">
        <v>43754</v>
      </c>
      <c r="L1039" s="40">
        <f t="shared" si="269"/>
        <v>43916</v>
      </c>
      <c r="M1039" s="42">
        <v>43754</v>
      </c>
      <c r="N1039" s="40">
        <f t="shared" si="270"/>
        <v>43958</v>
      </c>
      <c r="O1039" s="42">
        <v>43754</v>
      </c>
      <c r="P1039" s="40">
        <f t="shared" si="271"/>
        <v>43965</v>
      </c>
    </row>
    <row r="1040" spans="1:16" ht="16.5" customHeight="1" x14ac:dyDescent="0.25">
      <c r="A1040" s="38">
        <v>43755</v>
      </c>
      <c r="B1040" s="39">
        <f t="shared" si="266"/>
        <v>43819</v>
      </c>
      <c r="C1040" s="38">
        <v>43755</v>
      </c>
      <c r="D1040" s="40">
        <f t="shared" si="267"/>
        <v>43826</v>
      </c>
      <c r="E1040" s="38">
        <v>43755</v>
      </c>
      <c r="F1040" s="41">
        <f t="shared" si="264"/>
        <v>43882</v>
      </c>
      <c r="G1040" s="38">
        <v>43755</v>
      </c>
      <c r="H1040" s="41">
        <f t="shared" si="265"/>
        <v>43889</v>
      </c>
      <c r="I1040" s="38">
        <v>43755</v>
      </c>
      <c r="J1040" s="40">
        <f t="shared" si="268"/>
        <v>43896</v>
      </c>
      <c r="K1040" s="42">
        <v>43755</v>
      </c>
      <c r="L1040" s="40">
        <f t="shared" si="269"/>
        <v>43917</v>
      </c>
      <c r="M1040" s="42">
        <v>43755</v>
      </c>
      <c r="N1040" s="40">
        <f t="shared" si="270"/>
        <v>43959</v>
      </c>
      <c r="O1040" s="42">
        <v>43755</v>
      </c>
      <c r="P1040" s="40">
        <f t="shared" si="271"/>
        <v>43966</v>
      </c>
    </row>
    <row r="1041" spans="1:16" ht="16.5" customHeight="1" x14ac:dyDescent="0.25">
      <c r="A1041" s="38">
        <v>43756</v>
      </c>
      <c r="B1041" s="39">
        <f t="shared" si="266"/>
        <v>43820</v>
      </c>
      <c r="C1041" s="38">
        <v>43756</v>
      </c>
      <c r="D1041" s="40">
        <f t="shared" si="267"/>
        <v>43827</v>
      </c>
      <c r="E1041" s="38">
        <v>43756</v>
      </c>
      <c r="F1041" s="41">
        <f t="shared" si="264"/>
        <v>43883</v>
      </c>
      <c r="G1041" s="38">
        <v>43756</v>
      </c>
      <c r="H1041" s="41">
        <f t="shared" si="265"/>
        <v>43890</v>
      </c>
      <c r="I1041" s="38">
        <v>43756</v>
      </c>
      <c r="J1041" s="40">
        <f t="shared" si="268"/>
        <v>43897</v>
      </c>
      <c r="K1041" s="42">
        <v>43756</v>
      </c>
      <c r="L1041" s="40">
        <f t="shared" si="269"/>
        <v>43918</v>
      </c>
      <c r="M1041" s="42">
        <v>43756</v>
      </c>
      <c r="N1041" s="40">
        <f t="shared" si="270"/>
        <v>43960</v>
      </c>
      <c r="O1041" s="42">
        <v>43756</v>
      </c>
      <c r="P1041" s="40">
        <f t="shared" si="271"/>
        <v>43967</v>
      </c>
    </row>
    <row r="1042" spans="1:16" ht="16.5" customHeight="1" x14ac:dyDescent="0.25">
      <c r="A1042" s="38">
        <v>43757</v>
      </c>
      <c r="B1042" s="39">
        <f t="shared" si="266"/>
        <v>43821</v>
      </c>
      <c r="C1042" s="38">
        <v>43757</v>
      </c>
      <c r="D1042" s="40">
        <f t="shared" si="267"/>
        <v>43828</v>
      </c>
      <c r="E1042" s="38">
        <v>43757</v>
      </c>
      <c r="F1042" s="41">
        <f t="shared" si="264"/>
        <v>43884</v>
      </c>
      <c r="G1042" s="38">
        <v>43757</v>
      </c>
      <c r="H1042" s="41">
        <f t="shared" si="265"/>
        <v>43891</v>
      </c>
      <c r="I1042" s="38">
        <v>43757</v>
      </c>
      <c r="J1042" s="40">
        <f t="shared" si="268"/>
        <v>43898</v>
      </c>
      <c r="K1042" s="42">
        <v>43757</v>
      </c>
      <c r="L1042" s="40">
        <f t="shared" si="269"/>
        <v>43919</v>
      </c>
      <c r="M1042" s="42">
        <v>43757</v>
      </c>
      <c r="N1042" s="40">
        <f t="shared" si="270"/>
        <v>43961</v>
      </c>
      <c r="O1042" s="42">
        <v>43757</v>
      </c>
      <c r="P1042" s="40">
        <f t="shared" si="271"/>
        <v>43968</v>
      </c>
    </row>
    <row r="1043" spans="1:16" ht="16.5" customHeight="1" x14ac:dyDescent="0.25">
      <c r="A1043" s="38">
        <v>43758</v>
      </c>
      <c r="B1043" s="39">
        <f t="shared" si="266"/>
        <v>43822</v>
      </c>
      <c r="C1043" s="38">
        <v>43758</v>
      </c>
      <c r="D1043" s="40">
        <f t="shared" si="267"/>
        <v>43829</v>
      </c>
      <c r="E1043" s="38">
        <v>43758</v>
      </c>
      <c r="F1043" s="41">
        <f t="shared" si="264"/>
        <v>43885</v>
      </c>
      <c r="G1043" s="38">
        <v>43758</v>
      </c>
      <c r="H1043" s="41">
        <f t="shared" si="265"/>
        <v>43892</v>
      </c>
      <c r="I1043" s="38">
        <v>43758</v>
      </c>
      <c r="J1043" s="40">
        <f t="shared" si="268"/>
        <v>43899</v>
      </c>
      <c r="K1043" s="42">
        <v>43758</v>
      </c>
      <c r="L1043" s="40">
        <f t="shared" si="269"/>
        <v>43920</v>
      </c>
      <c r="M1043" s="42">
        <v>43758</v>
      </c>
      <c r="N1043" s="40">
        <f t="shared" si="270"/>
        <v>43962</v>
      </c>
      <c r="O1043" s="42">
        <v>43758</v>
      </c>
      <c r="P1043" s="40">
        <f t="shared" si="271"/>
        <v>43969</v>
      </c>
    </row>
    <row r="1044" spans="1:16" ht="16.5" customHeight="1" x14ac:dyDescent="0.25">
      <c r="A1044" s="38">
        <v>43759</v>
      </c>
      <c r="B1044" s="39">
        <f t="shared" si="266"/>
        <v>43823</v>
      </c>
      <c r="C1044" s="38">
        <v>43759</v>
      </c>
      <c r="D1044" s="40">
        <f t="shared" si="267"/>
        <v>43830</v>
      </c>
      <c r="E1044" s="38">
        <v>43759</v>
      </c>
      <c r="F1044" s="41">
        <f t="shared" si="264"/>
        <v>43886</v>
      </c>
      <c r="G1044" s="38">
        <v>43759</v>
      </c>
      <c r="H1044" s="41">
        <f t="shared" si="265"/>
        <v>43893</v>
      </c>
      <c r="I1044" s="38">
        <v>43759</v>
      </c>
      <c r="J1044" s="40">
        <f t="shared" si="268"/>
        <v>43900</v>
      </c>
      <c r="K1044" s="42">
        <v>43759</v>
      </c>
      <c r="L1044" s="40">
        <f t="shared" si="269"/>
        <v>43921</v>
      </c>
      <c r="M1044" s="42">
        <v>43759</v>
      </c>
      <c r="N1044" s="40">
        <f t="shared" si="270"/>
        <v>43963</v>
      </c>
      <c r="O1044" s="42">
        <v>43759</v>
      </c>
      <c r="P1044" s="40">
        <f t="shared" si="271"/>
        <v>43970</v>
      </c>
    </row>
    <row r="1045" spans="1:16" ht="16.5" customHeight="1" x14ac:dyDescent="0.25">
      <c r="A1045" s="38">
        <v>43760</v>
      </c>
      <c r="B1045" s="39">
        <f t="shared" si="266"/>
        <v>43824</v>
      </c>
      <c r="C1045" s="38">
        <v>43760</v>
      </c>
      <c r="D1045" s="40">
        <f t="shared" si="267"/>
        <v>43831</v>
      </c>
      <c r="E1045" s="38">
        <v>43760</v>
      </c>
      <c r="F1045" s="41">
        <f t="shared" si="264"/>
        <v>43887</v>
      </c>
      <c r="G1045" s="38">
        <v>43760</v>
      </c>
      <c r="H1045" s="41">
        <f t="shared" si="265"/>
        <v>43894</v>
      </c>
      <c r="I1045" s="38">
        <v>43760</v>
      </c>
      <c r="J1045" s="40">
        <f t="shared" si="268"/>
        <v>43901</v>
      </c>
      <c r="K1045" s="42">
        <v>43760</v>
      </c>
      <c r="L1045" s="40">
        <f t="shared" si="269"/>
        <v>43922</v>
      </c>
      <c r="M1045" s="42">
        <v>43760</v>
      </c>
      <c r="N1045" s="40">
        <f t="shared" si="270"/>
        <v>43964</v>
      </c>
      <c r="O1045" s="42">
        <v>43760</v>
      </c>
      <c r="P1045" s="40">
        <f t="shared" si="271"/>
        <v>43971</v>
      </c>
    </row>
    <row r="1046" spans="1:16" ht="16.5" customHeight="1" x14ac:dyDescent="0.25">
      <c r="A1046" s="38">
        <v>43761</v>
      </c>
      <c r="B1046" s="39">
        <f t="shared" si="266"/>
        <v>43825</v>
      </c>
      <c r="C1046" s="38">
        <v>43761</v>
      </c>
      <c r="D1046" s="40">
        <f t="shared" si="267"/>
        <v>43832</v>
      </c>
      <c r="E1046" s="38">
        <v>43761</v>
      </c>
      <c r="F1046" s="41">
        <f t="shared" si="264"/>
        <v>43888</v>
      </c>
      <c r="G1046" s="38">
        <v>43761</v>
      </c>
      <c r="H1046" s="41">
        <f t="shared" si="265"/>
        <v>43895</v>
      </c>
      <c r="I1046" s="38">
        <v>43761</v>
      </c>
      <c r="J1046" s="40">
        <f t="shared" si="268"/>
        <v>43902</v>
      </c>
      <c r="K1046" s="42">
        <v>43761</v>
      </c>
      <c r="L1046" s="40">
        <f t="shared" si="269"/>
        <v>43923</v>
      </c>
      <c r="M1046" s="42">
        <v>43761</v>
      </c>
      <c r="N1046" s="40">
        <f t="shared" si="270"/>
        <v>43965</v>
      </c>
      <c r="O1046" s="42">
        <v>43761</v>
      </c>
      <c r="P1046" s="40">
        <f t="shared" si="271"/>
        <v>43972</v>
      </c>
    </row>
    <row r="1047" spans="1:16" ht="16.5" customHeight="1" x14ac:dyDescent="0.25">
      <c r="A1047" s="38">
        <v>43762</v>
      </c>
      <c r="B1047" s="39">
        <f t="shared" si="266"/>
        <v>43826</v>
      </c>
      <c r="C1047" s="38">
        <v>43762</v>
      </c>
      <c r="D1047" s="40">
        <f t="shared" si="267"/>
        <v>43833</v>
      </c>
      <c r="E1047" s="38">
        <v>43762</v>
      </c>
      <c r="F1047" s="41">
        <f t="shared" si="264"/>
        <v>43889</v>
      </c>
      <c r="G1047" s="38">
        <v>43762</v>
      </c>
      <c r="H1047" s="41">
        <f t="shared" si="265"/>
        <v>43896</v>
      </c>
      <c r="I1047" s="38">
        <v>43762</v>
      </c>
      <c r="J1047" s="40">
        <f t="shared" si="268"/>
        <v>43903</v>
      </c>
      <c r="K1047" s="42">
        <v>43762</v>
      </c>
      <c r="L1047" s="40">
        <f t="shared" si="269"/>
        <v>43924</v>
      </c>
      <c r="M1047" s="42">
        <v>43762</v>
      </c>
      <c r="N1047" s="40">
        <f t="shared" si="270"/>
        <v>43966</v>
      </c>
      <c r="O1047" s="42">
        <v>43762</v>
      </c>
      <c r="P1047" s="40">
        <f t="shared" si="271"/>
        <v>43973</v>
      </c>
    </row>
    <row r="1048" spans="1:16" ht="16.5" customHeight="1" x14ac:dyDescent="0.25">
      <c r="A1048" s="38">
        <v>43763</v>
      </c>
      <c r="B1048" s="39">
        <f t="shared" si="266"/>
        <v>43827</v>
      </c>
      <c r="C1048" s="38">
        <v>43763</v>
      </c>
      <c r="D1048" s="40">
        <f t="shared" si="267"/>
        <v>43834</v>
      </c>
      <c r="E1048" s="38">
        <v>43763</v>
      </c>
      <c r="F1048" s="41">
        <f t="shared" si="264"/>
        <v>43890</v>
      </c>
      <c r="G1048" s="38">
        <v>43763</v>
      </c>
      <c r="H1048" s="41">
        <f t="shared" si="265"/>
        <v>43897</v>
      </c>
      <c r="I1048" s="38">
        <v>43763</v>
      </c>
      <c r="J1048" s="40">
        <f t="shared" si="268"/>
        <v>43904</v>
      </c>
      <c r="K1048" s="42">
        <v>43763</v>
      </c>
      <c r="L1048" s="40">
        <f t="shared" si="269"/>
        <v>43925</v>
      </c>
      <c r="M1048" s="42">
        <v>43763</v>
      </c>
      <c r="N1048" s="40">
        <f t="shared" si="270"/>
        <v>43967</v>
      </c>
      <c r="O1048" s="42">
        <v>43763</v>
      </c>
      <c r="P1048" s="40">
        <f t="shared" si="271"/>
        <v>43974</v>
      </c>
    </row>
    <row r="1049" spans="1:16" ht="16.5" customHeight="1" x14ac:dyDescent="0.25">
      <c r="A1049" s="38">
        <v>43764</v>
      </c>
      <c r="B1049" s="39">
        <f t="shared" si="266"/>
        <v>43828</v>
      </c>
      <c r="C1049" s="38">
        <v>43764</v>
      </c>
      <c r="D1049" s="40">
        <f t="shared" si="267"/>
        <v>43835</v>
      </c>
      <c r="E1049" s="38">
        <v>43764</v>
      </c>
      <c r="F1049" s="41">
        <f t="shared" si="264"/>
        <v>43891</v>
      </c>
      <c r="G1049" s="38">
        <v>43764</v>
      </c>
      <c r="H1049" s="41">
        <f t="shared" si="265"/>
        <v>43898</v>
      </c>
      <c r="I1049" s="38">
        <v>43764</v>
      </c>
      <c r="J1049" s="40">
        <f t="shared" si="268"/>
        <v>43905</v>
      </c>
      <c r="K1049" s="42">
        <v>43764</v>
      </c>
      <c r="L1049" s="40">
        <f t="shared" si="269"/>
        <v>43926</v>
      </c>
      <c r="M1049" s="42">
        <v>43764</v>
      </c>
      <c r="N1049" s="40">
        <f t="shared" si="270"/>
        <v>43968</v>
      </c>
      <c r="O1049" s="42">
        <v>43764</v>
      </c>
      <c r="P1049" s="40">
        <f t="shared" si="271"/>
        <v>43975</v>
      </c>
    </row>
    <row r="1050" spans="1:16" ht="16.5" customHeight="1" x14ac:dyDescent="0.25">
      <c r="A1050" s="38">
        <v>43765</v>
      </c>
      <c r="B1050" s="39">
        <f t="shared" si="266"/>
        <v>43829</v>
      </c>
      <c r="C1050" s="38">
        <v>43765</v>
      </c>
      <c r="D1050" s="40">
        <f t="shared" si="267"/>
        <v>43836</v>
      </c>
      <c r="E1050" s="38">
        <v>43765</v>
      </c>
      <c r="F1050" s="41">
        <f t="shared" si="264"/>
        <v>43892</v>
      </c>
      <c r="G1050" s="38">
        <v>43765</v>
      </c>
      <c r="H1050" s="41">
        <f t="shared" si="265"/>
        <v>43899</v>
      </c>
      <c r="I1050" s="38">
        <v>43765</v>
      </c>
      <c r="J1050" s="40">
        <f t="shared" si="268"/>
        <v>43906</v>
      </c>
      <c r="K1050" s="42">
        <v>43765</v>
      </c>
      <c r="L1050" s="40">
        <f t="shared" si="269"/>
        <v>43927</v>
      </c>
      <c r="M1050" s="42">
        <v>43765</v>
      </c>
      <c r="N1050" s="40">
        <f t="shared" si="270"/>
        <v>43969</v>
      </c>
      <c r="O1050" s="42">
        <v>43765</v>
      </c>
      <c r="P1050" s="40">
        <f t="shared" si="271"/>
        <v>43976</v>
      </c>
    </row>
    <row r="1051" spans="1:16" ht="16.5" customHeight="1" x14ac:dyDescent="0.25">
      <c r="A1051" s="38">
        <v>43766</v>
      </c>
      <c r="B1051" s="39">
        <f t="shared" si="266"/>
        <v>43830</v>
      </c>
      <c r="C1051" s="38">
        <v>43766</v>
      </c>
      <c r="D1051" s="40">
        <f t="shared" si="267"/>
        <v>43837</v>
      </c>
      <c r="E1051" s="38">
        <v>43766</v>
      </c>
      <c r="F1051" s="41">
        <f t="shared" si="264"/>
        <v>43893</v>
      </c>
      <c r="G1051" s="38">
        <v>43766</v>
      </c>
      <c r="H1051" s="41">
        <f t="shared" si="265"/>
        <v>43900</v>
      </c>
      <c r="I1051" s="38">
        <v>43766</v>
      </c>
      <c r="J1051" s="40">
        <f t="shared" si="268"/>
        <v>43907</v>
      </c>
      <c r="K1051" s="42">
        <v>43766</v>
      </c>
      <c r="L1051" s="40">
        <f t="shared" si="269"/>
        <v>43928</v>
      </c>
      <c r="M1051" s="42">
        <v>43766</v>
      </c>
      <c r="N1051" s="40">
        <f t="shared" si="270"/>
        <v>43970</v>
      </c>
      <c r="O1051" s="42">
        <v>43766</v>
      </c>
      <c r="P1051" s="40">
        <f t="shared" si="271"/>
        <v>43977</v>
      </c>
    </row>
    <row r="1052" spans="1:16" ht="16.5" customHeight="1" x14ac:dyDescent="0.25">
      <c r="A1052" s="38">
        <v>43767</v>
      </c>
      <c r="B1052" s="39">
        <f t="shared" si="266"/>
        <v>43831</v>
      </c>
      <c r="C1052" s="38">
        <v>43767</v>
      </c>
      <c r="D1052" s="40">
        <f t="shared" si="267"/>
        <v>43838</v>
      </c>
      <c r="E1052" s="38">
        <v>43767</v>
      </c>
      <c r="F1052" s="41">
        <f t="shared" si="264"/>
        <v>43894</v>
      </c>
      <c r="G1052" s="38">
        <v>43767</v>
      </c>
      <c r="H1052" s="41">
        <f t="shared" si="265"/>
        <v>43901</v>
      </c>
      <c r="I1052" s="38">
        <v>43767</v>
      </c>
      <c r="J1052" s="40">
        <f t="shared" si="268"/>
        <v>43908</v>
      </c>
      <c r="K1052" s="42">
        <v>43767</v>
      </c>
      <c r="L1052" s="40">
        <f t="shared" si="269"/>
        <v>43929</v>
      </c>
      <c r="M1052" s="42">
        <v>43767</v>
      </c>
      <c r="N1052" s="40">
        <f t="shared" si="270"/>
        <v>43971</v>
      </c>
      <c r="O1052" s="42">
        <v>43767</v>
      </c>
      <c r="P1052" s="40">
        <f t="shared" si="271"/>
        <v>43978</v>
      </c>
    </row>
    <row r="1053" spans="1:16" ht="16.5" customHeight="1" x14ac:dyDescent="0.25">
      <c r="A1053" s="38">
        <v>43768</v>
      </c>
      <c r="B1053" s="39">
        <f t="shared" si="266"/>
        <v>43832</v>
      </c>
      <c r="C1053" s="38">
        <v>43768</v>
      </c>
      <c r="D1053" s="40">
        <f t="shared" si="267"/>
        <v>43839</v>
      </c>
      <c r="E1053" s="38">
        <v>43768</v>
      </c>
      <c r="F1053" s="41">
        <f t="shared" si="264"/>
        <v>43895</v>
      </c>
      <c r="G1053" s="38">
        <v>43768</v>
      </c>
      <c r="H1053" s="41">
        <f t="shared" si="265"/>
        <v>43902</v>
      </c>
      <c r="I1053" s="38">
        <v>43768</v>
      </c>
      <c r="J1053" s="40">
        <f t="shared" si="268"/>
        <v>43909</v>
      </c>
      <c r="K1053" s="42">
        <v>43768</v>
      </c>
      <c r="L1053" s="40">
        <f t="shared" si="269"/>
        <v>43930</v>
      </c>
      <c r="M1053" s="42">
        <v>43768</v>
      </c>
      <c r="N1053" s="40">
        <f t="shared" si="270"/>
        <v>43972</v>
      </c>
      <c r="O1053" s="42">
        <v>43768</v>
      </c>
      <c r="P1053" s="40">
        <f t="shared" si="271"/>
        <v>43979</v>
      </c>
    </row>
    <row r="1054" spans="1:16" ht="16.5" customHeight="1" x14ac:dyDescent="0.25">
      <c r="A1054" s="38">
        <v>43769</v>
      </c>
      <c r="B1054" s="39">
        <f t="shared" si="266"/>
        <v>43833</v>
      </c>
      <c r="C1054" s="38">
        <v>43769</v>
      </c>
      <c r="D1054" s="40">
        <f t="shared" si="267"/>
        <v>43840</v>
      </c>
      <c r="E1054" s="38">
        <v>43769</v>
      </c>
      <c r="F1054" s="41">
        <f t="shared" si="264"/>
        <v>43896</v>
      </c>
      <c r="G1054" s="38">
        <v>43769</v>
      </c>
      <c r="H1054" s="41">
        <f t="shared" si="265"/>
        <v>43903</v>
      </c>
      <c r="I1054" s="38">
        <v>43769</v>
      </c>
      <c r="J1054" s="40">
        <f t="shared" si="268"/>
        <v>43910</v>
      </c>
      <c r="K1054" s="42">
        <v>43769</v>
      </c>
      <c r="L1054" s="40">
        <f t="shared" si="269"/>
        <v>43931</v>
      </c>
      <c r="M1054" s="42">
        <v>43769</v>
      </c>
      <c r="N1054" s="40">
        <f t="shared" si="270"/>
        <v>43973</v>
      </c>
      <c r="O1054" s="42">
        <v>43769</v>
      </c>
      <c r="P1054" s="40">
        <f t="shared" si="271"/>
        <v>43980</v>
      </c>
    </row>
    <row r="1055" spans="1:16" ht="16.5" customHeight="1" x14ac:dyDescent="0.25">
      <c r="A1055" s="38">
        <v>43770</v>
      </c>
      <c r="B1055" s="39">
        <f>A1055+$C$2+$B$5+$B$6+$B$7+$B$8+$B$9+$B$10+$B$11+$B$12+$B$13+$B$14+$B$15</f>
        <v>43839</v>
      </c>
      <c r="C1055" s="38">
        <v>43770</v>
      </c>
      <c r="D1055" s="40">
        <f t="shared" ref="D1055:D1084" si="272">+C1055+$D$2+$B$5+$B$6+$B$7+$B$8+$B$9+$B$10+$B$11+$B$12+$B$13+$B$14+$B$15</f>
        <v>43846</v>
      </c>
      <c r="E1055" s="38">
        <v>43770</v>
      </c>
      <c r="F1055" s="41">
        <f t="shared" ref="F1055:F1084" si="273">E1055+$E$2+$B$5+$B$6+$B$7+$B$8+$B$9+$B$10+$B$11+$B$12+$B$13+$B$14+$B$15</f>
        <v>43902</v>
      </c>
      <c r="G1055" s="38">
        <v>43770</v>
      </c>
      <c r="H1055" s="41">
        <f t="shared" ref="H1055:H1084" si="274">G1055+$F$2+$B$5+$B$6+$B$7+$B$8+$B$9+$B$10+$B$11+$B$12+$B$13+$B$14+$B$15</f>
        <v>43909</v>
      </c>
      <c r="I1055" s="38">
        <v>43770</v>
      </c>
      <c r="J1055" s="40">
        <f>I1055+$G$2+$B$5+$B$6+$B$7+$B$8+$B$9+$B$10+$B$11+$B$12+$B$13+$B$14+$B$15</f>
        <v>43916</v>
      </c>
      <c r="K1055" s="42">
        <v>43770</v>
      </c>
      <c r="L1055" s="40">
        <f>K1055+$H$2+$B$5+$B$6+$B$7+$B$8+$B$9+$B$10+$B$11+$B$12+$B$13+$B$14+$B$15</f>
        <v>43937</v>
      </c>
      <c r="M1055" s="42">
        <v>43770</v>
      </c>
      <c r="N1055" s="40">
        <f>M1055+$I$2+$B$5+$B$6+$B$7+$B$8+$B$9+$B$10+$B$11+$B$12+$B$13+$B$14+$B$15</f>
        <v>43979</v>
      </c>
      <c r="O1055" s="42">
        <v>43770</v>
      </c>
      <c r="P1055" s="40">
        <f>O1055+$J$2+$B$5+$B$6+$B$7+$B$8+$B$9+$B$10+$B$11+$B$12+$B$13+$B$14+$B$15</f>
        <v>43986</v>
      </c>
    </row>
    <row r="1056" spans="1:16" ht="16.5" customHeight="1" x14ac:dyDescent="0.25">
      <c r="A1056" s="38">
        <v>43771</v>
      </c>
      <c r="B1056" s="39">
        <f t="shared" ref="B1056:B1084" si="275">A1056+$C$2+$B$5+$B$6+$B$7+$B$8+$B$9+$B$10+$B$11+$B$12+$B$13+$B$14+$B$15</f>
        <v>43840</v>
      </c>
      <c r="C1056" s="38">
        <v>43771</v>
      </c>
      <c r="D1056" s="40">
        <f t="shared" si="272"/>
        <v>43847</v>
      </c>
      <c r="E1056" s="38">
        <v>43771</v>
      </c>
      <c r="F1056" s="41">
        <f t="shared" si="273"/>
        <v>43903</v>
      </c>
      <c r="G1056" s="38">
        <v>43771</v>
      </c>
      <c r="H1056" s="41">
        <f t="shared" si="274"/>
        <v>43910</v>
      </c>
      <c r="I1056" s="38">
        <v>43771</v>
      </c>
      <c r="J1056" s="40">
        <f t="shared" ref="J1056:J1084" si="276">I1056+$G$2+$B$5+$B$6+$B$7+$B$8+$B$9+$B$10+$B$11+$B$12+$B$13+$B$14+$B$15</f>
        <v>43917</v>
      </c>
      <c r="K1056" s="42">
        <v>43771</v>
      </c>
      <c r="L1056" s="40">
        <f t="shared" ref="L1056:L1084" si="277">K1056+$H$2+$B$5+$B$6+$B$7+$B$8+$B$9+$B$10+$B$11+$B$12+$B$13+$B$14+$B$15</f>
        <v>43938</v>
      </c>
      <c r="M1056" s="42">
        <v>43771</v>
      </c>
      <c r="N1056" s="40">
        <f t="shared" ref="N1056:N1084" si="278">M1056+$I$2+$B$5+$B$6+$B$7+$B$8+$B$9+$B$10+$B$11+$B$12+$B$13+$B$14+$B$15</f>
        <v>43980</v>
      </c>
      <c r="O1056" s="42">
        <v>43771</v>
      </c>
      <c r="P1056" s="40">
        <f t="shared" ref="P1056:P1084" si="279">O1056+$J$2+$B$5+$B$6+$B$7+$B$8+$B$9+$B$10+$B$11+$B$12+$B$13+$B$14+$B$15</f>
        <v>43987</v>
      </c>
    </row>
    <row r="1057" spans="1:16" ht="16.5" customHeight="1" x14ac:dyDescent="0.25">
      <c r="A1057" s="38">
        <v>43772</v>
      </c>
      <c r="B1057" s="39">
        <f t="shared" si="275"/>
        <v>43841</v>
      </c>
      <c r="C1057" s="38">
        <v>43772</v>
      </c>
      <c r="D1057" s="40">
        <f t="shared" si="272"/>
        <v>43848</v>
      </c>
      <c r="E1057" s="38">
        <v>43772</v>
      </c>
      <c r="F1057" s="41">
        <f t="shared" si="273"/>
        <v>43904</v>
      </c>
      <c r="G1057" s="38">
        <v>43772</v>
      </c>
      <c r="H1057" s="41">
        <f t="shared" si="274"/>
        <v>43911</v>
      </c>
      <c r="I1057" s="38">
        <v>43772</v>
      </c>
      <c r="J1057" s="40">
        <f t="shared" si="276"/>
        <v>43918</v>
      </c>
      <c r="K1057" s="42">
        <v>43772</v>
      </c>
      <c r="L1057" s="40">
        <f t="shared" si="277"/>
        <v>43939</v>
      </c>
      <c r="M1057" s="42">
        <v>43772</v>
      </c>
      <c r="N1057" s="40">
        <f t="shared" si="278"/>
        <v>43981</v>
      </c>
      <c r="O1057" s="42">
        <v>43772</v>
      </c>
      <c r="P1057" s="40">
        <f t="shared" si="279"/>
        <v>43988</v>
      </c>
    </row>
    <row r="1058" spans="1:16" ht="16.5" customHeight="1" x14ac:dyDescent="0.25">
      <c r="A1058" s="38">
        <v>43773</v>
      </c>
      <c r="B1058" s="39">
        <f t="shared" si="275"/>
        <v>43842</v>
      </c>
      <c r="C1058" s="38">
        <v>43773</v>
      </c>
      <c r="D1058" s="40">
        <f t="shared" si="272"/>
        <v>43849</v>
      </c>
      <c r="E1058" s="38">
        <v>43773</v>
      </c>
      <c r="F1058" s="41">
        <f t="shared" si="273"/>
        <v>43905</v>
      </c>
      <c r="G1058" s="38">
        <v>43773</v>
      </c>
      <c r="H1058" s="41">
        <f t="shared" si="274"/>
        <v>43912</v>
      </c>
      <c r="I1058" s="38">
        <v>43773</v>
      </c>
      <c r="J1058" s="40">
        <f t="shared" si="276"/>
        <v>43919</v>
      </c>
      <c r="K1058" s="42">
        <v>43773</v>
      </c>
      <c r="L1058" s="40">
        <f t="shared" si="277"/>
        <v>43940</v>
      </c>
      <c r="M1058" s="42">
        <v>43773</v>
      </c>
      <c r="N1058" s="40">
        <f t="shared" si="278"/>
        <v>43982</v>
      </c>
      <c r="O1058" s="42">
        <v>43773</v>
      </c>
      <c r="P1058" s="40">
        <f t="shared" si="279"/>
        <v>43989</v>
      </c>
    </row>
    <row r="1059" spans="1:16" ht="16.5" customHeight="1" x14ac:dyDescent="0.25">
      <c r="A1059" s="38">
        <v>43774</v>
      </c>
      <c r="B1059" s="39">
        <f t="shared" si="275"/>
        <v>43843</v>
      </c>
      <c r="C1059" s="38">
        <v>43774</v>
      </c>
      <c r="D1059" s="40">
        <f t="shared" si="272"/>
        <v>43850</v>
      </c>
      <c r="E1059" s="38">
        <v>43774</v>
      </c>
      <c r="F1059" s="41">
        <f t="shared" si="273"/>
        <v>43906</v>
      </c>
      <c r="G1059" s="38">
        <v>43774</v>
      </c>
      <c r="H1059" s="41">
        <f t="shared" si="274"/>
        <v>43913</v>
      </c>
      <c r="I1059" s="38">
        <v>43774</v>
      </c>
      <c r="J1059" s="40">
        <f t="shared" si="276"/>
        <v>43920</v>
      </c>
      <c r="K1059" s="42">
        <v>43774</v>
      </c>
      <c r="L1059" s="40">
        <f t="shared" si="277"/>
        <v>43941</v>
      </c>
      <c r="M1059" s="42">
        <v>43774</v>
      </c>
      <c r="N1059" s="40">
        <f t="shared" si="278"/>
        <v>43983</v>
      </c>
      <c r="O1059" s="42">
        <v>43774</v>
      </c>
      <c r="P1059" s="40">
        <f t="shared" si="279"/>
        <v>43990</v>
      </c>
    </row>
    <row r="1060" spans="1:16" ht="16.5" customHeight="1" x14ac:dyDescent="0.25">
      <c r="A1060" s="38">
        <v>43775</v>
      </c>
      <c r="B1060" s="39">
        <f t="shared" si="275"/>
        <v>43844</v>
      </c>
      <c r="C1060" s="38">
        <v>43775</v>
      </c>
      <c r="D1060" s="40">
        <f t="shared" si="272"/>
        <v>43851</v>
      </c>
      <c r="E1060" s="38">
        <v>43775</v>
      </c>
      <c r="F1060" s="41">
        <f t="shared" si="273"/>
        <v>43907</v>
      </c>
      <c r="G1060" s="38">
        <v>43775</v>
      </c>
      <c r="H1060" s="41">
        <f t="shared" si="274"/>
        <v>43914</v>
      </c>
      <c r="I1060" s="38">
        <v>43775</v>
      </c>
      <c r="J1060" s="40">
        <f t="shared" si="276"/>
        <v>43921</v>
      </c>
      <c r="K1060" s="42">
        <v>43775</v>
      </c>
      <c r="L1060" s="40">
        <f t="shared" si="277"/>
        <v>43942</v>
      </c>
      <c r="M1060" s="42">
        <v>43775</v>
      </c>
      <c r="N1060" s="40">
        <f t="shared" si="278"/>
        <v>43984</v>
      </c>
      <c r="O1060" s="42">
        <v>43775</v>
      </c>
      <c r="P1060" s="40">
        <f t="shared" si="279"/>
        <v>43991</v>
      </c>
    </row>
    <row r="1061" spans="1:16" ht="16.5" customHeight="1" x14ac:dyDescent="0.25">
      <c r="A1061" s="38">
        <v>43776</v>
      </c>
      <c r="B1061" s="39">
        <f t="shared" si="275"/>
        <v>43845</v>
      </c>
      <c r="C1061" s="38">
        <v>43776</v>
      </c>
      <c r="D1061" s="40">
        <f t="shared" si="272"/>
        <v>43852</v>
      </c>
      <c r="E1061" s="38">
        <v>43776</v>
      </c>
      <c r="F1061" s="41">
        <f t="shared" si="273"/>
        <v>43908</v>
      </c>
      <c r="G1061" s="38">
        <v>43776</v>
      </c>
      <c r="H1061" s="41">
        <f t="shared" si="274"/>
        <v>43915</v>
      </c>
      <c r="I1061" s="38">
        <v>43776</v>
      </c>
      <c r="J1061" s="40">
        <f t="shared" si="276"/>
        <v>43922</v>
      </c>
      <c r="K1061" s="42">
        <v>43776</v>
      </c>
      <c r="L1061" s="40">
        <f t="shared" si="277"/>
        <v>43943</v>
      </c>
      <c r="M1061" s="42">
        <v>43776</v>
      </c>
      <c r="N1061" s="40">
        <f t="shared" si="278"/>
        <v>43985</v>
      </c>
      <c r="O1061" s="42">
        <v>43776</v>
      </c>
      <c r="P1061" s="40">
        <f t="shared" si="279"/>
        <v>43992</v>
      </c>
    </row>
    <row r="1062" spans="1:16" ht="16.5" customHeight="1" x14ac:dyDescent="0.25">
      <c r="A1062" s="38">
        <v>43777</v>
      </c>
      <c r="B1062" s="39">
        <f t="shared" si="275"/>
        <v>43846</v>
      </c>
      <c r="C1062" s="38">
        <v>43777</v>
      </c>
      <c r="D1062" s="40">
        <f t="shared" si="272"/>
        <v>43853</v>
      </c>
      <c r="E1062" s="38">
        <v>43777</v>
      </c>
      <c r="F1062" s="41">
        <f t="shared" si="273"/>
        <v>43909</v>
      </c>
      <c r="G1062" s="38">
        <v>43777</v>
      </c>
      <c r="H1062" s="41">
        <f t="shared" si="274"/>
        <v>43916</v>
      </c>
      <c r="I1062" s="38">
        <v>43777</v>
      </c>
      <c r="J1062" s="40">
        <f t="shared" si="276"/>
        <v>43923</v>
      </c>
      <c r="K1062" s="42">
        <v>43777</v>
      </c>
      <c r="L1062" s="40">
        <f t="shared" si="277"/>
        <v>43944</v>
      </c>
      <c r="M1062" s="42">
        <v>43777</v>
      </c>
      <c r="N1062" s="40">
        <f t="shared" si="278"/>
        <v>43986</v>
      </c>
      <c r="O1062" s="42">
        <v>43777</v>
      </c>
      <c r="P1062" s="40">
        <f t="shared" si="279"/>
        <v>43993</v>
      </c>
    </row>
    <row r="1063" spans="1:16" ht="16.5" customHeight="1" x14ac:dyDescent="0.25">
      <c r="A1063" s="38">
        <v>43778</v>
      </c>
      <c r="B1063" s="39">
        <f t="shared" si="275"/>
        <v>43847</v>
      </c>
      <c r="C1063" s="38">
        <v>43778</v>
      </c>
      <c r="D1063" s="40">
        <f t="shared" si="272"/>
        <v>43854</v>
      </c>
      <c r="E1063" s="38">
        <v>43778</v>
      </c>
      <c r="F1063" s="41">
        <f t="shared" si="273"/>
        <v>43910</v>
      </c>
      <c r="G1063" s="38">
        <v>43778</v>
      </c>
      <c r="H1063" s="41">
        <f t="shared" si="274"/>
        <v>43917</v>
      </c>
      <c r="I1063" s="38">
        <v>43778</v>
      </c>
      <c r="J1063" s="40">
        <f t="shared" si="276"/>
        <v>43924</v>
      </c>
      <c r="K1063" s="42">
        <v>43778</v>
      </c>
      <c r="L1063" s="40">
        <f t="shared" si="277"/>
        <v>43945</v>
      </c>
      <c r="M1063" s="42">
        <v>43778</v>
      </c>
      <c r="N1063" s="40">
        <f t="shared" si="278"/>
        <v>43987</v>
      </c>
      <c r="O1063" s="42">
        <v>43778</v>
      </c>
      <c r="P1063" s="40">
        <f t="shared" si="279"/>
        <v>43994</v>
      </c>
    </row>
    <row r="1064" spans="1:16" ht="16.5" customHeight="1" x14ac:dyDescent="0.25">
      <c r="A1064" s="38">
        <v>43779</v>
      </c>
      <c r="B1064" s="39">
        <f t="shared" si="275"/>
        <v>43848</v>
      </c>
      <c r="C1064" s="38">
        <v>43779</v>
      </c>
      <c r="D1064" s="40">
        <f t="shared" si="272"/>
        <v>43855</v>
      </c>
      <c r="E1064" s="38">
        <v>43779</v>
      </c>
      <c r="F1064" s="41">
        <f t="shared" si="273"/>
        <v>43911</v>
      </c>
      <c r="G1064" s="38">
        <v>43779</v>
      </c>
      <c r="H1064" s="41">
        <f t="shared" si="274"/>
        <v>43918</v>
      </c>
      <c r="I1064" s="38">
        <v>43779</v>
      </c>
      <c r="J1064" s="40">
        <f t="shared" si="276"/>
        <v>43925</v>
      </c>
      <c r="K1064" s="42">
        <v>43779</v>
      </c>
      <c r="L1064" s="40">
        <f t="shared" si="277"/>
        <v>43946</v>
      </c>
      <c r="M1064" s="42">
        <v>43779</v>
      </c>
      <c r="N1064" s="40">
        <f t="shared" si="278"/>
        <v>43988</v>
      </c>
      <c r="O1064" s="42">
        <v>43779</v>
      </c>
      <c r="P1064" s="40">
        <f t="shared" si="279"/>
        <v>43995</v>
      </c>
    </row>
    <row r="1065" spans="1:16" ht="16.5" customHeight="1" x14ac:dyDescent="0.25">
      <c r="A1065" s="38">
        <v>43780</v>
      </c>
      <c r="B1065" s="39">
        <f t="shared" si="275"/>
        <v>43849</v>
      </c>
      <c r="C1065" s="38">
        <v>43780</v>
      </c>
      <c r="D1065" s="40">
        <f t="shared" si="272"/>
        <v>43856</v>
      </c>
      <c r="E1065" s="38">
        <v>43780</v>
      </c>
      <c r="F1065" s="41">
        <f t="shared" si="273"/>
        <v>43912</v>
      </c>
      <c r="G1065" s="38">
        <v>43780</v>
      </c>
      <c r="H1065" s="41">
        <f t="shared" si="274"/>
        <v>43919</v>
      </c>
      <c r="I1065" s="38">
        <v>43780</v>
      </c>
      <c r="J1065" s="40">
        <f t="shared" si="276"/>
        <v>43926</v>
      </c>
      <c r="K1065" s="42">
        <v>43780</v>
      </c>
      <c r="L1065" s="40">
        <f t="shared" si="277"/>
        <v>43947</v>
      </c>
      <c r="M1065" s="42">
        <v>43780</v>
      </c>
      <c r="N1065" s="40">
        <f t="shared" si="278"/>
        <v>43989</v>
      </c>
      <c r="O1065" s="42">
        <v>43780</v>
      </c>
      <c r="P1065" s="40">
        <f t="shared" si="279"/>
        <v>43996</v>
      </c>
    </row>
    <row r="1066" spans="1:16" ht="16.5" customHeight="1" x14ac:dyDescent="0.25">
      <c r="A1066" s="38">
        <v>43781</v>
      </c>
      <c r="B1066" s="39">
        <f t="shared" si="275"/>
        <v>43850</v>
      </c>
      <c r="C1066" s="38">
        <v>43781</v>
      </c>
      <c r="D1066" s="40">
        <f t="shared" si="272"/>
        <v>43857</v>
      </c>
      <c r="E1066" s="38">
        <v>43781</v>
      </c>
      <c r="F1066" s="41">
        <f t="shared" si="273"/>
        <v>43913</v>
      </c>
      <c r="G1066" s="38">
        <v>43781</v>
      </c>
      <c r="H1066" s="41">
        <f t="shared" si="274"/>
        <v>43920</v>
      </c>
      <c r="I1066" s="38">
        <v>43781</v>
      </c>
      <c r="J1066" s="40">
        <f t="shared" si="276"/>
        <v>43927</v>
      </c>
      <c r="K1066" s="42">
        <v>43781</v>
      </c>
      <c r="L1066" s="40">
        <f t="shared" si="277"/>
        <v>43948</v>
      </c>
      <c r="M1066" s="42">
        <v>43781</v>
      </c>
      <c r="N1066" s="40">
        <f t="shared" si="278"/>
        <v>43990</v>
      </c>
      <c r="O1066" s="42">
        <v>43781</v>
      </c>
      <c r="P1066" s="40">
        <f t="shared" si="279"/>
        <v>43997</v>
      </c>
    </row>
    <row r="1067" spans="1:16" ht="16.5" customHeight="1" x14ac:dyDescent="0.25">
      <c r="A1067" s="38">
        <v>43782</v>
      </c>
      <c r="B1067" s="39">
        <f t="shared" si="275"/>
        <v>43851</v>
      </c>
      <c r="C1067" s="38">
        <v>43782</v>
      </c>
      <c r="D1067" s="40">
        <f t="shared" si="272"/>
        <v>43858</v>
      </c>
      <c r="E1067" s="38">
        <v>43782</v>
      </c>
      <c r="F1067" s="41">
        <f t="shared" si="273"/>
        <v>43914</v>
      </c>
      <c r="G1067" s="38">
        <v>43782</v>
      </c>
      <c r="H1067" s="41">
        <f t="shared" si="274"/>
        <v>43921</v>
      </c>
      <c r="I1067" s="38">
        <v>43782</v>
      </c>
      <c r="J1067" s="40">
        <f t="shared" si="276"/>
        <v>43928</v>
      </c>
      <c r="K1067" s="42">
        <v>43782</v>
      </c>
      <c r="L1067" s="40">
        <f t="shared" si="277"/>
        <v>43949</v>
      </c>
      <c r="M1067" s="42">
        <v>43782</v>
      </c>
      <c r="N1067" s="40">
        <f t="shared" si="278"/>
        <v>43991</v>
      </c>
      <c r="O1067" s="42">
        <v>43782</v>
      </c>
      <c r="P1067" s="40">
        <f t="shared" si="279"/>
        <v>43998</v>
      </c>
    </row>
    <row r="1068" spans="1:16" ht="16.5" customHeight="1" x14ac:dyDescent="0.25">
      <c r="A1068" s="38">
        <v>43783</v>
      </c>
      <c r="B1068" s="39">
        <f t="shared" si="275"/>
        <v>43852</v>
      </c>
      <c r="C1068" s="38">
        <v>43783</v>
      </c>
      <c r="D1068" s="40">
        <f t="shared" si="272"/>
        <v>43859</v>
      </c>
      <c r="E1068" s="38">
        <v>43783</v>
      </c>
      <c r="F1068" s="41">
        <f t="shared" si="273"/>
        <v>43915</v>
      </c>
      <c r="G1068" s="38">
        <v>43783</v>
      </c>
      <c r="H1068" s="41">
        <f t="shared" si="274"/>
        <v>43922</v>
      </c>
      <c r="I1068" s="38">
        <v>43783</v>
      </c>
      <c r="J1068" s="40">
        <f t="shared" si="276"/>
        <v>43929</v>
      </c>
      <c r="K1068" s="42">
        <v>43783</v>
      </c>
      <c r="L1068" s="40">
        <f t="shared" si="277"/>
        <v>43950</v>
      </c>
      <c r="M1068" s="42">
        <v>43783</v>
      </c>
      <c r="N1068" s="40">
        <f t="shared" si="278"/>
        <v>43992</v>
      </c>
      <c r="O1068" s="42">
        <v>43783</v>
      </c>
      <c r="P1068" s="40">
        <f t="shared" si="279"/>
        <v>43999</v>
      </c>
    </row>
    <row r="1069" spans="1:16" ht="16.5" customHeight="1" x14ac:dyDescent="0.25">
      <c r="A1069" s="38">
        <v>43784</v>
      </c>
      <c r="B1069" s="39">
        <f t="shared" si="275"/>
        <v>43853</v>
      </c>
      <c r="C1069" s="38">
        <v>43784</v>
      </c>
      <c r="D1069" s="40">
        <f t="shared" si="272"/>
        <v>43860</v>
      </c>
      <c r="E1069" s="38">
        <v>43784</v>
      </c>
      <c r="F1069" s="41">
        <f t="shared" si="273"/>
        <v>43916</v>
      </c>
      <c r="G1069" s="38">
        <v>43784</v>
      </c>
      <c r="H1069" s="41">
        <f t="shared" si="274"/>
        <v>43923</v>
      </c>
      <c r="I1069" s="38">
        <v>43784</v>
      </c>
      <c r="J1069" s="40">
        <f t="shared" si="276"/>
        <v>43930</v>
      </c>
      <c r="K1069" s="42">
        <v>43784</v>
      </c>
      <c r="L1069" s="40">
        <f t="shared" si="277"/>
        <v>43951</v>
      </c>
      <c r="M1069" s="42">
        <v>43784</v>
      </c>
      <c r="N1069" s="40">
        <f t="shared" si="278"/>
        <v>43993</v>
      </c>
      <c r="O1069" s="42">
        <v>43784</v>
      </c>
      <c r="P1069" s="40">
        <f t="shared" si="279"/>
        <v>44000</v>
      </c>
    </row>
    <row r="1070" spans="1:16" ht="16.5" customHeight="1" x14ac:dyDescent="0.25">
      <c r="A1070" s="38">
        <v>43785</v>
      </c>
      <c r="B1070" s="39">
        <f t="shared" si="275"/>
        <v>43854</v>
      </c>
      <c r="C1070" s="38">
        <v>43785</v>
      </c>
      <c r="D1070" s="40">
        <f t="shared" si="272"/>
        <v>43861</v>
      </c>
      <c r="E1070" s="38">
        <v>43785</v>
      </c>
      <c r="F1070" s="41">
        <f t="shared" si="273"/>
        <v>43917</v>
      </c>
      <c r="G1070" s="38">
        <v>43785</v>
      </c>
      <c r="H1070" s="41">
        <f t="shared" si="274"/>
        <v>43924</v>
      </c>
      <c r="I1070" s="38">
        <v>43785</v>
      </c>
      <c r="J1070" s="40">
        <f t="shared" si="276"/>
        <v>43931</v>
      </c>
      <c r="K1070" s="42">
        <v>43785</v>
      </c>
      <c r="L1070" s="40">
        <f t="shared" si="277"/>
        <v>43952</v>
      </c>
      <c r="M1070" s="42">
        <v>43785</v>
      </c>
      <c r="N1070" s="40">
        <f t="shared" si="278"/>
        <v>43994</v>
      </c>
      <c r="O1070" s="42">
        <v>43785</v>
      </c>
      <c r="P1070" s="40">
        <f t="shared" si="279"/>
        <v>44001</v>
      </c>
    </row>
    <row r="1071" spans="1:16" ht="16.5" customHeight="1" x14ac:dyDescent="0.25">
      <c r="A1071" s="38">
        <v>43786</v>
      </c>
      <c r="B1071" s="39">
        <f t="shared" si="275"/>
        <v>43855</v>
      </c>
      <c r="C1071" s="38">
        <v>43786</v>
      </c>
      <c r="D1071" s="40">
        <f t="shared" si="272"/>
        <v>43862</v>
      </c>
      <c r="E1071" s="38">
        <v>43786</v>
      </c>
      <c r="F1071" s="41">
        <f t="shared" si="273"/>
        <v>43918</v>
      </c>
      <c r="G1071" s="38">
        <v>43786</v>
      </c>
      <c r="H1071" s="41">
        <f t="shared" si="274"/>
        <v>43925</v>
      </c>
      <c r="I1071" s="38">
        <v>43786</v>
      </c>
      <c r="J1071" s="40">
        <f t="shared" si="276"/>
        <v>43932</v>
      </c>
      <c r="K1071" s="42">
        <v>43786</v>
      </c>
      <c r="L1071" s="40">
        <f t="shared" si="277"/>
        <v>43953</v>
      </c>
      <c r="M1071" s="42">
        <v>43786</v>
      </c>
      <c r="N1071" s="40">
        <f t="shared" si="278"/>
        <v>43995</v>
      </c>
      <c r="O1071" s="42">
        <v>43786</v>
      </c>
      <c r="P1071" s="40">
        <f t="shared" si="279"/>
        <v>44002</v>
      </c>
    </row>
    <row r="1072" spans="1:16" ht="16.5" customHeight="1" x14ac:dyDescent="0.25">
      <c r="A1072" s="38">
        <v>43787</v>
      </c>
      <c r="B1072" s="39">
        <f t="shared" si="275"/>
        <v>43856</v>
      </c>
      <c r="C1072" s="38">
        <v>43787</v>
      </c>
      <c r="D1072" s="40">
        <f t="shared" si="272"/>
        <v>43863</v>
      </c>
      <c r="E1072" s="38">
        <v>43787</v>
      </c>
      <c r="F1072" s="41">
        <f t="shared" si="273"/>
        <v>43919</v>
      </c>
      <c r="G1072" s="38">
        <v>43787</v>
      </c>
      <c r="H1072" s="41">
        <f t="shared" si="274"/>
        <v>43926</v>
      </c>
      <c r="I1072" s="38">
        <v>43787</v>
      </c>
      <c r="J1072" s="40">
        <f t="shared" si="276"/>
        <v>43933</v>
      </c>
      <c r="K1072" s="42">
        <v>43787</v>
      </c>
      <c r="L1072" s="40">
        <f t="shared" si="277"/>
        <v>43954</v>
      </c>
      <c r="M1072" s="42">
        <v>43787</v>
      </c>
      <c r="N1072" s="40">
        <f t="shared" si="278"/>
        <v>43996</v>
      </c>
      <c r="O1072" s="42">
        <v>43787</v>
      </c>
      <c r="P1072" s="40">
        <f t="shared" si="279"/>
        <v>44003</v>
      </c>
    </row>
    <row r="1073" spans="1:16" ht="16.5" customHeight="1" x14ac:dyDescent="0.25">
      <c r="A1073" s="38">
        <v>43788</v>
      </c>
      <c r="B1073" s="39">
        <f t="shared" si="275"/>
        <v>43857</v>
      </c>
      <c r="C1073" s="38">
        <v>43788</v>
      </c>
      <c r="D1073" s="40">
        <f t="shared" si="272"/>
        <v>43864</v>
      </c>
      <c r="E1073" s="38">
        <v>43788</v>
      </c>
      <c r="F1073" s="41">
        <f t="shared" si="273"/>
        <v>43920</v>
      </c>
      <c r="G1073" s="38">
        <v>43788</v>
      </c>
      <c r="H1073" s="41">
        <f t="shared" si="274"/>
        <v>43927</v>
      </c>
      <c r="I1073" s="38">
        <v>43788</v>
      </c>
      <c r="J1073" s="40">
        <f t="shared" si="276"/>
        <v>43934</v>
      </c>
      <c r="K1073" s="42">
        <v>43788</v>
      </c>
      <c r="L1073" s="40">
        <f t="shared" si="277"/>
        <v>43955</v>
      </c>
      <c r="M1073" s="42">
        <v>43788</v>
      </c>
      <c r="N1073" s="40">
        <f t="shared" si="278"/>
        <v>43997</v>
      </c>
      <c r="O1073" s="42">
        <v>43788</v>
      </c>
      <c r="P1073" s="40">
        <f t="shared" si="279"/>
        <v>44004</v>
      </c>
    </row>
    <row r="1074" spans="1:16" ht="16.5" customHeight="1" x14ac:dyDescent="0.25">
      <c r="A1074" s="38">
        <v>43789</v>
      </c>
      <c r="B1074" s="39">
        <f t="shared" si="275"/>
        <v>43858</v>
      </c>
      <c r="C1074" s="38">
        <v>43789</v>
      </c>
      <c r="D1074" s="40">
        <f t="shared" si="272"/>
        <v>43865</v>
      </c>
      <c r="E1074" s="38">
        <v>43789</v>
      </c>
      <c r="F1074" s="41">
        <f t="shared" si="273"/>
        <v>43921</v>
      </c>
      <c r="G1074" s="38">
        <v>43789</v>
      </c>
      <c r="H1074" s="41">
        <f t="shared" si="274"/>
        <v>43928</v>
      </c>
      <c r="I1074" s="38">
        <v>43789</v>
      </c>
      <c r="J1074" s="40">
        <f t="shared" si="276"/>
        <v>43935</v>
      </c>
      <c r="K1074" s="42">
        <v>43789</v>
      </c>
      <c r="L1074" s="40">
        <f t="shared" si="277"/>
        <v>43956</v>
      </c>
      <c r="M1074" s="42">
        <v>43789</v>
      </c>
      <c r="N1074" s="40">
        <f t="shared" si="278"/>
        <v>43998</v>
      </c>
      <c r="O1074" s="42">
        <v>43789</v>
      </c>
      <c r="P1074" s="40">
        <f t="shared" si="279"/>
        <v>44005</v>
      </c>
    </row>
    <row r="1075" spans="1:16" ht="16.5" customHeight="1" x14ac:dyDescent="0.25">
      <c r="A1075" s="38">
        <v>43790</v>
      </c>
      <c r="B1075" s="39">
        <f t="shared" si="275"/>
        <v>43859</v>
      </c>
      <c r="C1075" s="38">
        <v>43790</v>
      </c>
      <c r="D1075" s="40">
        <f t="shared" si="272"/>
        <v>43866</v>
      </c>
      <c r="E1075" s="38">
        <v>43790</v>
      </c>
      <c r="F1075" s="41">
        <f t="shared" si="273"/>
        <v>43922</v>
      </c>
      <c r="G1075" s="38">
        <v>43790</v>
      </c>
      <c r="H1075" s="41">
        <f t="shared" si="274"/>
        <v>43929</v>
      </c>
      <c r="I1075" s="38">
        <v>43790</v>
      </c>
      <c r="J1075" s="40">
        <f t="shared" si="276"/>
        <v>43936</v>
      </c>
      <c r="K1075" s="42">
        <v>43790</v>
      </c>
      <c r="L1075" s="40">
        <f t="shared" si="277"/>
        <v>43957</v>
      </c>
      <c r="M1075" s="42">
        <v>43790</v>
      </c>
      <c r="N1075" s="40">
        <f t="shared" si="278"/>
        <v>43999</v>
      </c>
      <c r="O1075" s="42">
        <v>43790</v>
      </c>
      <c r="P1075" s="40">
        <f t="shared" si="279"/>
        <v>44006</v>
      </c>
    </row>
    <row r="1076" spans="1:16" ht="16.5" customHeight="1" x14ac:dyDescent="0.25">
      <c r="A1076" s="38">
        <v>43791</v>
      </c>
      <c r="B1076" s="39">
        <f t="shared" si="275"/>
        <v>43860</v>
      </c>
      <c r="C1076" s="38">
        <v>43791</v>
      </c>
      <c r="D1076" s="40">
        <f t="shared" si="272"/>
        <v>43867</v>
      </c>
      <c r="E1076" s="38">
        <v>43791</v>
      </c>
      <c r="F1076" s="41">
        <f t="shared" si="273"/>
        <v>43923</v>
      </c>
      <c r="G1076" s="38">
        <v>43791</v>
      </c>
      <c r="H1076" s="41">
        <f t="shared" si="274"/>
        <v>43930</v>
      </c>
      <c r="I1076" s="38">
        <v>43791</v>
      </c>
      <c r="J1076" s="40">
        <f t="shared" si="276"/>
        <v>43937</v>
      </c>
      <c r="K1076" s="42">
        <v>43791</v>
      </c>
      <c r="L1076" s="40">
        <f t="shared" si="277"/>
        <v>43958</v>
      </c>
      <c r="M1076" s="42">
        <v>43791</v>
      </c>
      <c r="N1076" s="40">
        <f t="shared" si="278"/>
        <v>44000</v>
      </c>
      <c r="O1076" s="42">
        <v>43791</v>
      </c>
      <c r="P1076" s="40">
        <f t="shared" si="279"/>
        <v>44007</v>
      </c>
    </row>
    <row r="1077" spans="1:16" ht="16.5" customHeight="1" x14ac:dyDescent="0.25">
      <c r="A1077" s="38">
        <v>43792</v>
      </c>
      <c r="B1077" s="39">
        <f t="shared" si="275"/>
        <v>43861</v>
      </c>
      <c r="C1077" s="38">
        <v>43792</v>
      </c>
      <c r="D1077" s="40">
        <f t="shared" si="272"/>
        <v>43868</v>
      </c>
      <c r="E1077" s="38">
        <v>43792</v>
      </c>
      <c r="F1077" s="41">
        <f t="shared" si="273"/>
        <v>43924</v>
      </c>
      <c r="G1077" s="38">
        <v>43792</v>
      </c>
      <c r="H1077" s="41">
        <f t="shared" si="274"/>
        <v>43931</v>
      </c>
      <c r="I1077" s="38">
        <v>43792</v>
      </c>
      <c r="J1077" s="40">
        <f t="shared" si="276"/>
        <v>43938</v>
      </c>
      <c r="K1077" s="42">
        <v>43792</v>
      </c>
      <c r="L1077" s="40">
        <f t="shared" si="277"/>
        <v>43959</v>
      </c>
      <c r="M1077" s="42">
        <v>43792</v>
      </c>
      <c r="N1077" s="40">
        <f t="shared" si="278"/>
        <v>44001</v>
      </c>
      <c r="O1077" s="42">
        <v>43792</v>
      </c>
      <c r="P1077" s="40">
        <f t="shared" si="279"/>
        <v>44008</v>
      </c>
    </row>
    <row r="1078" spans="1:16" ht="16.5" customHeight="1" x14ac:dyDescent="0.25">
      <c r="A1078" s="38">
        <v>43793</v>
      </c>
      <c r="B1078" s="39">
        <f t="shared" si="275"/>
        <v>43862</v>
      </c>
      <c r="C1078" s="38">
        <v>43793</v>
      </c>
      <c r="D1078" s="40">
        <f t="shared" si="272"/>
        <v>43869</v>
      </c>
      <c r="E1078" s="38">
        <v>43793</v>
      </c>
      <c r="F1078" s="41">
        <f t="shared" si="273"/>
        <v>43925</v>
      </c>
      <c r="G1078" s="38">
        <v>43793</v>
      </c>
      <c r="H1078" s="41">
        <f t="shared" si="274"/>
        <v>43932</v>
      </c>
      <c r="I1078" s="38">
        <v>43793</v>
      </c>
      <c r="J1078" s="40">
        <f t="shared" si="276"/>
        <v>43939</v>
      </c>
      <c r="K1078" s="42">
        <v>43793</v>
      </c>
      <c r="L1078" s="40">
        <f t="shared" si="277"/>
        <v>43960</v>
      </c>
      <c r="M1078" s="42">
        <v>43793</v>
      </c>
      <c r="N1078" s="40">
        <f t="shared" si="278"/>
        <v>44002</v>
      </c>
      <c r="O1078" s="42">
        <v>43793</v>
      </c>
      <c r="P1078" s="40">
        <f t="shared" si="279"/>
        <v>44009</v>
      </c>
    </row>
    <row r="1079" spans="1:16" ht="16.5" customHeight="1" x14ac:dyDescent="0.25">
      <c r="A1079" s="38">
        <v>43794</v>
      </c>
      <c r="B1079" s="39">
        <f t="shared" si="275"/>
        <v>43863</v>
      </c>
      <c r="C1079" s="38">
        <v>43794</v>
      </c>
      <c r="D1079" s="40">
        <f t="shared" si="272"/>
        <v>43870</v>
      </c>
      <c r="E1079" s="38">
        <v>43794</v>
      </c>
      <c r="F1079" s="41">
        <f t="shared" si="273"/>
        <v>43926</v>
      </c>
      <c r="G1079" s="38">
        <v>43794</v>
      </c>
      <c r="H1079" s="41">
        <f t="shared" si="274"/>
        <v>43933</v>
      </c>
      <c r="I1079" s="38">
        <v>43794</v>
      </c>
      <c r="J1079" s="40">
        <f t="shared" si="276"/>
        <v>43940</v>
      </c>
      <c r="K1079" s="42">
        <v>43794</v>
      </c>
      <c r="L1079" s="40">
        <f t="shared" si="277"/>
        <v>43961</v>
      </c>
      <c r="M1079" s="42">
        <v>43794</v>
      </c>
      <c r="N1079" s="40">
        <f t="shared" si="278"/>
        <v>44003</v>
      </c>
      <c r="O1079" s="42">
        <v>43794</v>
      </c>
      <c r="P1079" s="40">
        <f t="shared" si="279"/>
        <v>44010</v>
      </c>
    </row>
    <row r="1080" spans="1:16" ht="16.5" customHeight="1" x14ac:dyDescent="0.25">
      <c r="A1080" s="38">
        <v>43795</v>
      </c>
      <c r="B1080" s="39">
        <f t="shared" si="275"/>
        <v>43864</v>
      </c>
      <c r="C1080" s="38">
        <v>43795</v>
      </c>
      <c r="D1080" s="40">
        <f t="shared" si="272"/>
        <v>43871</v>
      </c>
      <c r="E1080" s="38">
        <v>43795</v>
      </c>
      <c r="F1080" s="41">
        <f t="shared" si="273"/>
        <v>43927</v>
      </c>
      <c r="G1080" s="38">
        <v>43795</v>
      </c>
      <c r="H1080" s="41">
        <f t="shared" si="274"/>
        <v>43934</v>
      </c>
      <c r="I1080" s="38">
        <v>43795</v>
      </c>
      <c r="J1080" s="40">
        <f t="shared" si="276"/>
        <v>43941</v>
      </c>
      <c r="K1080" s="42">
        <v>43795</v>
      </c>
      <c r="L1080" s="40">
        <f t="shared" si="277"/>
        <v>43962</v>
      </c>
      <c r="M1080" s="42">
        <v>43795</v>
      </c>
      <c r="N1080" s="40">
        <f t="shared" si="278"/>
        <v>44004</v>
      </c>
      <c r="O1080" s="42">
        <v>43795</v>
      </c>
      <c r="P1080" s="40">
        <f t="shared" si="279"/>
        <v>44011</v>
      </c>
    </row>
    <row r="1081" spans="1:16" ht="16.5" customHeight="1" x14ac:dyDescent="0.25">
      <c r="A1081" s="38">
        <v>43796</v>
      </c>
      <c r="B1081" s="39">
        <f t="shared" si="275"/>
        <v>43865</v>
      </c>
      <c r="C1081" s="38">
        <v>43796</v>
      </c>
      <c r="D1081" s="40">
        <f t="shared" si="272"/>
        <v>43872</v>
      </c>
      <c r="E1081" s="38">
        <v>43796</v>
      </c>
      <c r="F1081" s="41">
        <f t="shared" si="273"/>
        <v>43928</v>
      </c>
      <c r="G1081" s="38">
        <v>43796</v>
      </c>
      <c r="H1081" s="41">
        <f t="shared" si="274"/>
        <v>43935</v>
      </c>
      <c r="I1081" s="38">
        <v>43796</v>
      </c>
      <c r="J1081" s="40">
        <f t="shared" si="276"/>
        <v>43942</v>
      </c>
      <c r="K1081" s="42">
        <v>43796</v>
      </c>
      <c r="L1081" s="40">
        <f t="shared" si="277"/>
        <v>43963</v>
      </c>
      <c r="M1081" s="42">
        <v>43796</v>
      </c>
      <c r="N1081" s="40">
        <f t="shared" si="278"/>
        <v>44005</v>
      </c>
      <c r="O1081" s="42">
        <v>43796</v>
      </c>
      <c r="P1081" s="40">
        <f t="shared" si="279"/>
        <v>44012</v>
      </c>
    </row>
    <row r="1082" spans="1:16" ht="16.5" customHeight="1" x14ac:dyDescent="0.25">
      <c r="A1082" s="38">
        <v>43797</v>
      </c>
      <c r="B1082" s="39">
        <f t="shared" si="275"/>
        <v>43866</v>
      </c>
      <c r="C1082" s="38">
        <v>43797</v>
      </c>
      <c r="D1082" s="40">
        <f t="shared" si="272"/>
        <v>43873</v>
      </c>
      <c r="E1082" s="38">
        <v>43797</v>
      </c>
      <c r="F1082" s="41">
        <f t="shared" si="273"/>
        <v>43929</v>
      </c>
      <c r="G1082" s="38">
        <v>43797</v>
      </c>
      <c r="H1082" s="41">
        <f t="shared" si="274"/>
        <v>43936</v>
      </c>
      <c r="I1082" s="38">
        <v>43797</v>
      </c>
      <c r="J1082" s="40">
        <f t="shared" si="276"/>
        <v>43943</v>
      </c>
      <c r="K1082" s="42">
        <v>43797</v>
      </c>
      <c r="L1082" s="40">
        <f t="shared" si="277"/>
        <v>43964</v>
      </c>
      <c r="M1082" s="42">
        <v>43797</v>
      </c>
      <c r="N1082" s="40">
        <f t="shared" si="278"/>
        <v>44006</v>
      </c>
      <c r="O1082" s="42">
        <v>43797</v>
      </c>
      <c r="P1082" s="40">
        <f t="shared" si="279"/>
        <v>44013</v>
      </c>
    </row>
    <row r="1083" spans="1:16" ht="16.5" customHeight="1" x14ac:dyDescent="0.25">
      <c r="A1083" s="38">
        <v>43798</v>
      </c>
      <c r="B1083" s="39">
        <f t="shared" si="275"/>
        <v>43867</v>
      </c>
      <c r="C1083" s="38">
        <v>43798</v>
      </c>
      <c r="D1083" s="40">
        <f t="shared" si="272"/>
        <v>43874</v>
      </c>
      <c r="E1083" s="38">
        <v>43798</v>
      </c>
      <c r="F1083" s="41">
        <f t="shared" si="273"/>
        <v>43930</v>
      </c>
      <c r="G1083" s="38">
        <v>43798</v>
      </c>
      <c r="H1083" s="41">
        <f t="shared" si="274"/>
        <v>43937</v>
      </c>
      <c r="I1083" s="38">
        <v>43798</v>
      </c>
      <c r="J1083" s="40">
        <f t="shared" si="276"/>
        <v>43944</v>
      </c>
      <c r="K1083" s="42">
        <v>43798</v>
      </c>
      <c r="L1083" s="40">
        <f t="shared" si="277"/>
        <v>43965</v>
      </c>
      <c r="M1083" s="42">
        <v>43798</v>
      </c>
      <c r="N1083" s="40">
        <f t="shared" si="278"/>
        <v>44007</v>
      </c>
      <c r="O1083" s="42">
        <v>43798</v>
      </c>
      <c r="P1083" s="40">
        <f t="shared" si="279"/>
        <v>44014</v>
      </c>
    </row>
    <row r="1084" spans="1:16" ht="16.5" customHeight="1" x14ac:dyDescent="0.25">
      <c r="A1084" s="38">
        <v>43799</v>
      </c>
      <c r="B1084" s="39">
        <f t="shared" si="275"/>
        <v>43868</v>
      </c>
      <c r="C1084" s="38">
        <v>43799</v>
      </c>
      <c r="D1084" s="40">
        <f t="shared" si="272"/>
        <v>43875</v>
      </c>
      <c r="E1084" s="38">
        <v>43799</v>
      </c>
      <c r="F1084" s="41">
        <f t="shared" si="273"/>
        <v>43931</v>
      </c>
      <c r="G1084" s="38">
        <v>43799</v>
      </c>
      <c r="H1084" s="41">
        <f t="shared" si="274"/>
        <v>43938</v>
      </c>
      <c r="I1084" s="38">
        <v>43799</v>
      </c>
      <c r="J1084" s="40">
        <f t="shared" si="276"/>
        <v>43945</v>
      </c>
      <c r="K1084" s="42">
        <v>43799</v>
      </c>
      <c r="L1084" s="40">
        <f t="shared" si="277"/>
        <v>43966</v>
      </c>
      <c r="M1084" s="42">
        <v>43799</v>
      </c>
      <c r="N1084" s="40">
        <f t="shared" si="278"/>
        <v>44008</v>
      </c>
      <c r="O1084" s="42">
        <v>43799</v>
      </c>
      <c r="P1084" s="40">
        <f t="shared" si="279"/>
        <v>44015</v>
      </c>
    </row>
    <row r="1085" spans="1:16" ht="16.5" customHeight="1" x14ac:dyDescent="0.25">
      <c r="A1085" s="38">
        <v>43800</v>
      </c>
      <c r="B1085" s="39">
        <f>A1085+$C$2+$B$5+$B$6+$B$7+$B$8+$B$9+$B$10+$B$11+$B$12+$B$13+$B$14+$B$15+$B$16</f>
        <v>43875</v>
      </c>
      <c r="C1085" s="38">
        <v>43800</v>
      </c>
      <c r="D1085" s="40">
        <f>+C1085+$D$2+$B$5+$B$6+$B$7+$B$8+$B$9+$B$10+$B$11+$B$12+$B$13+$B$14+$B$15+$B$16</f>
        <v>43882</v>
      </c>
      <c r="E1085" s="38">
        <v>43800</v>
      </c>
      <c r="F1085" s="41">
        <f>E1085+$E$2+$B$5+$B$6+$B$7+$B$8+$B$9+$B$10+$B$11+$B$12+$B$13+$B$14+$B$15+$B$16</f>
        <v>43938</v>
      </c>
      <c r="G1085" s="38">
        <v>43800</v>
      </c>
      <c r="H1085" s="41">
        <f>G1085+$F$2+$B$5+$B$6+$B$7+$B$8+$B$9+$B$10+$B$11+$B$12+$B$13+$B$14+$B$15+$B$16</f>
        <v>43945</v>
      </c>
      <c r="I1085" s="38">
        <v>43800</v>
      </c>
      <c r="J1085" s="40">
        <f>I1085+$G$2+$B$5+$B$6+$B$7+$B$8+$B$9+$B$10+$B$11+$B$12+$B$13+$B$14+$B$15+$B$16</f>
        <v>43952</v>
      </c>
      <c r="K1085" s="42">
        <v>43800</v>
      </c>
      <c r="L1085" s="40">
        <f>K1085+$H$2+$B$5+$B$6+$B$7+$B$8+$B$9+$B$10+$B$11+$B$12+$B$13+$B$14+$B$15+$B$16</f>
        <v>43973</v>
      </c>
      <c r="M1085" s="42">
        <v>43800</v>
      </c>
      <c r="N1085" s="40">
        <f>M1085+$I$2+$B$5+$B$6+$B$7+$B$8+$B$9+$B$10+$B$11+$B$12+$B$13+$B$14+$B$15+$B$16</f>
        <v>44015</v>
      </c>
      <c r="O1085" s="42">
        <v>43800</v>
      </c>
      <c r="P1085" s="40">
        <f>O1085+$J$2+$B$5+$B$6+$B$7+$B$8+$B$9+$B$10+$B$11+$B$12+$B$13+$B$14+$B$15+$B$16</f>
        <v>44022</v>
      </c>
    </row>
    <row r="1086" spans="1:16" ht="16.5" customHeight="1" x14ac:dyDescent="0.25">
      <c r="A1086" s="38">
        <v>43801</v>
      </c>
      <c r="B1086" s="39">
        <f t="shared" ref="B1086:B1115" si="280">A1086+$C$2+$B$5+$B$6+$B$7+$B$8+$B$9+$B$10+$B$11+$B$12+$B$13+$B$14+$B$15+$B$16</f>
        <v>43876</v>
      </c>
      <c r="C1086" s="38">
        <v>43801</v>
      </c>
      <c r="D1086" s="40">
        <f t="shared" ref="D1086:D1115" si="281">+C1086+$D$2+$B$5+$B$6+$B$7+$B$8+$B$9+$B$10+$B$11+$B$12+$B$13+$B$14+$B$15+$B$16</f>
        <v>43883</v>
      </c>
      <c r="E1086" s="38">
        <v>43801</v>
      </c>
      <c r="F1086" s="41">
        <f t="shared" ref="F1086:F1115" si="282">E1086+$E$2+$B$5+$B$6+$B$7+$B$8+$B$9+$B$10+$B$11+$B$12+$B$13+$B$14+$B$15+$B$16</f>
        <v>43939</v>
      </c>
      <c r="G1086" s="38">
        <v>43801</v>
      </c>
      <c r="H1086" s="41">
        <f t="shared" ref="H1086:H1115" si="283">G1086+$F$2+$B$5+$B$6+$B$7+$B$8+$B$9+$B$10+$B$11+$B$12+$B$13+$B$14+$B$15+$B$16</f>
        <v>43946</v>
      </c>
      <c r="I1086" s="38">
        <v>43801</v>
      </c>
      <c r="J1086" s="40">
        <f t="shared" ref="J1086:J1115" si="284">I1086+$G$2+$B$5+$B$6+$B$7+$B$8+$B$9+$B$10+$B$11+$B$12+$B$13+$B$14+$B$15+$B$16</f>
        <v>43953</v>
      </c>
      <c r="K1086" s="42">
        <v>43801</v>
      </c>
      <c r="L1086" s="40">
        <f t="shared" ref="L1086:L1115" si="285">K1086+$H$2+$B$5+$B$6+$B$7+$B$8+$B$9+$B$10+$B$11+$B$12+$B$13+$B$14+$B$15+$B$16</f>
        <v>43974</v>
      </c>
      <c r="M1086" s="42">
        <v>43801</v>
      </c>
      <c r="N1086" s="40">
        <f t="shared" ref="N1086:N1115" si="286">M1086+$I$2+$B$5+$B$6+$B$7+$B$8+$B$9+$B$10+$B$11+$B$12+$B$13+$B$14+$B$15+$B$16</f>
        <v>44016</v>
      </c>
      <c r="O1086" s="42">
        <v>43801</v>
      </c>
      <c r="P1086" s="40">
        <f t="shared" ref="P1086:P1115" si="287">O1086+$J$2+$B$5+$B$6+$B$7+$B$8+$B$9+$B$10+$B$11+$B$12+$B$13+$B$14+$B$15+$B$16</f>
        <v>44023</v>
      </c>
    </row>
    <row r="1087" spans="1:16" ht="16.5" customHeight="1" x14ac:dyDescent="0.25">
      <c r="A1087" s="38">
        <v>43802</v>
      </c>
      <c r="B1087" s="39">
        <f t="shared" si="280"/>
        <v>43877</v>
      </c>
      <c r="C1087" s="38">
        <v>43802</v>
      </c>
      <c r="D1087" s="40">
        <f t="shared" si="281"/>
        <v>43884</v>
      </c>
      <c r="E1087" s="38">
        <v>43802</v>
      </c>
      <c r="F1087" s="41">
        <f t="shared" si="282"/>
        <v>43940</v>
      </c>
      <c r="G1087" s="38">
        <v>43802</v>
      </c>
      <c r="H1087" s="41">
        <f t="shared" si="283"/>
        <v>43947</v>
      </c>
      <c r="I1087" s="38">
        <v>43802</v>
      </c>
      <c r="J1087" s="40">
        <f t="shared" si="284"/>
        <v>43954</v>
      </c>
      <c r="K1087" s="42">
        <v>43802</v>
      </c>
      <c r="L1087" s="40">
        <f t="shared" si="285"/>
        <v>43975</v>
      </c>
      <c r="M1087" s="42">
        <v>43802</v>
      </c>
      <c r="N1087" s="40">
        <f t="shared" si="286"/>
        <v>44017</v>
      </c>
      <c r="O1087" s="42">
        <v>43802</v>
      </c>
      <c r="P1087" s="40">
        <f t="shared" si="287"/>
        <v>44024</v>
      </c>
    </row>
    <row r="1088" spans="1:16" ht="16.5" customHeight="1" x14ac:dyDescent="0.25">
      <c r="A1088" s="38">
        <v>43803</v>
      </c>
      <c r="B1088" s="39">
        <f t="shared" si="280"/>
        <v>43878</v>
      </c>
      <c r="C1088" s="38">
        <v>43803</v>
      </c>
      <c r="D1088" s="40">
        <f t="shared" si="281"/>
        <v>43885</v>
      </c>
      <c r="E1088" s="38">
        <v>43803</v>
      </c>
      <c r="F1088" s="41">
        <f t="shared" si="282"/>
        <v>43941</v>
      </c>
      <c r="G1088" s="38">
        <v>43803</v>
      </c>
      <c r="H1088" s="41">
        <f t="shared" si="283"/>
        <v>43948</v>
      </c>
      <c r="I1088" s="38">
        <v>43803</v>
      </c>
      <c r="J1088" s="40">
        <f t="shared" si="284"/>
        <v>43955</v>
      </c>
      <c r="K1088" s="42">
        <v>43803</v>
      </c>
      <c r="L1088" s="40">
        <f t="shared" si="285"/>
        <v>43976</v>
      </c>
      <c r="M1088" s="42">
        <v>43803</v>
      </c>
      <c r="N1088" s="40">
        <f t="shared" si="286"/>
        <v>44018</v>
      </c>
      <c r="O1088" s="42">
        <v>43803</v>
      </c>
      <c r="P1088" s="40">
        <f t="shared" si="287"/>
        <v>44025</v>
      </c>
    </row>
    <row r="1089" spans="1:16" ht="16.5" customHeight="1" x14ac:dyDescent="0.25">
      <c r="A1089" s="38">
        <v>43804</v>
      </c>
      <c r="B1089" s="39">
        <f t="shared" si="280"/>
        <v>43879</v>
      </c>
      <c r="C1089" s="38">
        <v>43804</v>
      </c>
      <c r="D1089" s="40">
        <f t="shared" si="281"/>
        <v>43886</v>
      </c>
      <c r="E1089" s="38">
        <v>43804</v>
      </c>
      <c r="F1089" s="41">
        <f t="shared" si="282"/>
        <v>43942</v>
      </c>
      <c r="G1089" s="38">
        <v>43804</v>
      </c>
      <c r="H1089" s="41">
        <f t="shared" si="283"/>
        <v>43949</v>
      </c>
      <c r="I1089" s="38">
        <v>43804</v>
      </c>
      <c r="J1089" s="40">
        <f t="shared" si="284"/>
        <v>43956</v>
      </c>
      <c r="K1089" s="42">
        <v>43804</v>
      </c>
      <c r="L1089" s="40">
        <f t="shared" si="285"/>
        <v>43977</v>
      </c>
      <c r="M1089" s="42">
        <v>43804</v>
      </c>
      <c r="N1089" s="40">
        <f t="shared" si="286"/>
        <v>44019</v>
      </c>
      <c r="O1089" s="42">
        <v>43804</v>
      </c>
      <c r="P1089" s="40">
        <f t="shared" si="287"/>
        <v>44026</v>
      </c>
    </row>
    <row r="1090" spans="1:16" ht="16.5" customHeight="1" x14ac:dyDescent="0.25">
      <c r="A1090" s="38">
        <v>43805</v>
      </c>
      <c r="B1090" s="39">
        <f t="shared" si="280"/>
        <v>43880</v>
      </c>
      <c r="C1090" s="38">
        <v>43805</v>
      </c>
      <c r="D1090" s="40">
        <f t="shared" si="281"/>
        <v>43887</v>
      </c>
      <c r="E1090" s="38">
        <v>43805</v>
      </c>
      <c r="F1090" s="41">
        <f t="shared" si="282"/>
        <v>43943</v>
      </c>
      <c r="G1090" s="38">
        <v>43805</v>
      </c>
      <c r="H1090" s="41">
        <f t="shared" si="283"/>
        <v>43950</v>
      </c>
      <c r="I1090" s="38">
        <v>43805</v>
      </c>
      <c r="J1090" s="40">
        <f t="shared" si="284"/>
        <v>43957</v>
      </c>
      <c r="K1090" s="42">
        <v>43805</v>
      </c>
      <c r="L1090" s="40">
        <f t="shared" si="285"/>
        <v>43978</v>
      </c>
      <c r="M1090" s="42">
        <v>43805</v>
      </c>
      <c r="N1090" s="40">
        <f t="shared" si="286"/>
        <v>44020</v>
      </c>
      <c r="O1090" s="42">
        <v>43805</v>
      </c>
      <c r="P1090" s="40">
        <f t="shared" si="287"/>
        <v>44027</v>
      </c>
    </row>
    <row r="1091" spans="1:16" ht="16.5" customHeight="1" x14ac:dyDescent="0.25">
      <c r="A1091" s="38">
        <v>43806</v>
      </c>
      <c r="B1091" s="39">
        <f t="shared" si="280"/>
        <v>43881</v>
      </c>
      <c r="C1091" s="38">
        <v>43806</v>
      </c>
      <c r="D1091" s="40">
        <f t="shared" si="281"/>
        <v>43888</v>
      </c>
      <c r="E1091" s="38">
        <v>43806</v>
      </c>
      <c r="F1091" s="41">
        <f t="shared" si="282"/>
        <v>43944</v>
      </c>
      <c r="G1091" s="38">
        <v>43806</v>
      </c>
      <c r="H1091" s="41">
        <f t="shared" si="283"/>
        <v>43951</v>
      </c>
      <c r="I1091" s="38">
        <v>43806</v>
      </c>
      <c r="J1091" s="40">
        <f t="shared" si="284"/>
        <v>43958</v>
      </c>
      <c r="K1091" s="42">
        <v>43806</v>
      </c>
      <c r="L1091" s="40">
        <f t="shared" si="285"/>
        <v>43979</v>
      </c>
      <c r="M1091" s="42">
        <v>43806</v>
      </c>
      <c r="N1091" s="40">
        <f t="shared" si="286"/>
        <v>44021</v>
      </c>
      <c r="O1091" s="42">
        <v>43806</v>
      </c>
      <c r="P1091" s="40">
        <f t="shared" si="287"/>
        <v>44028</v>
      </c>
    </row>
    <row r="1092" spans="1:16" ht="16.5" customHeight="1" x14ac:dyDescent="0.25">
      <c r="A1092" s="38">
        <v>43807</v>
      </c>
      <c r="B1092" s="39">
        <f t="shared" si="280"/>
        <v>43882</v>
      </c>
      <c r="C1092" s="38">
        <v>43807</v>
      </c>
      <c r="D1092" s="40">
        <f t="shared" si="281"/>
        <v>43889</v>
      </c>
      <c r="E1092" s="38">
        <v>43807</v>
      </c>
      <c r="F1092" s="41">
        <f t="shared" si="282"/>
        <v>43945</v>
      </c>
      <c r="G1092" s="38">
        <v>43807</v>
      </c>
      <c r="H1092" s="41">
        <f t="shared" si="283"/>
        <v>43952</v>
      </c>
      <c r="I1092" s="38">
        <v>43807</v>
      </c>
      <c r="J1092" s="40">
        <f t="shared" si="284"/>
        <v>43959</v>
      </c>
      <c r="K1092" s="42">
        <v>43807</v>
      </c>
      <c r="L1092" s="40">
        <f t="shared" si="285"/>
        <v>43980</v>
      </c>
      <c r="M1092" s="42">
        <v>43807</v>
      </c>
      <c r="N1092" s="40">
        <f t="shared" si="286"/>
        <v>44022</v>
      </c>
      <c r="O1092" s="42">
        <v>43807</v>
      </c>
      <c r="P1092" s="40">
        <f t="shared" si="287"/>
        <v>44029</v>
      </c>
    </row>
    <row r="1093" spans="1:16" ht="16.5" customHeight="1" x14ac:dyDescent="0.25">
      <c r="A1093" s="38">
        <v>43808</v>
      </c>
      <c r="B1093" s="39">
        <f t="shared" si="280"/>
        <v>43883</v>
      </c>
      <c r="C1093" s="38">
        <v>43808</v>
      </c>
      <c r="D1093" s="40">
        <f t="shared" si="281"/>
        <v>43890</v>
      </c>
      <c r="E1093" s="38">
        <v>43808</v>
      </c>
      <c r="F1093" s="41">
        <f t="shared" si="282"/>
        <v>43946</v>
      </c>
      <c r="G1093" s="38">
        <v>43808</v>
      </c>
      <c r="H1093" s="41">
        <f t="shared" si="283"/>
        <v>43953</v>
      </c>
      <c r="I1093" s="38">
        <v>43808</v>
      </c>
      <c r="J1093" s="40">
        <f t="shared" si="284"/>
        <v>43960</v>
      </c>
      <c r="K1093" s="42">
        <v>43808</v>
      </c>
      <c r="L1093" s="40">
        <f t="shared" si="285"/>
        <v>43981</v>
      </c>
      <c r="M1093" s="42">
        <v>43808</v>
      </c>
      <c r="N1093" s="40">
        <f t="shared" si="286"/>
        <v>44023</v>
      </c>
      <c r="O1093" s="42">
        <v>43808</v>
      </c>
      <c r="P1093" s="40">
        <f t="shared" si="287"/>
        <v>44030</v>
      </c>
    </row>
    <row r="1094" spans="1:16" ht="16.5" customHeight="1" x14ac:dyDescent="0.25">
      <c r="A1094" s="38">
        <v>43809</v>
      </c>
      <c r="B1094" s="39">
        <f t="shared" si="280"/>
        <v>43884</v>
      </c>
      <c r="C1094" s="38">
        <v>43809</v>
      </c>
      <c r="D1094" s="40">
        <f t="shared" si="281"/>
        <v>43891</v>
      </c>
      <c r="E1094" s="38">
        <v>43809</v>
      </c>
      <c r="F1094" s="41">
        <f t="shared" si="282"/>
        <v>43947</v>
      </c>
      <c r="G1094" s="38">
        <v>43809</v>
      </c>
      <c r="H1094" s="41">
        <f t="shared" si="283"/>
        <v>43954</v>
      </c>
      <c r="I1094" s="38">
        <v>43809</v>
      </c>
      <c r="J1094" s="40">
        <f t="shared" si="284"/>
        <v>43961</v>
      </c>
      <c r="K1094" s="42">
        <v>43809</v>
      </c>
      <c r="L1094" s="40">
        <f t="shared" si="285"/>
        <v>43982</v>
      </c>
      <c r="M1094" s="42">
        <v>43809</v>
      </c>
      <c r="N1094" s="40">
        <f t="shared" si="286"/>
        <v>44024</v>
      </c>
      <c r="O1094" s="42">
        <v>43809</v>
      </c>
      <c r="P1094" s="40">
        <f t="shared" si="287"/>
        <v>44031</v>
      </c>
    </row>
    <row r="1095" spans="1:16" ht="16.5" customHeight="1" x14ac:dyDescent="0.25">
      <c r="A1095" s="38">
        <v>43810</v>
      </c>
      <c r="B1095" s="39">
        <f t="shared" si="280"/>
        <v>43885</v>
      </c>
      <c r="C1095" s="38">
        <v>43810</v>
      </c>
      <c r="D1095" s="40">
        <f t="shared" si="281"/>
        <v>43892</v>
      </c>
      <c r="E1095" s="38">
        <v>43810</v>
      </c>
      <c r="F1095" s="41">
        <f t="shared" si="282"/>
        <v>43948</v>
      </c>
      <c r="G1095" s="38">
        <v>43810</v>
      </c>
      <c r="H1095" s="41">
        <f t="shared" si="283"/>
        <v>43955</v>
      </c>
      <c r="I1095" s="38">
        <v>43810</v>
      </c>
      <c r="J1095" s="40">
        <f t="shared" si="284"/>
        <v>43962</v>
      </c>
      <c r="K1095" s="42">
        <v>43810</v>
      </c>
      <c r="L1095" s="40">
        <f t="shared" si="285"/>
        <v>43983</v>
      </c>
      <c r="M1095" s="42">
        <v>43810</v>
      </c>
      <c r="N1095" s="40">
        <f t="shared" si="286"/>
        <v>44025</v>
      </c>
      <c r="O1095" s="42">
        <v>43810</v>
      </c>
      <c r="P1095" s="40">
        <f t="shared" si="287"/>
        <v>44032</v>
      </c>
    </row>
    <row r="1096" spans="1:16" ht="16.5" customHeight="1" x14ac:dyDescent="0.25">
      <c r="A1096" s="38">
        <v>43811</v>
      </c>
      <c r="B1096" s="39">
        <f t="shared" si="280"/>
        <v>43886</v>
      </c>
      <c r="C1096" s="38">
        <v>43811</v>
      </c>
      <c r="D1096" s="40">
        <f t="shared" si="281"/>
        <v>43893</v>
      </c>
      <c r="E1096" s="38">
        <v>43811</v>
      </c>
      <c r="F1096" s="41">
        <f t="shared" si="282"/>
        <v>43949</v>
      </c>
      <c r="G1096" s="38">
        <v>43811</v>
      </c>
      <c r="H1096" s="41">
        <f t="shared" si="283"/>
        <v>43956</v>
      </c>
      <c r="I1096" s="38">
        <v>43811</v>
      </c>
      <c r="J1096" s="40">
        <f t="shared" si="284"/>
        <v>43963</v>
      </c>
      <c r="K1096" s="42">
        <v>43811</v>
      </c>
      <c r="L1096" s="40">
        <f t="shared" si="285"/>
        <v>43984</v>
      </c>
      <c r="M1096" s="42">
        <v>43811</v>
      </c>
      <c r="N1096" s="40">
        <f t="shared" si="286"/>
        <v>44026</v>
      </c>
      <c r="O1096" s="42">
        <v>43811</v>
      </c>
      <c r="P1096" s="40">
        <f t="shared" si="287"/>
        <v>44033</v>
      </c>
    </row>
    <row r="1097" spans="1:16" ht="16.5" customHeight="1" x14ac:dyDescent="0.25">
      <c r="A1097" s="38">
        <v>43812</v>
      </c>
      <c r="B1097" s="39">
        <f t="shared" si="280"/>
        <v>43887</v>
      </c>
      <c r="C1097" s="38">
        <v>43812</v>
      </c>
      <c r="D1097" s="40">
        <f t="shared" si="281"/>
        <v>43894</v>
      </c>
      <c r="E1097" s="38">
        <v>43812</v>
      </c>
      <c r="F1097" s="41">
        <f t="shared" si="282"/>
        <v>43950</v>
      </c>
      <c r="G1097" s="38">
        <v>43812</v>
      </c>
      <c r="H1097" s="41">
        <f t="shared" si="283"/>
        <v>43957</v>
      </c>
      <c r="I1097" s="38">
        <v>43812</v>
      </c>
      <c r="J1097" s="40">
        <f t="shared" si="284"/>
        <v>43964</v>
      </c>
      <c r="K1097" s="42">
        <v>43812</v>
      </c>
      <c r="L1097" s="40">
        <f t="shared" si="285"/>
        <v>43985</v>
      </c>
      <c r="M1097" s="42">
        <v>43812</v>
      </c>
      <c r="N1097" s="40">
        <f t="shared" si="286"/>
        <v>44027</v>
      </c>
      <c r="O1097" s="42">
        <v>43812</v>
      </c>
      <c r="P1097" s="40">
        <f t="shared" si="287"/>
        <v>44034</v>
      </c>
    </row>
    <row r="1098" spans="1:16" ht="16.5" customHeight="1" x14ac:dyDescent="0.25">
      <c r="A1098" s="38">
        <v>43813</v>
      </c>
      <c r="B1098" s="39">
        <f t="shared" si="280"/>
        <v>43888</v>
      </c>
      <c r="C1098" s="38">
        <v>43813</v>
      </c>
      <c r="D1098" s="40">
        <f t="shared" si="281"/>
        <v>43895</v>
      </c>
      <c r="E1098" s="38">
        <v>43813</v>
      </c>
      <c r="F1098" s="41">
        <f t="shared" si="282"/>
        <v>43951</v>
      </c>
      <c r="G1098" s="38">
        <v>43813</v>
      </c>
      <c r="H1098" s="41">
        <f t="shared" si="283"/>
        <v>43958</v>
      </c>
      <c r="I1098" s="38">
        <v>43813</v>
      </c>
      <c r="J1098" s="40">
        <f t="shared" si="284"/>
        <v>43965</v>
      </c>
      <c r="K1098" s="42">
        <v>43813</v>
      </c>
      <c r="L1098" s="40">
        <f t="shared" si="285"/>
        <v>43986</v>
      </c>
      <c r="M1098" s="42">
        <v>43813</v>
      </c>
      <c r="N1098" s="40">
        <f t="shared" si="286"/>
        <v>44028</v>
      </c>
      <c r="O1098" s="42">
        <v>43813</v>
      </c>
      <c r="P1098" s="40">
        <f t="shared" si="287"/>
        <v>44035</v>
      </c>
    </row>
    <row r="1099" spans="1:16" ht="16.5" customHeight="1" x14ac:dyDescent="0.25">
      <c r="A1099" s="38">
        <v>43814</v>
      </c>
      <c r="B1099" s="39">
        <f t="shared" si="280"/>
        <v>43889</v>
      </c>
      <c r="C1099" s="38">
        <v>43814</v>
      </c>
      <c r="D1099" s="40">
        <f t="shared" si="281"/>
        <v>43896</v>
      </c>
      <c r="E1099" s="38">
        <v>43814</v>
      </c>
      <c r="F1099" s="41">
        <f t="shared" si="282"/>
        <v>43952</v>
      </c>
      <c r="G1099" s="38">
        <v>43814</v>
      </c>
      <c r="H1099" s="41">
        <f t="shared" si="283"/>
        <v>43959</v>
      </c>
      <c r="I1099" s="38">
        <v>43814</v>
      </c>
      <c r="J1099" s="40">
        <f t="shared" si="284"/>
        <v>43966</v>
      </c>
      <c r="K1099" s="42">
        <v>43814</v>
      </c>
      <c r="L1099" s="40">
        <f t="shared" si="285"/>
        <v>43987</v>
      </c>
      <c r="M1099" s="42">
        <v>43814</v>
      </c>
      <c r="N1099" s="40">
        <f t="shared" si="286"/>
        <v>44029</v>
      </c>
      <c r="O1099" s="42">
        <v>43814</v>
      </c>
      <c r="P1099" s="40">
        <f t="shared" si="287"/>
        <v>44036</v>
      </c>
    </row>
    <row r="1100" spans="1:16" ht="16.5" customHeight="1" x14ac:dyDescent="0.25">
      <c r="A1100" s="38">
        <v>43815</v>
      </c>
      <c r="B1100" s="39">
        <f t="shared" si="280"/>
        <v>43890</v>
      </c>
      <c r="C1100" s="38">
        <v>43815</v>
      </c>
      <c r="D1100" s="40">
        <f t="shared" si="281"/>
        <v>43897</v>
      </c>
      <c r="E1100" s="38">
        <v>43815</v>
      </c>
      <c r="F1100" s="41">
        <f t="shared" si="282"/>
        <v>43953</v>
      </c>
      <c r="G1100" s="38">
        <v>43815</v>
      </c>
      <c r="H1100" s="41">
        <f t="shared" si="283"/>
        <v>43960</v>
      </c>
      <c r="I1100" s="38">
        <v>43815</v>
      </c>
      <c r="J1100" s="40">
        <f t="shared" si="284"/>
        <v>43967</v>
      </c>
      <c r="K1100" s="42">
        <v>43815</v>
      </c>
      <c r="L1100" s="40">
        <f t="shared" si="285"/>
        <v>43988</v>
      </c>
      <c r="M1100" s="42">
        <v>43815</v>
      </c>
      <c r="N1100" s="40">
        <f t="shared" si="286"/>
        <v>44030</v>
      </c>
      <c r="O1100" s="42">
        <v>43815</v>
      </c>
      <c r="P1100" s="40">
        <f t="shared" si="287"/>
        <v>44037</v>
      </c>
    </row>
    <row r="1101" spans="1:16" ht="16.5" customHeight="1" x14ac:dyDescent="0.25">
      <c r="A1101" s="38">
        <v>43816</v>
      </c>
      <c r="B1101" s="39">
        <f t="shared" si="280"/>
        <v>43891</v>
      </c>
      <c r="C1101" s="38">
        <v>43816</v>
      </c>
      <c r="D1101" s="40">
        <f t="shared" si="281"/>
        <v>43898</v>
      </c>
      <c r="E1101" s="38">
        <v>43816</v>
      </c>
      <c r="F1101" s="41">
        <f t="shared" si="282"/>
        <v>43954</v>
      </c>
      <c r="G1101" s="38">
        <v>43816</v>
      </c>
      <c r="H1101" s="41">
        <f t="shared" si="283"/>
        <v>43961</v>
      </c>
      <c r="I1101" s="38">
        <v>43816</v>
      </c>
      <c r="J1101" s="40">
        <f t="shared" si="284"/>
        <v>43968</v>
      </c>
      <c r="K1101" s="42">
        <v>43816</v>
      </c>
      <c r="L1101" s="40">
        <f t="shared" si="285"/>
        <v>43989</v>
      </c>
      <c r="M1101" s="42">
        <v>43816</v>
      </c>
      <c r="N1101" s="40">
        <f t="shared" si="286"/>
        <v>44031</v>
      </c>
      <c r="O1101" s="42">
        <v>43816</v>
      </c>
      <c r="P1101" s="40">
        <f t="shared" si="287"/>
        <v>44038</v>
      </c>
    </row>
    <row r="1102" spans="1:16" ht="16.5" customHeight="1" x14ac:dyDescent="0.25">
      <c r="A1102" s="38">
        <v>43817</v>
      </c>
      <c r="B1102" s="39">
        <f t="shared" si="280"/>
        <v>43892</v>
      </c>
      <c r="C1102" s="38">
        <v>43817</v>
      </c>
      <c r="D1102" s="40">
        <f t="shared" si="281"/>
        <v>43899</v>
      </c>
      <c r="E1102" s="38">
        <v>43817</v>
      </c>
      <c r="F1102" s="41">
        <f t="shared" si="282"/>
        <v>43955</v>
      </c>
      <c r="G1102" s="38">
        <v>43817</v>
      </c>
      <c r="H1102" s="41">
        <f t="shared" si="283"/>
        <v>43962</v>
      </c>
      <c r="I1102" s="38">
        <v>43817</v>
      </c>
      <c r="J1102" s="40">
        <f t="shared" si="284"/>
        <v>43969</v>
      </c>
      <c r="K1102" s="42">
        <v>43817</v>
      </c>
      <c r="L1102" s="40">
        <f t="shared" si="285"/>
        <v>43990</v>
      </c>
      <c r="M1102" s="42">
        <v>43817</v>
      </c>
      <c r="N1102" s="40">
        <f t="shared" si="286"/>
        <v>44032</v>
      </c>
      <c r="O1102" s="42">
        <v>43817</v>
      </c>
      <c r="P1102" s="40">
        <f t="shared" si="287"/>
        <v>44039</v>
      </c>
    </row>
    <row r="1103" spans="1:16" ht="16.5" customHeight="1" x14ac:dyDescent="0.25">
      <c r="A1103" s="38">
        <v>43818</v>
      </c>
      <c r="B1103" s="39">
        <f t="shared" si="280"/>
        <v>43893</v>
      </c>
      <c r="C1103" s="38">
        <v>43818</v>
      </c>
      <c r="D1103" s="40">
        <f t="shared" si="281"/>
        <v>43900</v>
      </c>
      <c r="E1103" s="38">
        <v>43818</v>
      </c>
      <c r="F1103" s="41">
        <f t="shared" si="282"/>
        <v>43956</v>
      </c>
      <c r="G1103" s="38">
        <v>43818</v>
      </c>
      <c r="H1103" s="41">
        <f t="shared" si="283"/>
        <v>43963</v>
      </c>
      <c r="I1103" s="38">
        <v>43818</v>
      </c>
      <c r="J1103" s="40">
        <f t="shared" si="284"/>
        <v>43970</v>
      </c>
      <c r="K1103" s="42">
        <v>43818</v>
      </c>
      <c r="L1103" s="40">
        <f t="shared" si="285"/>
        <v>43991</v>
      </c>
      <c r="M1103" s="42">
        <v>43818</v>
      </c>
      <c r="N1103" s="40">
        <f t="shared" si="286"/>
        <v>44033</v>
      </c>
      <c r="O1103" s="42">
        <v>43818</v>
      </c>
      <c r="P1103" s="40">
        <f t="shared" si="287"/>
        <v>44040</v>
      </c>
    </row>
    <row r="1104" spans="1:16" ht="16.5" customHeight="1" x14ac:dyDescent="0.25">
      <c r="A1104" s="38">
        <v>43819</v>
      </c>
      <c r="B1104" s="39">
        <f t="shared" si="280"/>
        <v>43894</v>
      </c>
      <c r="C1104" s="38">
        <v>43819</v>
      </c>
      <c r="D1104" s="40">
        <f t="shared" si="281"/>
        <v>43901</v>
      </c>
      <c r="E1104" s="38">
        <v>43819</v>
      </c>
      <c r="F1104" s="41">
        <f t="shared" si="282"/>
        <v>43957</v>
      </c>
      <c r="G1104" s="38">
        <v>43819</v>
      </c>
      <c r="H1104" s="41">
        <f t="shared" si="283"/>
        <v>43964</v>
      </c>
      <c r="I1104" s="38">
        <v>43819</v>
      </c>
      <c r="J1104" s="40">
        <f t="shared" si="284"/>
        <v>43971</v>
      </c>
      <c r="K1104" s="42">
        <v>43819</v>
      </c>
      <c r="L1104" s="40">
        <f t="shared" si="285"/>
        <v>43992</v>
      </c>
      <c r="M1104" s="42">
        <v>43819</v>
      </c>
      <c r="N1104" s="40">
        <f t="shared" si="286"/>
        <v>44034</v>
      </c>
      <c r="O1104" s="42">
        <v>43819</v>
      </c>
      <c r="P1104" s="40">
        <f t="shared" si="287"/>
        <v>44041</v>
      </c>
    </row>
    <row r="1105" spans="1:16" ht="16.5" customHeight="1" x14ac:dyDescent="0.25">
      <c r="A1105" s="38">
        <v>43820</v>
      </c>
      <c r="B1105" s="39">
        <f t="shared" si="280"/>
        <v>43895</v>
      </c>
      <c r="C1105" s="38">
        <v>43820</v>
      </c>
      <c r="D1105" s="40">
        <f t="shared" si="281"/>
        <v>43902</v>
      </c>
      <c r="E1105" s="38">
        <v>43820</v>
      </c>
      <c r="F1105" s="41">
        <f t="shared" si="282"/>
        <v>43958</v>
      </c>
      <c r="G1105" s="38">
        <v>43820</v>
      </c>
      <c r="H1105" s="41">
        <f t="shared" si="283"/>
        <v>43965</v>
      </c>
      <c r="I1105" s="38">
        <v>43820</v>
      </c>
      <c r="J1105" s="40">
        <f t="shared" si="284"/>
        <v>43972</v>
      </c>
      <c r="K1105" s="42">
        <v>43820</v>
      </c>
      <c r="L1105" s="40">
        <f t="shared" si="285"/>
        <v>43993</v>
      </c>
      <c r="M1105" s="42">
        <v>43820</v>
      </c>
      <c r="N1105" s="40">
        <f t="shared" si="286"/>
        <v>44035</v>
      </c>
      <c r="O1105" s="42">
        <v>43820</v>
      </c>
      <c r="P1105" s="40">
        <f t="shared" si="287"/>
        <v>44042</v>
      </c>
    </row>
    <row r="1106" spans="1:16" ht="16.5" customHeight="1" x14ac:dyDescent="0.25">
      <c r="A1106" s="38">
        <v>43821</v>
      </c>
      <c r="B1106" s="39">
        <f t="shared" si="280"/>
        <v>43896</v>
      </c>
      <c r="C1106" s="38">
        <v>43821</v>
      </c>
      <c r="D1106" s="40">
        <f t="shared" si="281"/>
        <v>43903</v>
      </c>
      <c r="E1106" s="38">
        <v>43821</v>
      </c>
      <c r="F1106" s="41">
        <f t="shared" si="282"/>
        <v>43959</v>
      </c>
      <c r="G1106" s="38">
        <v>43821</v>
      </c>
      <c r="H1106" s="41">
        <f t="shared" si="283"/>
        <v>43966</v>
      </c>
      <c r="I1106" s="38">
        <v>43821</v>
      </c>
      <c r="J1106" s="40">
        <f t="shared" si="284"/>
        <v>43973</v>
      </c>
      <c r="K1106" s="42">
        <v>43821</v>
      </c>
      <c r="L1106" s="40">
        <f t="shared" si="285"/>
        <v>43994</v>
      </c>
      <c r="M1106" s="42">
        <v>43821</v>
      </c>
      <c r="N1106" s="40">
        <f t="shared" si="286"/>
        <v>44036</v>
      </c>
      <c r="O1106" s="42">
        <v>43821</v>
      </c>
      <c r="P1106" s="40">
        <f t="shared" si="287"/>
        <v>44043</v>
      </c>
    </row>
    <row r="1107" spans="1:16" ht="16.5" customHeight="1" x14ac:dyDescent="0.25">
      <c r="A1107" s="38">
        <v>43822</v>
      </c>
      <c r="B1107" s="39">
        <f t="shared" si="280"/>
        <v>43897</v>
      </c>
      <c r="C1107" s="38">
        <v>43822</v>
      </c>
      <c r="D1107" s="40">
        <f t="shared" si="281"/>
        <v>43904</v>
      </c>
      <c r="E1107" s="38">
        <v>43822</v>
      </c>
      <c r="F1107" s="41">
        <f t="shared" si="282"/>
        <v>43960</v>
      </c>
      <c r="G1107" s="38">
        <v>43822</v>
      </c>
      <c r="H1107" s="41">
        <f t="shared" si="283"/>
        <v>43967</v>
      </c>
      <c r="I1107" s="38">
        <v>43822</v>
      </c>
      <c r="J1107" s="40">
        <f t="shared" si="284"/>
        <v>43974</v>
      </c>
      <c r="K1107" s="42">
        <v>43822</v>
      </c>
      <c r="L1107" s="40">
        <f t="shared" si="285"/>
        <v>43995</v>
      </c>
      <c r="M1107" s="42">
        <v>43822</v>
      </c>
      <c r="N1107" s="40">
        <f t="shared" si="286"/>
        <v>44037</v>
      </c>
      <c r="O1107" s="42">
        <v>43822</v>
      </c>
      <c r="P1107" s="40">
        <f t="shared" si="287"/>
        <v>44044</v>
      </c>
    </row>
    <row r="1108" spans="1:16" ht="16.5" customHeight="1" x14ac:dyDescent="0.25">
      <c r="A1108" s="38">
        <v>43823</v>
      </c>
      <c r="B1108" s="39">
        <f t="shared" si="280"/>
        <v>43898</v>
      </c>
      <c r="C1108" s="38">
        <v>43823</v>
      </c>
      <c r="D1108" s="40">
        <f t="shared" si="281"/>
        <v>43905</v>
      </c>
      <c r="E1108" s="38">
        <v>43823</v>
      </c>
      <c r="F1108" s="41">
        <f t="shared" si="282"/>
        <v>43961</v>
      </c>
      <c r="G1108" s="38">
        <v>43823</v>
      </c>
      <c r="H1108" s="41">
        <f t="shared" si="283"/>
        <v>43968</v>
      </c>
      <c r="I1108" s="38">
        <v>43823</v>
      </c>
      <c r="J1108" s="40">
        <f t="shared" si="284"/>
        <v>43975</v>
      </c>
      <c r="K1108" s="42">
        <v>43823</v>
      </c>
      <c r="L1108" s="40">
        <f t="shared" si="285"/>
        <v>43996</v>
      </c>
      <c r="M1108" s="42">
        <v>43823</v>
      </c>
      <c r="N1108" s="40">
        <f t="shared" si="286"/>
        <v>44038</v>
      </c>
      <c r="O1108" s="42">
        <v>43823</v>
      </c>
      <c r="P1108" s="40">
        <f t="shared" si="287"/>
        <v>44045</v>
      </c>
    </row>
    <row r="1109" spans="1:16" ht="16.5" customHeight="1" x14ac:dyDescent="0.25">
      <c r="A1109" s="38">
        <v>43824</v>
      </c>
      <c r="B1109" s="39">
        <f t="shared" si="280"/>
        <v>43899</v>
      </c>
      <c r="C1109" s="38">
        <v>43824</v>
      </c>
      <c r="D1109" s="40">
        <f t="shared" si="281"/>
        <v>43906</v>
      </c>
      <c r="E1109" s="38">
        <v>43824</v>
      </c>
      <c r="F1109" s="41">
        <f t="shared" si="282"/>
        <v>43962</v>
      </c>
      <c r="G1109" s="38">
        <v>43824</v>
      </c>
      <c r="H1109" s="41">
        <f t="shared" si="283"/>
        <v>43969</v>
      </c>
      <c r="I1109" s="38">
        <v>43824</v>
      </c>
      <c r="J1109" s="40">
        <f t="shared" si="284"/>
        <v>43976</v>
      </c>
      <c r="K1109" s="42">
        <v>43824</v>
      </c>
      <c r="L1109" s="40">
        <f t="shared" si="285"/>
        <v>43997</v>
      </c>
      <c r="M1109" s="42">
        <v>43824</v>
      </c>
      <c r="N1109" s="40">
        <f t="shared" si="286"/>
        <v>44039</v>
      </c>
      <c r="O1109" s="42">
        <v>43824</v>
      </c>
      <c r="P1109" s="40">
        <f t="shared" si="287"/>
        <v>44046</v>
      </c>
    </row>
    <row r="1110" spans="1:16" ht="16.5" customHeight="1" x14ac:dyDescent="0.25">
      <c r="A1110" s="38">
        <v>43825</v>
      </c>
      <c r="B1110" s="39">
        <f t="shared" si="280"/>
        <v>43900</v>
      </c>
      <c r="C1110" s="38">
        <v>43825</v>
      </c>
      <c r="D1110" s="40">
        <f t="shared" si="281"/>
        <v>43907</v>
      </c>
      <c r="E1110" s="38">
        <v>43825</v>
      </c>
      <c r="F1110" s="41">
        <f t="shared" si="282"/>
        <v>43963</v>
      </c>
      <c r="G1110" s="38">
        <v>43825</v>
      </c>
      <c r="H1110" s="41">
        <f t="shared" si="283"/>
        <v>43970</v>
      </c>
      <c r="I1110" s="38">
        <v>43825</v>
      </c>
      <c r="J1110" s="40">
        <f t="shared" si="284"/>
        <v>43977</v>
      </c>
      <c r="K1110" s="42">
        <v>43825</v>
      </c>
      <c r="L1110" s="40">
        <f t="shared" si="285"/>
        <v>43998</v>
      </c>
      <c r="M1110" s="42">
        <v>43825</v>
      </c>
      <c r="N1110" s="40">
        <f t="shared" si="286"/>
        <v>44040</v>
      </c>
      <c r="O1110" s="42">
        <v>43825</v>
      </c>
      <c r="P1110" s="40">
        <f t="shared" si="287"/>
        <v>44047</v>
      </c>
    </row>
    <row r="1111" spans="1:16" ht="16.5" customHeight="1" x14ac:dyDescent="0.25">
      <c r="A1111" s="38">
        <v>43826</v>
      </c>
      <c r="B1111" s="39">
        <f t="shared" si="280"/>
        <v>43901</v>
      </c>
      <c r="C1111" s="38">
        <v>43826</v>
      </c>
      <c r="D1111" s="40">
        <f t="shared" si="281"/>
        <v>43908</v>
      </c>
      <c r="E1111" s="38">
        <v>43826</v>
      </c>
      <c r="F1111" s="41">
        <f t="shared" si="282"/>
        <v>43964</v>
      </c>
      <c r="G1111" s="38">
        <v>43826</v>
      </c>
      <c r="H1111" s="41">
        <f t="shared" si="283"/>
        <v>43971</v>
      </c>
      <c r="I1111" s="38">
        <v>43826</v>
      </c>
      <c r="J1111" s="40">
        <f t="shared" si="284"/>
        <v>43978</v>
      </c>
      <c r="K1111" s="42">
        <v>43826</v>
      </c>
      <c r="L1111" s="40">
        <f t="shared" si="285"/>
        <v>43999</v>
      </c>
      <c r="M1111" s="42">
        <v>43826</v>
      </c>
      <c r="N1111" s="40">
        <f t="shared" si="286"/>
        <v>44041</v>
      </c>
      <c r="O1111" s="42">
        <v>43826</v>
      </c>
      <c r="P1111" s="40">
        <f t="shared" si="287"/>
        <v>44048</v>
      </c>
    </row>
    <row r="1112" spans="1:16" ht="16.5" customHeight="1" x14ac:dyDescent="0.25">
      <c r="A1112" s="38">
        <v>43827</v>
      </c>
      <c r="B1112" s="39">
        <f t="shared" si="280"/>
        <v>43902</v>
      </c>
      <c r="C1112" s="38">
        <v>43827</v>
      </c>
      <c r="D1112" s="40">
        <f t="shared" si="281"/>
        <v>43909</v>
      </c>
      <c r="E1112" s="38">
        <v>43827</v>
      </c>
      <c r="F1112" s="41">
        <f t="shared" si="282"/>
        <v>43965</v>
      </c>
      <c r="G1112" s="38">
        <v>43827</v>
      </c>
      <c r="H1112" s="41">
        <f t="shared" si="283"/>
        <v>43972</v>
      </c>
      <c r="I1112" s="38">
        <v>43827</v>
      </c>
      <c r="J1112" s="40">
        <f t="shared" si="284"/>
        <v>43979</v>
      </c>
      <c r="K1112" s="42">
        <v>43827</v>
      </c>
      <c r="L1112" s="40">
        <f t="shared" si="285"/>
        <v>44000</v>
      </c>
      <c r="M1112" s="42">
        <v>43827</v>
      </c>
      <c r="N1112" s="40">
        <f t="shared" si="286"/>
        <v>44042</v>
      </c>
      <c r="O1112" s="42">
        <v>43827</v>
      </c>
      <c r="P1112" s="40">
        <f t="shared" si="287"/>
        <v>44049</v>
      </c>
    </row>
    <row r="1113" spans="1:16" ht="16.5" customHeight="1" x14ac:dyDescent="0.25">
      <c r="A1113" s="38">
        <v>43828</v>
      </c>
      <c r="B1113" s="39">
        <f t="shared" si="280"/>
        <v>43903</v>
      </c>
      <c r="C1113" s="38">
        <v>43828</v>
      </c>
      <c r="D1113" s="40">
        <f t="shared" si="281"/>
        <v>43910</v>
      </c>
      <c r="E1113" s="38">
        <v>43828</v>
      </c>
      <c r="F1113" s="41">
        <f t="shared" si="282"/>
        <v>43966</v>
      </c>
      <c r="G1113" s="38">
        <v>43828</v>
      </c>
      <c r="H1113" s="41">
        <f t="shared" si="283"/>
        <v>43973</v>
      </c>
      <c r="I1113" s="38">
        <v>43828</v>
      </c>
      <c r="J1113" s="40">
        <f t="shared" si="284"/>
        <v>43980</v>
      </c>
      <c r="K1113" s="42">
        <v>43828</v>
      </c>
      <c r="L1113" s="40">
        <f t="shared" si="285"/>
        <v>44001</v>
      </c>
      <c r="M1113" s="42">
        <v>43828</v>
      </c>
      <c r="N1113" s="40">
        <f t="shared" si="286"/>
        <v>44043</v>
      </c>
      <c r="O1113" s="42">
        <v>43828</v>
      </c>
      <c r="P1113" s="40">
        <f t="shared" si="287"/>
        <v>44050</v>
      </c>
    </row>
    <row r="1114" spans="1:16" ht="16.5" customHeight="1" x14ac:dyDescent="0.25">
      <c r="A1114" s="38">
        <v>43829</v>
      </c>
      <c r="B1114" s="39">
        <f t="shared" si="280"/>
        <v>43904</v>
      </c>
      <c r="C1114" s="38">
        <v>43829</v>
      </c>
      <c r="D1114" s="40">
        <f t="shared" si="281"/>
        <v>43911</v>
      </c>
      <c r="E1114" s="38">
        <v>43829</v>
      </c>
      <c r="F1114" s="41">
        <f t="shared" si="282"/>
        <v>43967</v>
      </c>
      <c r="G1114" s="38">
        <v>43829</v>
      </c>
      <c r="H1114" s="41">
        <f t="shared" si="283"/>
        <v>43974</v>
      </c>
      <c r="I1114" s="38">
        <v>43829</v>
      </c>
      <c r="J1114" s="40">
        <f t="shared" si="284"/>
        <v>43981</v>
      </c>
      <c r="K1114" s="42">
        <v>43829</v>
      </c>
      <c r="L1114" s="40">
        <f t="shared" si="285"/>
        <v>44002</v>
      </c>
      <c r="M1114" s="42">
        <v>43829</v>
      </c>
      <c r="N1114" s="40">
        <f t="shared" si="286"/>
        <v>44044</v>
      </c>
      <c r="O1114" s="42">
        <v>43829</v>
      </c>
      <c r="P1114" s="40">
        <f t="shared" si="287"/>
        <v>44051</v>
      </c>
    </row>
    <row r="1115" spans="1:16" ht="16.5" customHeight="1" thickBot="1" x14ac:dyDescent="0.3">
      <c r="A1115" s="43">
        <v>43830</v>
      </c>
      <c r="B1115" s="44">
        <f t="shared" si="280"/>
        <v>43905</v>
      </c>
      <c r="C1115" s="43">
        <v>43830</v>
      </c>
      <c r="D1115" s="45">
        <f t="shared" si="281"/>
        <v>43912</v>
      </c>
      <c r="E1115" s="43">
        <v>43830</v>
      </c>
      <c r="F1115" s="46">
        <f t="shared" si="282"/>
        <v>43968</v>
      </c>
      <c r="G1115" s="43">
        <v>43830</v>
      </c>
      <c r="H1115" s="46">
        <f t="shared" si="283"/>
        <v>43975</v>
      </c>
      <c r="I1115" s="43">
        <v>43830</v>
      </c>
      <c r="J1115" s="45">
        <f t="shared" si="284"/>
        <v>43982</v>
      </c>
      <c r="K1115" s="47">
        <v>43830</v>
      </c>
      <c r="L1115" s="45">
        <f t="shared" si="285"/>
        <v>44003</v>
      </c>
      <c r="M1115" s="47">
        <v>43830</v>
      </c>
      <c r="N1115" s="45">
        <f t="shared" si="286"/>
        <v>44045</v>
      </c>
      <c r="O1115" s="47">
        <v>43830</v>
      </c>
      <c r="P1115" s="45">
        <f t="shared" si="287"/>
        <v>44052</v>
      </c>
    </row>
  </sheetData>
  <mergeCells count="12">
    <mergeCell ref="A3:B3"/>
    <mergeCell ref="A4:B4"/>
    <mergeCell ref="A1:B1"/>
    <mergeCell ref="A2:B2"/>
    <mergeCell ref="E19:F19"/>
    <mergeCell ref="C19:D19"/>
    <mergeCell ref="A19:B19"/>
    <mergeCell ref="O19:P19"/>
    <mergeCell ref="M19:N19"/>
    <mergeCell ref="K19:L19"/>
    <mergeCell ref="I19:J19"/>
    <mergeCell ref="G19:H19"/>
  </mergeCells>
  <conditionalFormatting sqref="C3:J4">
    <cfRule type="timePeriod" dxfId="7" priority="9" timePeriod="thisWeek">
      <formula>AND(TODAY()-ROUNDDOWN(C3,0)&lt;=WEEKDAY(TODAY())-1,ROUNDDOWN(C3,0)-TODAY()&lt;=7-WEEKDAY(TODAY()))</formula>
    </cfRule>
  </conditionalFormatting>
  <conditionalFormatting sqref="D7">
    <cfRule type="expression" dxfId="6" priority="6">
      <formula>"&gt;aujourdhui()"</formula>
    </cfRule>
    <cfRule type="expression" dxfId="5" priority="7">
      <formula>"&gt;aujourdhui"</formula>
    </cfRule>
  </conditionalFormatting>
  <conditionalFormatting sqref="N11:R12">
    <cfRule type="timePeriod" dxfId="4" priority="5" timePeriod="thisWeek">
      <formula>AND(TODAY()-ROUNDDOWN(N11,0)&lt;=WEEKDAY(TODAY())-1,ROUNDDOWN(N11,0)-TODAY()&lt;=7-WEEKDAY(TODAY()))</formula>
    </cfRule>
  </conditionalFormatting>
  <conditionalFormatting sqref="L15">
    <cfRule type="expression" dxfId="3" priority="3">
      <formula>"&gt;aujourdhui()"</formula>
    </cfRule>
    <cfRule type="expression" dxfId="2" priority="4">
      <formula>"&gt;aujourdhui"</formula>
    </cfRule>
  </conditionalFormatting>
  <conditionalFormatting sqref="C2:J2">
    <cfRule type="timePeriod" dxfId="1" priority="2" timePeriod="thisWeek">
      <formula>AND(TODAY()-ROUNDDOWN(C2,0)&lt;=WEEKDAY(TODAY())-1,ROUNDDOWN(C2,0)-TODAY()&lt;=7-WEEKDAY(TODAY()))</formula>
    </cfRule>
  </conditionalFormatting>
  <conditionalFormatting sqref="C1:J1">
    <cfRule type="timePeriod" dxfId="0" priority="1" timePeriod="thisWeek">
      <formula>AND(TODAY()-ROUNDDOWN(C1,0)&lt;=WEEKDAY(TODAY())-1,ROUNDDOWN(C1,0)-TODAY()&lt;=7-WEEKDAY(TODAY()))</formula>
    </cfRule>
  </conditionalFormatting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D1BEDB74-9C5D-49FD-8CD5-5CA662AC2262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Occupation</vt:lpstr>
      <vt:lpstr>Planning</vt:lpstr>
      <vt:lpstr>DATAS</vt:lpstr>
      <vt:lpstr>GE</vt:lpstr>
      <vt:lpstr>_ent1</vt:lpstr>
      <vt:lpstr>_fin1</vt:lpstr>
      <vt:lpstr>guid1</vt:lpstr>
      <vt:lpstr>Occupation!Impression_des_titres</vt:lpstr>
      <vt:lpstr>Planning!Impression_des_titres</vt:lpstr>
      <vt:lpstr>Occupation!Zone_d_impression</vt:lpstr>
    </vt:vector>
  </TitlesOfParts>
  <Company>FOREM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FOREM</dc:creator>
  <cp:lastModifiedBy>Christophe Godfirnon</cp:lastModifiedBy>
  <cp:lastPrinted>2018-06-11T14:15:30Z</cp:lastPrinted>
  <dcterms:created xsi:type="dcterms:W3CDTF">2002-01-14T12:10:54Z</dcterms:created>
  <dcterms:modified xsi:type="dcterms:W3CDTF">2018-06-18T06:14:04Z</dcterms:modified>
</cp:coreProperties>
</file>