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Minuté WKD 38H" sheetId="1" r:id="rId1"/>
  </sheets>
  <externalReferences>
    <externalReference r:id="rId2"/>
  </externalReferences>
  <definedNames>
    <definedName name="ALEAS">[1]PARAMETER!$C$17</definedName>
    <definedName name="_xlnm.Database">#REF!</definedName>
    <definedName name="CHANTIER">[1]PARAMETER!$C$5</definedName>
    <definedName name="CODE_FAMILLE">#REF!</definedName>
    <definedName name="COEF">#REF!</definedName>
    <definedName name="COEFCES">#REF!</definedName>
    <definedName name="COL_PRIX">[1]Etude_1!$J:$J</definedName>
    <definedName name="D_LIGNE_BOR">#REF!</definedName>
    <definedName name="DATE_DEBUT">[1]PARAMETER!$C$12</definedName>
    <definedName name="DEB_LIGNE_ART">[1]Etude_1!$B$128</definedName>
    <definedName name="END_LIGNE_ART">[1]Etude_1!$B$360</definedName>
    <definedName name="F_LIGNE_BOR">#REF!</definedName>
    <definedName name="FRS_GEN_CHANTIER">[1]PARAMETER!$C$15</definedName>
    <definedName name="FRS_GEN_SIEGE">[1]PARAMETER!$C$16</definedName>
    <definedName name="INS_COL">[1]Etude_1!#REF!</definedName>
    <definedName name="INTITULE">[1]PARAMETER!$C$8</definedName>
    <definedName name="LIGNE">[1]PARAMETER!$C$7</definedName>
    <definedName name="LOGTS">#REF!</definedName>
    <definedName name="LOT">[1]PARAMETER!$C$4</definedName>
    <definedName name="NB">#REF!</definedName>
    <definedName name="NEW_ARTICLE">#REF!</definedName>
    <definedName name="NUM_COL_PRIX">[1]PARAMETER!$C$21</definedName>
    <definedName name="NUM_COL_TYPO">[1]PARAMETER!$C$22</definedName>
    <definedName name="Rabais">#REF!</definedName>
    <definedName name="RefDerLigne">[1]PARAMETER!#REF!</definedName>
    <definedName name="REGION">[1]PARAMETER!$C$6</definedName>
    <definedName name="SHON">#REF!</definedName>
    <definedName name="SHOT">#REF!</definedName>
    <definedName name="TRAVAUX">[1]PARAMETER!$C$9</definedName>
    <definedName name="TYPOLOGIE">[1]Etude_1!$CF:$CF</definedName>
  </definedNames>
  <calcPr calcId="145621" calcOnSave="0"/>
</workbook>
</file>

<file path=xl/calcChain.xml><?xml version="1.0" encoding="utf-8"?>
<calcChain xmlns="http://schemas.openxmlformats.org/spreadsheetml/2006/main">
  <c r="FC92" i="1" l="1"/>
  <c r="FB92" i="1"/>
  <c r="FA92" i="1"/>
  <c r="EZ92" i="1"/>
  <c r="EY92" i="1"/>
  <c r="EX92" i="1"/>
  <c r="EW92" i="1"/>
  <c r="EV92" i="1"/>
  <c r="EU92" i="1"/>
  <c r="FD92" i="1" s="1"/>
  <c r="FE92" i="1" s="1"/>
  <c r="Z92" i="1" s="1"/>
  <c r="FC91" i="1"/>
  <c r="FB91" i="1"/>
  <c r="FA91" i="1"/>
  <c r="EZ91" i="1"/>
  <c r="EY91" i="1"/>
  <c r="EX91" i="1"/>
  <c r="EW91" i="1"/>
  <c r="EV91" i="1"/>
  <c r="FD91" i="1" s="1"/>
  <c r="FE91" i="1" s="1"/>
  <c r="J92" i="1" s="1"/>
  <c r="EU91" i="1"/>
  <c r="FC90" i="1"/>
  <c r="FB90" i="1"/>
  <c r="FA90" i="1"/>
  <c r="EZ90" i="1"/>
  <c r="EY90" i="1"/>
  <c r="EX90" i="1"/>
  <c r="EW90" i="1"/>
  <c r="EV90" i="1"/>
  <c r="FD90" i="1" s="1"/>
  <c r="FE90" i="1" s="1"/>
  <c r="R91" i="1" s="1"/>
  <c r="EU90" i="1"/>
  <c r="FC88" i="1"/>
  <c r="FB88" i="1"/>
  <c r="FA88" i="1"/>
  <c r="EZ88" i="1"/>
  <c r="EY88" i="1"/>
  <c r="EX88" i="1"/>
  <c r="EW88" i="1"/>
  <c r="EV88" i="1"/>
  <c r="EU88" i="1"/>
  <c r="FD88" i="1" s="1"/>
  <c r="FE88" i="1" s="1"/>
  <c r="Z88" i="1" s="1"/>
  <c r="FC87" i="1"/>
  <c r="FB87" i="1"/>
  <c r="FA87" i="1"/>
  <c r="EZ87" i="1"/>
  <c r="EY87" i="1"/>
  <c r="EX87" i="1"/>
  <c r="EW87" i="1"/>
  <c r="EV87" i="1"/>
  <c r="FD87" i="1" s="1"/>
  <c r="FE87" i="1" s="1"/>
  <c r="J88" i="1" s="1"/>
  <c r="EU87" i="1"/>
  <c r="FC86" i="1"/>
  <c r="FB86" i="1"/>
  <c r="FA86" i="1"/>
  <c r="EZ86" i="1"/>
  <c r="EY86" i="1"/>
  <c r="EX86" i="1"/>
  <c r="EW86" i="1"/>
  <c r="EV86" i="1"/>
  <c r="FD86" i="1" s="1"/>
  <c r="FE86" i="1" s="1"/>
  <c r="R87" i="1" s="1"/>
  <c r="EU86" i="1"/>
  <c r="AG3" i="1"/>
  <c r="AG2" i="1"/>
</calcChain>
</file>

<file path=xl/sharedStrings.xml><?xml version="1.0" encoding="utf-8"?>
<sst xmlns="http://schemas.openxmlformats.org/spreadsheetml/2006/main" count="123" uniqueCount="79">
  <si>
    <t>Annexe X - Planning Minuté WEEKEND 1</t>
  </si>
  <si>
    <t>Indice A</t>
  </si>
  <si>
    <t>V2 V</t>
  </si>
  <si>
    <t>Paris</t>
  </si>
  <si>
    <t>Province</t>
  </si>
  <si>
    <t>RB TO</t>
  </si>
  <si>
    <t>BS 673</t>
  </si>
  <si>
    <t>RVB 127ml</t>
  </si>
  <si>
    <t>VU</t>
  </si>
  <si>
    <t>Vendredi 31 octobre</t>
  </si>
  <si>
    <t>Samedi 1 novembre</t>
  </si>
  <si>
    <t>Dimanche 2 novembre</t>
  </si>
  <si>
    <t>Temps intervention voies groupe V</t>
  </si>
  <si>
    <t>Temps d'intervention voies groupe VI</t>
  </si>
  <si>
    <t>Arrivée TTx 1 sur voie 1 à 23h00</t>
  </si>
  <si>
    <t xml:space="preserve">Dépose BS 14 + raccords dans le trou </t>
  </si>
  <si>
    <t xml:space="preserve">Chargement sur wagons </t>
  </si>
  <si>
    <t>1R9 fer + 2 R9 bois</t>
  </si>
  <si>
    <t>Terrassement BS 14 + raccords</t>
  </si>
  <si>
    <t>3 R9 terre</t>
  </si>
  <si>
    <t>Confection sous couche ballast BS 14 + raccords</t>
  </si>
  <si>
    <t>Avec ballast chargé sur TTx 1</t>
  </si>
  <si>
    <t>2 R9 ballast</t>
  </si>
  <si>
    <t>Compactage sous couche</t>
  </si>
  <si>
    <t>Acheminement BS 14 sur lorrys</t>
  </si>
  <si>
    <t>Confection chemin de roule BS 14</t>
  </si>
  <si>
    <t>Pose en long BS 14</t>
  </si>
  <si>
    <t>Pose panneaux de raccord pris sur TTx 1</t>
  </si>
  <si>
    <t>1 R9</t>
  </si>
  <si>
    <t>Sortie TTx 1 à 14h00</t>
  </si>
  <si>
    <t>Arrivée du TTx 2 sur voie X à 14h00</t>
  </si>
  <si>
    <t>Ballastage V2L</t>
  </si>
  <si>
    <t>3 D12</t>
  </si>
  <si>
    <t>Bourrage V2L</t>
  </si>
  <si>
    <t>Sortie TTx 2 à 15h00</t>
  </si>
  <si>
    <t>Sortie bourreuse à 15h00</t>
  </si>
  <si>
    <t>Marge sécurité</t>
  </si>
  <si>
    <t xml:space="preserve">Fractionnement du TTx : TTx 1 + TTx 2 </t>
  </si>
  <si>
    <t>Raccordement du TTx</t>
  </si>
  <si>
    <t xml:space="preserve">CALCUL TONNAGE ET LONGUEUR DES TRAINS TRAVAUX </t>
  </si>
  <si>
    <t xml:space="preserve">TRACTION </t>
  </si>
  <si>
    <t>WAD</t>
  </si>
  <si>
    <t>R09</t>
  </si>
  <si>
    <t>D12</t>
  </si>
  <si>
    <t>TOTAL</t>
  </si>
  <si>
    <t>TRAINS TRAVAUX</t>
  </si>
  <si>
    <t xml:space="preserve">TTx 1 : loco + 9 R9 </t>
  </si>
  <si>
    <t>TTX 1</t>
  </si>
  <si>
    <t>N° G1206</t>
  </si>
  <si>
    <t>N° WAD 140 vide</t>
  </si>
  <si>
    <t>N° WAD 140 plein</t>
  </si>
  <si>
    <t>N° WAD 85 vide</t>
  </si>
  <si>
    <t>N° WAD 85 plein</t>
  </si>
  <si>
    <t>N° R09 vide</t>
  </si>
  <si>
    <t>N° R09 plein</t>
  </si>
  <si>
    <t>N° D12 vide</t>
  </si>
  <si>
    <t>N° D12 plein</t>
  </si>
  <si>
    <t xml:space="preserve">LONGUEUR TOTALE </t>
  </si>
  <si>
    <t xml:space="preserve">Longueur  : </t>
  </si>
  <si>
    <t>ALLER</t>
  </si>
  <si>
    <t xml:space="preserve">TONNAGE ALLER </t>
  </si>
  <si>
    <t xml:space="preserve">Tonnage aller  : </t>
  </si>
  <si>
    <t xml:space="preserve">Tonnage retour  : </t>
  </si>
  <si>
    <t>RETOUR</t>
  </si>
  <si>
    <t xml:space="preserve">TONNAGE RETOUR </t>
  </si>
  <si>
    <t xml:space="preserve">TTx 2 : loco + 9 R9 </t>
  </si>
  <si>
    <t>TTX 2</t>
  </si>
  <si>
    <t>MOYENS ENTREPRISE</t>
  </si>
  <si>
    <t xml:space="preserve">Agent Qualité </t>
  </si>
  <si>
    <t>Chef de Chantier</t>
  </si>
  <si>
    <t>MO</t>
  </si>
  <si>
    <t xml:space="preserve">Pelles RR </t>
  </si>
  <si>
    <t>Bull</t>
  </si>
  <si>
    <t>Portiques / Lorrys</t>
  </si>
  <si>
    <t>Compacteur</t>
  </si>
  <si>
    <t>-</t>
  </si>
  <si>
    <t>Locos</t>
  </si>
  <si>
    <t>Bourreuses</t>
  </si>
  <si>
    <t>Equipe Soudeurs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</si>
</sst>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ml&quot;"/>
    <numFmt numFmtId="165" formatCode="#&quot; ml&quot;"/>
    <numFmt numFmtId="166" formatCode="0.00&quot; t&quot;"/>
    <numFmt numFmtId="167" formatCode="#&quot; t&quot;"/>
    <numFmt numFmtId="168" formatCode="#,##0.000"/>
    <numFmt numFmtId="169" formatCode="0.000"/>
    <numFmt numFmtId="170" formatCode="_-* #,##0.00\ [$€-1]_-;\-* #,##0.00\ [$€-1]_-;_-* &quot;-&quot;??\ [$€-1]_-"/>
    <numFmt numFmtId="171" formatCode="_-* #,##0.00\ [$€-40C]_-;\-* #,##0.00\ [$€-40C]_-;_-* &quot;-&quot;??\ [$€-40C]_-;_-@_-"/>
    <numFmt numFmtId="172" formatCode="#,##0.00\ [$€];[Red]\-#,##0.00\ [$€]"/>
    <numFmt numFmtId="173" formatCode="#,###,##0.0"/>
    <numFmt numFmtId="174" formatCode="#,###,##0"/>
    <numFmt numFmtId="175" formatCode="_-* #,##0.00\ _F_-;\-* #,##0.00\ _F_-;_-* &quot;-&quot;??\ _F_-;_-@_-"/>
    <numFmt numFmtId="176" formatCode="#,##0.00;[Red]\-#,##0.00"/>
    <numFmt numFmtId="177" formatCode="#,##0.00&quot;F&quot;_);[Red]\(#,##0.00&quot;F&quot;\)"/>
    <numFmt numFmtId="178" formatCode="0.00_)"/>
    <numFmt numFmtId="179" formatCode="00."/>
  </numFmts>
  <fonts count="1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b/>
      <i/>
      <sz val="18"/>
      <color indexed="10"/>
      <name val="MS Sans Serif"/>
      <family val="2"/>
    </font>
    <font>
      <b/>
      <sz val="28"/>
      <color indexed="10"/>
      <name val="Microsoft Sans Serif"/>
      <family val="2"/>
    </font>
    <font>
      <b/>
      <sz val="28"/>
      <color theme="1"/>
      <name val="Microsoft Sans Serif"/>
      <family val="2"/>
    </font>
    <font>
      <b/>
      <sz val="28"/>
      <color rgb="FF002060"/>
      <name val="Microsoft Sans Serif"/>
      <family val="2"/>
    </font>
    <font>
      <b/>
      <sz val="20"/>
      <color rgb="FF002060"/>
      <name val="Calibri"/>
      <family val="2"/>
    </font>
    <font>
      <b/>
      <sz val="18"/>
      <name val="MS Sans Serif"/>
      <family val="2"/>
    </font>
    <font>
      <b/>
      <i/>
      <sz val="16"/>
      <color indexed="23"/>
      <name val="Calibri"/>
      <family val="2"/>
    </font>
    <font>
      <b/>
      <sz val="10"/>
      <name val="Calibri"/>
      <family val="2"/>
    </font>
    <font>
      <b/>
      <sz val="14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color rgb="FF00B0F0"/>
      <name val="Calibri"/>
      <family val="2"/>
    </font>
    <font>
      <b/>
      <sz val="14"/>
      <color rgb="FF00B0F0"/>
      <name val="Calibri"/>
      <family val="2"/>
      <scheme val="minor"/>
    </font>
    <font>
      <sz val="7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sz val="10"/>
      <name val="Calibri"/>
      <family val="2"/>
    </font>
    <font>
      <b/>
      <sz val="11"/>
      <color rgb="FF0070C0"/>
      <name val="Calibri"/>
      <family val="2"/>
    </font>
    <font>
      <b/>
      <sz val="11"/>
      <color indexed="17"/>
      <name val="Calibri"/>
      <family val="2"/>
    </font>
    <font>
      <sz val="5"/>
      <name val="Calibri"/>
      <family val="2"/>
    </font>
    <font>
      <b/>
      <sz val="14"/>
      <color indexed="18"/>
      <name val="Calibri"/>
      <family val="2"/>
    </font>
    <font>
      <b/>
      <sz val="11"/>
      <color indexed="18"/>
      <name val="Calibri"/>
      <family val="2"/>
    </font>
    <font>
      <b/>
      <sz val="14"/>
      <name val="Calibri"/>
      <family val="2"/>
    </font>
    <font>
      <b/>
      <sz val="12"/>
      <color rgb="FF00B050"/>
      <name val="Calibri"/>
      <family val="2"/>
    </font>
    <font>
      <b/>
      <sz val="14"/>
      <color rgb="FFFF0000"/>
      <name val="Calibri"/>
      <family val="2"/>
    </font>
    <font>
      <b/>
      <sz val="11"/>
      <color indexed="10"/>
      <name val="Calibri"/>
      <family val="2"/>
    </font>
    <font>
      <b/>
      <sz val="11"/>
      <color indexed="61"/>
      <name val="Calibri"/>
      <family val="2"/>
    </font>
    <font>
      <b/>
      <sz val="16"/>
      <color rgb="FF002060"/>
      <name val="Arial"/>
      <family val="2"/>
    </font>
    <font>
      <b/>
      <sz val="11"/>
      <color rgb="FFFF0000"/>
      <name val="Arial"/>
      <family val="2"/>
    </font>
    <font>
      <sz val="11"/>
      <name val="Arial"/>
      <family val="2"/>
    </font>
    <font>
      <b/>
      <u/>
      <sz val="18"/>
      <color rgb="FFFF0000"/>
      <name val="Calibri"/>
      <family val="2"/>
    </font>
    <font>
      <b/>
      <u/>
      <sz val="18"/>
      <name val="Calibri"/>
      <family val="2"/>
    </font>
    <font>
      <b/>
      <sz val="10"/>
      <name val="Arial"/>
      <family val="2"/>
    </font>
    <font>
      <b/>
      <sz val="16"/>
      <color rgb="FFFF0000"/>
      <name val="Arial"/>
      <family val="2"/>
    </font>
    <font>
      <b/>
      <sz val="11"/>
      <name val="Arial"/>
      <family val="2"/>
    </font>
    <font>
      <b/>
      <sz val="9"/>
      <color rgb="FFFF0000"/>
      <name val="Arial"/>
      <family val="2"/>
    </font>
    <font>
      <b/>
      <sz val="10"/>
      <color rgb="FFFF0000"/>
      <name val="Arial"/>
      <family val="2"/>
    </font>
    <font>
      <b/>
      <sz val="12"/>
      <name val="Arial"/>
      <family val="2"/>
    </font>
    <font>
      <b/>
      <sz val="18"/>
      <name val="Calibri"/>
      <family val="2"/>
    </font>
    <font>
      <b/>
      <sz val="1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0"/>
      <color indexed="10"/>
      <name val="Arial"/>
      <family val="2"/>
    </font>
    <font>
      <sz val="10"/>
      <color indexed="18"/>
      <name val="Tahoma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5"/>
      <name val="Arial"/>
      <family val="2"/>
    </font>
    <font>
      <sz val="10"/>
      <color indexed="9"/>
      <name val="Arial"/>
      <family val="2"/>
    </font>
    <font>
      <b/>
      <sz val="11"/>
      <color indexed="52"/>
      <name val="Calibri"/>
      <family val="2"/>
    </font>
    <font>
      <b/>
      <sz val="10"/>
      <name val="MS Sans Serif"/>
      <family val="2"/>
    </font>
    <font>
      <b/>
      <sz val="10"/>
      <color indexed="10"/>
      <name val="MS Sans Serif"/>
      <family val="2"/>
    </font>
    <font>
      <sz val="11"/>
      <color indexed="52"/>
      <name val="Calibri"/>
      <family val="2"/>
    </font>
    <font>
      <b/>
      <sz val="10"/>
      <color indexed="8"/>
      <name val="Arial"/>
      <family val="2"/>
    </font>
    <font>
      <b/>
      <sz val="12"/>
      <name val="MS Sans Serif"/>
      <family val="2"/>
    </font>
    <font>
      <u/>
      <sz val="12"/>
      <name val="Arial"/>
      <family val="2"/>
    </font>
    <font>
      <b/>
      <sz val="11"/>
      <color indexed="9"/>
      <name val="Calibri"/>
      <family val="2"/>
    </font>
    <font>
      <sz val="10"/>
      <color indexed="12"/>
      <name val="Arial"/>
      <family val="2"/>
    </font>
    <font>
      <b/>
      <i/>
      <u/>
      <sz val="10"/>
      <name val="Arial"/>
      <family val="2"/>
    </font>
    <font>
      <b/>
      <u/>
      <sz val="12"/>
      <name val="Times New Roman"/>
      <family val="1"/>
    </font>
    <font>
      <sz val="10"/>
      <name val="Times New Roman"/>
      <family val="1"/>
    </font>
    <font>
      <i/>
      <sz val="10"/>
      <name val="Arial"/>
      <family val="2"/>
    </font>
    <font>
      <sz val="10"/>
      <color indexed="57"/>
      <name val="Arial"/>
      <family val="2"/>
    </font>
    <font>
      <sz val="8"/>
      <name val="Arial"/>
      <family val="2"/>
    </font>
    <font>
      <b/>
      <sz val="13"/>
      <name val="Tahoma"/>
      <family val="2"/>
    </font>
    <font>
      <b/>
      <sz val="10"/>
      <color indexed="10"/>
      <name val="Tahoma"/>
      <family val="2"/>
    </font>
    <font>
      <i/>
      <sz val="9"/>
      <name val="Arial"/>
      <family val="2"/>
    </font>
    <font>
      <sz val="11"/>
      <color indexed="62"/>
      <name val="Calibri"/>
      <family val="2"/>
    </font>
    <font>
      <sz val="10"/>
      <name val="Comic Sans MS"/>
      <family val="4"/>
    </font>
    <font>
      <sz val="9"/>
      <name val="Courier New"/>
      <family val="3"/>
    </font>
    <font>
      <i/>
      <sz val="11"/>
      <color indexed="23"/>
      <name val="Calibri"/>
      <family val="2"/>
    </font>
    <font>
      <sz val="10"/>
      <color indexed="10"/>
      <name val="Arial"/>
      <family val="2"/>
    </font>
    <font>
      <sz val="8"/>
      <name val="Arial Rounded MT Bold"/>
      <family val="2"/>
    </font>
    <font>
      <sz val="11"/>
      <color indexed="17"/>
      <name val="Calibri"/>
      <family val="2"/>
    </font>
    <font>
      <i/>
      <sz val="10"/>
      <color indexed="61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color indexed="33"/>
      <name val="Helv"/>
    </font>
    <font>
      <b/>
      <sz val="10"/>
      <color indexed="9"/>
      <name val="Arial"/>
      <family val="2"/>
    </font>
    <font>
      <sz val="10"/>
      <color indexed="50"/>
      <name val="Arial"/>
      <family val="2"/>
    </font>
    <font>
      <i/>
      <u/>
      <sz val="10"/>
      <name val="Arial"/>
      <family val="2"/>
    </font>
    <font>
      <b/>
      <sz val="10"/>
      <color indexed="8"/>
      <name val="MS Sans Serif"/>
      <family val="2"/>
    </font>
    <font>
      <b/>
      <sz val="10"/>
      <color indexed="21"/>
      <name val="Arial"/>
      <family val="2"/>
    </font>
    <font>
      <b/>
      <sz val="10"/>
      <color indexed="8"/>
      <name val="Helv"/>
    </font>
    <font>
      <b/>
      <sz val="10"/>
      <color indexed="13"/>
      <name val="MS Sans Serif"/>
      <family val="2"/>
    </font>
    <font>
      <b/>
      <sz val="10"/>
      <color indexed="13"/>
      <name val="Arial"/>
      <family val="2"/>
    </font>
    <font>
      <i/>
      <sz val="10"/>
      <name val="MS Sans Serif"/>
      <family val="2"/>
    </font>
    <font>
      <sz val="8"/>
      <color indexed="8"/>
      <name val="Comic Sans MS"/>
      <family val="4"/>
    </font>
    <font>
      <sz val="10"/>
      <color indexed="8"/>
      <name val="Arial"/>
      <family val="2"/>
    </font>
    <font>
      <sz val="11"/>
      <color indexed="8"/>
      <name val="Verdana"/>
      <family val="2"/>
    </font>
    <font>
      <sz val="11"/>
      <color indexed="60"/>
      <name val="Calibri"/>
      <family val="2"/>
    </font>
    <font>
      <sz val="12"/>
      <name val="Arial"/>
      <family val="2"/>
    </font>
    <font>
      <b/>
      <sz val="11"/>
      <color indexed="9"/>
      <name val="Arial"/>
      <family val="2"/>
    </font>
    <font>
      <b/>
      <i/>
      <sz val="16"/>
      <name val="Helv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theme="1"/>
      <name val="Verdana"/>
      <family val="2"/>
    </font>
    <font>
      <sz val="10"/>
      <color rgb="FF000000"/>
      <name val="Times New Roman"/>
      <family val="1"/>
    </font>
    <font>
      <sz val="10"/>
      <color indexed="8"/>
      <name val="MS Sans Serif"/>
      <family val="2"/>
    </font>
    <font>
      <sz val="10"/>
      <color indexed="8"/>
      <name val="Verdana"/>
      <family val="2"/>
    </font>
    <font>
      <b/>
      <sz val="11"/>
      <color indexed="63"/>
      <name val="Calibri"/>
      <family val="2"/>
    </font>
    <font>
      <b/>
      <sz val="10"/>
      <color indexed="15"/>
      <name val="Arial"/>
      <family val="2"/>
    </font>
    <font>
      <b/>
      <sz val="10"/>
      <color indexed="11"/>
      <name val="Arial"/>
      <family val="2"/>
    </font>
    <font>
      <sz val="12"/>
      <name val="Times New Roman"/>
      <family val="1"/>
    </font>
    <font>
      <b/>
      <sz val="10"/>
      <color indexed="12"/>
      <name val="Tahoma"/>
      <family val="2"/>
    </font>
    <font>
      <b/>
      <sz val="10"/>
      <color indexed="46"/>
      <name val="Arial"/>
      <family val="2"/>
    </font>
    <font>
      <b/>
      <sz val="9"/>
      <color indexed="10"/>
      <name val="Arial"/>
      <family val="2"/>
    </font>
    <font>
      <sz val="10"/>
      <name val="CG Times"/>
      <family val="1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0"/>
      <color indexed="10"/>
      <name val="CG Times"/>
      <family val="1"/>
    </font>
    <font>
      <u/>
      <sz val="10"/>
      <name val="Times New Roman"/>
      <family val="1"/>
    </font>
    <font>
      <b/>
      <i/>
      <u/>
      <sz val="10"/>
      <name val="CG Times"/>
      <family val="1"/>
    </font>
    <font>
      <b/>
      <i/>
      <sz val="10"/>
      <name val="Arial"/>
      <family val="2"/>
    </font>
    <font>
      <b/>
      <sz val="11"/>
      <color indexed="8"/>
      <name val="Calibri"/>
      <family val="2"/>
    </font>
  </fonts>
  <fills count="6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0"/>
        <bgColor indexed="64"/>
      </patternFill>
    </fill>
    <fill>
      <patternFill patternType="solid">
        <fgColor indexed="22"/>
      </patternFill>
    </fill>
    <fill>
      <patternFill patternType="solid">
        <fgColor theme="6" tint="0.39994506668294322"/>
        <bgColor indexed="64"/>
      </patternFill>
    </fill>
    <fill>
      <patternFill patternType="solid">
        <fgColor indexed="14"/>
        <bgColor indexed="8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11"/>
        <bgColor indexed="64"/>
      </patternFill>
    </fill>
    <fill>
      <patternFill patternType="lightUp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15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1"/>
        <bgColor indexed="8"/>
      </patternFill>
    </fill>
    <fill>
      <patternFill patternType="solid">
        <fgColor indexed="26"/>
        <bgColor indexed="64"/>
      </patternFill>
    </fill>
    <fill>
      <patternFill patternType="solid">
        <fgColor indexed="23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43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43"/>
      </patternFill>
    </fill>
    <fill>
      <patternFill patternType="solid">
        <fgColor indexed="21"/>
        <bgColor indexed="64"/>
      </patternFill>
    </fill>
    <fill>
      <patternFill patternType="solid">
        <fgColor indexed="10"/>
        <bgColor indexed="9"/>
      </patternFill>
    </fill>
    <fill>
      <patternFill patternType="solid">
        <fgColor indexed="15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12"/>
        <bgColor indexed="8"/>
      </patternFill>
    </fill>
    <fill>
      <patternFill patternType="solid">
        <fgColor indexed="22"/>
        <bgColor indexed="9"/>
      </patternFill>
    </fill>
    <fill>
      <patternFill patternType="solid">
        <fgColor indexed="10"/>
        <bgColor indexed="60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6"/>
        <bgColor indexed="22"/>
      </patternFill>
    </fill>
  </fills>
  <borders count="8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12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double">
        <color indexed="64"/>
      </top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/>
      <diagonal/>
    </border>
    <border>
      <left/>
      <right/>
      <top/>
      <bottom style="double">
        <color indexed="52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47"/>
      </top>
      <bottom style="thin">
        <color indexed="47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57"/>
      </top>
      <bottom style="medium">
        <color indexed="57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dotted">
        <color indexed="1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33"/>
      </top>
      <bottom/>
      <diagonal/>
    </border>
    <border>
      <left style="thin">
        <color indexed="64"/>
      </left>
      <right style="thin">
        <color indexed="64"/>
      </right>
      <top style="dotted">
        <color indexed="51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ck">
        <color indexed="10"/>
      </top>
      <bottom style="thick">
        <color indexed="10"/>
      </bottom>
      <diagonal/>
    </border>
    <border>
      <left style="thin">
        <color indexed="64"/>
      </left>
      <right style="thin">
        <color indexed="64"/>
      </right>
      <top style="thick">
        <color indexed="15"/>
      </top>
      <bottom style="thick">
        <color indexed="35"/>
      </bottom>
      <diagonal/>
    </border>
    <border>
      <left style="thin">
        <color indexed="64"/>
      </left>
      <right style="thin">
        <color indexed="64"/>
      </right>
      <top style="thick">
        <color indexed="11"/>
      </top>
      <bottom style="thick">
        <color indexed="11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dotted">
        <color indexed="4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2490">
    <xf numFmtId="0" fontId="0" fillId="0" borderId="0"/>
    <xf numFmtId="0" fontId="2" fillId="0" borderId="0"/>
    <xf numFmtId="0" fontId="3" fillId="0" borderId="0"/>
    <xf numFmtId="0" fontId="1" fillId="0" borderId="0"/>
    <xf numFmtId="0" fontId="2" fillId="0" borderId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8" borderId="0" applyNumberFormat="0" applyBorder="0" applyAlignment="0" applyProtection="0"/>
    <xf numFmtId="0" fontId="47" fillId="9" borderId="0" applyNumberFormat="0" applyBorder="0" applyAlignment="0" applyProtection="0"/>
    <xf numFmtId="0" fontId="47" fillId="10" borderId="0" applyNumberFormat="0" applyBorder="0" applyAlignment="0" applyProtection="0"/>
    <xf numFmtId="0" fontId="47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7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1" borderId="0" applyNumberFormat="0" applyBorder="0" applyAlignment="0" applyProtection="0"/>
    <xf numFmtId="0" fontId="47" fillId="14" borderId="0" applyNumberFormat="0" applyBorder="0" applyAlignment="0" applyProtection="0"/>
    <xf numFmtId="0" fontId="47" fillId="17" borderId="0" applyNumberFormat="0" applyBorder="0" applyAlignment="0" applyProtection="0"/>
    <xf numFmtId="0" fontId="48" fillId="18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8" fillId="18" borderId="0" applyNumberFormat="0" applyBorder="0" applyAlignment="0" applyProtection="0"/>
    <xf numFmtId="0" fontId="48" fillId="15" borderId="0" applyNumberFormat="0" applyBorder="0" applyAlignment="0" applyProtection="0"/>
    <xf numFmtId="0" fontId="48" fillId="16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1" borderId="0" applyNumberFormat="0" applyBorder="0" applyAlignment="0" applyProtection="0"/>
    <xf numFmtId="0" fontId="49" fillId="22" borderId="50" applyNumberFormat="0" applyFill="0" applyBorder="0" applyAlignment="0">
      <alignment horizontal="left" vertical="top" wrapText="1"/>
    </xf>
    <xf numFmtId="0" fontId="39" fillId="0" borderId="50">
      <alignment horizontal="left" vertical="top"/>
    </xf>
    <xf numFmtId="0" fontId="48" fillId="23" borderId="0" applyNumberFormat="0" applyBorder="0" applyAlignment="0" applyProtection="0"/>
    <xf numFmtId="0" fontId="48" fillId="24" borderId="0" applyNumberFormat="0" applyBorder="0" applyAlignment="0" applyProtection="0"/>
    <xf numFmtId="0" fontId="48" fillId="25" borderId="0" applyNumberFormat="0" applyBorder="0" applyAlignment="0" applyProtection="0"/>
    <xf numFmtId="0" fontId="48" fillId="19" borderId="0" applyNumberFormat="0" applyBorder="0" applyAlignment="0" applyProtection="0"/>
    <xf numFmtId="0" fontId="48" fillId="20" borderId="0" applyNumberFormat="0" applyBorder="0" applyAlignment="0" applyProtection="0"/>
    <xf numFmtId="0" fontId="48" fillId="26" borderId="0" applyNumberFormat="0" applyBorder="0" applyAlignment="0" applyProtection="0"/>
    <xf numFmtId="168" fontId="50" fillId="27" borderId="51">
      <alignment horizontal="center" wrapText="1"/>
    </xf>
    <xf numFmtId="0" fontId="51" fillId="0" borderId="0" applyNumberFormat="0" applyFill="0" applyBorder="0" applyAlignment="0" applyProtection="0"/>
    <xf numFmtId="0" fontId="52" fillId="9" borderId="0" applyNumberFormat="0" applyBorder="0" applyAlignment="0" applyProtection="0"/>
    <xf numFmtId="0" fontId="44" fillId="0" borderId="50">
      <alignment horizontal="center" wrapText="1"/>
    </xf>
    <xf numFmtId="169" fontId="53" fillId="0" borderId="50">
      <alignment horizontal="left" vertical="top"/>
    </xf>
    <xf numFmtId="0" fontId="2" fillId="0" borderId="52"/>
    <xf numFmtId="0" fontId="2" fillId="0" borderId="53" applyAlignment="0">
      <alignment textRotation="90"/>
    </xf>
    <xf numFmtId="0" fontId="54" fillId="0" borderId="50"/>
    <xf numFmtId="0" fontId="55" fillId="28" borderId="54" applyNumberFormat="0" applyAlignment="0" applyProtection="0"/>
    <xf numFmtId="0" fontId="55" fillId="28" borderId="54" applyNumberFormat="0" applyAlignment="0" applyProtection="0"/>
    <xf numFmtId="169" fontId="2" fillId="0" borderId="50">
      <alignment horizontal="left" wrapText="1"/>
    </xf>
    <xf numFmtId="169" fontId="2" fillId="0" borderId="50">
      <alignment horizontal="left" wrapText="1"/>
    </xf>
    <xf numFmtId="0" fontId="3" fillId="0" borderId="3">
      <alignment horizontal="left" wrapText="1"/>
    </xf>
    <xf numFmtId="0" fontId="56" fillId="0" borderId="55">
      <alignment horizontal="right" wrapText="1"/>
    </xf>
    <xf numFmtId="0" fontId="56" fillId="0" borderId="55">
      <alignment horizontal="right" wrapText="1"/>
    </xf>
    <xf numFmtId="169" fontId="57" fillId="0" borderId="50">
      <alignment horizontal="left" vertical="top" wrapText="1"/>
    </xf>
    <xf numFmtId="169" fontId="49" fillId="0" borderId="50">
      <alignment horizontal="left" vertical="top" wrapText="1"/>
    </xf>
    <xf numFmtId="0" fontId="23" fillId="29" borderId="56">
      <alignment horizontal="center" vertical="center" wrapText="1"/>
    </xf>
    <xf numFmtId="0" fontId="58" fillId="0" borderId="57" applyNumberFormat="0" applyFill="0" applyAlignment="0" applyProtection="0"/>
    <xf numFmtId="49" fontId="59" fillId="30" borderId="32" applyNumberFormat="0" applyAlignment="0" applyProtection="0">
      <alignment vertical="top" wrapText="1"/>
    </xf>
    <xf numFmtId="0" fontId="60" fillId="0" borderId="58">
      <alignment wrapText="1"/>
    </xf>
    <xf numFmtId="0" fontId="39" fillId="0" borderId="59">
      <alignment vertical="center" wrapText="1"/>
    </xf>
    <xf numFmtId="0" fontId="39" fillId="0" borderId="60">
      <alignment wrapText="1"/>
    </xf>
    <xf numFmtId="0" fontId="39" fillId="0" borderId="60">
      <alignment wrapText="1"/>
    </xf>
    <xf numFmtId="0" fontId="44" fillId="0" borderId="61" applyNumberFormat="0">
      <alignment horizontal="center" vertical="top" wrapText="1"/>
    </xf>
    <xf numFmtId="169" fontId="59" fillId="0" borderId="32">
      <alignment horizontal="left" vertical="top" wrapText="1"/>
    </xf>
    <xf numFmtId="0" fontId="61" fillId="0" borderId="1"/>
    <xf numFmtId="0" fontId="62" fillId="31" borderId="62" applyNumberFormat="0" applyAlignment="0" applyProtection="0"/>
    <xf numFmtId="169" fontId="63" fillId="0" borderId="0"/>
    <xf numFmtId="0" fontId="2" fillId="0" borderId="50" applyNumberFormat="0" applyAlignment="0">
      <alignment horizontal="center"/>
    </xf>
    <xf numFmtId="0" fontId="2" fillId="0" borderId="50" applyNumberFormat="0" applyAlignment="0">
      <alignment horizontal="center"/>
    </xf>
    <xf numFmtId="0" fontId="64" fillId="0" borderId="0"/>
    <xf numFmtId="0" fontId="65" fillId="0" borderId="0">
      <alignment horizontal="left" indent="4"/>
    </xf>
    <xf numFmtId="0" fontId="2" fillId="32" borderId="63" applyNumberFormat="0" applyFont="0" applyAlignment="0" applyProtection="0"/>
    <xf numFmtId="0" fontId="66" fillId="32" borderId="63" applyNumberFormat="0" applyFont="0" applyAlignment="0" applyProtection="0"/>
    <xf numFmtId="0" fontId="2" fillId="32" borderId="63" applyNumberFormat="0" applyFont="0" applyAlignment="0" applyProtection="0"/>
    <xf numFmtId="0" fontId="67" fillId="0" borderId="42"/>
    <xf numFmtId="169" fontId="68" fillId="0" borderId="50">
      <alignment wrapText="1"/>
    </xf>
    <xf numFmtId="0" fontId="39" fillId="33" borderId="50">
      <alignment horizontal="center"/>
    </xf>
    <xf numFmtId="0" fontId="69" fillId="34" borderId="0"/>
    <xf numFmtId="0" fontId="70" fillId="35" borderId="64"/>
    <xf numFmtId="0" fontId="71" fillId="0" borderId="65">
      <alignment horizontal="center"/>
    </xf>
    <xf numFmtId="0" fontId="67" fillId="22" borderId="0">
      <alignment wrapText="1"/>
    </xf>
    <xf numFmtId="0" fontId="67" fillId="0" borderId="0">
      <alignment wrapText="1"/>
    </xf>
    <xf numFmtId="0" fontId="67" fillId="0" borderId="50">
      <alignment wrapText="1"/>
    </xf>
    <xf numFmtId="0" fontId="67" fillId="0" borderId="1">
      <alignment horizontal="left" vertical="top" wrapText="1"/>
    </xf>
    <xf numFmtId="0" fontId="39" fillId="36" borderId="10">
      <alignment wrapText="1"/>
    </xf>
    <xf numFmtId="0" fontId="67" fillId="0" borderId="0">
      <alignment horizontal="left" wrapText="1"/>
    </xf>
    <xf numFmtId="0" fontId="72" fillId="0" borderId="60">
      <alignment horizontal="left" indent="2"/>
    </xf>
    <xf numFmtId="169" fontId="2" fillId="0" borderId="0">
      <alignment horizontal="left"/>
    </xf>
    <xf numFmtId="0" fontId="39" fillId="0" borderId="66">
      <alignment horizontal="right" wrapText="1"/>
    </xf>
    <xf numFmtId="49" fontId="67" fillId="0" borderId="0">
      <alignment vertical="top" wrapText="1"/>
    </xf>
    <xf numFmtId="169" fontId="2" fillId="37" borderId="50" applyBorder="0" applyProtection="0">
      <alignment vertical="top"/>
    </xf>
    <xf numFmtId="169" fontId="2" fillId="37" borderId="50" applyBorder="0" applyProtection="0">
      <alignment vertical="top"/>
    </xf>
    <xf numFmtId="0" fontId="2" fillId="0" borderId="1">
      <alignment vertical="top" wrapText="1"/>
    </xf>
    <xf numFmtId="0" fontId="2" fillId="0" borderId="1">
      <alignment vertical="top" wrapText="1"/>
    </xf>
    <xf numFmtId="0" fontId="2" fillId="0" borderId="0">
      <alignment horizontal="right" vertical="top"/>
    </xf>
    <xf numFmtId="169" fontId="39" fillId="38" borderId="50">
      <alignment horizontal="left" vertical="top"/>
    </xf>
    <xf numFmtId="0" fontId="56" fillId="39" borderId="42">
      <alignment vertical="top" wrapText="1"/>
    </xf>
    <xf numFmtId="0" fontId="56" fillId="39" borderId="42">
      <alignment vertical="top" wrapText="1"/>
    </xf>
    <xf numFmtId="0" fontId="39" fillId="0" borderId="42">
      <alignment vertical="top" wrapText="1"/>
    </xf>
    <xf numFmtId="0" fontId="73" fillId="13" borderId="54" applyNumberFormat="0" applyAlignment="0" applyProtection="0"/>
    <xf numFmtId="170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70" fontId="74" fillId="0" borderId="0" applyFont="0" applyFill="0" applyBorder="0" applyAlignment="0" applyProtection="0"/>
    <xf numFmtId="171" fontId="2" fillId="0" borderId="0" applyFont="0" applyFill="0" applyBorder="0" applyAlignment="0" applyProtection="0"/>
    <xf numFmtId="172" fontId="3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74" fillId="0" borderId="0" applyFont="0" applyFill="0" applyBorder="0" applyAlignment="0" applyProtection="0"/>
    <xf numFmtId="171" fontId="2" fillId="0" borderId="0" applyFont="0" applyFill="0" applyBorder="0" applyAlignment="0" applyProtection="0"/>
    <xf numFmtId="0" fontId="75" fillId="40" borderId="50">
      <alignment horizontal="right" wrapText="1"/>
    </xf>
    <xf numFmtId="0" fontId="76" fillId="0" borderId="0" applyNumberFormat="0" applyFill="0" applyBorder="0" applyAlignment="0" applyProtection="0"/>
    <xf numFmtId="0" fontId="54" fillId="41" borderId="50">
      <alignment horizontal="center"/>
    </xf>
    <xf numFmtId="0" fontId="39" fillId="0" borderId="42">
      <alignment vertical="top" wrapText="1"/>
    </xf>
    <xf numFmtId="49" fontId="39" fillId="40" borderId="67">
      <alignment horizontal="right"/>
    </xf>
    <xf numFmtId="0" fontId="77" fillId="0" borderId="50">
      <alignment wrapText="1"/>
    </xf>
    <xf numFmtId="0" fontId="39" fillId="0" borderId="1">
      <alignment horizontal="left" indent="1"/>
    </xf>
    <xf numFmtId="0" fontId="78" fillId="0" borderId="0" applyNumberFormat="0" applyFont="0" applyBorder="0" applyAlignment="0"/>
    <xf numFmtId="2" fontId="3" fillId="42" borderId="10"/>
    <xf numFmtId="0" fontId="79" fillId="10" borderId="0" applyNumberFormat="0" applyBorder="0" applyAlignment="0" applyProtection="0"/>
    <xf numFmtId="2" fontId="80" fillId="0" borderId="60">
      <alignment vertical="top" wrapText="1"/>
    </xf>
    <xf numFmtId="2" fontId="80" fillId="0" borderId="60">
      <alignment vertical="top" wrapText="1"/>
    </xf>
    <xf numFmtId="0" fontId="81" fillId="0" borderId="68" applyNumberFormat="0" applyFill="0" applyAlignment="0" applyProtection="0"/>
    <xf numFmtId="0" fontId="82" fillId="0" borderId="69" applyNumberFormat="0" applyFill="0" applyAlignment="0" applyProtection="0"/>
    <xf numFmtId="0" fontId="83" fillId="0" borderId="70" applyNumberFormat="0" applyFill="0" applyAlignment="0" applyProtection="0"/>
    <xf numFmtId="0" fontId="83" fillId="0" borderId="0" applyNumberFormat="0" applyFill="0" applyBorder="0" applyAlignment="0" applyProtection="0"/>
    <xf numFmtId="0" fontId="2" fillId="22" borderId="71" applyNumberFormat="0" applyFont="0" applyAlignment="0" applyProtection="0"/>
    <xf numFmtId="0" fontId="2" fillId="22" borderId="71" applyNumberFormat="0" applyFont="0" applyAlignment="0" applyProtection="0"/>
    <xf numFmtId="49" fontId="2" fillId="0" borderId="0">
      <alignment horizontal="left" wrapText="1"/>
    </xf>
    <xf numFmtId="0" fontId="73" fillId="13" borderId="54" applyNumberFormat="0" applyAlignment="0" applyProtection="0"/>
    <xf numFmtId="0" fontId="52" fillId="9" borderId="0" applyNumberFormat="0" applyBorder="0" applyAlignment="0" applyProtection="0"/>
    <xf numFmtId="169" fontId="84" fillId="0" borderId="72">
      <alignment horizontal="right" vertical="top"/>
    </xf>
    <xf numFmtId="169" fontId="85" fillId="43" borderId="50" applyBorder="0" applyProtection="0">
      <alignment horizontal="left" vertical="top"/>
    </xf>
    <xf numFmtId="169" fontId="39" fillId="0" borderId="42">
      <alignment horizontal="left" vertical="top"/>
    </xf>
    <xf numFmtId="2" fontId="86" fillId="0" borderId="60">
      <alignment wrapText="1"/>
    </xf>
    <xf numFmtId="0" fontId="58" fillId="0" borderId="57" applyNumberFormat="0" applyFill="0" applyAlignment="0" applyProtection="0"/>
    <xf numFmtId="0" fontId="87" fillId="0" borderId="0"/>
    <xf numFmtId="169" fontId="88" fillId="44" borderId="50">
      <alignment vertical="top" wrapText="1"/>
    </xf>
    <xf numFmtId="169" fontId="59" fillId="44" borderId="50">
      <alignment vertical="top" wrapText="1"/>
    </xf>
    <xf numFmtId="0" fontId="89" fillId="45" borderId="73"/>
    <xf numFmtId="169" fontId="90" fillId="0" borderId="50">
      <alignment vertical="top" wrapText="1"/>
    </xf>
    <xf numFmtId="0" fontId="68" fillId="0" borderId="50">
      <alignment vertical="top" wrapText="1"/>
    </xf>
    <xf numFmtId="0" fontId="87" fillId="0" borderId="60">
      <alignment horizontal="left" wrapText="1" indent="1"/>
    </xf>
    <xf numFmtId="0" fontId="87" fillId="0" borderId="60">
      <alignment horizontal="left" wrapText="1" indent="1"/>
    </xf>
    <xf numFmtId="169" fontId="91" fillId="46" borderId="50">
      <alignment vertical="top" wrapText="1"/>
    </xf>
    <xf numFmtId="169" fontId="92" fillId="46" borderId="50">
      <alignment vertical="top" wrapText="1"/>
    </xf>
    <xf numFmtId="169" fontId="39" fillId="0" borderId="50">
      <alignment vertical="top" wrapText="1"/>
    </xf>
    <xf numFmtId="0" fontId="69" fillId="47" borderId="0" applyNumberFormat="0" applyBorder="0" applyProtection="0">
      <alignment horizontal="center" vertical="center"/>
    </xf>
    <xf numFmtId="0" fontId="69" fillId="47" borderId="0" applyNumberFormat="0" applyBorder="0" applyProtection="0">
      <alignment horizontal="center" vertical="center"/>
    </xf>
    <xf numFmtId="0" fontId="69" fillId="47" borderId="0" applyNumberFormat="0" applyBorder="0" applyProtection="0">
      <alignment vertical="center"/>
    </xf>
    <xf numFmtId="0" fontId="69" fillId="47" borderId="0" applyNumberFormat="0" applyBorder="0" applyProtection="0">
      <alignment vertical="center"/>
    </xf>
    <xf numFmtId="169" fontId="93" fillId="0" borderId="50">
      <alignment horizontal="right" vertical="top"/>
    </xf>
    <xf numFmtId="173" fontId="94" fillId="48" borderId="0" applyNumberFormat="0" applyBorder="0">
      <alignment horizontal="right" vertical="center"/>
      <protection locked="0"/>
    </xf>
    <xf numFmtId="174" fontId="94" fillId="49" borderId="0" applyNumberFormat="0" applyBorder="0">
      <alignment horizontal="right" vertical="center"/>
      <protection locked="0"/>
    </xf>
    <xf numFmtId="43" fontId="2" fillId="0" borderId="0" applyFont="0" applyFill="0" applyBorder="0" applyAlignment="0" applyProtection="0"/>
    <xf numFmtId="0" fontId="9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9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5" fillId="0" borderId="0" applyFont="0" applyFill="0" applyBorder="0" applyAlignment="0" applyProtection="0"/>
    <xf numFmtId="175" fontId="66" fillId="0" borderId="0" applyFont="0" applyFill="0" applyBorder="0" applyAlignment="0" applyProtection="0"/>
    <xf numFmtId="0" fontId="9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3" fillId="0" borderId="0" applyFont="0" applyFill="0" applyBorder="0" applyAlignment="0" applyProtection="0"/>
    <xf numFmtId="169" fontId="77" fillId="0" borderId="0" applyBorder="0">
      <alignment vertical="top"/>
    </xf>
    <xf numFmtId="177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97" fillId="50" borderId="0" applyNumberFormat="0" applyBorder="0" applyAlignment="0" applyProtection="0"/>
    <xf numFmtId="0" fontId="97" fillId="50" borderId="0" applyNumberFormat="0" applyBorder="0" applyAlignment="0" applyProtection="0"/>
    <xf numFmtId="0" fontId="44" fillId="0" borderId="0"/>
    <xf numFmtId="0" fontId="44" fillId="0" borderId="0"/>
    <xf numFmtId="0" fontId="98" fillId="0" borderId="0"/>
    <xf numFmtId="0" fontId="98" fillId="0" borderId="0"/>
    <xf numFmtId="0" fontId="67" fillId="0" borderId="0"/>
    <xf numFmtId="0" fontId="67" fillId="0" borderId="0"/>
    <xf numFmtId="49" fontId="99" fillId="51" borderId="0" applyBorder="0">
      <alignment horizontal="left" indent="1"/>
    </xf>
    <xf numFmtId="169" fontId="59" fillId="52" borderId="50">
      <alignment horizontal="center" vertical="top" wrapText="1"/>
    </xf>
    <xf numFmtId="178" fontId="100" fillId="0" borderId="0"/>
    <xf numFmtId="0" fontId="100" fillId="0" borderId="0"/>
    <xf numFmtId="178" fontId="100" fillId="0" borderId="0"/>
    <xf numFmtId="0" fontId="10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101" fillId="0" borderId="0"/>
    <xf numFmtId="0" fontId="1" fillId="0" borderId="0"/>
    <xf numFmtId="0" fontId="1" fillId="0" borderId="0"/>
    <xf numFmtId="0" fontId="101" fillId="0" borderId="0"/>
    <xf numFmtId="0" fontId="1" fillId="0" borderId="0"/>
    <xf numFmtId="0" fontId="1" fillId="0" borderId="0"/>
    <xf numFmtId="0" fontId="10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95" fillId="0" borderId="0"/>
    <xf numFmtId="0" fontId="102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3" fillId="0" borderId="0"/>
    <xf numFmtId="0" fontId="2" fillId="0" borderId="0"/>
    <xf numFmtId="0" fontId="3" fillId="0" borderId="0"/>
    <xf numFmtId="171" fontId="2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1" fontId="2" fillId="0" borderId="0"/>
    <xf numFmtId="0" fontId="2" fillId="0" borderId="0"/>
    <xf numFmtId="0" fontId="2" fillId="0" borderId="0"/>
    <xf numFmtId="0" fontId="95" fillId="0" borderId="0"/>
    <xf numFmtId="0" fontId="9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2" fillId="0" borderId="0"/>
    <xf numFmtId="0" fontId="2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10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171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1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0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3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106" fillId="0" borderId="0"/>
    <xf numFmtId="0" fontId="103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171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4" fillId="0" borderId="0"/>
    <xf numFmtId="0" fontId="74" fillId="0" borderId="0"/>
    <xf numFmtId="0" fontId="6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7" fillId="32" borderId="63" applyNumberFormat="0" applyFont="0" applyAlignment="0" applyProtection="0"/>
    <xf numFmtId="49" fontId="2" fillId="0" borderId="60">
      <alignment horizontal="center" vertical="top"/>
    </xf>
    <xf numFmtId="49" fontId="2" fillId="0" borderId="60">
      <alignment horizontal="center" vertical="top"/>
    </xf>
    <xf numFmtId="49" fontId="2" fillId="0" borderId="60">
      <alignment horizontal="center" vertical="top"/>
    </xf>
    <xf numFmtId="49" fontId="2" fillId="0" borderId="60">
      <alignment horizontal="center" vertical="top"/>
    </xf>
    <xf numFmtId="49" fontId="44" fillId="0" borderId="60">
      <alignment horizontal="left" vertical="center" indent="2"/>
    </xf>
    <xf numFmtId="49" fontId="44" fillId="0" borderId="60">
      <alignment horizontal="left" vertical="center" indent="2"/>
    </xf>
    <xf numFmtId="49" fontId="39" fillId="0" borderId="60">
      <alignment horizontal="left" vertical="center" indent="1"/>
    </xf>
    <xf numFmtId="49" fontId="39" fillId="0" borderId="60">
      <alignment horizontal="left" vertical="center" indent="1"/>
    </xf>
    <xf numFmtId="49" fontId="39" fillId="0" borderId="60">
      <alignment horizontal="left" vertical="center" indent="1"/>
    </xf>
    <xf numFmtId="49" fontId="39" fillId="0" borderId="60">
      <alignment horizontal="left" vertical="center" indent="1"/>
    </xf>
    <xf numFmtId="169" fontId="2" fillId="53" borderId="50">
      <alignment horizontal="left" vertical="top" wrapText="1"/>
    </xf>
    <xf numFmtId="169" fontId="2" fillId="53" borderId="50">
      <alignment horizontal="left" vertical="top" wrapText="1"/>
    </xf>
    <xf numFmtId="0" fontId="107" fillId="28" borderId="74" applyNumberFormat="0" applyAlignment="0" applyProtection="0"/>
    <xf numFmtId="169" fontId="39" fillId="54" borderId="50">
      <alignment vertical="top"/>
    </xf>
    <xf numFmtId="169" fontId="39" fillId="0" borderId="50">
      <alignment vertical="top"/>
    </xf>
    <xf numFmtId="169" fontId="54" fillId="55" borderId="50">
      <alignment vertical="top" wrapText="1"/>
    </xf>
    <xf numFmtId="169" fontId="49" fillId="55" borderId="75">
      <alignment vertical="top" wrapText="1"/>
    </xf>
    <xf numFmtId="169" fontId="2" fillId="0" borderId="50">
      <alignment horizontal="left" vertical="top"/>
    </xf>
    <xf numFmtId="169" fontId="2" fillId="0" borderId="50">
      <alignment horizontal="left" vertical="top"/>
    </xf>
    <xf numFmtId="169" fontId="108" fillId="55" borderId="76">
      <alignment vertical="top" wrapText="1"/>
    </xf>
    <xf numFmtId="169" fontId="2" fillId="0" borderId="50">
      <alignment horizontal="left" vertical="top"/>
    </xf>
    <xf numFmtId="169" fontId="2" fillId="0" borderId="50">
      <alignment horizontal="left" vertical="top"/>
    </xf>
    <xf numFmtId="169" fontId="109" fillId="55" borderId="77">
      <alignment vertical="top" wrapText="1"/>
    </xf>
    <xf numFmtId="169" fontId="2" fillId="0" borderId="50">
      <alignment horizontal="left" vertical="top"/>
    </xf>
    <xf numFmtId="169" fontId="2" fillId="0" borderId="50">
      <alignment horizontal="left" vertical="top"/>
    </xf>
    <xf numFmtId="169" fontId="39" fillId="0" borderId="50">
      <alignment vertical="top" wrapText="1"/>
    </xf>
    <xf numFmtId="1" fontId="67" fillId="0" borderId="50">
      <alignment horizontal="left"/>
    </xf>
    <xf numFmtId="169" fontId="88" fillId="56" borderId="50">
      <alignment vertical="top" wrapText="1"/>
    </xf>
    <xf numFmtId="169" fontId="59" fillId="56" borderId="50">
      <alignment vertical="top" wrapText="1"/>
    </xf>
    <xf numFmtId="169" fontId="39" fillId="0" borderId="50">
      <alignment vertical="top" wrapText="1"/>
    </xf>
    <xf numFmtId="9" fontId="9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10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9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4" fontId="2" fillId="0" borderId="60">
      <alignment vertical="top"/>
    </xf>
    <xf numFmtId="0" fontId="77" fillId="0" borderId="78"/>
    <xf numFmtId="0" fontId="111" fillId="0" borderId="0">
      <alignment wrapText="1"/>
    </xf>
    <xf numFmtId="0" fontId="2" fillId="0" borderId="0"/>
    <xf numFmtId="0" fontId="2" fillId="0" borderId="0"/>
    <xf numFmtId="0" fontId="44" fillId="0" borderId="0"/>
    <xf numFmtId="4" fontId="2" fillId="0" borderId="0"/>
    <xf numFmtId="4" fontId="2" fillId="0" borderId="0"/>
    <xf numFmtId="4" fontId="2" fillId="0" borderId="0" applyBorder="0"/>
    <xf numFmtId="4" fontId="2" fillId="0" borderId="0" applyBorder="0"/>
    <xf numFmtId="169" fontId="2" fillId="0" borderId="50">
      <alignment horizontal="center" vertical="top"/>
    </xf>
    <xf numFmtId="169" fontId="2" fillId="0" borderId="50">
      <alignment horizontal="center" vertical="top"/>
    </xf>
    <xf numFmtId="0" fontId="112" fillId="0" borderId="79">
      <alignment horizontal="center"/>
    </xf>
    <xf numFmtId="169" fontId="2" fillId="0" borderId="50">
      <alignment vertical="top" wrapText="1"/>
    </xf>
    <xf numFmtId="0" fontId="44" fillId="0" borderId="3"/>
    <xf numFmtId="0" fontId="44" fillId="0" borderId="7"/>
    <xf numFmtId="0" fontId="44" fillId="0" borderId="0"/>
    <xf numFmtId="4" fontId="44" fillId="0" borderId="80"/>
    <xf numFmtId="4" fontId="44" fillId="0" borderId="7"/>
    <xf numFmtId="4" fontId="44" fillId="0" borderId="50"/>
    <xf numFmtId="0" fontId="98" fillId="0" borderId="2"/>
    <xf numFmtId="0" fontId="98" fillId="0" borderId="6"/>
    <xf numFmtId="0" fontId="98" fillId="0" borderId="5"/>
    <xf numFmtId="3" fontId="2" fillId="57" borderId="81">
      <alignment vertical="center"/>
    </xf>
    <xf numFmtId="3" fontId="2" fillId="57" borderId="81">
      <alignment vertical="center"/>
    </xf>
    <xf numFmtId="2" fontId="2" fillId="58" borderId="50">
      <alignment vertical="top"/>
    </xf>
    <xf numFmtId="2" fontId="2" fillId="58" borderId="50">
      <alignment vertical="top"/>
    </xf>
    <xf numFmtId="0" fontId="79" fillId="10" borderId="0" applyNumberFormat="0" applyBorder="0" applyAlignment="0" applyProtection="0"/>
    <xf numFmtId="0" fontId="107" fillId="28" borderId="74" applyNumberFormat="0" applyAlignment="0" applyProtection="0"/>
    <xf numFmtId="0" fontId="113" fillId="0" borderId="82">
      <alignment horizontal="center" vertical="top" wrapText="1"/>
    </xf>
    <xf numFmtId="0" fontId="44" fillId="35" borderId="0">
      <alignment horizontal="left" vertical="center" indent="1"/>
    </xf>
    <xf numFmtId="0" fontId="41" fillId="40" borderId="0">
      <alignment horizontal="left" vertical="center" indent="1"/>
    </xf>
    <xf numFmtId="0" fontId="39" fillId="59" borderId="0">
      <alignment horizontal="left" vertical="center" indent="1"/>
    </xf>
    <xf numFmtId="0" fontId="44" fillId="60" borderId="0">
      <alignment horizontal="left" vertical="center" indent="1"/>
    </xf>
    <xf numFmtId="0" fontId="2" fillId="0" borderId="0" applyNumberFormat="0" applyFill="0" applyBorder="0" applyAlignment="0" applyProtection="0"/>
    <xf numFmtId="169" fontId="49" fillId="61" borderId="50">
      <alignment vertical="top" wrapText="1"/>
    </xf>
    <xf numFmtId="169" fontId="39" fillId="0" borderId="50">
      <alignment vertical="top" wrapText="1"/>
    </xf>
    <xf numFmtId="0" fontId="54" fillId="41" borderId="50">
      <alignment wrapText="1"/>
    </xf>
    <xf numFmtId="0" fontId="69" fillId="62" borderId="83"/>
    <xf numFmtId="0" fontId="63" fillId="0" borderId="50">
      <alignment wrapText="1"/>
    </xf>
    <xf numFmtId="0" fontId="114" fillId="0" borderId="1">
      <alignment horizontal="left" vertical="center" wrapText="1" indent="2"/>
    </xf>
    <xf numFmtId="0" fontId="114" fillId="0" borderId="1">
      <alignment horizontal="justify" vertical="center" wrapText="1"/>
    </xf>
    <xf numFmtId="0" fontId="76" fillId="0" borderId="0" applyNumberFormat="0" applyFill="0" applyBorder="0" applyAlignment="0" applyProtection="0"/>
    <xf numFmtId="2" fontId="39" fillId="53" borderId="1">
      <alignment vertical="top" wrapText="1"/>
    </xf>
    <xf numFmtId="2" fontId="39" fillId="0" borderId="1">
      <alignment vertical="top" wrapText="1"/>
    </xf>
    <xf numFmtId="0" fontId="115" fillId="0" borderId="0"/>
    <xf numFmtId="0" fontId="116" fillId="0" borderId="0" applyNumberFormat="0" applyFill="0" applyBorder="0" applyAlignment="0" applyProtection="0"/>
    <xf numFmtId="179" fontId="117" fillId="0" borderId="0" applyNumberFormat="0">
      <alignment horizontal="left"/>
    </xf>
    <xf numFmtId="0" fontId="2" fillId="0" borderId="60" applyNumberFormat="0">
      <alignment vertical="top" wrapText="1"/>
    </xf>
    <xf numFmtId="0" fontId="2" fillId="0" borderId="60" applyNumberFormat="0">
      <alignment vertical="top" wrapText="1"/>
    </xf>
    <xf numFmtId="0" fontId="118" fillId="0" borderId="1">
      <alignment vertical="top" wrapText="1"/>
    </xf>
    <xf numFmtId="0" fontId="119" fillId="0" borderId="50">
      <alignment horizontal="left" vertical="top" wrapText="1"/>
    </xf>
    <xf numFmtId="0" fontId="120" fillId="0" borderId="1">
      <alignment vertical="top" wrapText="1"/>
    </xf>
    <xf numFmtId="0" fontId="121" fillId="0" borderId="1" applyBorder="0">
      <alignment vertical="center" wrapText="1"/>
    </xf>
    <xf numFmtId="0" fontId="2" fillId="0" borderId="60" applyNumberFormat="0">
      <alignment vertical="top" wrapText="1"/>
    </xf>
    <xf numFmtId="0" fontId="2" fillId="0" borderId="60" applyNumberFormat="0">
      <alignment vertical="top" wrapText="1"/>
    </xf>
    <xf numFmtId="0" fontId="95" fillId="63" borderId="0" applyNumberFormat="0" applyBorder="0">
      <alignment horizontal="center" vertical="center"/>
      <protection locked="0"/>
    </xf>
    <xf numFmtId="0" fontId="81" fillId="0" borderId="68" applyNumberFormat="0" applyFill="0" applyAlignment="0" applyProtection="0"/>
    <xf numFmtId="0" fontId="82" fillId="0" borderId="69" applyNumberFormat="0" applyFill="0" applyAlignment="0" applyProtection="0"/>
    <xf numFmtId="0" fontId="83" fillId="0" borderId="70" applyNumberFormat="0" applyFill="0" applyAlignment="0" applyProtection="0"/>
    <xf numFmtId="0" fontId="83" fillId="0" borderId="0" applyNumberFormat="0" applyFill="0" applyBorder="0" applyAlignment="0" applyProtection="0"/>
    <xf numFmtId="49" fontId="41" fillId="0" borderId="50">
      <alignment horizontal="left" vertical="top"/>
    </xf>
    <xf numFmtId="49" fontId="2" fillId="0" borderId="50">
      <alignment horizontal="left" vertical="top"/>
    </xf>
    <xf numFmtId="49" fontId="2" fillId="0" borderId="50">
      <alignment horizontal="left" vertical="top"/>
    </xf>
    <xf numFmtId="169" fontId="44" fillId="0" borderId="50">
      <alignment horizontal="left" vertical="top"/>
    </xf>
    <xf numFmtId="169" fontId="98" fillId="0" borderId="50">
      <alignment horizontal="left" vertical="top"/>
    </xf>
    <xf numFmtId="169" fontId="41" fillId="0" borderId="50">
      <alignment horizontal="left" vertical="top"/>
    </xf>
    <xf numFmtId="169" fontId="36" fillId="0" borderId="50">
      <alignment horizontal="left" vertical="top"/>
    </xf>
    <xf numFmtId="169" fontId="2" fillId="0" borderId="50">
      <alignment horizontal="left" vertical="top"/>
    </xf>
    <xf numFmtId="169" fontId="2" fillId="0" borderId="50">
      <alignment horizontal="left" vertical="top"/>
    </xf>
    <xf numFmtId="0" fontId="39" fillId="0" borderId="84"/>
    <xf numFmtId="0" fontId="44" fillId="0" borderId="52"/>
    <xf numFmtId="0" fontId="122" fillId="0" borderId="52"/>
    <xf numFmtId="0" fontId="118" fillId="0" borderId="85" applyNumberFormat="0" applyAlignment="0">
      <alignment horizontal="left" vertical="center"/>
    </xf>
    <xf numFmtId="0" fontId="123" fillId="0" borderId="86" applyNumberFormat="0" applyFill="0" applyAlignment="0" applyProtection="0"/>
    <xf numFmtId="4" fontId="2" fillId="0" borderId="60">
      <alignment vertical="top"/>
    </xf>
    <xf numFmtId="4" fontId="2" fillId="0" borderId="60">
      <alignment vertical="top"/>
    </xf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123" fillId="0" borderId="86" applyNumberFormat="0" applyFill="0" applyAlignment="0" applyProtection="0"/>
    <xf numFmtId="0" fontId="44" fillId="0" borderId="87">
      <alignment wrapText="1"/>
    </xf>
    <xf numFmtId="2" fontId="44" fillId="0" borderId="84">
      <alignment wrapText="1"/>
    </xf>
    <xf numFmtId="4" fontId="44" fillId="0" borderId="61">
      <alignment horizontal="right" vertical="center" wrapText="1"/>
    </xf>
    <xf numFmtId="4" fontId="39" fillId="0" borderId="59">
      <alignment horizontal="right" vertical="center" wrapText="1"/>
    </xf>
    <xf numFmtId="0" fontId="39" fillId="0" borderId="88">
      <alignment horizontal="right" wrapText="1"/>
    </xf>
    <xf numFmtId="170" fontId="41" fillId="0" borderId="0" applyFill="0" applyBorder="0" applyAlignment="0"/>
    <xf numFmtId="4" fontId="44" fillId="64" borderId="60">
      <alignment horizontal="right" wrapText="1"/>
    </xf>
    <xf numFmtId="4" fontId="44" fillId="64" borderId="60">
      <alignment horizontal="right" wrapText="1"/>
    </xf>
    <xf numFmtId="0" fontId="2" fillId="0" borderId="60" applyNumberFormat="0">
      <alignment horizontal="center" vertical="top"/>
    </xf>
    <xf numFmtId="0" fontId="2" fillId="0" borderId="60" applyNumberFormat="0">
      <alignment horizontal="center" vertical="top"/>
    </xf>
    <xf numFmtId="0" fontId="2" fillId="0" borderId="60" applyNumberFormat="0">
      <alignment horizontal="center" vertical="top"/>
    </xf>
    <xf numFmtId="0" fontId="2" fillId="0" borderId="60" applyNumberFormat="0">
      <alignment horizontal="center" vertical="top"/>
    </xf>
    <xf numFmtId="4" fontId="2" fillId="58" borderId="60" applyNumberFormat="0" applyFont="0" applyAlignment="0"/>
    <xf numFmtId="4" fontId="2" fillId="58" borderId="60" applyNumberFormat="0" applyFont="0" applyAlignment="0"/>
    <xf numFmtId="4" fontId="2" fillId="58" borderId="60" applyNumberFormat="0" applyFont="0" applyAlignment="0"/>
    <xf numFmtId="4" fontId="2" fillId="58" borderId="60" applyNumberFormat="0" applyFont="0" applyAlignment="0"/>
    <xf numFmtId="0" fontId="62" fillId="31" borderId="62" applyNumberFormat="0" applyAlignment="0" applyProtection="0"/>
    <xf numFmtId="0" fontId="3" fillId="0" borderId="60"/>
    <xf numFmtId="0" fontId="3" fillId="0" borderId="60"/>
    <xf numFmtId="0" fontId="2" fillId="0" borderId="0"/>
    <xf numFmtId="0" fontId="2" fillId="0" borderId="0"/>
    <xf numFmtId="0" fontId="51" fillId="0" borderId="0" applyNumberFormat="0" applyFill="0" applyBorder="0" applyAlignment="0" applyProtection="0"/>
  </cellStyleXfs>
  <cellXfs count="213">
    <xf numFmtId="0" fontId="0" fillId="0" borderId="0" xfId="0"/>
    <xf numFmtId="0" fontId="2" fillId="0" borderId="1" xfId="1" applyBorder="1"/>
    <xf numFmtId="0" fontId="2" fillId="0" borderId="2" xfId="1" applyBorder="1" applyAlignment="1">
      <alignment horizontal="left" indent="2"/>
    </xf>
    <xf numFmtId="0" fontId="2" fillId="0" borderId="3" xfId="1" applyBorder="1" applyAlignment="1">
      <alignment horizontal="left" indent="2"/>
    </xf>
    <xf numFmtId="0" fontId="4" fillId="0" borderId="3" xfId="2" applyFont="1" applyBorder="1" applyAlignment="1" applyProtection="1">
      <alignment vertical="center"/>
      <protection hidden="1"/>
    </xf>
    <xf numFmtId="0" fontId="4" fillId="0" borderId="4" xfId="2" applyFont="1" applyBorder="1" applyAlignment="1" applyProtection="1">
      <alignment vertical="center"/>
      <protection hidden="1"/>
    </xf>
    <xf numFmtId="0" fontId="2" fillId="0" borderId="0" xfId="1"/>
    <xf numFmtId="0" fontId="2" fillId="0" borderId="5" xfId="1" applyBorder="1" applyAlignment="1">
      <alignment horizontal="left" indent="2"/>
    </xf>
    <xf numFmtId="0" fontId="2" fillId="0" borderId="0" xfId="1" applyBorder="1" applyAlignment="1">
      <alignment horizontal="left" indent="2"/>
    </xf>
    <xf numFmtId="0" fontId="5" fillId="0" borderId="0" xfId="2" applyFont="1" applyFill="1" applyBorder="1" applyAlignment="1" applyProtection="1">
      <alignment horizontal="center" vertical="center"/>
      <protection hidden="1"/>
    </xf>
    <xf numFmtId="0" fontId="5" fillId="0" borderId="1" xfId="2" applyFont="1" applyFill="1" applyBorder="1" applyAlignment="1" applyProtection="1">
      <alignment horizontal="center" vertical="center"/>
      <protection hidden="1"/>
    </xf>
    <xf numFmtId="0" fontId="6" fillId="0" borderId="0" xfId="2" applyFont="1" applyFill="1" applyBorder="1" applyAlignment="1" applyProtection="1">
      <alignment horizontal="center" vertical="center"/>
      <protection hidden="1"/>
    </xf>
    <xf numFmtId="0" fontId="6" fillId="0" borderId="1" xfId="2" applyFont="1" applyFill="1" applyBorder="1" applyAlignment="1" applyProtection="1">
      <alignment horizontal="center" vertical="center"/>
      <protection hidden="1"/>
    </xf>
    <xf numFmtId="0" fontId="7" fillId="2" borderId="0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2" fillId="0" borderId="0" xfId="1" applyBorder="1"/>
    <xf numFmtId="0" fontId="8" fillId="0" borderId="0" xfId="1" applyFont="1" applyFill="1" applyBorder="1" applyAlignment="1">
      <alignment vertical="center"/>
    </xf>
    <xf numFmtId="0" fontId="8" fillId="0" borderId="1" xfId="1" applyFont="1" applyFill="1" applyBorder="1" applyAlignment="1">
      <alignment vertical="center"/>
    </xf>
    <xf numFmtId="0" fontId="9" fillId="2" borderId="2" xfId="2" applyFont="1" applyFill="1" applyBorder="1" applyAlignment="1" applyProtection="1">
      <alignment horizontal="center" vertical="center"/>
      <protection hidden="1"/>
    </xf>
    <xf numFmtId="0" fontId="9" fillId="2" borderId="3" xfId="2" applyFont="1" applyFill="1" applyBorder="1" applyAlignment="1" applyProtection="1">
      <alignment horizontal="center" vertical="center"/>
      <protection hidden="1"/>
    </xf>
    <xf numFmtId="0" fontId="9" fillId="2" borderId="4" xfId="2" applyFont="1" applyFill="1" applyBorder="1" applyAlignment="1" applyProtection="1">
      <alignment horizontal="center" vertical="center"/>
      <protection hidden="1"/>
    </xf>
    <xf numFmtId="0" fontId="10" fillId="0" borderId="0" xfId="1" applyFont="1" applyFill="1" applyBorder="1" applyAlignment="1">
      <alignment vertical="center"/>
    </xf>
    <xf numFmtId="0" fontId="9" fillId="2" borderId="6" xfId="2" applyFont="1" applyFill="1" applyBorder="1" applyAlignment="1" applyProtection="1">
      <alignment horizontal="center" vertical="center"/>
      <protection hidden="1"/>
    </xf>
    <xf numFmtId="0" fontId="9" fillId="2" borderId="7" xfId="2" applyFont="1" applyFill="1" applyBorder="1" applyAlignment="1" applyProtection="1">
      <alignment horizontal="center" vertical="center"/>
      <protection hidden="1"/>
    </xf>
    <xf numFmtId="0" fontId="9" fillId="2" borderId="8" xfId="2" applyFont="1" applyFill="1" applyBorder="1" applyAlignment="1" applyProtection="1">
      <alignment horizontal="center" vertical="center"/>
      <protection hidden="1"/>
    </xf>
    <xf numFmtId="0" fontId="10" fillId="0" borderId="1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1" xfId="1" applyFont="1" applyFill="1" applyBorder="1" applyAlignment="1">
      <alignment vertical="center"/>
    </xf>
    <xf numFmtId="0" fontId="12" fillId="0" borderId="0" xfId="1" applyFont="1" applyBorder="1" applyAlignment="1">
      <alignment horizontal="center" vertical="center" wrapText="1"/>
    </xf>
    <xf numFmtId="0" fontId="13" fillId="0" borderId="0" xfId="1" applyFont="1" applyFill="1" applyBorder="1" applyAlignment="1">
      <alignment vertical="center"/>
    </xf>
    <xf numFmtId="0" fontId="14" fillId="0" borderId="0" xfId="1" applyFont="1" applyFill="1" applyBorder="1" applyAlignment="1">
      <alignment vertical="center"/>
    </xf>
    <xf numFmtId="0" fontId="15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6" fillId="0" borderId="0" xfId="1" applyFont="1" applyBorder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1" fillId="0" borderId="0" xfId="3" applyBorder="1"/>
    <xf numFmtId="0" fontId="17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0" fillId="0" borderId="1" xfId="1" applyFont="1" applyBorder="1"/>
    <xf numFmtId="0" fontId="21" fillId="3" borderId="9" xfId="1" applyFont="1" applyFill="1" applyBorder="1" applyAlignment="1">
      <alignment horizontal="center" vertical="center"/>
    </xf>
    <xf numFmtId="0" fontId="21" fillId="3" borderId="10" xfId="1" applyFont="1" applyFill="1" applyBorder="1" applyAlignment="1">
      <alignment horizontal="center" vertical="center"/>
    </xf>
    <xf numFmtId="0" fontId="21" fillId="3" borderId="11" xfId="1" applyFont="1" applyFill="1" applyBorder="1" applyAlignment="1">
      <alignment horizontal="center" vertical="center"/>
    </xf>
    <xf numFmtId="0" fontId="20" fillId="0" borderId="0" xfId="1" applyFont="1" applyBorder="1"/>
    <xf numFmtId="0" fontId="20" fillId="0" borderId="3" xfId="1" applyFont="1" applyBorder="1"/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/>
    </xf>
    <xf numFmtId="0" fontId="20" fillId="0" borderId="5" xfId="1" applyFont="1" applyFill="1" applyBorder="1"/>
    <xf numFmtId="0" fontId="20" fillId="0" borderId="0" xfId="1" applyFont="1" applyFill="1" applyBorder="1"/>
    <xf numFmtId="0" fontId="20" fillId="0" borderId="5" xfId="1" applyFont="1" applyFill="1" applyBorder="1" applyAlignment="1">
      <alignment horizontal="left" vertical="center"/>
    </xf>
    <xf numFmtId="0" fontId="20" fillId="0" borderId="0" xfId="1" applyFont="1" applyFill="1" applyBorder="1" applyAlignment="1">
      <alignment horizontal="left" vertical="center"/>
    </xf>
    <xf numFmtId="0" fontId="20" fillId="0" borderId="12" xfId="1" applyFont="1" applyFill="1" applyBorder="1"/>
    <xf numFmtId="0" fontId="20" fillId="0" borderId="13" xfId="1" applyFont="1" applyFill="1" applyBorder="1"/>
    <xf numFmtId="0" fontId="22" fillId="0" borderId="9" xfId="1" applyFont="1" applyBorder="1" applyAlignment="1">
      <alignment horizontal="left" vertical="center" indent="2"/>
    </xf>
    <xf numFmtId="0" fontId="22" fillId="0" borderId="10" xfId="1" applyFont="1" applyBorder="1" applyAlignment="1">
      <alignment horizontal="left" vertical="center" indent="2"/>
    </xf>
    <xf numFmtId="0" fontId="23" fillId="4" borderId="9" xfId="1" applyFont="1" applyFill="1" applyBorder="1" applyAlignment="1">
      <alignment horizontal="left"/>
    </xf>
    <xf numFmtId="0" fontId="23" fillId="4" borderId="14" xfId="1" applyFont="1" applyFill="1" applyBorder="1" applyAlignment="1">
      <alignment horizontal="left"/>
    </xf>
    <xf numFmtId="0" fontId="23" fillId="4" borderId="15" xfId="1" applyFont="1" applyFill="1" applyBorder="1" applyAlignment="1">
      <alignment horizontal="left"/>
    </xf>
    <xf numFmtId="0" fontId="23" fillId="0" borderId="9" xfId="1" applyFont="1" applyFill="1" applyBorder="1" applyAlignment="1">
      <alignment horizontal="left"/>
    </xf>
    <xf numFmtId="0" fontId="23" fillId="0" borderId="15" xfId="1" applyFont="1" applyFill="1" applyBorder="1" applyAlignment="1">
      <alignment horizontal="left"/>
    </xf>
    <xf numFmtId="0" fontId="23" fillId="5" borderId="9" xfId="1" applyFont="1" applyFill="1" applyBorder="1" applyAlignment="1">
      <alignment horizontal="left"/>
    </xf>
    <xf numFmtId="0" fontId="23" fillId="5" borderId="15" xfId="1" applyFont="1" applyFill="1" applyBorder="1" applyAlignment="1">
      <alignment horizontal="left"/>
    </xf>
    <xf numFmtId="0" fontId="23" fillId="4" borderId="16" xfId="1" applyFont="1" applyFill="1" applyBorder="1" applyAlignment="1">
      <alignment horizontal="left"/>
    </xf>
    <xf numFmtId="0" fontId="2" fillId="0" borderId="10" xfId="1" applyBorder="1"/>
    <xf numFmtId="0" fontId="24" fillId="0" borderId="9" xfId="1" applyFont="1" applyBorder="1" applyAlignment="1">
      <alignment horizontal="left" vertical="center" indent="1"/>
    </xf>
    <xf numFmtId="0" fontId="24" fillId="0" borderId="10" xfId="1" applyFont="1" applyBorder="1" applyAlignment="1">
      <alignment horizontal="left" vertical="center" indent="1"/>
    </xf>
    <xf numFmtId="0" fontId="23" fillId="4" borderId="17" xfId="1" applyFont="1" applyFill="1" applyBorder="1" applyAlignment="1">
      <alignment horizontal="left"/>
    </xf>
    <xf numFmtId="0" fontId="23" fillId="4" borderId="18" xfId="1" applyFont="1" applyFill="1" applyBorder="1" applyAlignment="1">
      <alignment horizontal="left"/>
    </xf>
    <xf numFmtId="0" fontId="23" fillId="4" borderId="6" xfId="1" applyFont="1" applyFill="1" applyBorder="1" applyAlignment="1">
      <alignment horizontal="left"/>
    </xf>
    <xf numFmtId="0" fontId="23" fillId="0" borderId="6" xfId="1" applyFont="1" applyBorder="1" applyAlignment="1">
      <alignment horizontal="left"/>
    </xf>
    <xf numFmtId="0" fontId="23" fillId="0" borderId="18" xfId="1" applyFont="1" applyBorder="1" applyAlignment="1">
      <alignment horizontal="left"/>
    </xf>
    <xf numFmtId="0" fontId="23" fillId="5" borderId="6" xfId="1" applyFont="1" applyFill="1" applyBorder="1" applyAlignment="1">
      <alignment horizontal="left"/>
    </xf>
    <xf numFmtId="0" fontId="23" fillId="5" borderId="18" xfId="1" applyFont="1" applyFill="1" applyBorder="1" applyAlignment="1">
      <alignment horizontal="left"/>
    </xf>
    <xf numFmtId="0" fontId="23" fillId="4" borderId="19" xfId="1" applyFont="1" applyFill="1" applyBorder="1" applyAlignment="1">
      <alignment horizontal="left"/>
    </xf>
    <xf numFmtId="0" fontId="25" fillId="0" borderId="9" xfId="1" applyFont="1" applyBorder="1" applyAlignment="1">
      <alignment horizontal="left" vertical="center" indent="1"/>
    </xf>
    <xf numFmtId="0" fontId="25" fillId="0" borderId="10" xfId="1" applyFont="1" applyBorder="1" applyAlignment="1">
      <alignment horizontal="left" vertical="center" indent="1"/>
    </xf>
    <xf numFmtId="0" fontId="26" fillId="4" borderId="18" xfId="1" applyFont="1" applyFill="1" applyBorder="1" applyAlignment="1">
      <alignment horizontal="left"/>
    </xf>
    <xf numFmtId="0" fontId="26" fillId="4" borderId="6" xfId="1" applyFont="1" applyFill="1" applyBorder="1" applyAlignment="1">
      <alignment horizontal="left"/>
    </xf>
    <xf numFmtId="0" fontId="22" fillId="0" borderId="9" xfId="1" applyFont="1" applyBorder="1" applyAlignment="1">
      <alignment horizontal="left" vertical="center" indent="1"/>
    </xf>
    <xf numFmtId="0" fontId="22" fillId="0" borderId="10" xfId="1" applyFont="1" applyBorder="1" applyAlignment="1">
      <alignment horizontal="left" vertical="center" indent="1"/>
    </xf>
    <xf numFmtId="0" fontId="27" fillId="0" borderId="7" xfId="1" applyFont="1" applyBorder="1" applyAlignment="1">
      <alignment horizontal="left" vertical="center"/>
    </xf>
    <xf numFmtId="0" fontId="28" fillId="0" borderId="9" xfId="1" applyFont="1" applyBorder="1" applyAlignment="1">
      <alignment horizontal="left" vertical="center" indent="1"/>
    </xf>
    <xf numFmtId="0" fontId="28" fillId="0" borderId="10" xfId="1" applyFont="1" applyBorder="1" applyAlignment="1">
      <alignment horizontal="left" vertical="center" indent="1"/>
    </xf>
    <xf numFmtId="0" fontId="22" fillId="0" borderId="9" xfId="1" applyFont="1" applyBorder="1" applyAlignment="1">
      <alignment horizontal="left" vertical="center" indent="3"/>
    </xf>
    <xf numFmtId="0" fontId="22" fillId="0" borderId="10" xfId="1" applyFont="1" applyBorder="1" applyAlignment="1">
      <alignment horizontal="left" vertical="center" indent="3"/>
    </xf>
    <xf numFmtId="0" fontId="29" fillId="0" borderId="10" xfId="1" applyFont="1" applyBorder="1" applyAlignment="1">
      <alignment horizontal="left" vertical="center"/>
    </xf>
    <xf numFmtId="0" fontId="23" fillId="0" borderId="10" xfId="1" applyFont="1" applyBorder="1" applyAlignment="1">
      <alignment horizontal="left"/>
    </xf>
    <xf numFmtId="0" fontId="23" fillId="0" borderId="3" xfId="1" applyFont="1" applyBorder="1" applyAlignment="1">
      <alignment horizontal="left"/>
    </xf>
    <xf numFmtId="0" fontId="30" fillId="0" borderId="10" xfId="1" applyFont="1" applyBorder="1" applyAlignment="1">
      <alignment horizontal="left" vertical="center"/>
    </xf>
    <xf numFmtId="0" fontId="23" fillId="0" borderId="7" xfId="1" applyFont="1" applyBorder="1" applyAlignment="1">
      <alignment horizontal="left"/>
    </xf>
    <xf numFmtId="0" fontId="21" fillId="0" borderId="10" xfId="1" applyFont="1" applyBorder="1" applyAlignment="1">
      <alignment horizontal="left" vertical="center" indent="1"/>
    </xf>
    <xf numFmtId="0" fontId="21" fillId="0" borderId="10" xfId="1" applyFont="1" applyBorder="1" applyAlignment="1">
      <alignment horizontal="left" vertical="center" indent="2"/>
    </xf>
    <xf numFmtId="0" fontId="31" fillId="0" borderId="10" xfId="1" applyFont="1" applyBorder="1" applyAlignment="1">
      <alignment horizontal="left" vertical="center"/>
    </xf>
    <xf numFmtId="0" fontId="22" fillId="0" borderId="7" xfId="1" applyFont="1" applyBorder="1" applyAlignment="1">
      <alignment horizontal="left" vertical="center"/>
    </xf>
    <xf numFmtId="0" fontId="32" fillId="0" borderId="7" xfId="1" applyFont="1" applyBorder="1" applyAlignment="1">
      <alignment horizontal="left" vertical="center"/>
    </xf>
    <xf numFmtId="0" fontId="33" fillId="0" borderId="7" xfId="1" applyFont="1" applyBorder="1" applyAlignment="1">
      <alignment horizontal="left" vertical="center"/>
    </xf>
    <xf numFmtId="0" fontId="29" fillId="0" borderId="9" xfId="1" applyFont="1" applyBorder="1" applyAlignment="1">
      <alignment horizontal="left" vertical="center" indent="1"/>
    </xf>
    <xf numFmtId="0" fontId="29" fillId="0" borderId="10" xfId="1" applyFont="1" applyBorder="1" applyAlignment="1">
      <alignment horizontal="left" vertical="center" indent="1"/>
    </xf>
    <xf numFmtId="0" fontId="21" fillId="0" borderId="9" xfId="1" applyFont="1" applyBorder="1" applyAlignment="1">
      <alignment horizontal="left" vertical="center" indent="2"/>
    </xf>
    <xf numFmtId="0" fontId="29" fillId="0" borderId="7" xfId="1" applyFont="1" applyBorder="1" applyAlignment="1">
      <alignment horizontal="left" vertical="center"/>
    </xf>
    <xf numFmtId="0" fontId="34" fillId="3" borderId="20" xfId="1" applyFont="1" applyFill="1" applyBorder="1" applyAlignment="1">
      <alignment horizontal="center" vertical="center"/>
    </xf>
    <xf numFmtId="0" fontId="34" fillId="3" borderId="21" xfId="1" applyFont="1" applyFill="1" applyBorder="1" applyAlignment="1">
      <alignment horizontal="center" vertical="center"/>
    </xf>
    <xf numFmtId="0" fontId="34" fillId="3" borderId="22" xfId="1" applyFont="1" applyFill="1" applyBorder="1" applyAlignment="1">
      <alignment horizontal="center" vertical="center"/>
    </xf>
    <xf numFmtId="0" fontId="32" fillId="0" borderId="9" xfId="1" applyFont="1" applyBorder="1" applyAlignment="1">
      <alignment horizontal="left" vertical="center" indent="1"/>
    </xf>
    <xf numFmtId="0" fontId="32" fillId="0" borderId="10" xfId="1" applyFont="1" applyBorder="1" applyAlignment="1">
      <alignment horizontal="left" vertical="center" indent="1"/>
    </xf>
    <xf numFmtId="0" fontId="34" fillId="3" borderId="23" xfId="1" applyFont="1" applyFill="1" applyBorder="1" applyAlignment="1">
      <alignment horizontal="center" vertical="center"/>
    </xf>
    <xf numFmtId="0" fontId="34" fillId="3" borderId="0" xfId="1" applyFont="1" applyFill="1" applyBorder="1" applyAlignment="1">
      <alignment horizontal="center" vertical="center"/>
    </xf>
    <xf numFmtId="0" fontId="34" fillId="3" borderId="24" xfId="1" applyFont="1" applyFill="1" applyBorder="1" applyAlignment="1">
      <alignment horizontal="center" vertical="center"/>
    </xf>
    <xf numFmtId="0" fontId="34" fillId="3" borderId="25" xfId="1" applyFont="1" applyFill="1" applyBorder="1" applyAlignment="1">
      <alignment horizontal="center" vertical="center"/>
    </xf>
    <xf numFmtId="0" fontId="35" fillId="0" borderId="26" xfId="1" applyFont="1" applyBorder="1" applyAlignment="1">
      <alignment horizontal="center" vertical="center"/>
    </xf>
    <xf numFmtId="0" fontId="35" fillId="0" borderId="20" xfId="1" applyFont="1" applyBorder="1" applyAlignment="1">
      <alignment horizontal="center" vertical="center"/>
    </xf>
    <xf numFmtId="0" fontId="35" fillId="0" borderId="21" xfId="1" applyFont="1" applyBorder="1" applyAlignment="1">
      <alignment horizontal="center" vertical="center"/>
    </xf>
    <xf numFmtId="0" fontId="35" fillId="0" borderId="27" xfId="1" applyFont="1" applyBorder="1" applyAlignment="1">
      <alignment horizontal="center" vertical="center"/>
    </xf>
    <xf numFmtId="0" fontId="35" fillId="0" borderId="22" xfId="1" applyFont="1" applyBorder="1" applyAlignment="1">
      <alignment horizontal="center" vertical="center"/>
    </xf>
    <xf numFmtId="0" fontId="36" fillId="6" borderId="0" xfId="1" applyFont="1" applyFill="1"/>
    <xf numFmtId="0" fontId="2" fillId="0" borderId="7" xfId="1" applyBorder="1"/>
    <xf numFmtId="0" fontId="22" fillId="0" borderId="2" xfId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0" fontId="22" fillId="0" borderId="4" xfId="1" applyFont="1" applyFill="1" applyBorder="1" applyAlignment="1">
      <alignment horizontal="center" vertical="center"/>
    </xf>
    <xf numFmtId="0" fontId="35" fillId="0" borderId="28" xfId="1" applyFont="1" applyBorder="1" applyAlignment="1">
      <alignment horizontal="center" vertical="center"/>
    </xf>
    <xf numFmtId="0" fontId="35" fillId="0" borderId="29" xfId="1" applyFont="1" applyBorder="1" applyAlignment="1">
      <alignment horizontal="center" vertical="center"/>
    </xf>
    <xf numFmtId="0" fontId="35" fillId="0" borderId="24" xfId="1" applyFont="1" applyBorder="1" applyAlignment="1">
      <alignment horizontal="center" vertical="center"/>
    </xf>
    <xf numFmtId="0" fontId="35" fillId="0" borderId="30" xfId="1" applyFont="1" applyBorder="1" applyAlignment="1">
      <alignment horizontal="center" vertical="center"/>
    </xf>
    <xf numFmtId="0" fontId="35" fillId="0" borderId="31" xfId="1" applyFont="1" applyBorder="1" applyAlignment="1">
      <alignment horizontal="center" vertical="center"/>
    </xf>
    <xf numFmtId="0" fontId="37" fillId="0" borderId="5" xfId="1" applyFont="1" applyBorder="1" applyAlignment="1">
      <alignment vertical="center"/>
    </xf>
    <xf numFmtId="0" fontId="37" fillId="0" borderId="0" xfId="1" applyFont="1" applyBorder="1" applyAlignment="1">
      <alignment vertical="center"/>
    </xf>
    <xf numFmtId="0" fontId="38" fillId="3" borderId="9" xfId="1" applyFont="1" applyFill="1" applyBorder="1" applyAlignment="1">
      <alignment horizontal="center" vertical="center"/>
    </xf>
    <xf numFmtId="0" fontId="38" fillId="3" borderId="10" xfId="1" applyFont="1" applyFill="1" applyBorder="1" applyAlignment="1">
      <alignment horizontal="center" vertical="center"/>
    </xf>
    <xf numFmtId="0" fontId="38" fillId="3" borderId="11" xfId="1" applyFont="1" applyFill="1" applyBorder="1" applyAlignment="1">
      <alignment horizontal="center" vertical="center"/>
    </xf>
    <xf numFmtId="0" fontId="2" fillId="0" borderId="32" xfId="1" applyBorder="1"/>
    <xf numFmtId="0" fontId="34" fillId="0" borderId="2" xfId="1" applyFont="1" applyBorder="1" applyAlignment="1">
      <alignment horizontal="center" vertical="center"/>
    </xf>
    <xf numFmtId="0" fontId="34" fillId="0" borderId="3" xfId="1" applyFont="1" applyBorder="1" applyAlignment="1">
      <alignment horizontal="center" vertical="center"/>
    </xf>
    <xf numFmtId="0" fontId="34" fillId="0" borderId="4" xfId="1" applyFont="1" applyBorder="1" applyAlignment="1">
      <alignment horizontal="center" vertical="center"/>
    </xf>
    <xf numFmtId="0" fontId="39" fillId="0" borderId="2" xfId="1" applyFont="1" applyBorder="1" applyAlignment="1">
      <alignment horizontal="center" vertical="center"/>
    </xf>
    <xf numFmtId="0" fontId="39" fillId="0" borderId="3" xfId="1" applyFont="1" applyBorder="1" applyAlignment="1">
      <alignment horizontal="center" vertical="center"/>
    </xf>
    <xf numFmtId="0" fontId="39" fillId="0" borderId="4" xfId="1" applyFont="1" applyBorder="1" applyAlignment="1">
      <alignment horizontal="center" vertical="center"/>
    </xf>
    <xf numFmtId="0" fontId="40" fillId="0" borderId="33" xfId="1" applyFont="1" applyBorder="1" applyAlignment="1">
      <alignment horizontal="center" vertical="center"/>
    </xf>
    <xf numFmtId="0" fontId="39" fillId="0" borderId="26" xfId="1" applyFont="1" applyBorder="1" applyAlignment="1">
      <alignment horizontal="center" vertical="center" wrapText="1"/>
    </xf>
    <xf numFmtId="0" fontId="39" fillId="0" borderId="34" xfId="1" applyFont="1" applyBorder="1" applyAlignment="1">
      <alignment horizontal="center" vertical="center" wrapText="1"/>
    </xf>
    <xf numFmtId="0" fontId="39" fillId="0" borderId="35" xfId="1" applyFont="1" applyBorder="1" applyAlignment="1">
      <alignment horizontal="center" vertical="center" wrapText="1"/>
    </xf>
    <xf numFmtId="0" fontId="39" fillId="0" borderId="36" xfId="1" applyFont="1" applyBorder="1" applyAlignment="1">
      <alignment horizontal="center" vertical="center" wrapText="1"/>
    </xf>
    <xf numFmtId="164" fontId="2" fillId="0" borderId="26" xfId="1" applyNumberFormat="1" applyBorder="1" applyAlignment="1">
      <alignment horizontal="center" vertical="center"/>
    </xf>
    <xf numFmtId="164" fontId="2" fillId="0" borderId="34" xfId="1" applyNumberFormat="1" applyBorder="1" applyAlignment="1">
      <alignment horizontal="center" vertical="center"/>
    </xf>
    <xf numFmtId="164" fontId="2" fillId="0" borderId="35" xfId="1" applyNumberFormat="1" applyBorder="1" applyAlignment="1">
      <alignment horizontal="center" vertical="center"/>
    </xf>
    <xf numFmtId="164" fontId="2" fillId="0" borderId="36" xfId="1" applyNumberFormat="1" applyBorder="1" applyAlignment="1">
      <alignment horizontal="center" vertical="center"/>
    </xf>
    <xf numFmtId="165" fontId="41" fillId="7" borderId="8" xfId="1" applyNumberFormat="1" applyFont="1" applyFill="1" applyBorder="1" applyAlignment="1">
      <alignment horizontal="center" vertical="center"/>
    </xf>
    <xf numFmtId="0" fontId="42" fillId="0" borderId="37" xfId="1" applyFont="1" applyBorder="1" applyAlignment="1">
      <alignment horizontal="center" vertical="center"/>
    </xf>
    <xf numFmtId="0" fontId="42" fillId="0" borderId="38" xfId="1" applyFont="1" applyBorder="1" applyAlignment="1">
      <alignment horizontal="center" vertical="center"/>
    </xf>
    <xf numFmtId="0" fontId="39" fillId="0" borderId="5" xfId="1" applyFont="1" applyBorder="1" applyAlignment="1">
      <alignment horizontal="right" vertical="center"/>
    </xf>
    <xf numFmtId="0" fontId="39" fillId="0" borderId="0" xfId="1" applyFont="1" applyBorder="1" applyAlignment="1">
      <alignment horizontal="right" vertical="center"/>
    </xf>
    <xf numFmtId="165" fontId="39" fillId="0" borderId="0" xfId="1" applyNumberFormat="1" applyFont="1" applyBorder="1" applyAlignment="1">
      <alignment horizontal="left" vertical="center"/>
    </xf>
    <xf numFmtId="0" fontId="39" fillId="0" borderId="0" xfId="1" applyFont="1" applyBorder="1" applyAlignment="1">
      <alignment horizontal="left" vertical="center"/>
    </xf>
    <xf numFmtId="0" fontId="39" fillId="0" borderId="1" xfId="1" applyFont="1" applyBorder="1" applyAlignment="1">
      <alignment horizontal="left" vertical="center"/>
    </xf>
    <xf numFmtId="0" fontId="39" fillId="0" borderId="5" xfId="1" applyFont="1" applyBorder="1" applyAlignment="1">
      <alignment horizontal="center" vertical="center"/>
    </xf>
    <xf numFmtId="0" fontId="39" fillId="0" borderId="0" xfId="1" applyFont="1" applyBorder="1" applyAlignment="1">
      <alignment horizontal="center" vertical="center"/>
    </xf>
    <xf numFmtId="0" fontId="39" fillId="0" borderId="1" xfId="1" applyFont="1" applyBorder="1" applyAlignment="1">
      <alignment horizontal="center" vertical="center"/>
    </xf>
    <xf numFmtId="0" fontId="43" fillId="0" borderId="39" xfId="1" applyFont="1" applyBorder="1" applyAlignment="1">
      <alignment horizontal="center" vertical="center"/>
    </xf>
    <xf numFmtId="0" fontId="44" fillId="2" borderId="40" xfId="1" applyFont="1" applyFill="1" applyBorder="1" applyAlignment="1">
      <alignment horizontal="center" vertical="center"/>
    </xf>
    <xf numFmtId="0" fontId="44" fillId="2" borderId="41" xfId="1" applyFont="1" applyFill="1" applyBorder="1" applyAlignment="1">
      <alignment horizontal="center" vertical="center"/>
    </xf>
    <xf numFmtId="0" fontId="44" fillId="2" borderId="42" xfId="1" applyFont="1" applyFill="1" applyBorder="1" applyAlignment="1">
      <alignment horizontal="center" vertical="center"/>
    </xf>
    <xf numFmtId="0" fontId="44" fillId="2" borderId="43" xfId="1" applyFont="1" applyFill="1" applyBorder="1" applyAlignment="1">
      <alignment horizontal="center" vertical="center"/>
    </xf>
    <xf numFmtId="166" fontId="2" fillId="0" borderId="40" xfId="1" applyNumberFormat="1" applyBorder="1" applyAlignment="1">
      <alignment horizontal="center" vertical="center"/>
    </xf>
    <xf numFmtId="166" fontId="2" fillId="0" borderId="41" xfId="1" applyNumberFormat="1" applyBorder="1" applyAlignment="1">
      <alignment horizontal="center" vertical="center"/>
    </xf>
    <xf numFmtId="166" fontId="2" fillId="0" borderId="42" xfId="1" applyNumberFormat="1" applyBorder="1" applyAlignment="1">
      <alignment horizontal="center" vertical="center"/>
    </xf>
    <xf numFmtId="166" fontId="2" fillId="0" borderId="43" xfId="1" applyNumberFormat="1" applyBorder="1" applyAlignment="1">
      <alignment horizontal="center" vertical="center"/>
    </xf>
    <xf numFmtId="167" fontId="41" fillId="7" borderId="11" xfId="1" applyNumberFormat="1" applyFont="1" applyFill="1" applyBorder="1" applyAlignment="1">
      <alignment horizontal="center" vertical="center"/>
    </xf>
    <xf numFmtId="0" fontId="42" fillId="0" borderId="42" xfId="1" applyFont="1" applyBorder="1" applyAlignment="1">
      <alignment horizontal="center" vertical="center"/>
    </xf>
    <xf numFmtId="0" fontId="42" fillId="0" borderId="43" xfId="1" applyFont="1" applyBorder="1" applyAlignment="1">
      <alignment horizontal="center" vertical="center"/>
    </xf>
    <xf numFmtId="0" fontId="39" fillId="0" borderId="6" xfId="1" applyFont="1" applyBorder="1" applyAlignment="1">
      <alignment horizontal="right" vertical="center"/>
    </xf>
    <xf numFmtId="0" fontId="39" fillId="0" borderId="7" xfId="1" applyFont="1" applyBorder="1" applyAlignment="1">
      <alignment horizontal="right" vertical="center"/>
    </xf>
    <xf numFmtId="167" fontId="39" fillId="0" borderId="7" xfId="1" applyNumberFormat="1" applyFont="1" applyBorder="1" applyAlignment="1">
      <alignment horizontal="left" vertical="center"/>
    </xf>
    <xf numFmtId="0" fontId="39" fillId="0" borderId="7" xfId="1" applyFont="1" applyBorder="1" applyAlignment="1">
      <alignment horizontal="center" vertical="center"/>
    </xf>
    <xf numFmtId="167" fontId="39" fillId="0" borderId="7" xfId="1" applyNumberFormat="1" applyFont="1" applyBorder="1" applyAlignment="1">
      <alignment horizontal="center" vertical="center"/>
    </xf>
    <xf numFmtId="167" fontId="39" fillId="0" borderId="8" xfId="1" applyNumberFormat="1" applyFont="1" applyBorder="1" applyAlignment="1">
      <alignment horizontal="center" vertical="center"/>
    </xf>
    <xf numFmtId="0" fontId="39" fillId="0" borderId="6" xfId="1" applyFont="1" applyBorder="1" applyAlignment="1">
      <alignment horizontal="center" vertical="center"/>
    </xf>
    <xf numFmtId="0" fontId="39" fillId="0" borderId="8" xfId="1" applyFont="1" applyBorder="1" applyAlignment="1">
      <alignment horizontal="center" vertical="center"/>
    </xf>
    <xf numFmtId="0" fontId="43" fillId="0" borderId="44" xfId="1" applyFont="1" applyBorder="1" applyAlignment="1">
      <alignment horizontal="center" vertical="center"/>
    </xf>
    <xf numFmtId="0" fontId="44" fillId="2" borderId="28" xfId="1" applyFont="1" applyFill="1" applyBorder="1" applyAlignment="1">
      <alignment horizontal="center" vertical="center"/>
    </xf>
    <xf numFmtId="0" fontId="44" fillId="2" borderId="45" xfId="1" applyFont="1" applyFill="1" applyBorder="1" applyAlignment="1">
      <alignment horizontal="center" vertical="center"/>
    </xf>
    <xf numFmtId="0" fontId="44" fillId="2" borderId="46" xfId="1" applyFont="1" applyFill="1" applyBorder="1" applyAlignment="1">
      <alignment horizontal="center" vertical="center"/>
    </xf>
    <xf numFmtId="0" fontId="44" fillId="2" borderId="47" xfId="1" applyFont="1" applyFill="1" applyBorder="1" applyAlignment="1">
      <alignment horizontal="center" vertical="center"/>
    </xf>
    <xf numFmtId="166" fontId="2" fillId="0" borderId="28" xfId="1" applyNumberFormat="1" applyBorder="1" applyAlignment="1">
      <alignment horizontal="center" vertical="center"/>
    </xf>
    <xf numFmtId="166" fontId="2" fillId="0" borderId="45" xfId="1" applyNumberFormat="1" applyBorder="1" applyAlignment="1">
      <alignment horizontal="center" vertical="center"/>
    </xf>
    <xf numFmtId="166" fontId="2" fillId="0" borderId="46" xfId="1" applyNumberFormat="1" applyBorder="1" applyAlignment="1">
      <alignment horizontal="center" vertical="center"/>
    </xf>
    <xf numFmtId="166" fontId="2" fillId="0" borderId="47" xfId="1" applyNumberFormat="1" applyBorder="1" applyAlignment="1">
      <alignment horizontal="center" vertical="center"/>
    </xf>
    <xf numFmtId="167" fontId="41" fillId="7" borderId="48" xfId="1" applyNumberFormat="1" applyFont="1" applyFill="1" applyBorder="1" applyAlignment="1">
      <alignment horizontal="center" vertical="center"/>
    </xf>
    <xf numFmtId="0" fontId="42" fillId="0" borderId="46" xfId="1" applyFont="1" applyBorder="1" applyAlignment="1">
      <alignment horizontal="center" vertical="center"/>
    </xf>
    <xf numFmtId="0" fontId="42" fillId="0" borderId="47" xfId="1" applyFont="1" applyBorder="1" applyAlignment="1">
      <alignment horizontal="center" vertical="center"/>
    </xf>
    <xf numFmtId="0" fontId="22" fillId="0" borderId="9" xfId="1" applyFont="1" applyFill="1" applyBorder="1" applyAlignment="1">
      <alignment horizontal="center" vertical="center"/>
    </xf>
    <xf numFmtId="0" fontId="22" fillId="0" borderId="10" xfId="1" applyFont="1" applyFill="1" applyBorder="1" applyAlignment="1">
      <alignment horizontal="center" vertical="center"/>
    </xf>
    <xf numFmtId="0" fontId="22" fillId="0" borderId="11" xfId="1" applyFont="1" applyFill="1" applyBorder="1" applyAlignment="1">
      <alignment horizontal="center" vertical="center"/>
    </xf>
    <xf numFmtId="0" fontId="39" fillId="0" borderId="6" xfId="1" applyFont="1" applyBorder="1" applyAlignment="1">
      <alignment horizontal="center"/>
    </xf>
    <xf numFmtId="0" fontId="39" fillId="0" borderId="7" xfId="1" applyFont="1" applyBorder="1" applyAlignment="1">
      <alignment horizontal="center"/>
    </xf>
    <xf numFmtId="0" fontId="45" fillId="0" borderId="42" xfId="1" applyFont="1" applyBorder="1" applyAlignment="1">
      <alignment horizontal="center" vertical="center"/>
    </xf>
    <xf numFmtId="0" fontId="26" fillId="4" borderId="15" xfId="1" applyFont="1" applyFill="1" applyBorder="1" applyAlignment="1">
      <alignment horizontal="left"/>
    </xf>
    <xf numFmtId="0" fontId="26" fillId="4" borderId="9" xfId="1" applyFont="1" applyFill="1" applyBorder="1" applyAlignment="1">
      <alignment horizontal="left"/>
    </xf>
    <xf numFmtId="0" fontId="26" fillId="0" borderId="9" xfId="1" applyFont="1" applyBorder="1" applyAlignment="1">
      <alignment horizontal="left"/>
    </xf>
    <xf numFmtId="0" fontId="26" fillId="0" borderId="15" xfId="1" applyFont="1" applyBorder="1" applyAlignment="1">
      <alignment horizontal="left"/>
    </xf>
    <xf numFmtId="0" fontId="23" fillId="0" borderId="15" xfId="1" applyFont="1" applyBorder="1" applyAlignment="1">
      <alignment horizontal="left"/>
    </xf>
    <xf numFmtId="0" fontId="11" fillId="0" borderId="15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/>
    </xf>
    <xf numFmtId="0" fontId="26" fillId="0" borderId="10" xfId="1" applyFont="1" applyBorder="1" applyAlignment="1">
      <alignment horizontal="left"/>
    </xf>
    <xf numFmtId="0" fontId="23" fillId="0" borderId="9" xfId="1" applyFont="1" applyBorder="1" applyAlignment="1">
      <alignment horizontal="left"/>
    </xf>
    <xf numFmtId="0" fontId="23" fillId="5" borderId="7" xfId="1" applyFont="1" applyFill="1" applyBorder="1" applyAlignment="1">
      <alignment horizontal="left"/>
    </xf>
    <xf numFmtId="0" fontId="46" fillId="0" borderId="0" xfId="1" applyFont="1" applyBorder="1" applyAlignment="1">
      <alignment horizontal="center" vertical="center"/>
    </xf>
    <xf numFmtId="0" fontId="26" fillId="0" borderId="6" xfId="1" applyFont="1" applyBorder="1" applyAlignment="1">
      <alignment horizontal="left"/>
    </xf>
    <xf numFmtId="0" fontId="26" fillId="0" borderId="18" xfId="1" applyFont="1" applyBorder="1" applyAlignment="1">
      <alignment horizontal="left"/>
    </xf>
    <xf numFmtId="0" fontId="26" fillId="0" borderId="7" xfId="1" applyFont="1" applyBorder="1" applyAlignment="1">
      <alignment horizontal="left"/>
    </xf>
    <xf numFmtId="0" fontId="11" fillId="0" borderId="15" xfId="1" applyFont="1" applyBorder="1" applyAlignment="1">
      <alignment horizontal="center" vertical="center"/>
    </xf>
    <xf numFmtId="0" fontId="11" fillId="0" borderId="49" xfId="1" applyFont="1" applyBorder="1" applyAlignment="1">
      <alignment horizontal="center" vertical="center"/>
    </xf>
    <xf numFmtId="0" fontId="45" fillId="0" borderId="42" xfId="1" applyFont="1" applyFill="1" applyBorder="1" applyAlignment="1">
      <alignment horizontal="center" vertical="center"/>
    </xf>
    <xf numFmtId="0" fontId="2" fillId="0" borderId="0" xfId="1" applyAlignment="1">
      <alignment horizontal="left" indent="2"/>
    </xf>
  </cellXfs>
  <cellStyles count="2490">
    <cellStyle name="% 2" xfId="4"/>
    <cellStyle name="20 % - Accent1 2" xfId="5"/>
    <cellStyle name="20 % - Accent2 2" xfId="6"/>
    <cellStyle name="20 % - Accent3 2" xfId="7"/>
    <cellStyle name="20 % - Accent4 2" xfId="8"/>
    <cellStyle name="20 % - Accent5 2" xfId="9"/>
    <cellStyle name="20 % - Accent6 2" xfId="10"/>
    <cellStyle name="20% - Accent1" xfId="11"/>
    <cellStyle name="20% - Accent2" xfId="12"/>
    <cellStyle name="20% - Accent3" xfId="13"/>
    <cellStyle name="20% - Accent4" xfId="14"/>
    <cellStyle name="20% - Accent5" xfId="15"/>
    <cellStyle name="20% - Accent6" xfId="16"/>
    <cellStyle name="40 % - Accent1 2" xfId="17"/>
    <cellStyle name="40 % - Accent2 2" xfId="18"/>
    <cellStyle name="40 % - Accent3 2" xfId="19"/>
    <cellStyle name="40 % - Accent4 2" xfId="20"/>
    <cellStyle name="40 % - Accent5 2" xfId="21"/>
    <cellStyle name="40 % - Accent6 2" xfId="22"/>
    <cellStyle name="40% - Accent1" xfId="23"/>
    <cellStyle name="40% - Accent2" xfId="24"/>
    <cellStyle name="40% - Accent3" xfId="25"/>
    <cellStyle name="40% - Accent4" xfId="26"/>
    <cellStyle name="40% - Accent5" xfId="27"/>
    <cellStyle name="40% - Accent6" xfId="28"/>
    <cellStyle name="60 % - Accent1 2" xfId="29"/>
    <cellStyle name="60 % - Accent2 2" xfId="30"/>
    <cellStyle name="60 % - Accent3 2" xfId="31"/>
    <cellStyle name="60 % - Accent4 2" xfId="32"/>
    <cellStyle name="60 % - Accent5 2" xfId="33"/>
    <cellStyle name="60 % - Accent6 2" xfId="34"/>
    <cellStyle name="60% - Accent1" xfId="35"/>
    <cellStyle name="60% - Accent2" xfId="36"/>
    <cellStyle name="60% - Accent3" xfId="37"/>
    <cellStyle name="60% - Accent4" xfId="38"/>
    <cellStyle name="60% - Accent5" xfId="39"/>
    <cellStyle name="60% - Accent6" xfId="40"/>
    <cellStyle name="A" xfId="41"/>
    <cellStyle name="A.1" xfId="42"/>
    <cellStyle name="Accent1 2" xfId="43"/>
    <cellStyle name="Accent2 2" xfId="44"/>
    <cellStyle name="Accent3 2" xfId="45"/>
    <cellStyle name="Accent4 2" xfId="46"/>
    <cellStyle name="Accent5 2" xfId="47"/>
    <cellStyle name="Accent6 2" xfId="48"/>
    <cellStyle name="ARTICLE" xfId="49"/>
    <cellStyle name="Avertissement 2" xfId="50"/>
    <cellStyle name="Bad" xfId="51"/>
    <cellStyle name="biblio" xfId="52"/>
    <cellStyle name="blanc" xfId="53"/>
    <cellStyle name="bordures1" xfId="54"/>
    <cellStyle name="bordures2" xfId="55"/>
    <cellStyle name="cache" xfId="56"/>
    <cellStyle name="Calcul 2" xfId="57"/>
    <cellStyle name="Calculation" xfId="58"/>
    <cellStyle name="CALCULS" xfId="59"/>
    <cellStyle name="CALCULS 2" xfId="60"/>
    <cellStyle name="calculs2" xfId="61"/>
    <cellStyle name="calculs3" xfId="62"/>
    <cellStyle name="calculs3 2" xfId="63"/>
    <cellStyle name="calculsm" xfId="64"/>
    <cellStyle name="calculsm 2" xfId="65"/>
    <cellStyle name="CDM signée" xfId="66"/>
    <cellStyle name="Cellule liée 2" xfId="67"/>
    <cellStyle name="Chap" xfId="68"/>
    <cellStyle name="CHAP1" xfId="69"/>
    <cellStyle name="chap2" xfId="70"/>
    <cellStyle name="chap3" xfId="71"/>
    <cellStyle name="chap3 2" xfId="72"/>
    <cellStyle name="chapitre" xfId="73"/>
    <cellStyle name="Chapnb" xfId="74"/>
    <cellStyle name="chapnouv" xfId="75"/>
    <cellStyle name="Check Cell" xfId="76"/>
    <cellStyle name="coeff_etude" xfId="77"/>
    <cellStyle name="COMMENT" xfId="78"/>
    <cellStyle name="COMMENT 2" xfId="79"/>
    <cellStyle name="comment1" xfId="80"/>
    <cellStyle name="comment2" xfId="81"/>
    <cellStyle name="Commentaire 2" xfId="82"/>
    <cellStyle name="Commentaire 2 2" xfId="83"/>
    <cellStyle name="Commentaire 3" xfId="84"/>
    <cellStyle name="comp_men" xfId="85"/>
    <cellStyle name="composant" xfId="86"/>
    <cellStyle name="compris" xfId="87"/>
    <cellStyle name="congés" xfId="88"/>
    <cellStyle name="deb_chap" xfId="89"/>
    <cellStyle name="DEDUIRE" xfId="90"/>
    <cellStyle name="desc" xfId="91"/>
    <cellStyle name="descnb" xfId="92"/>
    <cellStyle name="descript" xfId="93"/>
    <cellStyle name="Descriptif" xfId="94"/>
    <cellStyle name="det_article" xfId="95"/>
    <cellStyle name="detloc_dpgf" xfId="96"/>
    <cellStyle name="devis_loc" xfId="97"/>
    <cellStyle name="dpgf_calc" xfId="98"/>
    <cellStyle name="dpgfdqe_totc" xfId="99"/>
    <cellStyle name="edit_timbre" xfId="100"/>
    <cellStyle name="element" xfId="101"/>
    <cellStyle name="element 2" xfId="102"/>
    <cellStyle name="elementnb" xfId="103"/>
    <cellStyle name="elementnb 2" xfId="104"/>
    <cellStyle name="enonce_dpgf" xfId="105"/>
    <cellStyle name="ensemble" xfId="106"/>
    <cellStyle name="ENTETE" xfId="107"/>
    <cellStyle name="ENTETE 2" xfId="108"/>
    <cellStyle name="ENTETENB" xfId="109"/>
    <cellStyle name="Entrée 2" xfId="110"/>
    <cellStyle name="Euro" xfId="111"/>
    <cellStyle name="Euro 2" xfId="112"/>
    <cellStyle name="Euro 2 2" xfId="113"/>
    <cellStyle name="Euro 2 3" xfId="114"/>
    <cellStyle name="Euro 2 4" xfId="115"/>
    <cellStyle name="Euro 3" xfId="116"/>
    <cellStyle name="Euro 4" xfId="117"/>
    <cellStyle name="Euro 5" xfId="118"/>
    <cellStyle name="euros" xfId="119"/>
    <cellStyle name="Explanatory Text" xfId="120"/>
    <cellStyle name="FIN" xfId="121"/>
    <cellStyle name="finnb" xfId="122"/>
    <cellStyle name="flash" xfId="123"/>
    <cellStyle name="FOURNITURES" xfId="124"/>
    <cellStyle name="generique" xfId="125"/>
    <cellStyle name="Geneva" xfId="126"/>
    <cellStyle name="GEOMPIECE" xfId="127"/>
    <cellStyle name="Good" xfId="128"/>
    <cellStyle name="groupe" xfId="129"/>
    <cellStyle name="groupe 2" xfId="130"/>
    <cellStyle name="Heading 1" xfId="131"/>
    <cellStyle name="Heading 2" xfId="132"/>
    <cellStyle name="Heading 3" xfId="133"/>
    <cellStyle name="Heading 4" xfId="134"/>
    <cellStyle name="Helligdag" xfId="135"/>
    <cellStyle name="Helligdag 2" xfId="136"/>
    <cellStyle name="imp_calculs" xfId="137"/>
    <cellStyle name="Input" xfId="138"/>
    <cellStyle name="Insatisfaisant 2" xfId="139"/>
    <cellStyle name="interm" xfId="140"/>
    <cellStyle name="interrog" xfId="141"/>
    <cellStyle name="interrognb" xfId="142"/>
    <cellStyle name="lig_blanche" xfId="143"/>
    <cellStyle name="Linked Cell" xfId="144"/>
    <cellStyle name="loc_dpgf" xfId="145"/>
    <cellStyle name="localis" xfId="146"/>
    <cellStyle name="localis 2" xfId="147"/>
    <cellStyle name="LOCALISATION" xfId="148"/>
    <cellStyle name="localisnb" xfId="149"/>
    <cellStyle name="MAIN_OEUVRE" xfId="150"/>
    <cellStyle name="memo" xfId="151"/>
    <cellStyle name="memo 2" xfId="152"/>
    <cellStyle name="mémoire" xfId="153"/>
    <cellStyle name="mémoire 2" xfId="154"/>
    <cellStyle name="mémoirenb" xfId="155"/>
    <cellStyle name="MerkTall" xfId="156"/>
    <cellStyle name="MerkTall 2" xfId="157"/>
    <cellStyle name="MerkTekst" xfId="158"/>
    <cellStyle name="MerkTekst 2" xfId="159"/>
    <cellStyle name="métré" xfId="160"/>
    <cellStyle name="MEV4" xfId="161"/>
    <cellStyle name="MEV5" xfId="162"/>
    <cellStyle name="Milliers 2" xfId="163"/>
    <cellStyle name="Milliers 2 2" xfId="164"/>
    <cellStyle name="Milliers 2 2 2" xfId="165"/>
    <cellStyle name="Milliers 2 3" xfId="166"/>
    <cellStyle name="Milliers 2 4" xfId="167"/>
    <cellStyle name="Milliers 2 5" xfId="168"/>
    <cellStyle name="Milliers 2 6" xfId="169"/>
    <cellStyle name="Milliers 3" xfId="170"/>
    <cellStyle name="Milliers 4" xfId="171"/>
    <cellStyle name="Milliers 4 2" xfId="172"/>
    <cellStyle name="Milliers 5" xfId="173"/>
    <cellStyle name="Milliers 6" xfId="174"/>
    <cellStyle name="Milliers 7" xfId="175"/>
    <cellStyle name="MO" xfId="176"/>
    <cellStyle name="Monétaire 2" xfId="177"/>
    <cellStyle name="Monétaire 2 2" xfId="178"/>
    <cellStyle name="Monétaire 2 2 2" xfId="179"/>
    <cellStyle name="Monétaire 2 2 2 2" xfId="180"/>
    <cellStyle name="Monétaire 2 2 2 2 2" xfId="181"/>
    <cellStyle name="Monétaire 2 2 2 2 2 2" xfId="182"/>
    <cellStyle name="Monétaire 2 2 2 2 2 2 2" xfId="183"/>
    <cellStyle name="Monétaire 2 2 2 2 2 3" xfId="184"/>
    <cellStyle name="Monétaire 2 2 2 2 3" xfId="185"/>
    <cellStyle name="Monétaire 2 2 2 2 3 2" xfId="186"/>
    <cellStyle name="Monétaire 2 2 2 2 3 2 2" xfId="187"/>
    <cellStyle name="Monétaire 2 2 2 2 3 3" xfId="188"/>
    <cellStyle name="Monétaire 2 2 2 2 4" xfId="189"/>
    <cellStyle name="Monétaire 2 2 2 2 4 2" xfId="190"/>
    <cellStyle name="Monétaire 2 2 2 2 5" xfId="191"/>
    <cellStyle name="Monétaire 2 2 2 3" xfId="192"/>
    <cellStyle name="Monétaire 2 2 2 3 2" xfId="193"/>
    <cellStyle name="Monétaire 2 2 2 3 2 2" xfId="194"/>
    <cellStyle name="Monétaire 2 2 2 3 2 2 2" xfId="195"/>
    <cellStyle name="Monétaire 2 2 2 3 2 3" xfId="196"/>
    <cellStyle name="Monétaire 2 2 2 3 3" xfId="197"/>
    <cellStyle name="Monétaire 2 2 2 3 3 2" xfId="198"/>
    <cellStyle name="Monétaire 2 2 2 3 4" xfId="199"/>
    <cellStyle name="Monétaire 2 2 2 4" xfId="200"/>
    <cellStyle name="Monétaire 2 2 2 4 2" xfId="201"/>
    <cellStyle name="Monétaire 2 2 2 4 2 2" xfId="202"/>
    <cellStyle name="Monétaire 2 2 2 4 3" xfId="203"/>
    <cellStyle name="Monétaire 2 2 2 5" xfId="204"/>
    <cellStyle name="Monétaire 2 2 2 5 2" xfId="205"/>
    <cellStyle name="Monétaire 2 2 2 5 2 2" xfId="206"/>
    <cellStyle name="Monétaire 2 2 2 5 3" xfId="207"/>
    <cellStyle name="Monétaire 2 2 2 6" xfId="208"/>
    <cellStyle name="Monétaire 2 2 2 6 2" xfId="209"/>
    <cellStyle name="Monétaire 2 2 2 7" xfId="210"/>
    <cellStyle name="Monétaire 2 3" xfId="211"/>
    <cellStyle name="Monétaire 2 3 2" xfId="212"/>
    <cellStyle name="Monétaire 2 3 2 2" xfId="213"/>
    <cellStyle name="Monétaire 2 3 2 2 2" xfId="214"/>
    <cellStyle name="Monétaire 2 3 2 2 2 2" xfId="215"/>
    <cellStyle name="Monétaire 2 3 2 2 3" xfId="216"/>
    <cellStyle name="Monétaire 2 3 2 3" xfId="217"/>
    <cellStyle name="Monétaire 2 3 2 3 2" xfId="218"/>
    <cellStyle name="Monétaire 2 3 2 3 2 2" xfId="219"/>
    <cellStyle name="Monétaire 2 3 2 3 3" xfId="220"/>
    <cellStyle name="Monétaire 2 3 2 4" xfId="221"/>
    <cellStyle name="Monétaire 2 3 2 4 2" xfId="222"/>
    <cellStyle name="Monétaire 2 3 2 5" xfId="223"/>
    <cellStyle name="Monétaire 2 3 3" xfId="224"/>
    <cellStyle name="Monétaire 2 3 3 2" xfId="225"/>
    <cellStyle name="Monétaire 2 3 3 2 2" xfId="226"/>
    <cellStyle name="Monétaire 2 3 3 2 2 2" xfId="227"/>
    <cellStyle name="Monétaire 2 3 3 2 3" xfId="228"/>
    <cellStyle name="Monétaire 2 3 3 3" xfId="229"/>
    <cellStyle name="Monétaire 2 3 3 3 2" xfId="230"/>
    <cellStyle name="Monétaire 2 3 3 4" xfId="231"/>
    <cellStyle name="Monétaire 2 3 4" xfId="232"/>
    <cellStyle name="Monétaire 2 3 4 2" xfId="233"/>
    <cellStyle name="Monétaire 2 3 4 2 2" xfId="234"/>
    <cellStyle name="Monétaire 2 3 4 3" xfId="235"/>
    <cellStyle name="Monétaire 2 3 5" xfId="236"/>
    <cellStyle name="Monétaire 2 3 5 2" xfId="237"/>
    <cellStyle name="Monétaire 2 3 5 2 2" xfId="238"/>
    <cellStyle name="Monétaire 2 3 5 3" xfId="239"/>
    <cellStyle name="Monétaire 2 3 6" xfId="240"/>
    <cellStyle name="Monétaire 2 3 6 2" xfId="241"/>
    <cellStyle name="Monétaire 2 3 7" xfId="242"/>
    <cellStyle name="Monétaire 2 4" xfId="243"/>
    <cellStyle name="Monétaire 2 4 2" xfId="244"/>
    <cellStyle name="Monétaire 2 4 2 2" xfId="245"/>
    <cellStyle name="Monétaire 2 4 2 2 2" xfId="246"/>
    <cellStyle name="Monétaire 2 4 2 2 2 2" xfId="247"/>
    <cellStyle name="Monétaire 2 4 2 2 3" xfId="248"/>
    <cellStyle name="Monétaire 2 4 2 3" xfId="249"/>
    <cellStyle name="Monétaire 2 4 2 3 2" xfId="250"/>
    <cellStyle name="Monétaire 2 4 2 3 2 2" xfId="251"/>
    <cellStyle name="Monétaire 2 4 2 3 3" xfId="252"/>
    <cellStyle name="Monétaire 2 4 2 4" xfId="253"/>
    <cellStyle name="Monétaire 2 4 2 4 2" xfId="254"/>
    <cellStyle name="Monétaire 2 4 2 5" xfId="255"/>
    <cellStyle name="Monétaire 2 4 3" xfId="256"/>
    <cellStyle name="Monétaire 2 4 3 2" xfId="257"/>
    <cellStyle name="Monétaire 2 4 3 2 2" xfId="258"/>
    <cellStyle name="Monétaire 2 4 3 2 2 2" xfId="259"/>
    <cellStyle name="Monétaire 2 4 3 2 3" xfId="260"/>
    <cellStyle name="Monétaire 2 4 3 3" xfId="261"/>
    <cellStyle name="Monétaire 2 4 3 3 2" xfId="262"/>
    <cellStyle name="Monétaire 2 4 3 4" xfId="263"/>
    <cellStyle name="Monétaire 2 4 4" xfId="264"/>
    <cellStyle name="Monétaire 2 4 4 2" xfId="265"/>
    <cellStyle name="Monétaire 2 4 4 2 2" xfId="266"/>
    <cellStyle name="Monétaire 2 4 4 3" xfId="267"/>
    <cellStyle name="Monétaire 2 4 5" xfId="268"/>
    <cellStyle name="Monétaire 2 4 5 2" xfId="269"/>
    <cellStyle name="Monétaire 2 4 5 2 2" xfId="270"/>
    <cellStyle name="Monétaire 2 4 5 3" xfId="271"/>
    <cellStyle name="Monétaire 2 4 6" xfId="272"/>
    <cellStyle name="Monétaire 2 4 6 2" xfId="273"/>
    <cellStyle name="Monétaire 2 4 7" xfId="274"/>
    <cellStyle name="Monétaire 3" xfId="275"/>
    <cellStyle name="Monétaire 3 2" xfId="276"/>
    <cellStyle name="Monétaire 3 2 2" xfId="277"/>
    <cellStyle name="Monétaire 3 2 2 2" xfId="278"/>
    <cellStyle name="Monétaire 3 2 2 2 2" xfId="279"/>
    <cellStyle name="Monétaire 3 2 2 3" xfId="280"/>
    <cellStyle name="Monétaire 3 2 3" xfId="281"/>
    <cellStyle name="Monétaire 3 2 3 2" xfId="282"/>
    <cellStyle name="Monétaire 3 2 3 2 2" xfId="283"/>
    <cellStyle name="Monétaire 3 2 3 3" xfId="284"/>
    <cellStyle name="Monétaire 3 2 4" xfId="285"/>
    <cellStyle name="Monétaire 3 2 4 2" xfId="286"/>
    <cellStyle name="Monétaire 3 2 5" xfId="287"/>
    <cellStyle name="Monétaire 3 3" xfId="288"/>
    <cellStyle name="Monétaire 3 3 2" xfId="289"/>
    <cellStyle name="Monétaire 3 3 2 2" xfId="290"/>
    <cellStyle name="Monétaire 3 3 2 2 2" xfId="291"/>
    <cellStyle name="Monétaire 3 3 2 3" xfId="292"/>
    <cellStyle name="Monétaire 3 3 3" xfId="293"/>
    <cellStyle name="Monétaire 3 3 3 2" xfId="294"/>
    <cellStyle name="Monétaire 3 3 4" xfId="295"/>
    <cellStyle name="Monétaire 3 4" xfId="296"/>
    <cellStyle name="Monétaire 3 4 2" xfId="297"/>
    <cellStyle name="Monétaire 3 4 2 2" xfId="298"/>
    <cellStyle name="Monétaire 3 4 3" xfId="299"/>
    <cellStyle name="Monétaire 3 5" xfId="300"/>
    <cellStyle name="Monétaire 3 5 2" xfId="301"/>
    <cellStyle name="Monétaire 3 5 2 2" xfId="302"/>
    <cellStyle name="Monétaire 3 5 3" xfId="303"/>
    <cellStyle name="Monétaire 3 6" xfId="304"/>
    <cellStyle name="Monétaire 3 6 2" xfId="305"/>
    <cellStyle name="Monétaire 3 7" xfId="306"/>
    <cellStyle name="Monétaire 4" xfId="307"/>
    <cellStyle name="Neutral" xfId="308"/>
    <cellStyle name="Neutre 2" xfId="309"/>
    <cellStyle name="niv1" xfId="310"/>
    <cellStyle name="niv1 2" xfId="311"/>
    <cellStyle name="niv2" xfId="312"/>
    <cellStyle name="niv2 2" xfId="313"/>
    <cellStyle name="niv3" xfId="314"/>
    <cellStyle name="niv3 2" xfId="315"/>
    <cellStyle name="niveau0" xfId="316"/>
    <cellStyle name="noncompris" xfId="317"/>
    <cellStyle name="Normal" xfId="0" builtinId="0"/>
    <cellStyle name="Normal - Style1" xfId="318"/>
    <cellStyle name="Normal - Style1 2" xfId="319"/>
    <cellStyle name="Normal - Style1 3" xfId="320"/>
    <cellStyle name="Normal 10" xfId="321"/>
    <cellStyle name="Normal 10 2" xfId="322"/>
    <cellStyle name="Normal 100" xfId="323"/>
    <cellStyle name="Normal 101" xfId="324"/>
    <cellStyle name="Normal 102" xfId="325"/>
    <cellStyle name="Normal 103" xfId="326"/>
    <cellStyle name="Normal 103 2" xfId="327"/>
    <cellStyle name="Normal 103 2 2" xfId="328"/>
    <cellStyle name="Normal 104" xfId="329"/>
    <cellStyle name="Normal 104 2" xfId="330"/>
    <cellStyle name="Normal 104 2 2" xfId="331"/>
    <cellStyle name="Normal 105" xfId="332"/>
    <cellStyle name="Normal 105 2" xfId="333"/>
    <cellStyle name="Normal 105 2 2" xfId="334"/>
    <cellStyle name="Normal 106" xfId="335"/>
    <cellStyle name="Normal 106 2" xfId="336"/>
    <cellStyle name="Normal 106 2 2" xfId="337"/>
    <cellStyle name="Normal 106 3" xfId="338"/>
    <cellStyle name="Normal 107" xfId="339"/>
    <cellStyle name="Normal 107 2" xfId="340"/>
    <cellStyle name="Normal 107 2 2" xfId="341"/>
    <cellStyle name="Normal 107 3" xfId="342"/>
    <cellStyle name="Normal 108" xfId="343"/>
    <cellStyle name="Normal 108 2" xfId="344"/>
    <cellStyle name="Normal 108 2 2" xfId="345"/>
    <cellStyle name="Normal 108 3" xfId="346"/>
    <cellStyle name="Normal 109" xfId="347"/>
    <cellStyle name="Normal 109 2" xfId="348"/>
    <cellStyle name="Normal 109 2 2" xfId="349"/>
    <cellStyle name="Normal 109 3" xfId="350"/>
    <cellStyle name="Normal 11" xfId="351"/>
    <cellStyle name="Normal 110" xfId="352"/>
    <cellStyle name="Normal 110 2" xfId="353"/>
    <cellStyle name="Normal 110 2 2" xfId="354"/>
    <cellStyle name="Normal 110 3" xfId="355"/>
    <cellStyle name="Normal 111" xfId="356"/>
    <cellStyle name="Normal 112" xfId="357"/>
    <cellStyle name="Normal 113" xfId="358"/>
    <cellStyle name="Normal 114" xfId="359"/>
    <cellStyle name="Normal 115" xfId="360"/>
    <cellStyle name="Normal 116" xfId="361"/>
    <cellStyle name="Normal 117" xfId="362"/>
    <cellStyle name="Normal 118" xfId="363"/>
    <cellStyle name="Normal 119" xfId="364"/>
    <cellStyle name="Normal 12" xfId="365"/>
    <cellStyle name="Normal 120" xfId="366"/>
    <cellStyle name="Normal 121" xfId="367"/>
    <cellStyle name="Normal 122" xfId="368"/>
    <cellStyle name="Normal 123" xfId="369"/>
    <cellStyle name="Normal 13" xfId="370"/>
    <cellStyle name="Normal 13 2" xfId="371"/>
    <cellStyle name="Normal 13 2 2" xfId="372"/>
    <cellStyle name="Normal 13 2 2 2" xfId="373"/>
    <cellStyle name="Normal 13 2 2 2 2" xfId="374"/>
    <cellStyle name="Normal 13 2 2 3" xfId="375"/>
    <cellStyle name="Normal 13 2 3" xfId="376"/>
    <cellStyle name="Normal 13 2 3 2" xfId="377"/>
    <cellStyle name="Normal 13 2 3 2 2" xfId="378"/>
    <cellStyle name="Normal 13 2 3 3" xfId="379"/>
    <cellStyle name="Normal 13 2 4" xfId="380"/>
    <cellStyle name="Normal 13 2 4 2" xfId="381"/>
    <cellStyle name="Normal 13 2 5" xfId="382"/>
    <cellStyle name="Normal 13 3" xfId="383"/>
    <cellStyle name="Normal 13 3 2" xfId="384"/>
    <cellStyle name="Normal 13 3 2 2" xfId="385"/>
    <cellStyle name="Normal 13 3 2 2 2" xfId="386"/>
    <cellStyle name="Normal 13 3 2 3" xfId="387"/>
    <cellStyle name="Normal 13 3 3" xfId="388"/>
    <cellStyle name="Normal 13 3 3 2" xfId="389"/>
    <cellStyle name="Normal 13 3 4" xfId="390"/>
    <cellStyle name="Normal 13 4" xfId="391"/>
    <cellStyle name="Normal 13 4 2" xfId="392"/>
    <cellStyle name="Normal 13 4 2 2" xfId="393"/>
    <cellStyle name="Normal 13 4 3" xfId="394"/>
    <cellStyle name="Normal 13 5" xfId="395"/>
    <cellStyle name="Normal 13 5 2" xfId="396"/>
    <cellStyle name="Normal 13 5 2 2" xfId="397"/>
    <cellStyle name="Normal 13 5 3" xfId="398"/>
    <cellStyle name="Normal 13 6" xfId="399"/>
    <cellStyle name="Normal 13 6 2" xfId="400"/>
    <cellStyle name="Normal 13 7" xfId="401"/>
    <cellStyle name="Normal 14" xfId="402"/>
    <cellStyle name="Normal 14 2" xfId="403"/>
    <cellStyle name="Normal 14 2 2" xfId="404"/>
    <cellStyle name="Normal 14 2 2 2" xfId="405"/>
    <cellStyle name="Normal 14 2 2 2 2" xfId="406"/>
    <cellStyle name="Normal 14 2 2 3" xfId="407"/>
    <cellStyle name="Normal 14 2 3" xfId="408"/>
    <cellStyle name="Normal 14 2 3 2" xfId="409"/>
    <cellStyle name="Normal 14 2 3 2 2" xfId="410"/>
    <cellStyle name="Normal 14 2 3 3" xfId="411"/>
    <cellStyle name="Normal 14 2 4" xfId="412"/>
    <cellStyle name="Normal 14 2 4 2" xfId="413"/>
    <cellStyle name="Normal 14 2 5" xfId="414"/>
    <cellStyle name="Normal 14 3" xfId="415"/>
    <cellStyle name="Normal 14 3 2" xfId="416"/>
    <cellStyle name="Normal 14 3 2 2" xfId="417"/>
    <cellStyle name="Normal 14 3 2 2 2" xfId="418"/>
    <cellStyle name="Normal 14 3 2 3" xfId="419"/>
    <cellStyle name="Normal 14 3 3" xfId="420"/>
    <cellStyle name="Normal 14 3 3 2" xfId="421"/>
    <cellStyle name="Normal 14 3 4" xfId="422"/>
    <cellStyle name="Normal 14 4" xfId="423"/>
    <cellStyle name="Normal 14 4 2" xfId="424"/>
    <cellStyle name="Normal 14 4 2 2" xfId="425"/>
    <cellStyle name="Normal 14 4 3" xfId="426"/>
    <cellStyle name="Normal 14 5" xfId="427"/>
    <cellStyle name="Normal 14 5 2" xfId="428"/>
    <cellStyle name="Normal 14 5 2 2" xfId="429"/>
    <cellStyle name="Normal 14 5 3" xfId="430"/>
    <cellStyle name="Normal 14 6" xfId="431"/>
    <cellStyle name="Normal 14 6 2" xfId="432"/>
    <cellStyle name="Normal 14 7" xfId="433"/>
    <cellStyle name="Normal 15" xfId="434"/>
    <cellStyle name="Normal 15 2" xfId="435"/>
    <cellStyle name="Normal 15 2 2" xfId="436"/>
    <cellStyle name="Normal 15 2 2 2" xfId="437"/>
    <cellStyle name="Normal 15 2 2 2 2" xfId="438"/>
    <cellStyle name="Normal 15 2 2 3" xfId="439"/>
    <cellStyle name="Normal 15 2 3" xfId="440"/>
    <cellStyle name="Normal 15 2 3 2" xfId="441"/>
    <cellStyle name="Normal 15 2 3 2 2" xfId="442"/>
    <cellStyle name="Normal 15 2 3 3" xfId="443"/>
    <cellStyle name="Normal 15 2 4" xfId="444"/>
    <cellStyle name="Normal 15 2 4 2" xfId="445"/>
    <cellStyle name="Normal 15 2 5" xfId="446"/>
    <cellStyle name="Normal 15 3" xfId="447"/>
    <cellStyle name="Normal 15 3 2" xfId="448"/>
    <cellStyle name="Normal 15 3 2 2" xfId="449"/>
    <cellStyle name="Normal 15 3 2 2 2" xfId="450"/>
    <cellStyle name="Normal 15 3 2 3" xfId="451"/>
    <cellStyle name="Normal 15 3 3" xfId="452"/>
    <cellStyle name="Normal 15 3 3 2" xfId="453"/>
    <cellStyle name="Normal 15 3 4" xfId="454"/>
    <cellStyle name="Normal 15 4" xfId="455"/>
    <cellStyle name="Normal 15 4 2" xfId="456"/>
    <cellStyle name="Normal 15 4 2 2" xfId="457"/>
    <cellStyle name="Normal 15 4 3" xfId="458"/>
    <cellStyle name="Normal 15 5" xfId="459"/>
    <cellStyle name="Normal 15 5 2" xfId="460"/>
    <cellStyle name="Normal 15 5 2 2" xfId="461"/>
    <cellStyle name="Normal 15 5 3" xfId="462"/>
    <cellStyle name="Normal 15 6" xfId="463"/>
    <cellStyle name="Normal 15 6 2" xfId="464"/>
    <cellStyle name="Normal 15 7" xfId="465"/>
    <cellStyle name="Normal 16" xfId="466"/>
    <cellStyle name="Normal 16 2" xfId="467"/>
    <cellStyle name="Normal 16 2 2" xfId="468"/>
    <cellStyle name="Normal 16 2 2 2" xfId="469"/>
    <cellStyle name="Normal 16 2 2 2 2" xfId="470"/>
    <cellStyle name="Normal 16 2 2 3" xfId="471"/>
    <cellStyle name="Normal 16 2 3" xfId="472"/>
    <cellStyle name="Normal 16 2 3 2" xfId="473"/>
    <cellStyle name="Normal 16 2 3 2 2" xfId="474"/>
    <cellStyle name="Normal 16 2 3 3" xfId="475"/>
    <cellStyle name="Normal 16 2 4" xfId="476"/>
    <cellStyle name="Normal 16 2 4 2" xfId="477"/>
    <cellStyle name="Normal 16 2 5" xfId="478"/>
    <cellStyle name="Normal 16 3" xfId="479"/>
    <cellStyle name="Normal 16 3 2" xfId="480"/>
    <cellStyle name="Normal 16 3 2 2" xfId="481"/>
    <cellStyle name="Normal 16 3 2 2 2" xfId="482"/>
    <cellStyle name="Normal 16 3 2 3" xfId="483"/>
    <cellStyle name="Normal 16 3 3" xfId="484"/>
    <cellStyle name="Normal 16 3 3 2" xfId="485"/>
    <cellStyle name="Normal 16 3 4" xfId="486"/>
    <cellStyle name="Normal 16 4" xfId="487"/>
    <cellStyle name="Normal 16 4 2" xfId="488"/>
    <cellStyle name="Normal 16 4 2 2" xfId="489"/>
    <cellStyle name="Normal 16 4 3" xfId="490"/>
    <cellStyle name="Normal 16 5" xfId="491"/>
    <cellStyle name="Normal 16 5 2" xfId="492"/>
    <cellStyle name="Normal 16 5 2 2" xfId="493"/>
    <cellStyle name="Normal 16 5 3" xfId="494"/>
    <cellStyle name="Normal 16 6" xfId="495"/>
    <cellStyle name="Normal 16 6 2" xfId="496"/>
    <cellStyle name="Normal 16 7" xfId="497"/>
    <cellStyle name="Normal 17" xfId="498"/>
    <cellStyle name="Normal 17 2" xfId="499"/>
    <cellStyle name="Normal 17 2 2" xfId="500"/>
    <cellStyle name="Normal 17 2 2 2" xfId="501"/>
    <cellStyle name="Normal 17 2 2 2 2" xfId="502"/>
    <cellStyle name="Normal 17 2 2 3" xfId="503"/>
    <cellStyle name="Normal 17 2 3" xfId="504"/>
    <cellStyle name="Normal 17 2 3 2" xfId="505"/>
    <cellStyle name="Normal 17 2 3 2 2" xfId="506"/>
    <cellStyle name="Normal 17 2 3 3" xfId="507"/>
    <cellStyle name="Normal 17 2 4" xfId="508"/>
    <cellStyle name="Normal 17 2 4 2" xfId="509"/>
    <cellStyle name="Normal 17 2 5" xfId="510"/>
    <cellStyle name="Normal 17 3" xfId="511"/>
    <cellStyle name="Normal 17 3 2" xfId="512"/>
    <cellStyle name="Normal 17 3 2 2" xfId="513"/>
    <cellStyle name="Normal 17 3 2 2 2" xfId="514"/>
    <cellStyle name="Normal 17 3 2 3" xfId="515"/>
    <cellStyle name="Normal 17 3 3" xfId="516"/>
    <cellStyle name="Normal 17 3 3 2" xfId="517"/>
    <cellStyle name="Normal 17 3 4" xfId="518"/>
    <cellStyle name="Normal 17 4" xfId="519"/>
    <cellStyle name="Normal 17 4 2" xfId="520"/>
    <cellStyle name="Normal 17 4 2 2" xfId="521"/>
    <cellStyle name="Normal 17 4 3" xfId="522"/>
    <cellStyle name="Normal 17 5" xfId="523"/>
    <cellStyle name="Normal 17 5 2" xfId="524"/>
    <cellStyle name="Normal 17 5 2 2" xfId="525"/>
    <cellStyle name="Normal 17 5 3" xfId="526"/>
    <cellStyle name="Normal 17 6" xfId="527"/>
    <cellStyle name="Normal 17 6 2" xfId="528"/>
    <cellStyle name="Normal 17 7" xfId="529"/>
    <cellStyle name="Normal 18" xfId="530"/>
    <cellStyle name="Normal 18 2" xfId="531"/>
    <cellStyle name="Normal 18 2 2" xfId="532"/>
    <cellStyle name="Normal 18 2 2 2" xfId="533"/>
    <cellStyle name="Normal 18 2 2 2 2" xfId="534"/>
    <cellStyle name="Normal 18 2 2 3" xfId="535"/>
    <cellStyle name="Normal 18 2 3" xfId="536"/>
    <cellStyle name="Normal 18 2 3 2" xfId="537"/>
    <cellStyle name="Normal 18 2 3 2 2" xfId="538"/>
    <cellStyle name="Normal 18 2 3 3" xfId="539"/>
    <cellStyle name="Normal 18 2 4" xfId="540"/>
    <cellStyle name="Normal 18 2 4 2" xfId="541"/>
    <cellStyle name="Normal 18 2 5" xfId="542"/>
    <cellStyle name="Normal 18 3" xfId="543"/>
    <cellStyle name="Normal 18 3 2" xfId="544"/>
    <cellStyle name="Normal 18 3 2 2" xfId="545"/>
    <cellStyle name="Normal 18 3 2 2 2" xfId="546"/>
    <cellStyle name="Normal 18 3 2 3" xfId="547"/>
    <cellStyle name="Normal 18 3 3" xfId="548"/>
    <cellStyle name="Normal 18 3 3 2" xfId="549"/>
    <cellStyle name="Normal 18 3 4" xfId="550"/>
    <cellStyle name="Normal 18 4" xfId="551"/>
    <cellStyle name="Normal 18 4 2" xfId="552"/>
    <cellStyle name="Normal 18 4 2 2" xfId="553"/>
    <cellStyle name="Normal 18 4 3" xfId="554"/>
    <cellStyle name="Normal 18 5" xfId="555"/>
    <cellStyle name="Normal 18 5 2" xfId="556"/>
    <cellStyle name="Normal 18 5 2 2" xfId="557"/>
    <cellStyle name="Normal 18 5 3" xfId="558"/>
    <cellStyle name="Normal 18 6" xfId="559"/>
    <cellStyle name="Normal 18 6 2" xfId="560"/>
    <cellStyle name="Normal 18 7" xfId="561"/>
    <cellStyle name="Normal 19" xfId="562"/>
    <cellStyle name="Normal 2" xfId="563"/>
    <cellStyle name="Normal 2 2" xfId="564"/>
    <cellStyle name="Normal 2 2 2" xfId="565"/>
    <cellStyle name="Normal 2 2 3" xfId="566"/>
    <cellStyle name="Normal 2 2 4" xfId="567"/>
    <cellStyle name="Normal 2 3" xfId="568"/>
    <cellStyle name="Normal 2 3 2" xfId="569"/>
    <cellStyle name="Normal 2 4" xfId="570"/>
    <cellStyle name="Normal 2 4 2" xfId="571"/>
    <cellStyle name="Normal 2 4 2 2" xfId="572"/>
    <cellStyle name="Normal 2 4 2 2 2" xfId="573"/>
    <cellStyle name="Normal 2 4 2 2 2 2" xfId="574"/>
    <cellStyle name="Normal 2 4 2 2 3" xfId="575"/>
    <cellStyle name="Normal 2 4 2 3" xfId="576"/>
    <cellStyle name="Normal 2 4 2 3 2" xfId="577"/>
    <cellStyle name="Normal 2 4 2 3 2 2" xfId="578"/>
    <cellStyle name="Normal 2 4 2 3 3" xfId="579"/>
    <cellStyle name="Normal 2 4 2 4" xfId="580"/>
    <cellStyle name="Normal 2 4 2 4 2" xfId="581"/>
    <cellStyle name="Normal 2 4 2 5" xfId="582"/>
    <cellStyle name="Normal 2 4 3" xfId="583"/>
    <cellStyle name="Normal 2 4 3 2" xfId="584"/>
    <cellStyle name="Normal 2 4 3 2 2" xfId="585"/>
    <cellStyle name="Normal 2 4 3 2 2 2" xfId="586"/>
    <cellStyle name="Normal 2 4 3 2 3" xfId="587"/>
    <cellStyle name="Normal 2 4 3 3" xfId="588"/>
    <cellStyle name="Normal 2 4 3 3 2" xfId="589"/>
    <cellStyle name="Normal 2 4 3 4" xfId="590"/>
    <cellStyle name="Normal 2 4 4" xfId="591"/>
    <cellStyle name="Normal 2 4 4 2" xfId="592"/>
    <cellStyle name="Normal 2 4 4 2 2" xfId="593"/>
    <cellStyle name="Normal 2 4 4 3" xfId="594"/>
    <cellStyle name="Normal 2 4 5" xfId="595"/>
    <cellStyle name="Normal 2 4 5 2" xfId="596"/>
    <cellStyle name="Normal 2 4 5 2 2" xfId="597"/>
    <cellStyle name="Normal 2 4 5 3" xfId="598"/>
    <cellStyle name="Normal 2 4 6" xfId="599"/>
    <cellStyle name="Normal 2 4 6 2" xfId="600"/>
    <cellStyle name="Normal 2 4 7" xfId="601"/>
    <cellStyle name="Normal 2 5" xfId="602"/>
    <cellStyle name="Normal 2 5 2" xfId="603"/>
    <cellStyle name="Normal 2 5 2 2" xfId="604"/>
    <cellStyle name="Normal 2 5 2 2 2" xfId="605"/>
    <cellStyle name="Normal 2 5 2 2 2 2" xfId="606"/>
    <cellStyle name="Normal 2 5 2 2 3" xfId="607"/>
    <cellStyle name="Normal 2 5 2 3" xfId="608"/>
    <cellStyle name="Normal 2 5 2 3 2" xfId="609"/>
    <cellStyle name="Normal 2 5 2 3 2 2" xfId="610"/>
    <cellStyle name="Normal 2 5 2 3 3" xfId="611"/>
    <cellStyle name="Normal 2 5 2 4" xfId="612"/>
    <cellStyle name="Normal 2 5 2 4 2" xfId="613"/>
    <cellStyle name="Normal 2 5 2 5" xfId="614"/>
    <cellStyle name="Normal 2 5 3" xfId="615"/>
    <cellStyle name="Normal 2 5 3 2" xfId="616"/>
    <cellStyle name="Normal 2 5 3 2 2" xfId="617"/>
    <cellStyle name="Normal 2 5 3 2 2 2" xfId="618"/>
    <cellStyle name="Normal 2 5 3 2 3" xfId="619"/>
    <cellStyle name="Normal 2 5 3 3" xfId="620"/>
    <cellStyle name="Normal 2 5 3 3 2" xfId="621"/>
    <cellStyle name="Normal 2 5 3 4" xfId="622"/>
    <cellStyle name="Normal 2 5 4" xfId="623"/>
    <cellStyle name="Normal 2 5 4 2" xfId="624"/>
    <cellStyle name="Normal 2 5 4 2 2" xfId="625"/>
    <cellStyle name="Normal 2 5 4 3" xfId="626"/>
    <cellStyle name="Normal 2 5 5" xfId="627"/>
    <cellStyle name="Normal 2 5 5 2" xfId="628"/>
    <cellStyle name="Normal 2 5 5 2 2" xfId="629"/>
    <cellStyle name="Normal 2 5 5 3" xfId="630"/>
    <cellStyle name="Normal 2 5 6" xfId="631"/>
    <cellStyle name="Normal 2 5 6 2" xfId="632"/>
    <cellStyle name="Normal 2 5 7" xfId="633"/>
    <cellStyle name="Normal 2 6" xfId="634"/>
    <cellStyle name="Normal 2 7" xfId="635"/>
    <cellStyle name="Normal 20" xfId="636"/>
    <cellStyle name="Normal 20 2" xfId="637"/>
    <cellStyle name="Normal 21" xfId="638"/>
    <cellStyle name="Normal 22" xfId="639"/>
    <cellStyle name="Normal 23" xfId="640"/>
    <cellStyle name="Normal 24" xfId="641"/>
    <cellStyle name="Normal 25" xfId="642"/>
    <cellStyle name="Normal 26" xfId="643"/>
    <cellStyle name="Normal 27" xfId="644"/>
    <cellStyle name="Normal 28" xfId="645"/>
    <cellStyle name="Normal 29" xfId="646"/>
    <cellStyle name="Normal 3" xfId="2"/>
    <cellStyle name="Normal 3 2" xfId="647"/>
    <cellStyle name="Normal 3 2 2" xfId="648"/>
    <cellStyle name="Normal 3 2 2 2" xfId="649"/>
    <cellStyle name="Normal 3 2 2 2 2" xfId="650"/>
    <cellStyle name="Normal 3 2 2 2 2 2" xfId="651"/>
    <cellStyle name="Normal 3 2 2 2 2 2 2" xfId="652"/>
    <cellStyle name="Normal 3 2 2 2 2 3" xfId="653"/>
    <cellStyle name="Normal 3 2 2 2 3" xfId="654"/>
    <cellStyle name="Normal 3 2 2 2 3 2" xfId="655"/>
    <cellStyle name="Normal 3 2 2 2 3 2 2" xfId="656"/>
    <cellStyle name="Normal 3 2 2 2 3 3" xfId="657"/>
    <cellStyle name="Normal 3 2 2 2 4" xfId="658"/>
    <cellStyle name="Normal 3 2 2 2 4 2" xfId="659"/>
    <cellStyle name="Normal 3 2 2 2 5" xfId="660"/>
    <cellStyle name="Normal 3 2 2 3" xfId="661"/>
    <cellStyle name="Normal 3 2 2 3 2" xfId="662"/>
    <cellStyle name="Normal 3 2 2 3 2 2" xfId="663"/>
    <cellStyle name="Normal 3 2 2 3 2 2 2" xfId="664"/>
    <cellStyle name="Normal 3 2 2 3 2 3" xfId="665"/>
    <cellStyle name="Normal 3 2 2 3 3" xfId="666"/>
    <cellStyle name="Normal 3 2 2 3 3 2" xfId="667"/>
    <cellStyle name="Normal 3 2 2 3 4" xfId="668"/>
    <cellStyle name="Normal 3 2 2 4" xfId="669"/>
    <cellStyle name="Normal 3 2 2 4 2" xfId="670"/>
    <cellStyle name="Normal 3 2 2 4 2 2" xfId="671"/>
    <cellStyle name="Normal 3 2 2 4 3" xfId="672"/>
    <cellStyle name="Normal 3 2 2 5" xfId="673"/>
    <cellStyle name="Normal 3 2 2 5 2" xfId="674"/>
    <cellStyle name="Normal 3 2 2 5 2 2" xfId="675"/>
    <cellStyle name="Normal 3 2 2 5 3" xfId="676"/>
    <cellStyle name="Normal 3 2 2 6" xfId="677"/>
    <cellStyle name="Normal 3 2 2 6 2" xfId="678"/>
    <cellStyle name="Normal 3 2 2 7" xfId="679"/>
    <cellStyle name="Normal 3 3" xfId="680"/>
    <cellStyle name="Normal 3 3 2" xfId="681"/>
    <cellStyle name="Normal 3 3 3" xfId="682"/>
    <cellStyle name="Normal 3 3 3 2" xfId="683"/>
    <cellStyle name="Normal 3 3 3 2 2" xfId="684"/>
    <cellStyle name="Normal 3 3 3 2 2 2" xfId="685"/>
    <cellStyle name="Normal 3 3 3 2 2 2 2" xfId="686"/>
    <cellStyle name="Normal 3 3 3 2 2 3" xfId="687"/>
    <cellStyle name="Normal 3 3 3 2 3" xfId="688"/>
    <cellStyle name="Normal 3 3 3 2 3 2" xfId="689"/>
    <cellStyle name="Normal 3 3 3 2 3 2 2" xfId="690"/>
    <cellStyle name="Normal 3 3 3 2 3 3" xfId="691"/>
    <cellStyle name="Normal 3 3 3 2 4" xfId="692"/>
    <cellStyle name="Normal 3 3 3 2 4 2" xfId="693"/>
    <cellStyle name="Normal 3 3 3 2 5" xfId="694"/>
    <cellStyle name="Normal 3 3 3 3" xfId="695"/>
    <cellStyle name="Normal 3 3 3 3 2" xfId="696"/>
    <cellStyle name="Normal 3 3 3 3 2 2" xfId="697"/>
    <cellStyle name="Normal 3 3 3 3 2 2 2" xfId="698"/>
    <cellStyle name="Normal 3 3 3 3 2 3" xfId="699"/>
    <cellStyle name="Normal 3 3 3 3 3" xfId="700"/>
    <cellStyle name="Normal 3 3 3 3 3 2" xfId="701"/>
    <cellStyle name="Normal 3 3 3 3 4" xfId="702"/>
    <cellStyle name="Normal 3 3 3 4" xfId="703"/>
    <cellStyle name="Normal 3 3 3 4 2" xfId="704"/>
    <cellStyle name="Normal 3 3 3 4 2 2" xfId="705"/>
    <cellStyle name="Normal 3 3 3 4 3" xfId="706"/>
    <cellStyle name="Normal 3 3 3 5" xfId="707"/>
    <cellStyle name="Normal 3 3 3 5 2" xfId="708"/>
    <cellStyle name="Normal 3 3 3 5 2 2" xfId="709"/>
    <cellStyle name="Normal 3 3 3 5 3" xfId="710"/>
    <cellStyle name="Normal 3 3 3 6" xfId="711"/>
    <cellStyle name="Normal 3 3 3 6 2" xfId="712"/>
    <cellStyle name="Normal 3 3 3 7" xfId="713"/>
    <cellStyle name="Normal 3 4" xfId="714"/>
    <cellStyle name="Normal 3 5" xfId="715"/>
    <cellStyle name="Normal 3 5 2" xfId="716"/>
    <cellStyle name="Normal 3 5 2 2" xfId="717"/>
    <cellStyle name="Normal 3 5 2 2 2" xfId="718"/>
    <cellStyle name="Normal 3 5 2 2 2 2" xfId="719"/>
    <cellStyle name="Normal 3 5 2 2 3" xfId="720"/>
    <cellStyle name="Normal 3 5 2 3" xfId="721"/>
    <cellStyle name="Normal 3 5 2 3 2" xfId="722"/>
    <cellStyle name="Normal 3 5 2 3 2 2" xfId="723"/>
    <cellStyle name="Normal 3 5 2 3 3" xfId="724"/>
    <cellStyle name="Normal 3 5 2 4" xfId="725"/>
    <cellStyle name="Normal 3 5 2 4 2" xfId="726"/>
    <cellStyle name="Normal 3 5 2 5" xfId="727"/>
    <cellStyle name="Normal 3 5 3" xfId="728"/>
    <cellStyle name="Normal 3 5 3 2" xfId="729"/>
    <cellStyle name="Normal 3 5 3 2 2" xfId="730"/>
    <cellStyle name="Normal 3 5 3 2 2 2" xfId="731"/>
    <cellStyle name="Normal 3 5 3 2 3" xfId="732"/>
    <cellStyle name="Normal 3 5 3 3" xfId="733"/>
    <cellStyle name="Normal 3 5 3 3 2" xfId="734"/>
    <cellStyle name="Normal 3 5 3 4" xfId="735"/>
    <cellStyle name="Normal 3 5 4" xfId="736"/>
    <cellStyle name="Normal 3 5 4 2" xfId="737"/>
    <cellStyle name="Normal 3 5 4 2 2" xfId="738"/>
    <cellStyle name="Normal 3 5 4 3" xfId="739"/>
    <cellStyle name="Normal 3 5 5" xfId="740"/>
    <cellStyle name="Normal 3 5 5 2" xfId="741"/>
    <cellStyle name="Normal 3 5 5 2 2" xfId="742"/>
    <cellStyle name="Normal 3 5 5 3" xfId="743"/>
    <cellStyle name="Normal 3 5 6" xfId="744"/>
    <cellStyle name="Normal 3 5 6 2" xfId="745"/>
    <cellStyle name="Normal 3 5 7" xfId="746"/>
    <cellStyle name="Normal 3 6" xfId="747"/>
    <cellStyle name="Normal 3 7" xfId="748"/>
    <cellStyle name="Normal 3 8" xfId="749"/>
    <cellStyle name="Normal 3 8 2" xfId="750"/>
    <cellStyle name="Normal 3 8 2 2" xfId="751"/>
    <cellStyle name="Normal 3 8 2 2 2" xfId="752"/>
    <cellStyle name="Normal 3 8 2 2 2 2" xfId="753"/>
    <cellStyle name="Normal 3 8 2 2 3" xfId="754"/>
    <cellStyle name="Normal 3 8 2 3" xfId="755"/>
    <cellStyle name="Normal 3 8 2 3 2" xfId="756"/>
    <cellStyle name="Normal 3 8 2 3 2 2" xfId="757"/>
    <cellStyle name="Normal 3 8 2 3 3" xfId="758"/>
    <cellStyle name="Normal 3 8 2 4" xfId="759"/>
    <cellStyle name="Normal 3 8 2 4 2" xfId="760"/>
    <cellStyle name="Normal 3 8 2 5" xfId="761"/>
    <cellStyle name="Normal 3 8 3" xfId="762"/>
    <cellStyle name="Normal 3 8 3 2" xfId="763"/>
    <cellStyle name="Normal 3 8 3 2 2" xfId="764"/>
    <cellStyle name="Normal 3 8 3 2 2 2" xfId="765"/>
    <cellStyle name="Normal 3 8 3 2 3" xfId="766"/>
    <cellStyle name="Normal 3 8 3 3" xfId="767"/>
    <cellStyle name="Normal 3 8 3 3 2" xfId="768"/>
    <cellStyle name="Normal 3 8 3 4" xfId="769"/>
    <cellStyle name="Normal 3 8 4" xfId="770"/>
    <cellStyle name="Normal 3 8 4 2" xfId="771"/>
    <cellStyle name="Normal 3 8 4 2 2" xfId="772"/>
    <cellStyle name="Normal 3 8 4 3" xfId="773"/>
    <cellStyle name="Normal 3 8 5" xfId="774"/>
    <cellStyle name="Normal 3 8 5 2" xfId="775"/>
    <cellStyle name="Normal 3 8 5 2 2" xfId="776"/>
    <cellStyle name="Normal 3 8 5 3" xfId="777"/>
    <cellStyle name="Normal 3 8 6" xfId="778"/>
    <cellStyle name="Normal 3 8 6 2" xfId="779"/>
    <cellStyle name="Normal 3 8 7" xfId="780"/>
    <cellStyle name="Normal 30" xfId="781"/>
    <cellStyle name="Normal 31" xfId="782"/>
    <cellStyle name="Normal 32" xfId="783"/>
    <cellStyle name="Normal 33" xfId="784"/>
    <cellStyle name="Normal 34" xfId="785"/>
    <cellStyle name="Normal 35" xfId="786"/>
    <cellStyle name="Normal 36" xfId="787"/>
    <cellStyle name="Normal 37" xfId="788"/>
    <cellStyle name="Normal 38" xfId="789"/>
    <cellStyle name="Normal 38 2" xfId="790"/>
    <cellStyle name="Normal 38 2 2" xfId="791"/>
    <cellStyle name="Normal 38 2 2 2" xfId="792"/>
    <cellStyle name="Normal 38 2 2 2 2" xfId="793"/>
    <cellStyle name="Normal 38 2 2 3" xfId="794"/>
    <cellStyle name="Normal 38 2 3" xfId="795"/>
    <cellStyle name="Normal 38 2 3 2" xfId="796"/>
    <cellStyle name="Normal 38 2 3 2 2" xfId="797"/>
    <cellStyle name="Normal 38 2 3 3" xfId="798"/>
    <cellStyle name="Normal 38 2 4" xfId="799"/>
    <cellStyle name="Normal 38 2 4 2" xfId="800"/>
    <cellStyle name="Normal 38 2 5" xfId="801"/>
    <cellStyle name="Normal 38 3" xfId="802"/>
    <cellStyle name="Normal 38 3 2" xfId="803"/>
    <cellStyle name="Normal 38 3 2 2" xfId="804"/>
    <cellStyle name="Normal 38 3 2 2 2" xfId="805"/>
    <cellStyle name="Normal 38 3 2 3" xfId="806"/>
    <cellStyle name="Normal 38 3 3" xfId="807"/>
    <cellStyle name="Normal 38 3 3 2" xfId="808"/>
    <cellStyle name="Normal 38 3 4" xfId="809"/>
    <cellStyle name="Normal 38 4" xfId="810"/>
    <cellStyle name="Normal 38 4 2" xfId="811"/>
    <cellStyle name="Normal 38 4 2 2" xfId="812"/>
    <cellStyle name="Normal 38 4 3" xfId="813"/>
    <cellStyle name="Normal 38 5" xfId="814"/>
    <cellStyle name="Normal 38 5 2" xfId="815"/>
    <cellStyle name="Normal 38 5 2 2" xfId="816"/>
    <cellStyle name="Normal 38 5 3" xfId="817"/>
    <cellStyle name="Normal 38 6" xfId="818"/>
    <cellStyle name="Normal 38 6 2" xfId="819"/>
    <cellStyle name="Normal 38 7" xfId="820"/>
    <cellStyle name="Normal 39" xfId="821"/>
    <cellStyle name="Normal 39 2" xfId="822"/>
    <cellStyle name="Normal 39 2 2" xfId="823"/>
    <cellStyle name="Normal 39 2 2 2" xfId="824"/>
    <cellStyle name="Normal 39 2 2 2 2" xfId="825"/>
    <cellStyle name="Normal 39 2 2 3" xfId="826"/>
    <cellStyle name="Normal 39 2 3" xfId="827"/>
    <cellStyle name="Normal 39 2 3 2" xfId="828"/>
    <cellStyle name="Normal 39 2 3 2 2" xfId="829"/>
    <cellStyle name="Normal 39 2 3 3" xfId="830"/>
    <cellStyle name="Normal 39 2 4" xfId="831"/>
    <cellStyle name="Normal 39 2 4 2" xfId="832"/>
    <cellStyle name="Normal 39 2 5" xfId="833"/>
    <cellStyle name="Normal 39 3" xfId="834"/>
    <cellStyle name="Normal 39 3 2" xfId="835"/>
    <cellStyle name="Normal 39 3 2 2" xfId="836"/>
    <cellStyle name="Normal 39 3 2 2 2" xfId="837"/>
    <cellStyle name="Normal 39 3 2 3" xfId="838"/>
    <cellStyle name="Normal 39 3 3" xfId="839"/>
    <cellStyle name="Normal 39 3 3 2" xfId="840"/>
    <cellStyle name="Normal 39 3 4" xfId="841"/>
    <cellStyle name="Normal 39 4" xfId="842"/>
    <cellStyle name="Normal 39 4 2" xfId="843"/>
    <cellStyle name="Normal 39 4 2 2" xfId="844"/>
    <cellStyle name="Normal 39 4 3" xfId="845"/>
    <cellStyle name="Normal 39 5" xfId="846"/>
    <cellStyle name="Normal 39 5 2" xfId="847"/>
    <cellStyle name="Normal 39 5 2 2" xfId="848"/>
    <cellStyle name="Normal 39 5 3" xfId="849"/>
    <cellStyle name="Normal 39 6" xfId="850"/>
    <cellStyle name="Normal 39 6 2" xfId="851"/>
    <cellStyle name="Normal 39 7" xfId="852"/>
    <cellStyle name="Normal 4" xfId="853"/>
    <cellStyle name="Normal 4 2" xfId="854"/>
    <cellStyle name="Normal 4 2 10" xfId="855"/>
    <cellStyle name="Normal 4 2 10 2" xfId="856"/>
    <cellStyle name="Normal 4 2 10 2 2" xfId="857"/>
    <cellStyle name="Normal 4 2 10 3" xfId="858"/>
    <cellStyle name="Normal 4 2 11" xfId="859"/>
    <cellStyle name="Normal 4 2 11 2" xfId="860"/>
    <cellStyle name="Normal 4 2 11 2 2" xfId="861"/>
    <cellStyle name="Normal 4 2 11 3" xfId="862"/>
    <cellStyle name="Normal 4 2 12" xfId="863"/>
    <cellStyle name="Normal 4 2 12 2" xfId="864"/>
    <cellStyle name="Normal 4 2 13" xfId="865"/>
    <cellStyle name="Normal 4 2 2" xfId="866"/>
    <cellStyle name="Normal 4 2 2 10" xfId="867"/>
    <cellStyle name="Normal 4 2 2 10 2" xfId="868"/>
    <cellStyle name="Normal 4 2 2 10 2 2" xfId="869"/>
    <cellStyle name="Normal 4 2 2 10 3" xfId="870"/>
    <cellStyle name="Normal 4 2 2 11" xfId="871"/>
    <cellStyle name="Normal 4 2 2 11 2" xfId="872"/>
    <cellStyle name="Normal 4 2 2 12" xfId="873"/>
    <cellStyle name="Normal 4 2 2 2" xfId="874"/>
    <cellStyle name="Normal 4 2 2 2 10" xfId="875"/>
    <cellStyle name="Normal 4 2 2 2 10 2" xfId="876"/>
    <cellStyle name="Normal 4 2 2 2 11" xfId="877"/>
    <cellStyle name="Normal 4 2 2 2 2" xfId="878"/>
    <cellStyle name="Normal 4 2 2 2 2 2" xfId="879"/>
    <cellStyle name="Normal 4 2 2 2 2 2 2" xfId="880"/>
    <cellStyle name="Normal 4 2 2 2 2 2 2 2" xfId="881"/>
    <cellStyle name="Normal 4 2 2 2 2 2 2 2 2" xfId="882"/>
    <cellStyle name="Normal 4 2 2 2 2 2 2 3" xfId="883"/>
    <cellStyle name="Normal 4 2 2 2 2 2 3" xfId="884"/>
    <cellStyle name="Normal 4 2 2 2 2 2 3 2" xfId="885"/>
    <cellStyle name="Normal 4 2 2 2 2 2 3 2 2" xfId="886"/>
    <cellStyle name="Normal 4 2 2 2 2 2 3 3" xfId="887"/>
    <cellStyle name="Normal 4 2 2 2 2 2 4" xfId="888"/>
    <cellStyle name="Normal 4 2 2 2 2 2 4 2" xfId="889"/>
    <cellStyle name="Normal 4 2 2 2 2 2 5" xfId="890"/>
    <cellStyle name="Normal 4 2 2 2 2 3" xfId="891"/>
    <cellStyle name="Normal 4 2 2 2 2 3 2" xfId="892"/>
    <cellStyle name="Normal 4 2 2 2 2 3 2 2" xfId="893"/>
    <cellStyle name="Normal 4 2 2 2 2 3 2 2 2" xfId="894"/>
    <cellStyle name="Normal 4 2 2 2 2 3 2 3" xfId="895"/>
    <cellStyle name="Normal 4 2 2 2 2 3 3" xfId="896"/>
    <cellStyle name="Normal 4 2 2 2 2 3 3 2" xfId="897"/>
    <cellStyle name="Normal 4 2 2 2 2 3 4" xfId="898"/>
    <cellStyle name="Normal 4 2 2 2 2 4" xfId="899"/>
    <cellStyle name="Normal 4 2 2 2 2 4 2" xfId="900"/>
    <cellStyle name="Normal 4 2 2 2 2 4 2 2" xfId="901"/>
    <cellStyle name="Normal 4 2 2 2 2 4 3" xfId="902"/>
    <cellStyle name="Normal 4 2 2 2 2 5" xfId="903"/>
    <cellStyle name="Normal 4 2 2 2 2 5 2" xfId="904"/>
    <cellStyle name="Normal 4 2 2 2 2 5 2 2" xfId="905"/>
    <cellStyle name="Normal 4 2 2 2 2 5 3" xfId="906"/>
    <cellStyle name="Normal 4 2 2 2 2 6" xfId="907"/>
    <cellStyle name="Normal 4 2 2 2 2 6 2" xfId="908"/>
    <cellStyle name="Normal 4 2 2 2 2 7" xfId="909"/>
    <cellStyle name="Normal 4 2 2 2 3" xfId="910"/>
    <cellStyle name="Normal 4 2 2 2 3 2" xfId="911"/>
    <cellStyle name="Normal 4 2 2 2 3 2 2" xfId="912"/>
    <cellStyle name="Normal 4 2 2 2 3 2 2 2" xfId="913"/>
    <cellStyle name="Normal 4 2 2 2 3 2 2 2 2" xfId="914"/>
    <cellStyle name="Normal 4 2 2 2 3 2 2 3" xfId="915"/>
    <cellStyle name="Normal 4 2 2 2 3 2 3" xfId="916"/>
    <cellStyle name="Normal 4 2 2 2 3 2 3 2" xfId="917"/>
    <cellStyle name="Normal 4 2 2 2 3 2 3 2 2" xfId="918"/>
    <cellStyle name="Normal 4 2 2 2 3 2 3 3" xfId="919"/>
    <cellStyle name="Normal 4 2 2 2 3 2 4" xfId="920"/>
    <cellStyle name="Normal 4 2 2 2 3 2 4 2" xfId="921"/>
    <cellStyle name="Normal 4 2 2 2 3 2 5" xfId="922"/>
    <cellStyle name="Normal 4 2 2 2 3 3" xfId="923"/>
    <cellStyle name="Normal 4 2 2 2 3 3 2" xfId="924"/>
    <cellStyle name="Normal 4 2 2 2 3 3 2 2" xfId="925"/>
    <cellStyle name="Normal 4 2 2 2 3 3 2 2 2" xfId="926"/>
    <cellStyle name="Normal 4 2 2 2 3 3 2 3" xfId="927"/>
    <cellStyle name="Normal 4 2 2 2 3 3 3" xfId="928"/>
    <cellStyle name="Normal 4 2 2 2 3 3 3 2" xfId="929"/>
    <cellStyle name="Normal 4 2 2 2 3 3 4" xfId="930"/>
    <cellStyle name="Normal 4 2 2 2 3 4" xfId="931"/>
    <cellStyle name="Normal 4 2 2 2 3 4 2" xfId="932"/>
    <cellStyle name="Normal 4 2 2 2 3 4 2 2" xfId="933"/>
    <cellStyle name="Normal 4 2 2 2 3 4 3" xfId="934"/>
    <cellStyle name="Normal 4 2 2 2 3 5" xfId="935"/>
    <cellStyle name="Normal 4 2 2 2 3 5 2" xfId="936"/>
    <cellStyle name="Normal 4 2 2 2 3 5 2 2" xfId="937"/>
    <cellStyle name="Normal 4 2 2 2 3 5 3" xfId="938"/>
    <cellStyle name="Normal 4 2 2 2 3 6" xfId="939"/>
    <cellStyle name="Normal 4 2 2 2 3 6 2" xfId="940"/>
    <cellStyle name="Normal 4 2 2 2 3 7" xfId="941"/>
    <cellStyle name="Normal 4 2 2 2 4" xfId="942"/>
    <cellStyle name="Normal 4 2 2 2 4 2" xfId="943"/>
    <cellStyle name="Normal 4 2 2 2 4 2 2" xfId="944"/>
    <cellStyle name="Normal 4 2 2 2 4 2 2 2" xfId="945"/>
    <cellStyle name="Normal 4 2 2 2 4 2 2 2 2" xfId="946"/>
    <cellStyle name="Normal 4 2 2 2 4 2 2 3" xfId="947"/>
    <cellStyle name="Normal 4 2 2 2 4 2 3" xfId="948"/>
    <cellStyle name="Normal 4 2 2 2 4 2 3 2" xfId="949"/>
    <cellStyle name="Normal 4 2 2 2 4 2 3 2 2" xfId="950"/>
    <cellStyle name="Normal 4 2 2 2 4 2 3 3" xfId="951"/>
    <cellStyle name="Normal 4 2 2 2 4 2 4" xfId="952"/>
    <cellStyle name="Normal 4 2 2 2 4 2 4 2" xfId="953"/>
    <cellStyle name="Normal 4 2 2 2 4 2 5" xfId="954"/>
    <cellStyle name="Normal 4 2 2 2 4 3" xfId="955"/>
    <cellStyle name="Normal 4 2 2 2 4 3 2" xfId="956"/>
    <cellStyle name="Normal 4 2 2 2 4 3 2 2" xfId="957"/>
    <cellStyle name="Normal 4 2 2 2 4 3 2 2 2" xfId="958"/>
    <cellStyle name="Normal 4 2 2 2 4 3 2 3" xfId="959"/>
    <cellStyle name="Normal 4 2 2 2 4 3 3" xfId="960"/>
    <cellStyle name="Normal 4 2 2 2 4 3 3 2" xfId="961"/>
    <cellStyle name="Normal 4 2 2 2 4 3 4" xfId="962"/>
    <cellStyle name="Normal 4 2 2 2 4 4" xfId="963"/>
    <cellStyle name="Normal 4 2 2 2 4 4 2" xfId="964"/>
    <cellStyle name="Normal 4 2 2 2 4 4 2 2" xfId="965"/>
    <cellStyle name="Normal 4 2 2 2 4 4 3" xfId="966"/>
    <cellStyle name="Normal 4 2 2 2 4 5" xfId="967"/>
    <cellStyle name="Normal 4 2 2 2 4 5 2" xfId="968"/>
    <cellStyle name="Normal 4 2 2 2 4 5 2 2" xfId="969"/>
    <cellStyle name="Normal 4 2 2 2 4 5 3" xfId="970"/>
    <cellStyle name="Normal 4 2 2 2 4 6" xfId="971"/>
    <cellStyle name="Normal 4 2 2 2 4 6 2" xfId="972"/>
    <cellStyle name="Normal 4 2 2 2 4 7" xfId="973"/>
    <cellStyle name="Normal 4 2 2 2 5" xfId="974"/>
    <cellStyle name="Normal 4 2 2 2 5 2" xfId="975"/>
    <cellStyle name="Normal 4 2 2 2 5 2 2" xfId="976"/>
    <cellStyle name="Normal 4 2 2 2 5 2 2 2" xfId="977"/>
    <cellStyle name="Normal 4 2 2 2 5 2 2 2 2" xfId="978"/>
    <cellStyle name="Normal 4 2 2 2 5 2 2 3" xfId="979"/>
    <cellStyle name="Normal 4 2 2 2 5 2 3" xfId="980"/>
    <cellStyle name="Normal 4 2 2 2 5 2 3 2" xfId="981"/>
    <cellStyle name="Normal 4 2 2 2 5 2 3 2 2" xfId="982"/>
    <cellStyle name="Normal 4 2 2 2 5 2 3 3" xfId="983"/>
    <cellStyle name="Normal 4 2 2 2 5 2 4" xfId="984"/>
    <cellStyle name="Normal 4 2 2 2 5 2 4 2" xfId="985"/>
    <cellStyle name="Normal 4 2 2 2 5 2 5" xfId="986"/>
    <cellStyle name="Normal 4 2 2 2 5 3" xfId="987"/>
    <cellStyle name="Normal 4 2 2 2 5 3 2" xfId="988"/>
    <cellStyle name="Normal 4 2 2 2 5 3 2 2" xfId="989"/>
    <cellStyle name="Normal 4 2 2 2 5 3 2 2 2" xfId="990"/>
    <cellStyle name="Normal 4 2 2 2 5 3 2 3" xfId="991"/>
    <cellStyle name="Normal 4 2 2 2 5 3 3" xfId="992"/>
    <cellStyle name="Normal 4 2 2 2 5 3 3 2" xfId="993"/>
    <cellStyle name="Normal 4 2 2 2 5 3 4" xfId="994"/>
    <cellStyle name="Normal 4 2 2 2 5 4" xfId="995"/>
    <cellStyle name="Normal 4 2 2 2 5 4 2" xfId="996"/>
    <cellStyle name="Normal 4 2 2 2 5 4 2 2" xfId="997"/>
    <cellStyle name="Normal 4 2 2 2 5 4 3" xfId="998"/>
    <cellStyle name="Normal 4 2 2 2 5 5" xfId="999"/>
    <cellStyle name="Normal 4 2 2 2 5 5 2" xfId="1000"/>
    <cellStyle name="Normal 4 2 2 2 5 5 2 2" xfId="1001"/>
    <cellStyle name="Normal 4 2 2 2 5 5 3" xfId="1002"/>
    <cellStyle name="Normal 4 2 2 2 5 6" xfId="1003"/>
    <cellStyle name="Normal 4 2 2 2 5 6 2" xfId="1004"/>
    <cellStyle name="Normal 4 2 2 2 5 7" xfId="1005"/>
    <cellStyle name="Normal 4 2 2 2 6" xfId="1006"/>
    <cellStyle name="Normal 4 2 2 2 6 2" xfId="1007"/>
    <cellStyle name="Normal 4 2 2 2 6 2 2" xfId="1008"/>
    <cellStyle name="Normal 4 2 2 2 6 2 2 2" xfId="1009"/>
    <cellStyle name="Normal 4 2 2 2 6 2 3" xfId="1010"/>
    <cellStyle name="Normal 4 2 2 2 6 3" xfId="1011"/>
    <cellStyle name="Normal 4 2 2 2 6 3 2" xfId="1012"/>
    <cellStyle name="Normal 4 2 2 2 6 3 2 2" xfId="1013"/>
    <cellStyle name="Normal 4 2 2 2 6 3 3" xfId="1014"/>
    <cellStyle name="Normal 4 2 2 2 6 4" xfId="1015"/>
    <cellStyle name="Normal 4 2 2 2 6 4 2" xfId="1016"/>
    <cellStyle name="Normal 4 2 2 2 6 5" xfId="1017"/>
    <cellStyle name="Normal 4 2 2 2 7" xfId="1018"/>
    <cellStyle name="Normal 4 2 2 2 7 2" xfId="1019"/>
    <cellStyle name="Normal 4 2 2 2 7 2 2" xfId="1020"/>
    <cellStyle name="Normal 4 2 2 2 7 2 2 2" xfId="1021"/>
    <cellStyle name="Normal 4 2 2 2 7 2 3" xfId="1022"/>
    <cellStyle name="Normal 4 2 2 2 7 3" xfId="1023"/>
    <cellStyle name="Normal 4 2 2 2 7 3 2" xfId="1024"/>
    <cellStyle name="Normal 4 2 2 2 7 4" xfId="1025"/>
    <cellStyle name="Normal 4 2 2 2 8" xfId="1026"/>
    <cellStyle name="Normal 4 2 2 2 8 2" xfId="1027"/>
    <cellStyle name="Normal 4 2 2 2 8 2 2" xfId="1028"/>
    <cellStyle name="Normal 4 2 2 2 8 3" xfId="1029"/>
    <cellStyle name="Normal 4 2 2 2 9" xfId="1030"/>
    <cellStyle name="Normal 4 2 2 2 9 2" xfId="1031"/>
    <cellStyle name="Normal 4 2 2 2 9 2 2" xfId="1032"/>
    <cellStyle name="Normal 4 2 2 2 9 3" xfId="1033"/>
    <cellStyle name="Normal 4 2 2 3" xfId="1034"/>
    <cellStyle name="Normal 4 2 2 3 2" xfId="1035"/>
    <cellStyle name="Normal 4 2 2 3 2 2" xfId="1036"/>
    <cellStyle name="Normal 4 2 2 3 2 2 2" xfId="1037"/>
    <cellStyle name="Normal 4 2 2 3 2 2 2 2" xfId="1038"/>
    <cellStyle name="Normal 4 2 2 3 2 2 3" xfId="1039"/>
    <cellStyle name="Normal 4 2 2 3 2 3" xfId="1040"/>
    <cellStyle name="Normal 4 2 2 3 2 3 2" xfId="1041"/>
    <cellStyle name="Normal 4 2 2 3 2 3 2 2" xfId="1042"/>
    <cellStyle name="Normal 4 2 2 3 2 3 3" xfId="1043"/>
    <cellStyle name="Normal 4 2 2 3 2 4" xfId="1044"/>
    <cellStyle name="Normal 4 2 2 3 2 4 2" xfId="1045"/>
    <cellStyle name="Normal 4 2 2 3 2 5" xfId="1046"/>
    <cellStyle name="Normal 4 2 2 3 3" xfId="1047"/>
    <cellStyle name="Normal 4 2 2 3 3 2" xfId="1048"/>
    <cellStyle name="Normal 4 2 2 3 3 2 2" xfId="1049"/>
    <cellStyle name="Normal 4 2 2 3 3 2 2 2" xfId="1050"/>
    <cellStyle name="Normal 4 2 2 3 3 2 3" xfId="1051"/>
    <cellStyle name="Normal 4 2 2 3 3 3" xfId="1052"/>
    <cellStyle name="Normal 4 2 2 3 3 3 2" xfId="1053"/>
    <cellStyle name="Normal 4 2 2 3 3 4" xfId="1054"/>
    <cellStyle name="Normal 4 2 2 3 4" xfId="1055"/>
    <cellStyle name="Normal 4 2 2 3 4 2" xfId="1056"/>
    <cellStyle name="Normal 4 2 2 3 4 2 2" xfId="1057"/>
    <cellStyle name="Normal 4 2 2 3 4 3" xfId="1058"/>
    <cellStyle name="Normal 4 2 2 3 5" xfId="1059"/>
    <cellStyle name="Normal 4 2 2 3 5 2" xfId="1060"/>
    <cellStyle name="Normal 4 2 2 3 5 2 2" xfId="1061"/>
    <cellStyle name="Normal 4 2 2 3 5 3" xfId="1062"/>
    <cellStyle name="Normal 4 2 2 3 6" xfId="1063"/>
    <cellStyle name="Normal 4 2 2 3 6 2" xfId="1064"/>
    <cellStyle name="Normal 4 2 2 3 7" xfId="1065"/>
    <cellStyle name="Normal 4 2 2 4" xfId="1066"/>
    <cellStyle name="Normal 4 2 2 4 2" xfId="1067"/>
    <cellStyle name="Normal 4 2 2 4 2 2" xfId="1068"/>
    <cellStyle name="Normal 4 2 2 4 2 2 2" xfId="1069"/>
    <cellStyle name="Normal 4 2 2 4 2 2 2 2" xfId="1070"/>
    <cellStyle name="Normal 4 2 2 4 2 2 3" xfId="1071"/>
    <cellStyle name="Normal 4 2 2 4 2 3" xfId="1072"/>
    <cellStyle name="Normal 4 2 2 4 2 3 2" xfId="1073"/>
    <cellStyle name="Normal 4 2 2 4 2 3 2 2" xfId="1074"/>
    <cellStyle name="Normal 4 2 2 4 2 3 3" xfId="1075"/>
    <cellStyle name="Normal 4 2 2 4 2 4" xfId="1076"/>
    <cellStyle name="Normal 4 2 2 4 2 4 2" xfId="1077"/>
    <cellStyle name="Normal 4 2 2 4 2 5" xfId="1078"/>
    <cellStyle name="Normal 4 2 2 4 3" xfId="1079"/>
    <cellStyle name="Normal 4 2 2 4 3 2" xfId="1080"/>
    <cellStyle name="Normal 4 2 2 4 3 2 2" xfId="1081"/>
    <cellStyle name="Normal 4 2 2 4 3 2 2 2" xfId="1082"/>
    <cellStyle name="Normal 4 2 2 4 3 2 3" xfId="1083"/>
    <cellStyle name="Normal 4 2 2 4 3 3" xfId="1084"/>
    <cellStyle name="Normal 4 2 2 4 3 3 2" xfId="1085"/>
    <cellStyle name="Normal 4 2 2 4 3 4" xfId="1086"/>
    <cellStyle name="Normal 4 2 2 4 4" xfId="1087"/>
    <cellStyle name="Normal 4 2 2 4 4 2" xfId="1088"/>
    <cellStyle name="Normal 4 2 2 4 4 2 2" xfId="1089"/>
    <cellStyle name="Normal 4 2 2 4 4 3" xfId="1090"/>
    <cellStyle name="Normal 4 2 2 4 5" xfId="1091"/>
    <cellStyle name="Normal 4 2 2 4 5 2" xfId="1092"/>
    <cellStyle name="Normal 4 2 2 4 5 2 2" xfId="1093"/>
    <cellStyle name="Normal 4 2 2 4 5 3" xfId="1094"/>
    <cellStyle name="Normal 4 2 2 4 6" xfId="1095"/>
    <cellStyle name="Normal 4 2 2 4 6 2" xfId="1096"/>
    <cellStyle name="Normal 4 2 2 4 7" xfId="1097"/>
    <cellStyle name="Normal 4 2 2 5" xfId="1098"/>
    <cellStyle name="Normal 4 2 2 5 2" xfId="1099"/>
    <cellStyle name="Normal 4 2 2 5 2 2" xfId="1100"/>
    <cellStyle name="Normal 4 2 2 5 2 2 2" xfId="1101"/>
    <cellStyle name="Normal 4 2 2 5 2 2 2 2" xfId="1102"/>
    <cellStyle name="Normal 4 2 2 5 2 2 3" xfId="1103"/>
    <cellStyle name="Normal 4 2 2 5 2 3" xfId="1104"/>
    <cellStyle name="Normal 4 2 2 5 2 3 2" xfId="1105"/>
    <cellStyle name="Normal 4 2 2 5 2 3 2 2" xfId="1106"/>
    <cellStyle name="Normal 4 2 2 5 2 3 3" xfId="1107"/>
    <cellStyle name="Normal 4 2 2 5 2 4" xfId="1108"/>
    <cellStyle name="Normal 4 2 2 5 2 4 2" xfId="1109"/>
    <cellStyle name="Normal 4 2 2 5 2 5" xfId="1110"/>
    <cellStyle name="Normal 4 2 2 5 3" xfId="1111"/>
    <cellStyle name="Normal 4 2 2 5 3 2" xfId="1112"/>
    <cellStyle name="Normal 4 2 2 5 3 2 2" xfId="1113"/>
    <cellStyle name="Normal 4 2 2 5 3 2 2 2" xfId="1114"/>
    <cellStyle name="Normal 4 2 2 5 3 2 3" xfId="1115"/>
    <cellStyle name="Normal 4 2 2 5 3 3" xfId="1116"/>
    <cellStyle name="Normal 4 2 2 5 3 3 2" xfId="1117"/>
    <cellStyle name="Normal 4 2 2 5 3 4" xfId="1118"/>
    <cellStyle name="Normal 4 2 2 5 4" xfId="1119"/>
    <cellStyle name="Normal 4 2 2 5 4 2" xfId="1120"/>
    <cellStyle name="Normal 4 2 2 5 4 2 2" xfId="1121"/>
    <cellStyle name="Normal 4 2 2 5 4 3" xfId="1122"/>
    <cellStyle name="Normal 4 2 2 5 5" xfId="1123"/>
    <cellStyle name="Normal 4 2 2 5 5 2" xfId="1124"/>
    <cellStyle name="Normal 4 2 2 5 5 2 2" xfId="1125"/>
    <cellStyle name="Normal 4 2 2 5 5 3" xfId="1126"/>
    <cellStyle name="Normal 4 2 2 5 6" xfId="1127"/>
    <cellStyle name="Normal 4 2 2 5 6 2" xfId="1128"/>
    <cellStyle name="Normal 4 2 2 5 7" xfId="1129"/>
    <cellStyle name="Normal 4 2 2 6" xfId="1130"/>
    <cellStyle name="Normal 4 2 2 6 2" xfId="1131"/>
    <cellStyle name="Normal 4 2 2 6 2 2" xfId="1132"/>
    <cellStyle name="Normal 4 2 2 6 2 2 2" xfId="1133"/>
    <cellStyle name="Normal 4 2 2 6 2 2 2 2" xfId="1134"/>
    <cellStyle name="Normal 4 2 2 6 2 2 3" xfId="1135"/>
    <cellStyle name="Normal 4 2 2 6 2 3" xfId="1136"/>
    <cellStyle name="Normal 4 2 2 6 2 3 2" xfId="1137"/>
    <cellStyle name="Normal 4 2 2 6 2 3 2 2" xfId="1138"/>
    <cellStyle name="Normal 4 2 2 6 2 3 3" xfId="1139"/>
    <cellStyle name="Normal 4 2 2 6 2 4" xfId="1140"/>
    <cellStyle name="Normal 4 2 2 6 2 4 2" xfId="1141"/>
    <cellStyle name="Normal 4 2 2 6 2 5" xfId="1142"/>
    <cellStyle name="Normal 4 2 2 6 3" xfId="1143"/>
    <cellStyle name="Normal 4 2 2 6 3 2" xfId="1144"/>
    <cellStyle name="Normal 4 2 2 6 3 2 2" xfId="1145"/>
    <cellStyle name="Normal 4 2 2 6 3 2 2 2" xfId="1146"/>
    <cellStyle name="Normal 4 2 2 6 3 2 3" xfId="1147"/>
    <cellStyle name="Normal 4 2 2 6 3 3" xfId="1148"/>
    <cellStyle name="Normal 4 2 2 6 3 3 2" xfId="1149"/>
    <cellStyle name="Normal 4 2 2 6 3 4" xfId="1150"/>
    <cellStyle name="Normal 4 2 2 6 4" xfId="1151"/>
    <cellStyle name="Normal 4 2 2 6 4 2" xfId="1152"/>
    <cellStyle name="Normal 4 2 2 6 4 2 2" xfId="1153"/>
    <cellStyle name="Normal 4 2 2 6 4 3" xfId="1154"/>
    <cellStyle name="Normal 4 2 2 6 5" xfId="1155"/>
    <cellStyle name="Normal 4 2 2 6 5 2" xfId="1156"/>
    <cellStyle name="Normal 4 2 2 6 5 2 2" xfId="1157"/>
    <cellStyle name="Normal 4 2 2 6 5 3" xfId="1158"/>
    <cellStyle name="Normal 4 2 2 6 6" xfId="1159"/>
    <cellStyle name="Normal 4 2 2 6 6 2" xfId="1160"/>
    <cellStyle name="Normal 4 2 2 6 7" xfId="1161"/>
    <cellStyle name="Normal 4 2 2 7" xfId="1162"/>
    <cellStyle name="Normal 4 2 2 7 2" xfId="1163"/>
    <cellStyle name="Normal 4 2 2 7 2 2" xfId="1164"/>
    <cellStyle name="Normal 4 2 2 7 2 2 2" xfId="1165"/>
    <cellStyle name="Normal 4 2 2 7 2 3" xfId="1166"/>
    <cellStyle name="Normal 4 2 2 7 3" xfId="1167"/>
    <cellStyle name="Normal 4 2 2 7 3 2" xfId="1168"/>
    <cellStyle name="Normal 4 2 2 7 3 2 2" xfId="1169"/>
    <cellStyle name="Normal 4 2 2 7 3 3" xfId="1170"/>
    <cellStyle name="Normal 4 2 2 7 4" xfId="1171"/>
    <cellStyle name="Normal 4 2 2 7 4 2" xfId="1172"/>
    <cellStyle name="Normal 4 2 2 7 5" xfId="1173"/>
    <cellStyle name="Normal 4 2 2 8" xfId="1174"/>
    <cellStyle name="Normal 4 2 2 8 2" xfId="1175"/>
    <cellStyle name="Normal 4 2 2 8 2 2" xfId="1176"/>
    <cellStyle name="Normal 4 2 2 8 2 2 2" xfId="1177"/>
    <cellStyle name="Normal 4 2 2 8 2 3" xfId="1178"/>
    <cellStyle name="Normal 4 2 2 8 3" xfId="1179"/>
    <cellStyle name="Normal 4 2 2 8 3 2" xfId="1180"/>
    <cellStyle name="Normal 4 2 2 8 4" xfId="1181"/>
    <cellStyle name="Normal 4 2 2 9" xfId="1182"/>
    <cellStyle name="Normal 4 2 2 9 2" xfId="1183"/>
    <cellStyle name="Normal 4 2 2 9 2 2" xfId="1184"/>
    <cellStyle name="Normal 4 2 2 9 3" xfId="1185"/>
    <cellStyle name="Normal 4 2 3" xfId="1186"/>
    <cellStyle name="Normal 4 2 3 10" xfId="1187"/>
    <cellStyle name="Normal 4 2 3 10 2" xfId="1188"/>
    <cellStyle name="Normal 4 2 3 11" xfId="1189"/>
    <cellStyle name="Normal 4 2 3 2" xfId="1190"/>
    <cellStyle name="Normal 4 2 3 2 2" xfId="1191"/>
    <cellStyle name="Normal 4 2 3 2 2 2" xfId="1192"/>
    <cellStyle name="Normal 4 2 3 2 2 2 2" xfId="1193"/>
    <cellStyle name="Normal 4 2 3 2 2 2 2 2" xfId="1194"/>
    <cellStyle name="Normal 4 2 3 2 2 2 3" xfId="1195"/>
    <cellStyle name="Normal 4 2 3 2 2 3" xfId="1196"/>
    <cellStyle name="Normal 4 2 3 2 2 3 2" xfId="1197"/>
    <cellStyle name="Normal 4 2 3 2 2 3 2 2" xfId="1198"/>
    <cellStyle name="Normal 4 2 3 2 2 3 3" xfId="1199"/>
    <cellStyle name="Normal 4 2 3 2 2 4" xfId="1200"/>
    <cellStyle name="Normal 4 2 3 2 2 4 2" xfId="1201"/>
    <cellStyle name="Normal 4 2 3 2 2 5" xfId="1202"/>
    <cellStyle name="Normal 4 2 3 2 3" xfId="1203"/>
    <cellStyle name="Normal 4 2 3 2 3 2" xfId="1204"/>
    <cellStyle name="Normal 4 2 3 2 3 2 2" xfId="1205"/>
    <cellStyle name="Normal 4 2 3 2 3 2 2 2" xfId="1206"/>
    <cellStyle name="Normal 4 2 3 2 3 2 3" xfId="1207"/>
    <cellStyle name="Normal 4 2 3 2 3 3" xfId="1208"/>
    <cellStyle name="Normal 4 2 3 2 3 3 2" xfId="1209"/>
    <cellStyle name="Normal 4 2 3 2 3 4" xfId="1210"/>
    <cellStyle name="Normal 4 2 3 2 4" xfId="1211"/>
    <cellStyle name="Normal 4 2 3 2 4 2" xfId="1212"/>
    <cellStyle name="Normal 4 2 3 2 4 2 2" xfId="1213"/>
    <cellStyle name="Normal 4 2 3 2 4 3" xfId="1214"/>
    <cellStyle name="Normal 4 2 3 2 5" xfId="1215"/>
    <cellStyle name="Normal 4 2 3 2 5 2" xfId="1216"/>
    <cellStyle name="Normal 4 2 3 2 5 2 2" xfId="1217"/>
    <cellStyle name="Normal 4 2 3 2 5 3" xfId="1218"/>
    <cellStyle name="Normal 4 2 3 2 6" xfId="1219"/>
    <cellStyle name="Normal 4 2 3 2 6 2" xfId="1220"/>
    <cellStyle name="Normal 4 2 3 2 7" xfId="1221"/>
    <cellStyle name="Normal 4 2 3 3" xfId="1222"/>
    <cellStyle name="Normal 4 2 3 3 2" xfId="1223"/>
    <cellStyle name="Normal 4 2 3 3 2 2" xfId="1224"/>
    <cellStyle name="Normal 4 2 3 3 2 2 2" xfId="1225"/>
    <cellStyle name="Normal 4 2 3 3 2 2 2 2" xfId="1226"/>
    <cellStyle name="Normal 4 2 3 3 2 2 3" xfId="1227"/>
    <cellStyle name="Normal 4 2 3 3 2 3" xfId="1228"/>
    <cellStyle name="Normal 4 2 3 3 2 3 2" xfId="1229"/>
    <cellStyle name="Normal 4 2 3 3 2 3 2 2" xfId="1230"/>
    <cellStyle name="Normal 4 2 3 3 2 3 3" xfId="1231"/>
    <cellStyle name="Normal 4 2 3 3 2 4" xfId="1232"/>
    <cellStyle name="Normal 4 2 3 3 2 4 2" xfId="1233"/>
    <cellStyle name="Normal 4 2 3 3 2 5" xfId="1234"/>
    <cellStyle name="Normal 4 2 3 3 3" xfId="1235"/>
    <cellStyle name="Normal 4 2 3 3 3 2" xfId="1236"/>
    <cellStyle name="Normal 4 2 3 3 3 2 2" xfId="1237"/>
    <cellStyle name="Normal 4 2 3 3 3 2 2 2" xfId="1238"/>
    <cellStyle name="Normal 4 2 3 3 3 2 3" xfId="1239"/>
    <cellStyle name="Normal 4 2 3 3 3 3" xfId="1240"/>
    <cellStyle name="Normal 4 2 3 3 3 3 2" xfId="1241"/>
    <cellStyle name="Normal 4 2 3 3 3 4" xfId="1242"/>
    <cellStyle name="Normal 4 2 3 3 4" xfId="1243"/>
    <cellStyle name="Normal 4 2 3 3 4 2" xfId="1244"/>
    <cellStyle name="Normal 4 2 3 3 4 2 2" xfId="1245"/>
    <cellStyle name="Normal 4 2 3 3 4 3" xfId="1246"/>
    <cellStyle name="Normal 4 2 3 3 5" xfId="1247"/>
    <cellStyle name="Normal 4 2 3 3 5 2" xfId="1248"/>
    <cellStyle name="Normal 4 2 3 3 5 2 2" xfId="1249"/>
    <cellStyle name="Normal 4 2 3 3 5 3" xfId="1250"/>
    <cellStyle name="Normal 4 2 3 3 6" xfId="1251"/>
    <cellStyle name="Normal 4 2 3 3 6 2" xfId="1252"/>
    <cellStyle name="Normal 4 2 3 3 7" xfId="1253"/>
    <cellStyle name="Normal 4 2 3 4" xfId="1254"/>
    <cellStyle name="Normal 4 2 3 4 2" xfId="1255"/>
    <cellStyle name="Normal 4 2 3 4 2 2" xfId="1256"/>
    <cellStyle name="Normal 4 2 3 4 2 2 2" xfId="1257"/>
    <cellStyle name="Normal 4 2 3 4 2 2 2 2" xfId="1258"/>
    <cellStyle name="Normal 4 2 3 4 2 2 3" xfId="1259"/>
    <cellStyle name="Normal 4 2 3 4 2 3" xfId="1260"/>
    <cellStyle name="Normal 4 2 3 4 2 3 2" xfId="1261"/>
    <cellStyle name="Normal 4 2 3 4 2 3 2 2" xfId="1262"/>
    <cellStyle name="Normal 4 2 3 4 2 3 3" xfId="1263"/>
    <cellStyle name="Normal 4 2 3 4 2 4" xfId="1264"/>
    <cellStyle name="Normal 4 2 3 4 2 4 2" xfId="1265"/>
    <cellStyle name="Normal 4 2 3 4 2 5" xfId="1266"/>
    <cellStyle name="Normal 4 2 3 4 3" xfId="1267"/>
    <cellStyle name="Normal 4 2 3 4 3 2" xfId="1268"/>
    <cellStyle name="Normal 4 2 3 4 3 2 2" xfId="1269"/>
    <cellStyle name="Normal 4 2 3 4 3 2 2 2" xfId="1270"/>
    <cellStyle name="Normal 4 2 3 4 3 2 3" xfId="1271"/>
    <cellStyle name="Normal 4 2 3 4 3 3" xfId="1272"/>
    <cellStyle name="Normal 4 2 3 4 3 3 2" xfId="1273"/>
    <cellStyle name="Normal 4 2 3 4 3 4" xfId="1274"/>
    <cellStyle name="Normal 4 2 3 4 4" xfId="1275"/>
    <cellStyle name="Normal 4 2 3 4 4 2" xfId="1276"/>
    <cellStyle name="Normal 4 2 3 4 4 2 2" xfId="1277"/>
    <cellStyle name="Normal 4 2 3 4 4 3" xfId="1278"/>
    <cellStyle name="Normal 4 2 3 4 5" xfId="1279"/>
    <cellStyle name="Normal 4 2 3 4 5 2" xfId="1280"/>
    <cellStyle name="Normal 4 2 3 4 5 2 2" xfId="1281"/>
    <cellStyle name="Normal 4 2 3 4 5 3" xfId="1282"/>
    <cellStyle name="Normal 4 2 3 4 6" xfId="1283"/>
    <cellStyle name="Normal 4 2 3 4 6 2" xfId="1284"/>
    <cellStyle name="Normal 4 2 3 4 7" xfId="1285"/>
    <cellStyle name="Normal 4 2 3 5" xfId="1286"/>
    <cellStyle name="Normal 4 2 3 5 2" xfId="1287"/>
    <cellStyle name="Normal 4 2 3 5 2 2" xfId="1288"/>
    <cellStyle name="Normal 4 2 3 5 2 2 2" xfId="1289"/>
    <cellStyle name="Normal 4 2 3 5 2 2 2 2" xfId="1290"/>
    <cellStyle name="Normal 4 2 3 5 2 2 3" xfId="1291"/>
    <cellStyle name="Normal 4 2 3 5 2 3" xfId="1292"/>
    <cellStyle name="Normal 4 2 3 5 2 3 2" xfId="1293"/>
    <cellStyle name="Normal 4 2 3 5 2 3 2 2" xfId="1294"/>
    <cellStyle name="Normal 4 2 3 5 2 3 3" xfId="1295"/>
    <cellStyle name="Normal 4 2 3 5 2 4" xfId="1296"/>
    <cellStyle name="Normal 4 2 3 5 2 4 2" xfId="1297"/>
    <cellStyle name="Normal 4 2 3 5 2 5" xfId="1298"/>
    <cellStyle name="Normal 4 2 3 5 3" xfId="1299"/>
    <cellStyle name="Normal 4 2 3 5 3 2" xfId="1300"/>
    <cellStyle name="Normal 4 2 3 5 3 2 2" xfId="1301"/>
    <cellStyle name="Normal 4 2 3 5 3 2 2 2" xfId="1302"/>
    <cellStyle name="Normal 4 2 3 5 3 2 3" xfId="1303"/>
    <cellStyle name="Normal 4 2 3 5 3 3" xfId="1304"/>
    <cellStyle name="Normal 4 2 3 5 3 3 2" xfId="1305"/>
    <cellStyle name="Normal 4 2 3 5 3 4" xfId="1306"/>
    <cellStyle name="Normal 4 2 3 5 4" xfId="1307"/>
    <cellStyle name="Normal 4 2 3 5 4 2" xfId="1308"/>
    <cellStyle name="Normal 4 2 3 5 4 2 2" xfId="1309"/>
    <cellStyle name="Normal 4 2 3 5 4 3" xfId="1310"/>
    <cellStyle name="Normal 4 2 3 5 5" xfId="1311"/>
    <cellStyle name="Normal 4 2 3 5 5 2" xfId="1312"/>
    <cellStyle name="Normal 4 2 3 5 5 2 2" xfId="1313"/>
    <cellStyle name="Normal 4 2 3 5 5 3" xfId="1314"/>
    <cellStyle name="Normal 4 2 3 5 6" xfId="1315"/>
    <cellStyle name="Normal 4 2 3 5 6 2" xfId="1316"/>
    <cellStyle name="Normal 4 2 3 5 7" xfId="1317"/>
    <cellStyle name="Normal 4 2 3 6" xfId="1318"/>
    <cellStyle name="Normal 4 2 3 6 2" xfId="1319"/>
    <cellStyle name="Normal 4 2 3 6 2 2" xfId="1320"/>
    <cellStyle name="Normal 4 2 3 6 2 2 2" xfId="1321"/>
    <cellStyle name="Normal 4 2 3 6 2 3" xfId="1322"/>
    <cellStyle name="Normal 4 2 3 6 3" xfId="1323"/>
    <cellStyle name="Normal 4 2 3 6 3 2" xfId="1324"/>
    <cellStyle name="Normal 4 2 3 6 3 2 2" xfId="1325"/>
    <cellStyle name="Normal 4 2 3 6 3 3" xfId="1326"/>
    <cellStyle name="Normal 4 2 3 6 4" xfId="1327"/>
    <cellStyle name="Normal 4 2 3 6 4 2" xfId="1328"/>
    <cellStyle name="Normal 4 2 3 6 5" xfId="1329"/>
    <cellStyle name="Normal 4 2 3 7" xfId="1330"/>
    <cellStyle name="Normal 4 2 3 7 2" xfId="1331"/>
    <cellStyle name="Normal 4 2 3 7 2 2" xfId="1332"/>
    <cellStyle name="Normal 4 2 3 7 2 2 2" xfId="1333"/>
    <cellStyle name="Normal 4 2 3 7 2 3" xfId="1334"/>
    <cellStyle name="Normal 4 2 3 7 3" xfId="1335"/>
    <cellStyle name="Normal 4 2 3 7 3 2" xfId="1336"/>
    <cellStyle name="Normal 4 2 3 7 4" xfId="1337"/>
    <cellStyle name="Normal 4 2 3 8" xfId="1338"/>
    <cellStyle name="Normal 4 2 3 8 2" xfId="1339"/>
    <cellStyle name="Normal 4 2 3 8 2 2" xfId="1340"/>
    <cellStyle name="Normal 4 2 3 8 3" xfId="1341"/>
    <cellStyle name="Normal 4 2 3 9" xfId="1342"/>
    <cellStyle name="Normal 4 2 3 9 2" xfId="1343"/>
    <cellStyle name="Normal 4 2 3 9 2 2" xfId="1344"/>
    <cellStyle name="Normal 4 2 3 9 3" xfId="1345"/>
    <cellStyle name="Normal 4 2 4" xfId="1346"/>
    <cellStyle name="Normal 4 2 4 2" xfId="1347"/>
    <cellStyle name="Normal 4 2 4 2 2" xfId="1348"/>
    <cellStyle name="Normal 4 2 4 2 2 2" xfId="1349"/>
    <cellStyle name="Normal 4 2 4 2 2 2 2" xfId="1350"/>
    <cellStyle name="Normal 4 2 4 2 2 3" xfId="1351"/>
    <cellStyle name="Normal 4 2 4 2 3" xfId="1352"/>
    <cellStyle name="Normal 4 2 4 2 3 2" xfId="1353"/>
    <cellStyle name="Normal 4 2 4 2 3 2 2" xfId="1354"/>
    <cellStyle name="Normal 4 2 4 2 3 3" xfId="1355"/>
    <cellStyle name="Normal 4 2 4 2 4" xfId="1356"/>
    <cellStyle name="Normal 4 2 4 2 4 2" xfId="1357"/>
    <cellStyle name="Normal 4 2 4 2 5" xfId="1358"/>
    <cellStyle name="Normal 4 2 4 3" xfId="1359"/>
    <cellStyle name="Normal 4 2 4 3 2" xfId="1360"/>
    <cellStyle name="Normal 4 2 4 3 2 2" xfId="1361"/>
    <cellStyle name="Normal 4 2 4 3 2 2 2" xfId="1362"/>
    <cellStyle name="Normal 4 2 4 3 2 3" xfId="1363"/>
    <cellStyle name="Normal 4 2 4 3 3" xfId="1364"/>
    <cellStyle name="Normal 4 2 4 3 3 2" xfId="1365"/>
    <cellStyle name="Normal 4 2 4 3 4" xfId="1366"/>
    <cellStyle name="Normal 4 2 4 4" xfId="1367"/>
    <cellStyle name="Normal 4 2 4 4 2" xfId="1368"/>
    <cellStyle name="Normal 4 2 4 4 2 2" xfId="1369"/>
    <cellStyle name="Normal 4 2 4 4 3" xfId="1370"/>
    <cellStyle name="Normal 4 2 4 5" xfId="1371"/>
    <cellStyle name="Normal 4 2 4 5 2" xfId="1372"/>
    <cellStyle name="Normal 4 2 4 5 2 2" xfId="1373"/>
    <cellStyle name="Normal 4 2 4 5 3" xfId="1374"/>
    <cellStyle name="Normal 4 2 4 6" xfId="1375"/>
    <cellStyle name="Normal 4 2 4 6 2" xfId="1376"/>
    <cellStyle name="Normal 4 2 4 7" xfId="1377"/>
    <cellStyle name="Normal 4 2 5" xfId="1378"/>
    <cellStyle name="Normal 4 2 5 2" xfId="1379"/>
    <cellStyle name="Normal 4 2 5 2 2" xfId="1380"/>
    <cellStyle name="Normal 4 2 5 2 2 2" xfId="1381"/>
    <cellStyle name="Normal 4 2 5 2 2 2 2" xfId="1382"/>
    <cellStyle name="Normal 4 2 5 2 2 3" xfId="1383"/>
    <cellStyle name="Normal 4 2 5 2 3" xfId="1384"/>
    <cellStyle name="Normal 4 2 5 2 3 2" xfId="1385"/>
    <cellStyle name="Normal 4 2 5 2 3 2 2" xfId="1386"/>
    <cellStyle name="Normal 4 2 5 2 3 3" xfId="1387"/>
    <cellStyle name="Normal 4 2 5 2 4" xfId="1388"/>
    <cellStyle name="Normal 4 2 5 2 4 2" xfId="1389"/>
    <cellStyle name="Normal 4 2 5 2 5" xfId="1390"/>
    <cellStyle name="Normal 4 2 5 3" xfId="1391"/>
    <cellStyle name="Normal 4 2 5 3 2" xfId="1392"/>
    <cellStyle name="Normal 4 2 5 3 2 2" xfId="1393"/>
    <cellStyle name="Normal 4 2 5 3 2 2 2" xfId="1394"/>
    <cellStyle name="Normal 4 2 5 3 2 3" xfId="1395"/>
    <cellStyle name="Normal 4 2 5 3 3" xfId="1396"/>
    <cellStyle name="Normal 4 2 5 3 3 2" xfId="1397"/>
    <cellStyle name="Normal 4 2 5 3 4" xfId="1398"/>
    <cellStyle name="Normal 4 2 5 4" xfId="1399"/>
    <cellStyle name="Normal 4 2 5 4 2" xfId="1400"/>
    <cellStyle name="Normal 4 2 5 4 2 2" xfId="1401"/>
    <cellStyle name="Normal 4 2 5 4 3" xfId="1402"/>
    <cellStyle name="Normal 4 2 5 5" xfId="1403"/>
    <cellStyle name="Normal 4 2 5 5 2" xfId="1404"/>
    <cellStyle name="Normal 4 2 5 5 2 2" xfId="1405"/>
    <cellStyle name="Normal 4 2 5 5 3" xfId="1406"/>
    <cellStyle name="Normal 4 2 5 6" xfId="1407"/>
    <cellStyle name="Normal 4 2 5 6 2" xfId="1408"/>
    <cellStyle name="Normal 4 2 5 7" xfId="1409"/>
    <cellStyle name="Normal 4 2 6" xfId="1410"/>
    <cellStyle name="Normal 4 2 6 2" xfId="1411"/>
    <cellStyle name="Normal 4 2 6 2 2" xfId="1412"/>
    <cellStyle name="Normal 4 2 6 2 2 2" xfId="1413"/>
    <cellStyle name="Normal 4 2 6 2 2 2 2" xfId="1414"/>
    <cellStyle name="Normal 4 2 6 2 2 3" xfId="1415"/>
    <cellStyle name="Normal 4 2 6 2 3" xfId="1416"/>
    <cellStyle name="Normal 4 2 6 2 3 2" xfId="1417"/>
    <cellStyle name="Normal 4 2 6 2 3 2 2" xfId="1418"/>
    <cellStyle name="Normal 4 2 6 2 3 3" xfId="1419"/>
    <cellStyle name="Normal 4 2 6 2 4" xfId="1420"/>
    <cellStyle name="Normal 4 2 6 2 4 2" xfId="1421"/>
    <cellStyle name="Normal 4 2 6 2 5" xfId="1422"/>
    <cellStyle name="Normal 4 2 6 3" xfId="1423"/>
    <cellStyle name="Normal 4 2 6 3 2" xfId="1424"/>
    <cellStyle name="Normal 4 2 6 3 2 2" xfId="1425"/>
    <cellStyle name="Normal 4 2 6 3 2 2 2" xfId="1426"/>
    <cellStyle name="Normal 4 2 6 3 2 3" xfId="1427"/>
    <cellStyle name="Normal 4 2 6 3 3" xfId="1428"/>
    <cellStyle name="Normal 4 2 6 3 3 2" xfId="1429"/>
    <cellStyle name="Normal 4 2 6 3 4" xfId="1430"/>
    <cellStyle name="Normal 4 2 6 4" xfId="1431"/>
    <cellStyle name="Normal 4 2 6 4 2" xfId="1432"/>
    <cellStyle name="Normal 4 2 6 4 2 2" xfId="1433"/>
    <cellStyle name="Normal 4 2 6 4 3" xfId="1434"/>
    <cellStyle name="Normal 4 2 6 5" xfId="1435"/>
    <cellStyle name="Normal 4 2 6 5 2" xfId="1436"/>
    <cellStyle name="Normal 4 2 6 5 2 2" xfId="1437"/>
    <cellStyle name="Normal 4 2 6 5 3" xfId="1438"/>
    <cellStyle name="Normal 4 2 6 6" xfId="1439"/>
    <cellStyle name="Normal 4 2 6 6 2" xfId="1440"/>
    <cellStyle name="Normal 4 2 6 7" xfId="1441"/>
    <cellStyle name="Normal 4 2 7" xfId="1442"/>
    <cellStyle name="Normal 4 2 7 2" xfId="1443"/>
    <cellStyle name="Normal 4 2 7 2 2" xfId="1444"/>
    <cellStyle name="Normal 4 2 7 2 2 2" xfId="1445"/>
    <cellStyle name="Normal 4 2 7 2 2 2 2" xfId="1446"/>
    <cellStyle name="Normal 4 2 7 2 2 3" xfId="1447"/>
    <cellStyle name="Normal 4 2 7 2 3" xfId="1448"/>
    <cellStyle name="Normal 4 2 7 2 3 2" xfId="1449"/>
    <cellStyle name="Normal 4 2 7 2 3 2 2" xfId="1450"/>
    <cellStyle name="Normal 4 2 7 2 3 3" xfId="1451"/>
    <cellStyle name="Normal 4 2 7 2 4" xfId="1452"/>
    <cellStyle name="Normal 4 2 7 2 4 2" xfId="1453"/>
    <cellStyle name="Normal 4 2 7 2 5" xfId="1454"/>
    <cellStyle name="Normal 4 2 7 3" xfId="1455"/>
    <cellStyle name="Normal 4 2 7 3 2" xfId="1456"/>
    <cellStyle name="Normal 4 2 7 3 2 2" xfId="1457"/>
    <cellStyle name="Normal 4 2 7 3 2 2 2" xfId="1458"/>
    <cellStyle name="Normal 4 2 7 3 2 3" xfId="1459"/>
    <cellStyle name="Normal 4 2 7 3 3" xfId="1460"/>
    <cellStyle name="Normal 4 2 7 3 3 2" xfId="1461"/>
    <cellStyle name="Normal 4 2 7 3 4" xfId="1462"/>
    <cellStyle name="Normal 4 2 7 4" xfId="1463"/>
    <cellStyle name="Normal 4 2 7 4 2" xfId="1464"/>
    <cellStyle name="Normal 4 2 7 4 2 2" xfId="1465"/>
    <cellStyle name="Normal 4 2 7 4 3" xfId="1466"/>
    <cellStyle name="Normal 4 2 7 5" xfId="1467"/>
    <cellStyle name="Normal 4 2 7 5 2" xfId="1468"/>
    <cellStyle name="Normal 4 2 7 5 2 2" xfId="1469"/>
    <cellStyle name="Normal 4 2 7 5 3" xfId="1470"/>
    <cellStyle name="Normal 4 2 7 6" xfId="1471"/>
    <cellStyle name="Normal 4 2 7 6 2" xfId="1472"/>
    <cellStyle name="Normal 4 2 7 7" xfId="1473"/>
    <cellStyle name="Normal 4 2 8" xfId="1474"/>
    <cellStyle name="Normal 4 2 8 2" xfId="1475"/>
    <cellStyle name="Normal 4 2 8 2 2" xfId="1476"/>
    <cellStyle name="Normal 4 2 8 2 2 2" xfId="1477"/>
    <cellStyle name="Normal 4 2 8 2 3" xfId="1478"/>
    <cellStyle name="Normal 4 2 8 3" xfId="1479"/>
    <cellStyle name="Normal 4 2 8 3 2" xfId="1480"/>
    <cellStyle name="Normal 4 2 8 3 2 2" xfId="1481"/>
    <cellStyle name="Normal 4 2 8 3 3" xfId="1482"/>
    <cellStyle name="Normal 4 2 8 4" xfId="1483"/>
    <cellStyle name="Normal 4 2 8 4 2" xfId="1484"/>
    <cellStyle name="Normal 4 2 8 5" xfId="1485"/>
    <cellStyle name="Normal 4 2 9" xfId="1486"/>
    <cellStyle name="Normal 4 2 9 2" xfId="1487"/>
    <cellStyle name="Normal 4 2 9 2 2" xfId="1488"/>
    <cellStyle name="Normal 4 2 9 2 2 2" xfId="1489"/>
    <cellStyle name="Normal 4 2 9 2 3" xfId="1490"/>
    <cellStyle name="Normal 4 2 9 3" xfId="1491"/>
    <cellStyle name="Normal 4 2 9 3 2" xfId="1492"/>
    <cellStyle name="Normal 4 2 9 4" xfId="1493"/>
    <cellStyle name="Normal 4 3" xfId="1494"/>
    <cellStyle name="Normal 4 4" xfId="1495"/>
    <cellStyle name="Normal 40" xfId="1496"/>
    <cellStyle name="Normal 41" xfId="1497"/>
    <cellStyle name="Normal 42" xfId="1498"/>
    <cellStyle name="Normal 43" xfId="1499"/>
    <cellStyle name="Normal 44" xfId="1500"/>
    <cellStyle name="Normal 45" xfId="1501"/>
    <cellStyle name="Normal 46" xfId="1502"/>
    <cellStyle name="Normal 47" xfId="1503"/>
    <cellStyle name="Normal 48" xfId="1504"/>
    <cellStyle name="Normal 49" xfId="1505"/>
    <cellStyle name="Normal 5" xfId="3"/>
    <cellStyle name="Normal 5 10" xfId="1506"/>
    <cellStyle name="Normal 5 10 2" xfId="1507"/>
    <cellStyle name="Normal 5 10 2 2" xfId="1508"/>
    <cellStyle name="Normal 5 10 2 2 2" xfId="1509"/>
    <cellStyle name="Normal 5 10 2 3" xfId="1510"/>
    <cellStyle name="Normal 5 10 3" xfId="1511"/>
    <cellStyle name="Normal 5 10 3 2" xfId="1512"/>
    <cellStyle name="Normal 5 10 4" xfId="1513"/>
    <cellStyle name="Normal 5 11" xfId="1514"/>
    <cellStyle name="Normal 5 11 2" xfId="1515"/>
    <cellStyle name="Normal 5 11 2 2" xfId="1516"/>
    <cellStyle name="Normal 5 11 3" xfId="1517"/>
    <cellStyle name="Normal 5 12" xfId="1518"/>
    <cellStyle name="Normal 5 12 2" xfId="1519"/>
    <cellStyle name="Normal 5 12 2 2" xfId="1520"/>
    <cellStyle name="Normal 5 12 3" xfId="1521"/>
    <cellStyle name="Normal 5 13" xfId="1522"/>
    <cellStyle name="Normal 5 14" xfId="1523"/>
    <cellStyle name="Normal 5 14 2" xfId="1524"/>
    <cellStyle name="Normal 5 15" xfId="1525"/>
    <cellStyle name="Normal 5 2" xfId="1526"/>
    <cellStyle name="Normal 5 2 10" xfId="1527"/>
    <cellStyle name="Normal 5 2 10 2" xfId="1528"/>
    <cellStyle name="Normal 5 2 10 2 2" xfId="1529"/>
    <cellStyle name="Normal 5 2 10 3" xfId="1530"/>
    <cellStyle name="Normal 5 2 11" xfId="1531"/>
    <cellStyle name="Normal 5 2 11 2" xfId="1532"/>
    <cellStyle name="Normal 5 2 12" xfId="1533"/>
    <cellStyle name="Normal 5 2 2" xfId="1534"/>
    <cellStyle name="Normal 5 2 2 10" xfId="1535"/>
    <cellStyle name="Normal 5 2 2 10 2" xfId="1536"/>
    <cellStyle name="Normal 5 2 2 11" xfId="1537"/>
    <cellStyle name="Normal 5 2 2 2" xfId="1538"/>
    <cellStyle name="Normal 5 2 2 2 2" xfId="1539"/>
    <cellStyle name="Normal 5 2 2 2 2 2" xfId="1540"/>
    <cellStyle name="Normal 5 2 2 2 2 2 2" xfId="1541"/>
    <cellStyle name="Normal 5 2 2 2 2 2 2 2" xfId="1542"/>
    <cellStyle name="Normal 5 2 2 2 2 2 3" xfId="1543"/>
    <cellStyle name="Normal 5 2 2 2 2 3" xfId="1544"/>
    <cellStyle name="Normal 5 2 2 2 2 3 2" xfId="1545"/>
    <cellStyle name="Normal 5 2 2 2 2 3 2 2" xfId="1546"/>
    <cellStyle name="Normal 5 2 2 2 2 3 3" xfId="1547"/>
    <cellStyle name="Normal 5 2 2 2 2 4" xfId="1548"/>
    <cellStyle name="Normal 5 2 2 2 2 4 2" xfId="1549"/>
    <cellStyle name="Normal 5 2 2 2 2 5" xfId="1550"/>
    <cellStyle name="Normal 5 2 2 2 3" xfId="1551"/>
    <cellStyle name="Normal 5 2 2 2 3 2" xfId="1552"/>
    <cellStyle name="Normal 5 2 2 2 3 2 2" xfId="1553"/>
    <cellStyle name="Normal 5 2 2 2 3 2 2 2" xfId="1554"/>
    <cellStyle name="Normal 5 2 2 2 3 2 3" xfId="1555"/>
    <cellStyle name="Normal 5 2 2 2 3 3" xfId="1556"/>
    <cellStyle name="Normal 5 2 2 2 3 3 2" xfId="1557"/>
    <cellStyle name="Normal 5 2 2 2 3 4" xfId="1558"/>
    <cellStyle name="Normal 5 2 2 2 4" xfId="1559"/>
    <cellStyle name="Normal 5 2 2 2 4 2" xfId="1560"/>
    <cellStyle name="Normal 5 2 2 2 4 2 2" xfId="1561"/>
    <cellStyle name="Normal 5 2 2 2 4 3" xfId="1562"/>
    <cellStyle name="Normal 5 2 2 2 5" xfId="1563"/>
    <cellStyle name="Normal 5 2 2 2 5 2" xfId="1564"/>
    <cellStyle name="Normal 5 2 2 2 5 2 2" xfId="1565"/>
    <cellStyle name="Normal 5 2 2 2 5 3" xfId="1566"/>
    <cellStyle name="Normal 5 2 2 2 6" xfId="1567"/>
    <cellStyle name="Normal 5 2 2 2 6 2" xfId="1568"/>
    <cellStyle name="Normal 5 2 2 2 7" xfId="1569"/>
    <cellStyle name="Normal 5 2 2 3" xfId="1570"/>
    <cellStyle name="Normal 5 2 2 3 2" xfId="1571"/>
    <cellStyle name="Normal 5 2 2 3 2 2" xfId="1572"/>
    <cellStyle name="Normal 5 2 2 3 2 2 2" xfId="1573"/>
    <cellStyle name="Normal 5 2 2 3 2 2 2 2" xfId="1574"/>
    <cellStyle name="Normal 5 2 2 3 2 2 3" xfId="1575"/>
    <cellStyle name="Normal 5 2 2 3 2 3" xfId="1576"/>
    <cellStyle name="Normal 5 2 2 3 2 3 2" xfId="1577"/>
    <cellStyle name="Normal 5 2 2 3 2 3 2 2" xfId="1578"/>
    <cellStyle name="Normal 5 2 2 3 2 3 3" xfId="1579"/>
    <cellStyle name="Normal 5 2 2 3 2 4" xfId="1580"/>
    <cellStyle name="Normal 5 2 2 3 2 4 2" xfId="1581"/>
    <cellStyle name="Normal 5 2 2 3 2 5" xfId="1582"/>
    <cellStyle name="Normal 5 2 2 3 3" xfId="1583"/>
    <cellStyle name="Normal 5 2 2 3 3 2" xfId="1584"/>
    <cellStyle name="Normal 5 2 2 3 3 2 2" xfId="1585"/>
    <cellStyle name="Normal 5 2 2 3 3 2 2 2" xfId="1586"/>
    <cellStyle name="Normal 5 2 2 3 3 2 3" xfId="1587"/>
    <cellStyle name="Normal 5 2 2 3 3 3" xfId="1588"/>
    <cellStyle name="Normal 5 2 2 3 3 3 2" xfId="1589"/>
    <cellStyle name="Normal 5 2 2 3 3 4" xfId="1590"/>
    <cellStyle name="Normal 5 2 2 3 4" xfId="1591"/>
    <cellStyle name="Normal 5 2 2 3 4 2" xfId="1592"/>
    <cellStyle name="Normal 5 2 2 3 4 2 2" xfId="1593"/>
    <cellStyle name="Normal 5 2 2 3 4 3" xfId="1594"/>
    <cellStyle name="Normal 5 2 2 3 5" xfId="1595"/>
    <cellStyle name="Normal 5 2 2 3 5 2" xfId="1596"/>
    <cellStyle name="Normal 5 2 2 3 5 2 2" xfId="1597"/>
    <cellStyle name="Normal 5 2 2 3 5 3" xfId="1598"/>
    <cellStyle name="Normal 5 2 2 3 6" xfId="1599"/>
    <cellStyle name="Normal 5 2 2 3 6 2" xfId="1600"/>
    <cellStyle name="Normal 5 2 2 3 7" xfId="1601"/>
    <cellStyle name="Normal 5 2 2 4" xfId="1602"/>
    <cellStyle name="Normal 5 2 2 4 2" xfId="1603"/>
    <cellStyle name="Normal 5 2 2 4 2 2" xfId="1604"/>
    <cellStyle name="Normal 5 2 2 4 2 2 2" xfId="1605"/>
    <cellStyle name="Normal 5 2 2 4 2 2 2 2" xfId="1606"/>
    <cellStyle name="Normal 5 2 2 4 2 2 3" xfId="1607"/>
    <cellStyle name="Normal 5 2 2 4 2 3" xfId="1608"/>
    <cellStyle name="Normal 5 2 2 4 2 3 2" xfId="1609"/>
    <cellStyle name="Normal 5 2 2 4 2 3 2 2" xfId="1610"/>
    <cellStyle name="Normal 5 2 2 4 2 3 3" xfId="1611"/>
    <cellStyle name="Normal 5 2 2 4 2 4" xfId="1612"/>
    <cellStyle name="Normal 5 2 2 4 2 4 2" xfId="1613"/>
    <cellStyle name="Normal 5 2 2 4 2 5" xfId="1614"/>
    <cellStyle name="Normal 5 2 2 4 3" xfId="1615"/>
    <cellStyle name="Normal 5 2 2 4 3 2" xfId="1616"/>
    <cellStyle name="Normal 5 2 2 4 3 2 2" xfId="1617"/>
    <cellStyle name="Normal 5 2 2 4 3 2 2 2" xfId="1618"/>
    <cellStyle name="Normal 5 2 2 4 3 2 3" xfId="1619"/>
    <cellStyle name="Normal 5 2 2 4 3 3" xfId="1620"/>
    <cellStyle name="Normal 5 2 2 4 3 3 2" xfId="1621"/>
    <cellStyle name="Normal 5 2 2 4 3 4" xfId="1622"/>
    <cellStyle name="Normal 5 2 2 4 4" xfId="1623"/>
    <cellStyle name="Normal 5 2 2 4 4 2" xfId="1624"/>
    <cellStyle name="Normal 5 2 2 4 4 2 2" xfId="1625"/>
    <cellStyle name="Normal 5 2 2 4 4 3" xfId="1626"/>
    <cellStyle name="Normal 5 2 2 4 5" xfId="1627"/>
    <cellStyle name="Normal 5 2 2 4 5 2" xfId="1628"/>
    <cellStyle name="Normal 5 2 2 4 5 2 2" xfId="1629"/>
    <cellStyle name="Normal 5 2 2 4 5 3" xfId="1630"/>
    <cellStyle name="Normal 5 2 2 4 6" xfId="1631"/>
    <cellStyle name="Normal 5 2 2 4 6 2" xfId="1632"/>
    <cellStyle name="Normal 5 2 2 4 7" xfId="1633"/>
    <cellStyle name="Normal 5 2 2 5" xfId="1634"/>
    <cellStyle name="Normal 5 2 2 5 2" xfId="1635"/>
    <cellStyle name="Normal 5 2 2 5 2 2" xfId="1636"/>
    <cellStyle name="Normal 5 2 2 5 2 2 2" xfId="1637"/>
    <cellStyle name="Normal 5 2 2 5 2 2 2 2" xfId="1638"/>
    <cellStyle name="Normal 5 2 2 5 2 2 3" xfId="1639"/>
    <cellStyle name="Normal 5 2 2 5 2 3" xfId="1640"/>
    <cellStyle name="Normal 5 2 2 5 2 3 2" xfId="1641"/>
    <cellStyle name="Normal 5 2 2 5 2 3 2 2" xfId="1642"/>
    <cellStyle name="Normal 5 2 2 5 2 3 3" xfId="1643"/>
    <cellStyle name="Normal 5 2 2 5 2 4" xfId="1644"/>
    <cellStyle name="Normal 5 2 2 5 2 4 2" xfId="1645"/>
    <cellStyle name="Normal 5 2 2 5 2 5" xfId="1646"/>
    <cellStyle name="Normal 5 2 2 5 3" xfId="1647"/>
    <cellStyle name="Normal 5 2 2 5 3 2" xfId="1648"/>
    <cellStyle name="Normal 5 2 2 5 3 2 2" xfId="1649"/>
    <cellStyle name="Normal 5 2 2 5 3 2 2 2" xfId="1650"/>
    <cellStyle name="Normal 5 2 2 5 3 2 3" xfId="1651"/>
    <cellStyle name="Normal 5 2 2 5 3 3" xfId="1652"/>
    <cellStyle name="Normal 5 2 2 5 3 3 2" xfId="1653"/>
    <cellStyle name="Normal 5 2 2 5 3 4" xfId="1654"/>
    <cellStyle name="Normal 5 2 2 5 4" xfId="1655"/>
    <cellStyle name="Normal 5 2 2 5 4 2" xfId="1656"/>
    <cellStyle name="Normal 5 2 2 5 4 2 2" xfId="1657"/>
    <cellStyle name="Normal 5 2 2 5 4 3" xfId="1658"/>
    <cellStyle name="Normal 5 2 2 5 5" xfId="1659"/>
    <cellStyle name="Normal 5 2 2 5 5 2" xfId="1660"/>
    <cellStyle name="Normal 5 2 2 5 5 2 2" xfId="1661"/>
    <cellStyle name="Normal 5 2 2 5 5 3" xfId="1662"/>
    <cellStyle name="Normal 5 2 2 5 6" xfId="1663"/>
    <cellStyle name="Normal 5 2 2 5 6 2" xfId="1664"/>
    <cellStyle name="Normal 5 2 2 5 7" xfId="1665"/>
    <cellStyle name="Normal 5 2 2 6" xfId="1666"/>
    <cellStyle name="Normal 5 2 2 6 2" xfId="1667"/>
    <cellStyle name="Normal 5 2 2 6 2 2" xfId="1668"/>
    <cellStyle name="Normal 5 2 2 6 2 2 2" xfId="1669"/>
    <cellStyle name="Normal 5 2 2 6 2 3" xfId="1670"/>
    <cellStyle name="Normal 5 2 2 6 3" xfId="1671"/>
    <cellStyle name="Normal 5 2 2 6 3 2" xfId="1672"/>
    <cellStyle name="Normal 5 2 2 6 3 2 2" xfId="1673"/>
    <cellStyle name="Normal 5 2 2 6 3 3" xfId="1674"/>
    <cellStyle name="Normal 5 2 2 6 4" xfId="1675"/>
    <cellStyle name="Normal 5 2 2 6 4 2" xfId="1676"/>
    <cellStyle name="Normal 5 2 2 6 5" xfId="1677"/>
    <cellStyle name="Normal 5 2 2 7" xfId="1678"/>
    <cellStyle name="Normal 5 2 2 7 2" xfId="1679"/>
    <cellStyle name="Normal 5 2 2 7 2 2" xfId="1680"/>
    <cellStyle name="Normal 5 2 2 7 2 2 2" xfId="1681"/>
    <cellStyle name="Normal 5 2 2 7 2 3" xfId="1682"/>
    <cellStyle name="Normal 5 2 2 7 3" xfId="1683"/>
    <cellStyle name="Normal 5 2 2 7 3 2" xfId="1684"/>
    <cellStyle name="Normal 5 2 2 7 4" xfId="1685"/>
    <cellStyle name="Normal 5 2 2 8" xfId="1686"/>
    <cellStyle name="Normal 5 2 2 8 2" xfId="1687"/>
    <cellStyle name="Normal 5 2 2 8 2 2" xfId="1688"/>
    <cellStyle name="Normal 5 2 2 8 3" xfId="1689"/>
    <cellStyle name="Normal 5 2 2 9" xfId="1690"/>
    <cellStyle name="Normal 5 2 2 9 2" xfId="1691"/>
    <cellStyle name="Normal 5 2 2 9 2 2" xfId="1692"/>
    <cellStyle name="Normal 5 2 2 9 3" xfId="1693"/>
    <cellStyle name="Normal 5 2 3" xfId="1694"/>
    <cellStyle name="Normal 5 2 3 2" xfId="1695"/>
    <cellStyle name="Normal 5 2 3 2 2" xfId="1696"/>
    <cellStyle name="Normal 5 2 3 2 2 2" xfId="1697"/>
    <cellStyle name="Normal 5 2 3 2 2 2 2" xfId="1698"/>
    <cellStyle name="Normal 5 2 3 2 2 3" xfId="1699"/>
    <cellStyle name="Normal 5 2 3 2 3" xfId="1700"/>
    <cellStyle name="Normal 5 2 3 2 3 2" xfId="1701"/>
    <cellStyle name="Normal 5 2 3 2 3 2 2" xfId="1702"/>
    <cellStyle name="Normal 5 2 3 2 3 3" xfId="1703"/>
    <cellStyle name="Normal 5 2 3 2 4" xfId="1704"/>
    <cellStyle name="Normal 5 2 3 2 4 2" xfId="1705"/>
    <cellStyle name="Normal 5 2 3 2 5" xfId="1706"/>
    <cellStyle name="Normal 5 2 3 3" xfId="1707"/>
    <cellStyle name="Normal 5 2 3 3 2" xfId="1708"/>
    <cellStyle name="Normal 5 2 3 3 2 2" xfId="1709"/>
    <cellStyle name="Normal 5 2 3 3 2 2 2" xfId="1710"/>
    <cellStyle name="Normal 5 2 3 3 2 3" xfId="1711"/>
    <cellStyle name="Normal 5 2 3 3 3" xfId="1712"/>
    <cellStyle name="Normal 5 2 3 3 3 2" xfId="1713"/>
    <cellStyle name="Normal 5 2 3 3 4" xfId="1714"/>
    <cellStyle name="Normal 5 2 3 4" xfId="1715"/>
    <cellStyle name="Normal 5 2 3 4 2" xfId="1716"/>
    <cellStyle name="Normal 5 2 3 4 2 2" xfId="1717"/>
    <cellStyle name="Normal 5 2 3 4 3" xfId="1718"/>
    <cellStyle name="Normal 5 2 3 5" xfId="1719"/>
    <cellStyle name="Normal 5 2 3 5 2" xfId="1720"/>
    <cellStyle name="Normal 5 2 3 5 2 2" xfId="1721"/>
    <cellStyle name="Normal 5 2 3 5 3" xfId="1722"/>
    <cellStyle name="Normal 5 2 3 6" xfId="1723"/>
    <cellStyle name="Normal 5 2 3 6 2" xfId="1724"/>
    <cellStyle name="Normal 5 2 3 7" xfId="1725"/>
    <cellStyle name="Normal 5 2 4" xfId="1726"/>
    <cellStyle name="Normal 5 2 4 2" xfId="1727"/>
    <cellStyle name="Normal 5 2 4 2 2" xfId="1728"/>
    <cellStyle name="Normal 5 2 4 2 2 2" xfId="1729"/>
    <cellStyle name="Normal 5 2 4 2 2 2 2" xfId="1730"/>
    <cellStyle name="Normal 5 2 4 2 2 3" xfId="1731"/>
    <cellStyle name="Normal 5 2 4 2 3" xfId="1732"/>
    <cellStyle name="Normal 5 2 4 2 3 2" xfId="1733"/>
    <cellStyle name="Normal 5 2 4 2 3 2 2" xfId="1734"/>
    <cellStyle name="Normal 5 2 4 2 3 3" xfId="1735"/>
    <cellStyle name="Normal 5 2 4 2 4" xfId="1736"/>
    <cellStyle name="Normal 5 2 4 2 4 2" xfId="1737"/>
    <cellStyle name="Normal 5 2 4 2 5" xfId="1738"/>
    <cellStyle name="Normal 5 2 4 3" xfId="1739"/>
    <cellStyle name="Normal 5 2 4 3 2" xfId="1740"/>
    <cellStyle name="Normal 5 2 4 3 2 2" xfId="1741"/>
    <cellStyle name="Normal 5 2 4 3 2 2 2" xfId="1742"/>
    <cellStyle name="Normal 5 2 4 3 2 3" xfId="1743"/>
    <cellStyle name="Normal 5 2 4 3 3" xfId="1744"/>
    <cellStyle name="Normal 5 2 4 3 3 2" xfId="1745"/>
    <cellStyle name="Normal 5 2 4 3 4" xfId="1746"/>
    <cellStyle name="Normal 5 2 4 4" xfId="1747"/>
    <cellStyle name="Normal 5 2 4 4 2" xfId="1748"/>
    <cellStyle name="Normal 5 2 4 4 2 2" xfId="1749"/>
    <cellStyle name="Normal 5 2 4 4 3" xfId="1750"/>
    <cellStyle name="Normal 5 2 4 5" xfId="1751"/>
    <cellStyle name="Normal 5 2 4 5 2" xfId="1752"/>
    <cellStyle name="Normal 5 2 4 5 2 2" xfId="1753"/>
    <cellStyle name="Normal 5 2 4 5 3" xfId="1754"/>
    <cellStyle name="Normal 5 2 4 6" xfId="1755"/>
    <cellStyle name="Normal 5 2 4 6 2" xfId="1756"/>
    <cellStyle name="Normal 5 2 4 7" xfId="1757"/>
    <cellStyle name="Normal 5 2 5" xfId="1758"/>
    <cellStyle name="Normal 5 2 5 2" xfId="1759"/>
    <cellStyle name="Normal 5 2 5 2 2" xfId="1760"/>
    <cellStyle name="Normal 5 2 5 2 2 2" xfId="1761"/>
    <cellStyle name="Normal 5 2 5 2 2 2 2" xfId="1762"/>
    <cellStyle name="Normal 5 2 5 2 2 3" xfId="1763"/>
    <cellStyle name="Normal 5 2 5 2 3" xfId="1764"/>
    <cellStyle name="Normal 5 2 5 2 3 2" xfId="1765"/>
    <cellStyle name="Normal 5 2 5 2 3 2 2" xfId="1766"/>
    <cellStyle name="Normal 5 2 5 2 3 3" xfId="1767"/>
    <cellStyle name="Normal 5 2 5 2 4" xfId="1768"/>
    <cellStyle name="Normal 5 2 5 2 4 2" xfId="1769"/>
    <cellStyle name="Normal 5 2 5 2 5" xfId="1770"/>
    <cellStyle name="Normal 5 2 5 3" xfId="1771"/>
    <cellStyle name="Normal 5 2 5 3 2" xfId="1772"/>
    <cellStyle name="Normal 5 2 5 3 2 2" xfId="1773"/>
    <cellStyle name="Normal 5 2 5 3 2 2 2" xfId="1774"/>
    <cellStyle name="Normal 5 2 5 3 2 3" xfId="1775"/>
    <cellStyle name="Normal 5 2 5 3 3" xfId="1776"/>
    <cellStyle name="Normal 5 2 5 3 3 2" xfId="1777"/>
    <cellStyle name="Normal 5 2 5 3 4" xfId="1778"/>
    <cellStyle name="Normal 5 2 5 4" xfId="1779"/>
    <cellStyle name="Normal 5 2 5 4 2" xfId="1780"/>
    <cellStyle name="Normal 5 2 5 4 2 2" xfId="1781"/>
    <cellStyle name="Normal 5 2 5 4 3" xfId="1782"/>
    <cellStyle name="Normal 5 2 5 5" xfId="1783"/>
    <cellStyle name="Normal 5 2 5 5 2" xfId="1784"/>
    <cellStyle name="Normal 5 2 5 5 2 2" xfId="1785"/>
    <cellStyle name="Normal 5 2 5 5 3" xfId="1786"/>
    <cellStyle name="Normal 5 2 5 6" xfId="1787"/>
    <cellStyle name="Normal 5 2 5 6 2" xfId="1788"/>
    <cellStyle name="Normal 5 2 5 7" xfId="1789"/>
    <cellStyle name="Normal 5 2 6" xfId="1790"/>
    <cellStyle name="Normal 5 2 6 2" xfId="1791"/>
    <cellStyle name="Normal 5 2 6 2 2" xfId="1792"/>
    <cellStyle name="Normal 5 2 6 2 2 2" xfId="1793"/>
    <cellStyle name="Normal 5 2 6 2 2 2 2" xfId="1794"/>
    <cellStyle name="Normal 5 2 6 2 2 3" xfId="1795"/>
    <cellStyle name="Normal 5 2 6 2 3" xfId="1796"/>
    <cellStyle name="Normal 5 2 6 2 3 2" xfId="1797"/>
    <cellStyle name="Normal 5 2 6 2 3 2 2" xfId="1798"/>
    <cellStyle name="Normal 5 2 6 2 3 3" xfId="1799"/>
    <cellStyle name="Normal 5 2 6 2 4" xfId="1800"/>
    <cellStyle name="Normal 5 2 6 2 4 2" xfId="1801"/>
    <cellStyle name="Normal 5 2 6 2 5" xfId="1802"/>
    <cellStyle name="Normal 5 2 6 3" xfId="1803"/>
    <cellStyle name="Normal 5 2 6 3 2" xfId="1804"/>
    <cellStyle name="Normal 5 2 6 3 2 2" xfId="1805"/>
    <cellStyle name="Normal 5 2 6 3 2 2 2" xfId="1806"/>
    <cellStyle name="Normal 5 2 6 3 2 3" xfId="1807"/>
    <cellStyle name="Normal 5 2 6 3 3" xfId="1808"/>
    <cellStyle name="Normal 5 2 6 3 3 2" xfId="1809"/>
    <cellStyle name="Normal 5 2 6 3 4" xfId="1810"/>
    <cellStyle name="Normal 5 2 6 4" xfId="1811"/>
    <cellStyle name="Normal 5 2 6 4 2" xfId="1812"/>
    <cellStyle name="Normal 5 2 6 4 2 2" xfId="1813"/>
    <cellStyle name="Normal 5 2 6 4 3" xfId="1814"/>
    <cellStyle name="Normal 5 2 6 5" xfId="1815"/>
    <cellStyle name="Normal 5 2 6 5 2" xfId="1816"/>
    <cellStyle name="Normal 5 2 6 5 2 2" xfId="1817"/>
    <cellStyle name="Normal 5 2 6 5 3" xfId="1818"/>
    <cellStyle name="Normal 5 2 6 6" xfId="1819"/>
    <cellStyle name="Normal 5 2 6 6 2" xfId="1820"/>
    <cellStyle name="Normal 5 2 6 7" xfId="1821"/>
    <cellStyle name="Normal 5 2 7" xfId="1822"/>
    <cellStyle name="Normal 5 2 7 2" xfId="1823"/>
    <cellStyle name="Normal 5 2 7 2 2" xfId="1824"/>
    <cellStyle name="Normal 5 2 7 2 2 2" xfId="1825"/>
    <cellStyle name="Normal 5 2 7 2 3" xfId="1826"/>
    <cellStyle name="Normal 5 2 7 3" xfId="1827"/>
    <cellStyle name="Normal 5 2 7 3 2" xfId="1828"/>
    <cellStyle name="Normal 5 2 7 3 2 2" xfId="1829"/>
    <cellStyle name="Normal 5 2 7 3 3" xfId="1830"/>
    <cellStyle name="Normal 5 2 7 4" xfId="1831"/>
    <cellStyle name="Normal 5 2 7 4 2" xfId="1832"/>
    <cellStyle name="Normal 5 2 7 5" xfId="1833"/>
    <cellStyle name="Normal 5 2 8" xfId="1834"/>
    <cellStyle name="Normal 5 2 8 2" xfId="1835"/>
    <cellStyle name="Normal 5 2 8 2 2" xfId="1836"/>
    <cellStyle name="Normal 5 2 8 2 2 2" xfId="1837"/>
    <cellStyle name="Normal 5 2 8 2 3" xfId="1838"/>
    <cellStyle name="Normal 5 2 8 3" xfId="1839"/>
    <cellStyle name="Normal 5 2 8 3 2" xfId="1840"/>
    <cellStyle name="Normal 5 2 8 4" xfId="1841"/>
    <cellStyle name="Normal 5 2 9" xfId="1842"/>
    <cellStyle name="Normal 5 2 9 2" xfId="1843"/>
    <cellStyle name="Normal 5 2 9 2 2" xfId="1844"/>
    <cellStyle name="Normal 5 2 9 3" xfId="1845"/>
    <cellStyle name="Normal 5 3" xfId="1846"/>
    <cellStyle name="Normal 5 3 10" xfId="1847"/>
    <cellStyle name="Normal 5 3 10 2" xfId="1848"/>
    <cellStyle name="Normal 5 3 11" xfId="1849"/>
    <cellStyle name="Normal 5 3 2" xfId="1850"/>
    <cellStyle name="Normal 5 3 2 2" xfId="1851"/>
    <cellStyle name="Normal 5 3 2 2 2" xfId="1852"/>
    <cellStyle name="Normal 5 3 2 2 2 2" xfId="1853"/>
    <cellStyle name="Normal 5 3 2 2 2 2 2" xfId="1854"/>
    <cellStyle name="Normal 5 3 2 2 2 3" xfId="1855"/>
    <cellStyle name="Normal 5 3 2 2 3" xfId="1856"/>
    <cellStyle name="Normal 5 3 2 2 3 2" xfId="1857"/>
    <cellStyle name="Normal 5 3 2 2 3 2 2" xfId="1858"/>
    <cellStyle name="Normal 5 3 2 2 3 3" xfId="1859"/>
    <cellStyle name="Normal 5 3 2 2 4" xfId="1860"/>
    <cellStyle name="Normal 5 3 2 2 4 2" xfId="1861"/>
    <cellStyle name="Normal 5 3 2 2 5" xfId="1862"/>
    <cellStyle name="Normal 5 3 2 3" xfId="1863"/>
    <cellStyle name="Normal 5 3 2 3 2" xfId="1864"/>
    <cellStyle name="Normal 5 3 2 3 2 2" xfId="1865"/>
    <cellStyle name="Normal 5 3 2 3 2 2 2" xfId="1866"/>
    <cellStyle name="Normal 5 3 2 3 2 3" xfId="1867"/>
    <cellStyle name="Normal 5 3 2 3 3" xfId="1868"/>
    <cellStyle name="Normal 5 3 2 3 3 2" xfId="1869"/>
    <cellStyle name="Normal 5 3 2 3 4" xfId="1870"/>
    <cellStyle name="Normal 5 3 2 4" xfId="1871"/>
    <cellStyle name="Normal 5 3 2 4 2" xfId="1872"/>
    <cellStyle name="Normal 5 3 2 4 2 2" xfId="1873"/>
    <cellStyle name="Normal 5 3 2 4 3" xfId="1874"/>
    <cellStyle name="Normal 5 3 2 5" xfId="1875"/>
    <cellStyle name="Normal 5 3 2 5 2" xfId="1876"/>
    <cellStyle name="Normal 5 3 2 5 2 2" xfId="1877"/>
    <cellStyle name="Normal 5 3 2 5 3" xfId="1878"/>
    <cellStyle name="Normal 5 3 2 6" xfId="1879"/>
    <cellStyle name="Normal 5 3 2 6 2" xfId="1880"/>
    <cellStyle name="Normal 5 3 2 7" xfId="1881"/>
    <cellStyle name="Normal 5 3 3" xfId="1882"/>
    <cellStyle name="Normal 5 3 3 2" xfId="1883"/>
    <cellStyle name="Normal 5 3 3 2 2" xfId="1884"/>
    <cellStyle name="Normal 5 3 3 2 2 2" xfId="1885"/>
    <cellStyle name="Normal 5 3 3 2 2 2 2" xfId="1886"/>
    <cellStyle name="Normal 5 3 3 2 2 3" xfId="1887"/>
    <cellStyle name="Normal 5 3 3 2 3" xfId="1888"/>
    <cellStyle name="Normal 5 3 3 2 3 2" xfId="1889"/>
    <cellStyle name="Normal 5 3 3 2 3 2 2" xfId="1890"/>
    <cellStyle name="Normal 5 3 3 2 3 3" xfId="1891"/>
    <cellStyle name="Normal 5 3 3 2 4" xfId="1892"/>
    <cellStyle name="Normal 5 3 3 2 4 2" xfId="1893"/>
    <cellStyle name="Normal 5 3 3 2 5" xfId="1894"/>
    <cellStyle name="Normal 5 3 3 3" xfId="1895"/>
    <cellStyle name="Normal 5 3 3 3 2" xfId="1896"/>
    <cellStyle name="Normal 5 3 3 3 2 2" xfId="1897"/>
    <cellStyle name="Normal 5 3 3 3 2 2 2" xfId="1898"/>
    <cellStyle name="Normal 5 3 3 3 2 3" xfId="1899"/>
    <cellStyle name="Normal 5 3 3 3 3" xfId="1900"/>
    <cellStyle name="Normal 5 3 3 3 3 2" xfId="1901"/>
    <cellStyle name="Normal 5 3 3 3 4" xfId="1902"/>
    <cellStyle name="Normal 5 3 3 4" xfId="1903"/>
    <cellStyle name="Normal 5 3 3 4 2" xfId="1904"/>
    <cellStyle name="Normal 5 3 3 4 2 2" xfId="1905"/>
    <cellStyle name="Normal 5 3 3 4 3" xfId="1906"/>
    <cellStyle name="Normal 5 3 3 5" xfId="1907"/>
    <cellStyle name="Normal 5 3 3 5 2" xfId="1908"/>
    <cellStyle name="Normal 5 3 3 5 2 2" xfId="1909"/>
    <cellStyle name="Normal 5 3 3 5 3" xfId="1910"/>
    <cellStyle name="Normal 5 3 3 6" xfId="1911"/>
    <cellStyle name="Normal 5 3 3 6 2" xfId="1912"/>
    <cellStyle name="Normal 5 3 3 7" xfId="1913"/>
    <cellStyle name="Normal 5 3 4" xfId="1914"/>
    <cellStyle name="Normal 5 3 4 2" xfId="1915"/>
    <cellStyle name="Normal 5 3 4 2 2" xfId="1916"/>
    <cellStyle name="Normal 5 3 4 2 2 2" xfId="1917"/>
    <cellStyle name="Normal 5 3 4 2 2 2 2" xfId="1918"/>
    <cellStyle name="Normal 5 3 4 2 2 3" xfId="1919"/>
    <cellStyle name="Normal 5 3 4 2 3" xfId="1920"/>
    <cellStyle name="Normal 5 3 4 2 3 2" xfId="1921"/>
    <cellStyle name="Normal 5 3 4 2 3 2 2" xfId="1922"/>
    <cellStyle name="Normal 5 3 4 2 3 3" xfId="1923"/>
    <cellStyle name="Normal 5 3 4 2 4" xfId="1924"/>
    <cellStyle name="Normal 5 3 4 2 4 2" xfId="1925"/>
    <cellStyle name="Normal 5 3 4 2 5" xfId="1926"/>
    <cellStyle name="Normal 5 3 4 3" xfId="1927"/>
    <cellStyle name="Normal 5 3 4 3 2" xfId="1928"/>
    <cellStyle name="Normal 5 3 4 3 2 2" xfId="1929"/>
    <cellStyle name="Normal 5 3 4 3 2 2 2" xfId="1930"/>
    <cellStyle name="Normal 5 3 4 3 2 3" xfId="1931"/>
    <cellStyle name="Normal 5 3 4 3 3" xfId="1932"/>
    <cellStyle name="Normal 5 3 4 3 3 2" xfId="1933"/>
    <cellStyle name="Normal 5 3 4 3 4" xfId="1934"/>
    <cellStyle name="Normal 5 3 4 4" xfId="1935"/>
    <cellStyle name="Normal 5 3 4 4 2" xfId="1936"/>
    <cellStyle name="Normal 5 3 4 4 2 2" xfId="1937"/>
    <cellStyle name="Normal 5 3 4 4 3" xfId="1938"/>
    <cellStyle name="Normal 5 3 4 5" xfId="1939"/>
    <cellStyle name="Normal 5 3 4 5 2" xfId="1940"/>
    <cellStyle name="Normal 5 3 4 5 2 2" xfId="1941"/>
    <cellStyle name="Normal 5 3 4 5 3" xfId="1942"/>
    <cellStyle name="Normal 5 3 4 6" xfId="1943"/>
    <cellStyle name="Normal 5 3 4 6 2" xfId="1944"/>
    <cellStyle name="Normal 5 3 4 7" xfId="1945"/>
    <cellStyle name="Normal 5 3 5" xfId="1946"/>
    <cellStyle name="Normal 5 3 5 2" xfId="1947"/>
    <cellStyle name="Normal 5 3 5 2 2" xfId="1948"/>
    <cellStyle name="Normal 5 3 5 2 2 2" xfId="1949"/>
    <cellStyle name="Normal 5 3 5 2 2 2 2" xfId="1950"/>
    <cellStyle name="Normal 5 3 5 2 2 3" xfId="1951"/>
    <cellStyle name="Normal 5 3 5 2 3" xfId="1952"/>
    <cellStyle name="Normal 5 3 5 2 3 2" xfId="1953"/>
    <cellStyle name="Normal 5 3 5 2 3 2 2" xfId="1954"/>
    <cellStyle name="Normal 5 3 5 2 3 3" xfId="1955"/>
    <cellStyle name="Normal 5 3 5 2 4" xfId="1956"/>
    <cellStyle name="Normal 5 3 5 2 4 2" xfId="1957"/>
    <cellStyle name="Normal 5 3 5 2 5" xfId="1958"/>
    <cellStyle name="Normal 5 3 5 3" xfId="1959"/>
    <cellStyle name="Normal 5 3 5 3 2" xfId="1960"/>
    <cellStyle name="Normal 5 3 5 3 2 2" xfId="1961"/>
    <cellStyle name="Normal 5 3 5 3 2 2 2" xfId="1962"/>
    <cellStyle name="Normal 5 3 5 3 2 3" xfId="1963"/>
    <cellStyle name="Normal 5 3 5 3 3" xfId="1964"/>
    <cellStyle name="Normal 5 3 5 3 3 2" xfId="1965"/>
    <cellStyle name="Normal 5 3 5 3 4" xfId="1966"/>
    <cellStyle name="Normal 5 3 5 4" xfId="1967"/>
    <cellStyle name="Normal 5 3 5 4 2" xfId="1968"/>
    <cellStyle name="Normal 5 3 5 4 2 2" xfId="1969"/>
    <cellStyle name="Normal 5 3 5 4 3" xfId="1970"/>
    <cellStyle name="Normal 5 3 5 5" xfId="1971"/>
    <cellStyle name="Normal 5 3 5 5 2" xfId="1972"/>
    <cellStyle name="Normal 5 3 5 5 2 2" xfId="1973"/>
    <cellStyle name="Normal 5 3 5 5 3" xfId="1974"/>
    <cellStyle name="Normal 5 3 5 6" xfId="1975"/>
    <cellStyle name="Normal 5 3 5 6 2" xfId="1976"/>
    <cellStyle name="Normal 5 3 5 7" xfId="1977"/>
    <cellStyle name="Normal 5 3 6" xfId="1978"/>
    <cellStyle name="Normal 5 3 6 2" xfId="1979"/>
    <cellStyle name="Normal 5 3 6 2 2" xfId="1980"/>
    <cellStyle name="Normal 5 3 6 2 2 2" xfId="1981"/>
    <cellStyle name="Normal 5 3 6 2 3" xfId="1982"/>
    <cellStyle name="Normal 5 3 6 3" xfId="1983"/>
    <cellStyle name="Normal 5 3 6 3 2" xfId="1984"/>
    <cellStyle name="Normal 5 3 6 3 2 2" xfId="1985"/>
    <cellStyle name="Normal 5 3 6 3 3" xfId="1986"/>
    <cellStyle name="Normal 5 3 6 4" xfId="1987"/>
    <cellStyle name="Normal 5 3 6 4 2" xfId="1988"/>
    <cellStyle name="Normal 5 3 6 5" xfId="1989"/>
    <cellStyle name="Normal 5 3 7" xfId="1990"/>
    <cellStyle name="Normal 5 3 7 2" xfId="1991"/>
    <cellStyle name="Normal 5 3 7 2 2" xfId="1992"/>
    <cellStyle name="Normal 5 3 7 2 2 2" xfId="1993"/>
    <cellStyle name="Normal 5 3 7 2 3" xfId="1994"/>
    <cellStyle name="Normal 5 3 7 3" xfId="1995"/>
    <cellStyle name="Normal 5 3 7 3 2" xfId="1996"/>
    <cellStyle name="Normal 5 3 7 4" xfId="1997"/>
    <cellStyle name="Normal 5 3 8" xfId="1998"/>
    <cellStyle name="Normal 5 3 8 2" xfId="1999"/>
    <cellStyle name="Normal 5 3 8 2 2" xfId="2000"/>
    <cellStyle name="Normal 5 3 8 3" xfId="2001"/>
    <cellStyle name="Normal 5 3 9" xfId="2002"/>
    <cellStyle name="Normal 5 3 9 2" xfId="2003"/>
    <cellStyle name="Normal 5 3 9 2 2" xfId="2004"/>
    <cellStyle name="Normal 5 3 9 3" xfId="2005"/>
    <cellStyle name="Normal 5 4" xfId="2006"/>
    <cellStyle name="Normal 5 5" xfId="2007"/>
    <cellStyle name="Normal 5 5 2" xfId="2008"/>
    <cellStyle name="Normal 5 5 2 2" xfId="2009"/>
    <cellStyle name="Normal 5 5 2 2 2" xfId="2010"/>
    <cellStyle name="Normal 5 5 2 2 2 2" xfId="2011"/>
    <cellStyle name="Normal 5 5 2 2 3" xfId="2012"/>
    <cellStyle name="Normal 5 5 2 3" xfId="2013"/>
    <cellStyle name="Normal 5 5 2 3 2" xfId="2014"/>
    <cellStyle name="Normal 5 5 2 3 2 2" xfId="2015"/>
    <cellStyle name="Normal 5 5 2 3 3" xfId="2016"/>
    <cellStyle name="Normal 5 5 2 4" xfId="2017"/>
    <cellStyle name="Normal 5 5 2 4 2" xfId="2018"/>
    <cellStyle name="Normal 5 5 2 5" xfId="2019"/>
    <cellStyle name="Normal 5 5 3" xfId="2020"/>
    <cellStyle name="Normal 5 5 3 2" xfId="2021"/>
    <cellStyle name="Normal 5 5 3 2 2" xfId="2022"/>
    <cellStyle name="Normal 5 5 3 2 2 2" xfId="2023"/>
    <cellStyle name="Normal 5 5 3 2 3" xfId="2024"/>
    <cellStyle name="Normal 5 5 3 3" xfId="2025"/>
    <cellStyle name="Normal 5 5 3 3 2" xfId="2026"/>
    <cellStyle name="Normal 5 5 3 4" xfId="2027"/>
    <cellStyle name="Normal 5 5 4" xfId="2028"/>
    <cellStyle name="Normal 5 5 4 2" xfId="2029"/>
    <cellStyle name="Normal 5 5 4 2 2" xfId="2030"/>
    <cellStyle name="Normal 5 5 4 3" xfId="2031"/>
    <cellStyle name="Normal 5 5 5" xfId="2032"/>
    <cellStyle name="Normal 5 5 5 2" xfId="2033"/>
    <cellStyle name="Normal 5 5 5 2 2" xfId="2034"/>
    <cellStyle name="Normal 5 5 5 3" xfId="2035"/>
    <cellStyle name="Normal 5 5 6" xfId="2036"/>
    <cellStyle name="Normal 5 5 6 2" xfId="2037"/>
    <cellStyle name="Normal 5 5 7" xfId="2038"/>
    <cellStyle name="Normal 5 6" xfId="2039"/>
    <cellStyle name="Normal 5 6 2" xfId="2040"/>
    <cellStyle name="Normal 5 6 2 2" xfId="2041"/>
    <cellStyle name="Normal 5 6 2 2 2" xfId="2042"/>
    <cellStyle name="Normal 5 6 2 2 2 2" xfId="2043"/>
    <cellStyle name="Normal 5 6 2 2 3" xfId="2044"/>
    <cellStyle name="Normal 5 6 2 3" xfId="2045"/>
    <cellStyle name="Normal 5 6 2 3 2" xfId="2046"/>
    <cellStyle name="Normal 5 6 2 3 2 2" xfId="2047"/>
    <cellStyle name="Normal 5 6 2 3 3" xfId="2048"/>
    <cellStyle name="Normal 5 6 2 4" xfId="2049"/>
    <cellStyle name="Normal 5 6 2 4 2" xfId="2050"/>
    <cellStyle name="Normal 5 6 2 5" xfId="2051"/>
    <cellStyle name="Normal 5 6 3" xfId="2052"/>
    <cellStyle name="Normal 5 6 3 2" xfId="2053"/>
    <cellStyle name="Normal 5 6 3 2 2" xfId="2054"/>
    <cellStyle name="Normal 5 6 3 2 2 2" xfId="2055"/>
    <cellStyle name="Normal 5 6 3 2 3" xfId="2056"/>
    <cellStyle name="Normal 5 6 3 3" xfId="2057"/>
    <cellStyle name="Normal 5 6 3 3 2" xfId="2058"/>
    <cellStyle name="Normal 5 6 3 4" xfId="2059"/>
    <cellStyle name="Normal 5 6 4" xfId="2060"/>
    <cellStyle name="Normal 5 6 4 2" xfId="2061"/>
    <cellStyle name="Normal 5 6 4 2 2" xfId="2062"/>
    <cellStyle name="Normal 5 6 4 3" xfId="2063"/>
    <cellStyle name="Normal 5 6 5" xfId="2064"/>
    <cellStyle name="Normal 5 6 5 2" xfId="2065"/>
    <cellStyle name="Normal 5 6 5 2 2" xfId="2066"/>
    <cellStyle name="Normal 5 6 5 3" xfId="2067"/>
    <cellStyle name="Normal 5 6 6" xfId="2068"/>
    <cellStyle name="Normal 5 6 6 2" xfId="2069"/>
    <cellStyle name="Normal 5 6 7" xfId="2070"/>
    <cellStyle name="Normal 5 7" xfId="2071"/>
    <cellStyle name="Normal 5 7 2" xfId="2072"/>
    <cellStyle name="Normal 5 7 2 2" xfId="2073"/>
    <cellStyle name="Normal 5 7 2 2 2" xfId="2074"/>
    <cellStyle name="Normal 5 7 2 2 2 2" xfId="2075"/>
    <cellStyle name="Normal 5 7 2 2 3" xfId="2076"/>
    <cellStyle name="Normal 5 7 2 3" xfId="2077"/>
    <cellStyle name="Normal 5 7 2 3 2" xfId="2078"/>
    <cellStyle name="Normal 5 7 2 3 2 2" xfId="2079"/>
    <cellStyle name="Normal 5 7 2 3 3" xfId="2080"/>
    <cellStyle name="Normal 5 7 2 4" xfId="2081"/>
    <cellStyle name="Normal 5 7 2 4 2" xfId="2082"/>
    <cellStyle name="Normal 5 7 2 5" xfId="2083"/>
    <cellStyle name="Normal 5 7 3" xfId="2084"/>
    <cellStyle name="Normal 5 7 3 2" xfId="2085"/>
    <cellStyle name="Normal 5 7 3 2 2" xfId="2086"/>
    <cellStyle name="Normal 5 7 3 2 2 2" xfId="2087"/>
    <cellStyle name="Normal 5 7 3 2 3" xfId="2088"/>
    <cellStyle name="Normal 5 7 3 3" xfId="2089"/>
    <cellStyle name="Normal 5 7 3 3 2" xfId="2090"/>
    <cellStyle name="Normal 5 7 3 4" xfId="2091"/>
    <cellStyle name="Normal 5 7 4" xfId="2092"/>
    <cellStyle name="Normal 5 7 4 2" xfId="2093"/>
    <cellStyle name="Normal 5 7 4 2 2" xfId="2094"/>
    <cellStyle name="Normal 5 7 4 3" xfId="2095"/>
    <cellStyle name="Normal 5 7 5" xfId="2096"/>
    <cellStyle name="Normal 5 7 5 2" xfId="2097"/>
    <cellStyle name="Normal 5 7 5 2 2" xfId="2098"/>
    <cellStyle name="Normal 5 7 5 3" xfId="2099"/>
    <cellStyle name="Normal 5 7 6" xfId="2100"/>
    <cellStyle name="Normal 5 7 6 2" xfId="2101"/>
    <cellStyle name="Normal 5 7 7" xfId="2102"/>
    <cellStyle name="Normal 5 8" xfId="2103"/>
    <cellStyle name="Normal 5 8 2" xfId="2104"/>
    <cellStyle name="Normal 5 8 2 2" xfId="2105"/>
    <cellStyle name="Normal 5 8 2 2 2" xfId="2106"/>
    <cellStyle name="Normal 5 8 2 2 2 2" xfId="2107"/>
    <cellStyle name="Normal 5 8 2 2 3" xfId="2108"/>
    <cellStyle name="Normal 5 8 2 3" xfId="2109"/>
    <cellStyle name="Normal 5 8 2 3 2" xfId="2110"/>
    <cellStyle name="Normal 5 8 2 3 2 2" xfId="2111"/>
    <cellStyle name="Normal 5 8 2 3 3" xfId="2112"/>
    <cellStyle name="Normal 5 8 2 4" xfId="2113"/>
    <cellStyle name="Normal 5 8 2 4 2" xfId="2114"/>
    <cellStyle name="Normal 5 8 2 5" xfId="2115"/>
    <cellStyle name="Normal 5 8 3" xfId="2116"/>
    <cellStyle name="Normal 5 8 3 2" xfId="2117"/>
    <cellStyle name="Normal 5 8 3 2 2" xfId="2118"/>
    <cellStyle name="Normal 5 8 3 2 2 2" xfId="2119"/>
    <cellStyle name="Normal 5 8 3 2 3" xfId="2120"/>
    <cellStyle name="Normal 5 8 3 3" xfId="2121"/>
    <cellStyle name="Normal 5 8 3 3 2" xfId="2122"/>
    <cellStyle name="Normal 5 8 3 4" xfId="2123"/>
    <cellStyle name="Normal 5 8 4" xfId="2124"/>
    <cellStyle name="Normal 5 8 4 2" xfId="2125"/>
    <cellStyle name="Normal 5 8 4 2 2" xfId="2126"/>
    <cellStyle name="Normal 5 8 4 3" xfId="2127"/>
    <cellStyle name="Normal 5 8 5" xfId="2128"/>
    <cellStyle name="Normal 5 8 5 2" xfId="2129"/>
    <cellStyle name="Normal 5 8 5 2 2" xfId="2130"/>
    <cellStyle name="Normal 5 8 5 3" xfId="2131"/>
    <cellStyle name="Normal 5 8 6" xfId="2132"/>
    <cellStyle name="Normal 5 8 6 2" xfId="2133"/>
    <cellStyle name="Normal 5 8 7" xfId="2134"/>
    <cellStyle name="Normal 5 9" xfId="2135"/>
    <cellStyle name="Normal 5 9 2" xfId="2136"/>
    <cellStyle name="Normal 5 9 2 2" xfId="2137"/>
    <cellStyle name="Normal 5 9 2 2 2" xfId="2138"/>
    <cellStyle name="Normal 5 9 2 3" xfId="2139"/>
    <cellStyle name="Normal 5 9 3" xfId="2140"/>
    <cellStyle name="Normal 5 9 3 2" xfId="2141"/>
    <cellStyle name="Normal 5 9 3 2 2" xfId="2142"/>
    <cellStyle name="Normal 5 9 3 3" xfId="2143"/>
    <cellStyle name="Normal 5 9 4" xfId="2144"/>
    <cellStyle name="Normal 5 9 4 2" xfId="2145"/>
    <cellStyle name="Normal 5 9 5" xfId="2146"/>
    <cellStyle name="Normal 50" xfId="2147"/>
    <cellStyle name="Normal 51" xfId="2148"/>
    <cellStyle name="Normal 52" xfId="2149"/>
    <cellStyle name="Normal 53" xfId="2150"/>
    <cellStyle name="Normal 54" xfId="2151"/>
    <cellStyle name="Normal 55" xfId="2152"/>
    <cellStyle name="Normal 56" xfId="2153"/>
    <cellStyle name="Normal 57" xfId="2154"/>
    <cellStyle name="Normal 58" xfId="2155"/>
    <cellStyle name="Normal 59" xfId="2156"/>
    <cellStyle name="Normal 6" xfId="2157"/>
    <cellStyle name="Normal 6 2" xfId="2158"/>
    <cellStyle name="Normal 6 3" xfId="2159"/>
    <cellStyle name="Normal 6 3 2" xfId="2160"/>
    <cellStyle name="Normal 6 3 2 2" xfId="2161"/>
    <cellStyle name="Normal 6 3 2 2 2" xfId="2162"/>
    <cellStyle name="Normal 6 3 2 3" xfId="2163"/>
    <cellStyle name="Normal 6 3 3" xfId="2164"/>
    <cellStyle name="Normal 6 3 3 2" xfId="2165"/>
    <cellStyle name="Normal 6 3 3 2 2" xfId="2166"/>
    <cellStyle name="Normal 6 3 3 3" xfId="2167"/>
    <cellStyle name="Normal 6 3 4" xfId="2168"/>
    <cellStyle name="Normal 6 3 4 2" xfId="2169"/>
    <cellStyle name="Normal 6 3 5" xfId="2170"/>
    <cellStyle name="Normal 6 4" xfId="2171"/>
    <cellStyle name="Normal 6 4 2" xfId="2172"/>
    <cellStyle name="Normal 6 4 2 2" xfId="2173"/>
    <cellStyle name="Normal 6 4 2 2 2" xfId="2174"/>
    <cellStyle name="Normal 6 4 2 3" xfId="2175"/>
    <cellStyle name="Normal 6 4 3" xfId="2176"/>
    <cellStyle name="Normal 6 4 3 2" xfId="2177"/>
    <cellStyle name="Normal 6 4 4" xfId="2178"/>
    <cellStyle name="Normal 6 5" xfId="2179"/>
    <cellStyle name="Normal 6 5 2" xfId="2180"/>
    <cellStyle name="Normal 6 5 2 2" xfId="2181"/>
    <cellStyle name="Normal 6 5 3" xfId="2182"/>
    <cellStyle name="Normal 6 6" xfId="2183"/>
    <cellStyle name="Normal 6 6 2" xfId="2184"/>
    <cellStyle name="Normal 6 6 2 2" xfId="2185"/>
    <cellStyle name="Normal 6 6 3" xfId="2186"/>
    <cellStyle name="Normal 6 7" xfId="2187"/>
    <cellStyle name="Normal 6 8" xfId="2188"/>
    <cellStyle name="Normal 6 8 2" xfId="2189"/>
    <cellStyle name="Normal 6 9" xfId="2190"/>
    <cellStyle name="Normal 60" xfId="2191"/>
    <cellStyle name="Normal 61" xfId="2192"/>
    <cellStyle name="Normal 62" xfId="2193"/>
    <cellStyle name="Normal 63" xfId="2194"/>
    <cellStyle name="Normal 64" xfId="2195"/>
    <cellStyle name="Normal 65" xfId="2196"/>
    <cellStyle name="Normal 66" xfId="2197"/>
    <cellStyle name="Normal 67" xfId="2198"/>
    <cellStyle name="Normal 68" xfId="2199"/>
    <cellStyle name="Normal 69" xfId="2200"/>
    <cellStyle name="Normal 7" xfId="2201"/>
    <cellStyle name="Normal 7 2" xfId="2202"/>
    <cellStyle name="Normal 70" xfId="2203"/>
    <cellStyle name="Normal 71" xfId="2204"/>
    <cellStyle name="Normal 72" xfId="2205"/>
    <cellStyle name="Normal 73" xfId="2206"/>
    <cellStyle name="Normal 74" xfId="2207"/>
    <cellStyle name="Normal 75" xfId="2208"/>
    <cellStyle name="Normal 76" xfId="2209"/>
    <cellStyle name="Normal 77" xfId="2210"/>
    <cellStyle name="Normal 78" xfId="2211"/>
    <cellStyle name="Normal 79" xfId="2212"/>
    <cellStyle name="Normal 8" xfId="2213"/>
    <cellStyle name="Normal 8 2" xfId="2214"/>
    <cellStyle name="Normal 8 3" xfId="2215"/>
    <cellStyle name="Normal 80" xfId="2216"/>
    <cellStyle name="Normal 81" xfId="2217"/>
    <cellStyle name="Normal 82" xfId="2218"/>
    <cellStyle name="Normal 83" xfId="2219"/>
    <cellStyle name="Normal 84" xfId="2220"/>
    <cellStyle name="Normal 85" xfId="2221"/>
    <cellStyle name="Normal 86" xfId="2222"/>
    <cellStyle name="Normal 87" xfId="2223"/>
    <cellStyle name="Normal 88" xfId="2224"/>
    <cellStyle name="Normal 89" xfId="2225"/>
    <cellStyle name="Normal 9" xfId="2226"/>
    <cellStyle name="Normal 90" xfId="2227"/>
    <cellStyle name="Normal 91" xfId="2228"/>
    <cellStyle name="Normal 92" xfId="2229"/>
    <cellStyle name="Normal 93" xfId="2230"/>
    <cellStyle name="Normal 94" xfId="2231"/>
    <cellStyle name="Normal 95" xfId="2232"/>
    <cellStyle name="Normal 96" xfId="2233"/>
    <cellStyle name="Normal 97" xfId="2234"/>
    <cellStyle name="Normal 98" xfId="2235"/>
    <cellStyle name="Normal 99" xfId="2236"/>
    <cellStyle name="Normal_MINUTE VIERGE" xfId="1"/>
    <cellStyle name="Note" xfId="2237"/>
    <cellStyle name="numero" xfId="2238"/>
    <cellStyle name="numero 2" xfId="2239"/>
    <cellStyle name="numero 2 2" xfId="2240"/>
    <cellStyle name="numero 3" xfId="2241"/>
    <cellStyle name="numerochap" xfId="2242"/>
    <cellStyle name="numerochap 2" xfId="2243"/>
    <cellStyle name="numerochap2" xfId="2244"/>
    <cellStyle name="numerochap2 2" xfId="2245"/>
    <cellStyle name="numerochap3" xfId="2246"/>
    <cellStyle name="numerochap3 2" xfId="2247"/>
    <cellStyle name="numimpo" xfId="2248"/>
    <cellStyle name="numimpo 2" xfId="2249"/>
    <cellStyle name="Output" xfId="2250"/>
    <cellStyle name="OUVCOMP" xfId="2251"/>
    <cellStyle name="OUVCOMPnb" xfId="2252"/>
    <cellStyle name="Ouvrages" xfId="2253"/>
    <cellStyle name="Ouvrages1" xfId="2254"/>
    <cellStyle name="Ouvrages1nb" xfId="2255"/>
    <cellStyle name="Ouvrages1nb 2" xfId="2256"/>
    <cellStyle name="Ouvrages2" xfId="2257"/>
    <cellStyle name="Ouvrages2nb" xfId="2258"/>
    <cellStyle name="Ouvrages2nb 2" xfId="2259"/>
    <cellStyle name="Ouvrages3" xfId="2260"/>
    <cellStyle name="Ouvrages3nb" xfId="2261"/>
    <cellStyle name="Ouvrages3nb 2" xfId="2262"/>
    <cellStyle name="Ouvragesnb" xfId="2263"/>
    <cellStyle name="parametre" xfId="2264"/>
    <cellStyle name="paramètres" xfId="2265"/>
    <cellStyle name="paramètres 2" xfId="2266"/>
    <cellStyle name="paramètresnb" xfId="2267"/>
    <cellStyle name="Percent 2" xfId="2268"/>
    <cellStyle name="Pourcentage 2" xfId="2269"/>
    <cellStyle name="Pourcentage 2 2" xfId="2270"/>
    <cellStyle name="Pourcentage 2 2 2" xfId="2271"/>
    <cellStyle name="Pourcentage 2 2 2 2" xfId="2272"/>
    <cellStyle name="Pourcentage 2 2 2 2 2" xfId="2273"/>
    <cellStyle name="Pourcentage 2 2 2 2 2 2" xfId="2274"/>
    <cellStyle name="Pourcentage 2 2 2 2 2 2 2" xfId="2275"/>
    <cellStyle name="Pourcentage 2 2 2 2 2 3" xfId="2276"/>
    <cellStyle name="Pourcentage 2 2 2 2 3" xfId="2277"/>
    <cellStyle name="Pourcentage 2 2 2 2 3 2" xfId="2278"/>
    <cellStyle name="Pourcentage 2 2 2 2 3 2 2" xfId="2279"/>
    <cellStyle name="Pourcentage 2 2 2 2 3 3" xfId="2280"/>
    <cellStyle name="Pourcentage 2 2 2 2 4" xfId="2281"/>
    <cellStyle name="Pourcentage 2 2 2 2 4 2" xfId="2282"/>
    <cellStyle name="Pourcentage 2 2 2 2 5" xfId="2283"/>
    <cellStyle name="Pourcentage 2 2 2 3" xfId="2284"/>
    <cellStyle name="Pourcentage 2 2 2 3 2" xfId="2285"/>
    <cellStyle name="Pourcentage 2 2 2 3 2 2" xfId="2286"/>
    <cellStyle name="Pourcentage 2 2 2 3 2 2 2" xfId="2287"/>
    <cellStyle name="Pourcentage 2 2 2 3 2 3" xfId="2288"/>
    <cellStyle name="Pourcentage 2 2 2 3 3" xfId="2289"/>
    <cellStyle name="Pourcentage 2 2 2 3 3 2" xfId="2290"/>
    <cellStyle name="Pourcentage 2 2 2 3 4" xfId="2291"/>
    <cellStyle name="Pourcentage 2 2 2 4" xfId="2292"/>
    <cellStyle name="Pourcentage 2 2 2 4 2" xfId="2293"/>
    <cellStyle name="Pourcentage 2 2 2 4 2 2" xfId="2294"/>
    <cellStyle name="Pourcentage 2 2 2 4 3" xfId="2295"/>
    <cellStyle name="Pourcentage 2 2 2 5" xfId="2296"/>
    <cellStyle name="Pourcentage 2 2 2 5 2" xfId="2297"/>
    <cellStyle name="Pourcentage 2 2 2 5 2 2" xfId="2298"/>
    <cellStyle name="Pourcentage 2 2 2 5 3" xfId="2299"/>
    <cellStyle name="Pourcentage 2 2 2 6" xfId="2300"/>
    <cellStyle name="Pourcentage 2 2 2 6 2" xfId="2301"/>
    <cellStyle name="Pourcentage 2 2 2 7" xfId="2302"/>
    <cellStyle name="Pourcentage 2 3" xfId="2303"/>
    <cellStyle name="Pourcentage 2 3 2" xfId="2304"/>
    <cellStyle name="Pourcentage 2 3 2 2" xfId="2305"/>
    <cellStyle name="Pourcentage 2 3 2 2 2" xfId="2306"/>
    <cellStyle name="Pourcentage 2 3 2 2 2 2" xfId="2307"/>
    <cellStyle name="Pourcentage 2 3 2 2 2 2 2" xfId="2308"/>
    <cellStyle name="Pourcentage 2 3 2 2 2 3" xfId="2309"/>
    <cellStyle name="Pourcentage 2 3 2 2 3" xfId="2310"/>
    <cellStyle name="Pourcentage 2 3 2 2 3 2" xfId="2311"/>
    <cellStyle name="Pourcentage 2 3 2 2 3 2 2" xfId="2312"/>
    <cellStyle name="Pourcentage 2 3 2 2 3 3" xfId="2313"/>
    <cellStyle name="Pourcentage 2 3 2 2 4" xfId="2314"/>
    <cellStyle name="Pourcentage 2 3 2 2 4 2" xfId="2315"/>
    <cellStyle name="Pourcentage 2 3 2 2 5" xfId="2316"/>
    <cellStyle name="Pourcentage 2 3 2 3" xfId="2317"/>
    <cellStyle name="Pourcentage 2 3 2 3 2" xfId="2318"/>
    <cellStyle name="Pourcentage 2 3 2 3 2 2" xfId="2319"/>
    <cellStyle name="Pourcentage 2 3 2 3 2 2 2" xfId="2320"/>
    <cellStyle name="Pourcentage 2 3 2 3 2 3" xfId="2321"/>
    <cellStyle name="Pourcentage 2 3 2 3 3" xfId="2322"/>
    <cellStyle name="Pourcentage 2 3 2 3 3 2" xfId="2323"/>
    <cellStyle name="Pourcentage 2 3 2 3 4" xfId="2324"/>
    <cellStyle name="Pourcentage 2 3 2 4" xfId="2325"/>
    <cellStyle name="Pourcentage 2 3 2 4 2" xfId="2326"/>
    <cellStyle name="Pourcentage 2 3 2 4 2 2" xfId="2327"/>
    <cellStyle name="Pourcentage 2 3 2 4 3" xfId="2328"/>
    <cellStyle name="Pourcentage 2 3 2 5" xfId="2329"/>
    <cellStyle name="Pourcentage 2 3 2 5 2" xfId="2330"/>
    <cellStyle name="Pourcentage 2 3 2 5 2 2" xfId="2331"/>
    <cellStyle name="Pourcentage 2 3 2 5 3" xfId="2332"/>
    <cellStyle name="Pourcentage 2 3 2 6" xfId="2333"/>
    <cellStyle name="Pourcentage 2 3 2 6 2" xfId="2334"/>
    <cellStyle name="Pourcentage 2 3 2 7" xfId="2335"/>
    <cellStyle name="Pourcentage 2 4" xfId="2336"/>
    <cellStyle name="Pourcentage 2 4 2" xfId="2337"/>
    <cellStyle name="Pourcentage 2 4 2 2" xfId="2338"/>
    <cellStyle name="Pourcentage 2 4 2 2 2" xfId="2339"/>
    <cellStyle name="Pourcentage 2 4 2 2 2 2" xfId="2340"/>
    <cellStyle name="Pourcentage 2 4 2 2 3" xfId="2341"/>
    <cellStyle name="Pourcentage 2 4 2 3" xfId="2342"/>
    <cellStyle name="Pourcentage 2 4 2 3 2" xfId="2343"/>
    <cellStyle name="Pourcentage 2 4 2 3 2 2" xfId="2344"/>
    <cellStyle name="Pourcentage 2 4 2 3 3" xfId="2345"/>
    <cellStyle name="Pourcentage 2 4 2 4" xfId="2346"/>
    <cellStyle name="Pourcentage 2 4 2 4 2" xfId="2347"/>
    <cellStyle name="Pourcentage 2 4 2 5" xfId="2348"/>
    <cellStyle name="Pourcentage 2 4 3" xfId="2349"/>
    <cellStyle name="Pourcentage 2 4 3 2" xfId="2350"/>
    <cellStyle name="Pourcentage 2 4 3 2 2" xfId="2351"/>
    <cellStyle name="Pourcentage 2 4 3 2 2 2" xfId="2352"/>
    <cellStyle name="Pourcentage 2 4 3 2 3" xfId="2353"/>
    <cellStyle name="Pourcentage 2 4 3 3" xfId="2354"/>
    <cellStyle name="Pourcentage 2 4 3 3 2" xfId="2355"/>
    <cellStyle name="Pourcentage 2 4 3 4" xfId="2356"/>
    <cellStyle name="Pourcentage 2 4 4" xfId="2357"/>
    <cellStyle name="Pourcentage 2 4 4 2" xfId="2358"/>
    <cellStyle name="Pourcentage 2 4 4 2 2" xfId="2359"/>
    <cellStyle name="Pourcentage 2 4 4 3" xfId="2360"/>
    <cellStyle name="Pourcentage 2 4 5" xfId="2361"/>
    <cellStyle name="Pourcentage 2 4 5 2" xfId="2362"/>
    <cellStyle name="Pourcentage 2 4 5 2 2" xfId="2363"/>
    <cellStyle name="Pourcentage 2 4 5 3" xfId="2364"/>
    <cellStyle name="Pourcentage 2 4 6" xfId="2365"/>
    <cellStyle name="Pourcentage 2 4 6 2" xfId="2366"/>
    <cellStyle name="Pourcentage 2 4 7" xfId="2367"/>
    <cellStyle name="Pourcentage 2 5" xfId="2368"/>
    <cellStyle name="Pourcentage 3" xfId="2369"/>
    <cellStyle name="Pourcentage 3 2" xfId="2370"/>
    <cellStyle name="Pourcentage 4" xfId="2371"/>
    <cellStyle name="Pourcentage 5" xfId="2372"/>
    <cellStyle name="Pourcentage 6" xfId="2373"/>
    <cellStyle name="Pourcentage 6 2" xfId="2374"/>
    <cellStyle name="Pourcentage 6 2 2" xfId="2375"/>
    <cellStyle name="Pourcentage 6 3" xfId="2376"/>
    <cellStyle name="pu" xfId="2377"/>
    <cellStyle name="pu 2" xfId="2378"/>
    <cellStyle name="pu 2 2" xfId="2379"/>
    <cellStyle name="pu 3" xfId="2380"/>
    <cellStyle name="qte" xfId="2381"/>
    <cellStyle name="qte 2" xfId="2382"/>
    <cellStyle name="qte 2 2" xfId="2383"/>
    <cellStyle name="qte 3" xfId="2384"/>
    <cellStyle name="rdt" xfId="2385"/>
    <cellStyle name="recap_chap" xfId="2386"/>
    <cellStyle name="recchap" xfId="2387"/>
    <cellStyle name="recchap 2" xfId="2388"/>
    <cellStyle name="rectitre" xfId="2389"/>
    <cellStyle name="rectotchap" xfId="2390"/>
    <cellStyle name="rectotchap 2" xfId="2391"/>
    <cellStyle name="rectotgen" xfId="2392"/>
    <cellStyle name="rectotgen 2" xfId="2393"/>
    <cellStyle name="reports" xfId="2394"/>
    <cellStyle name="reports 2" xfId="2395"/>
    <cellStyle name="REPRENDRE" xfId="2396"/>
    <cellStyle name="res_calculs" xfId="2397"/>
    <cellStyle name="resultatht" xfId="2398"/>
    <cellStyle name="resultatttc" xfId="2399"/>
    <cellStyle name="resultattva" xfId="2400"/>
    <cellStyle name="resultdht" xfId="2401"/>
    <cellStyle name="resultdttc" xfId="2402"/>
    <cellStyle name="resultdtva" xfId="2403"/>
    <cellStyle name="resultght" xfId="2404"/>
    <cellStyle name="resultgttc" xfId="2405"/>
    <cellStyle name="resultgtva" xfId="2406"/>
    <cellStyle name="rouge" xfId="2407"/>
    <cellStyle name="rouge 2" xfId="2408"/>
    <cellStyle name="saisie" xfId="2409"/>
    <cellStyle name="saisie 2" xfId="2410"/>
    <cellStyle name="Satisfaisant 2" xfId="2411"/>
    <cellStyle name="Sortie 2" xfId="2412"/>
    <cellStyle name="Sous-total" xfId="2413"/>
    <cellStyle name="SousTotalChap1_SD" xfId="2414"/>
    <cellStyle name="SousTotalChap2_SD" xfId="2415"/>
    <cellStyle name="SousTotalChap3_SD" xfId="2416"/>
    <cellStyle name="SousTotalGeneral_SD" xfId="2417"/>
    <cellStyle name="Style 1" xfId="2418"/>
    <cellStyle name="STYLEV" xfId="2419"/>
    <cellStyle name="STYLEVNB" xfId="2420"/>
    <cellStyle name="suspendu" xfId="2421"/>
    <cellStyle name="taches" xfId="2422"/>
    <cellStyle name="texte" xfId="2423"/>
    <cellStyle name="Texte - retrait f" xfId="2424"/>
    <cellStyle name="Texte 2" xfId="2425"/>
    <cellStyle name="Texte explicatif 2" xfId="2426"/>
    <cellStyle name="timbre" xfId="2427"/>
    <cellStyle name="timbrenb" xfId="2428"/>
    <cellStyle name="tit_cctp" xfId="2429"/>
    <cellStyle name="Title" xfId="2430"/>
    <cellStyle name="titr_1" xfId="2431"/>
    <cellStyle name="titre 2" xfId="2432"/>
    <cellStyle name="titre 2 2" xfId="2433"/>
    <cellStyle name="Titre 2 texte" xfId="2434"/>
    <cellStyle name="Titre 3" xfId="2435"/>
    <cellStyle name="Titre 3 texte" xfId="2436"/>
    <cellStyle name="Titre 4" xfId="2437"/>
    <cellStyle name="titre 5" xfId="2438"/>
    <cellStyle name="titre 5 2" xfId="2439"/>
    <cellStyle name="Titre lignes_pi3_eex_page6 061_1" xfId="2440"/>
    <cellStyle name="Titre 1 2" xfId="2441"/>
    <cellStyle name="Titre 2 2" xfId="2442"/>
    <cellStyle name="Titre 3 2" xfId="2443"/>
    <cellStyle name="Titre 4 2" xfId="2444"/>
    <cellStyle name="titre1" xfId="2445"/>
    <cellStyle name="titre2" xfId="2446"/>
    <cellStyle name="titre2 2" xfId="2447"/>
    <cellStyle name="titre3" xfId="2448"/>
    <cellStyle name="titre4" xfId="2449"/>
    <cellStyle name="titre5" xfId="2450"/>
    <cellStyle name="titre6" xfId="2451"/>
    <cellStyle name="titre7" xfId="2452"/>
    <cellStyle name="titre7 2" xfId="2453"/>
    <cellStyle name="titres1" xfId="2454"/>
    <cellStyle name="TITRES2" xfId="2455"/>
    <cellStyle name="TITRES3" xfId="2456"/>
    <cellStyle name="tot_A311" xfId="2457"/>
    <cellStyle name="Total 10" xfId="2458"/>
    <cellStyle name="total 2" xfId="2459"/>
    <cellStyle name="total 2 2" xfId="2460"/>
    <cellStyle name="Total 3" xfId="2461"/>
    <cellStyle name="Total 4" xfId="2462"/>
    <cellStyle name="Total 5" xfId="2463"/>
    <cellStyle name="Total 6" xfId="2464"/>
    <cellStyle name="Total 7" xfId="2465"/>
    <cellStyle name="Total 8" xfId="2466"/>
    <cellStyle name="Total 9" xfId="2467"/>
    <cellStyle name="total1" xfId="2468"/>
    <cellStyle name="total2" xfId="2469"/>
    <cellStyle name="totalchap" xfId="2470"/>
    <cellStyle name="totchap2" xfId="2471"/>
    <cellStyle name="totchap3" xfId="2472"/>
    <cellStyle name="totfin" xfId="2473"/>
    <cellStyle name="TTC" xfId="2474"/>
    <cellStyle name="TTC 2" xfId="2475"/>
    <cellStyle name="unite" xfId="2476"/>
    <cellStyle name="unite 2" xfId="2477"/>
    <cellStyle name="unite 2 2" xfId="2478"/>
    <cellStyle name="unite 3" xfId="2479"/>
    <cellStyle name="variante" xfId="2480"/>
    <cellStyle name="variante 2" xfId="2481"/>
    <cellStyle name="variante 2 2" xfId="2482"/>
    <cellStyle name="variante 3" xfId="2483"/>
    <cellStyle name="Vérification 2" xfId="2484"/>
    <cellStyle name="version1" xfId="2485"/>
    <cellStyle name="version1 2" xfId="2486"/>
    <cellStyle name="Version2" xfId="2487"/>
    <cellStyle name="Version2 2" xfId="2488"/>
    <cellStyle name="Warning Text" xfId="24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jpe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39</xdr:col>
      <xdr:colOff>81643</xdr:colOff>
      <xdr:row>37</xdr:row>
      <xdr:rowOff>122465</xdr:rowOff>
    </xdr:from>
    <xdr:to>
      <xdr:col>118</xdr:col>
      <xdr:colOff>108858</xdr:colOff>
      <xdr:row>37</xdr:row>
      <xdr:rowOff>122465</xdr:rowOff>
    </xdr:to>
    <xdr:cxnSp macro="">
      <xdr:nvCxnSpPr>
        <xdr:cNvPr id="2" name="Connecteur droit 4"/>
        <xdr:cNvCxnSpPr>
          <a:cxnSpLocks noChangeShapeType="1"/>
        </xdr:cNvCxnSpPr>
      </xdr:nvCxnSpPr>
      <xdr:spPr bwMode="auto">
        <a:xfrm>
          <a:off x="7215868" y="10819040"/>
          <a:ext cx="14324240" cy="0"/>
        </a:xfrm>
        <a:prstGeom prst="line">
          <a:avLst/>
        </a:prstGeom>
        <a:noFill/>
        <a:ln w="762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39</xdr:col>
      <xdr:colOff>13607</xdr:colOff>
      <xdr:row>36</xdr:row>
      <xdr:rowOff>122464</xdr:rowOff>
    </xdr:from>
    <xdr:to>
      <xdr:col>119</xdr:col>
      <xdr:colOff>0</xdr:colOff>
      <xdr:row>36</xdr:row>
      <xdr:rowOff>122464</xdr:rowOff>
    </xdr:to>
    <xdr:cxnSp macro="">
      <xdr:nvCxnSpPr>
        <xdr:cNvPr id="3" name="Connecteur droit 35"/>
        <xdr:cNvCxnSpPr>
          <a:cxnSpLocks noChangeShapeType="1"/>
        </xdr:cNvCxnSpPr>
      </xdr:nvCxnSpPr>
      <xdr:spPr bwMode="auto">
        <a:xfrm>
          <a:off x="7147832" y="10561864"/>
          <a:ext cx="14464393" cy="0"/>
        </a:xfrm>
        <a:prstGeom prst="line">
          <a:avLst/>
        </a:prstGeom>
        <a:noFill/>
        <a:ln w="76200" algn="ctr">
          <a:solidFill>
            <a:srgbClr val="0070C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 editAs="oneCell">
    <xdr:from>
      <xdr:col>47</xdr:col>
      <xdr:colOff>122467</xdr:colOff>
      <xdr:row>14</xdr:row>
      <xdr:rowOff>238197</xdr:rowOff>
    </xdr:from>
    <xdr:to>
      <xdr:col>53</xdr:col>
      <xdr:colOff>149680</xdr:colOff>
      <xdr:row>17</xdr:row>
      <xdr:rowOff>27216</xdr:rowOff>
    </xdr:to>
    <xdr:pic>
      <xdr:nvPicPr>
        <xdr:cNvPr id="4" name="Picture 13069" descr="Sans titr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4492" y="5019747"/>
          <a:ext cx="1113063" cy="5605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61</xdr:col>
      <xdr:colOff>163286</xdr:colOff>
      <xdr:row>14</xdr:row>
      <xdr:rowOff>202746</xdr:rowOff>
    </xdr:from>
    <xdr:to>
      <xdr:col>70</xdr:col>
      <xdr:colOff>13607</xdr:colOff>
      <xdr:row>17</xdr:row>
      <xdr:rowOff>59871</xdr:rowOff>
    </xdr:to>
    <xdr:pic>
      <xdr:nvPicPr>
        <xdr:cNvPr id="5" name="Picture 13069" descr="Sans tit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78961" y="4984296"/>
          <a:ext cx="1479096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54811</xdr:colOff>
      <xdr:row>11</xdr:row>
      <xdr:rowOff>53470</xdr:rowOff>
    </xdr:from>
    <xdr:to>
      <xdr:col>62</xdr:col>
      <xdr:colOff>63963</xdr:colOff>
      <xdr:row>16</xdr:row>
      <xdr:rowOff>2517</xdr:rowOff>
    </xdr:to>
    <xdr:sp macro="" textlink="">
      <xdr:nvSpPr>
        <xdr:cNvPr id="6" name="Flèche courbée vers le haut 161"/>
        <xdr:cNvSpPr>
          <a:spLocks noChangeArrowheads="1"/>
        </xdr:cNvSpPr>
      </xdr:nvSpPr>
      <xdr:spPr bwMode="auto">
        <a:xfrm rot="18237033" flipV="1">
          <a:off x="10376626" y="4314430"/>
          <a:ext cx="1234922" cy="733052"/>
        </a:xfrm>
        <a:prstGeom prst="curvedUpArrow">
          <a:avLst>
            <a:gd name="adj1" fmla="val 23817"/>
            <a:gd name="adj2" fmla="val 47635"/>
            <a:gd name="adj3" fmla="val 25000"/>
          </a:avLst>
        </a:prstGeom>
        <a:solidFill>
          <a:srgbClr val="FFFFFF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51</xdr:col>
      <xdr:colOff>122464</xdr:colOff>
      <xdr:row>12</xdr:row>
      <xdr:rowOff>231321</xdr:rowOff>
    </xdr:from>
    <xdr:to>
      <xdr:col>66</xdr:col>
      <xdr:colOff>54429</xdr:colOff>
      <xdr:row>20</xdr:row>
      <xdr:rowOff>145979</xdr:rowOff>
    </xdr:to>
    <xdr:cxnSp macro="">
      <xdr:nvCxnSpPr>
        <xdr:cNvPr id="7" name="Connecteur droit 438"/>
        <xdr:cNvCxnSpPr>
          <a:cxnSpLocks noChangeShapeType="1"/>
        </xdr:cNvCxnSpPr>
      </xdr:nvCxnSpPr>
      <xdr:spPr bwMode="auto">
        <a:xfrm flipH="1">
          <a:off x="9428389" y="4498521"/>
          <a:ext cx="2646590" cy="1972058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61</xdr:col>
      <xdr:colOff>9526</xdr:colOff>
      <xdr:row>9</xdr:row>
      <xdr:rowOff>134710</xdr:rowOff>
    </xdr:from>
    <xdr:to>
      <xdr:col>65</xdr:col>
      <xdr:colOff>91166</xdr:colOff>
      <xdr:row>10</xdr:row>
      <xdr:rowOff>115657</xdr:rowOff>
    </xdr:to>
    <xdr:sp macro="" textlink="">
      <xdr:nvSpPr>
        <xdr:cNvPr id="8" name="Flèche droite 722"/>
        <xdr:cNvSpPr>
          <a:spLocks noChangeArrowheads="1"/>
        </xdr:cNvSpPr>
      </xdr:nvSpPr>
      <xdr:spPr bwMode="auto">
        <a:xfrm>
          <a:off x="11125201" y="3630385"/>
          <a:ext cx="805540" cy="238122"/>
        </a:xfrm>
        <a:prstGeom prst="rightArrow">
          <a:avLst>
            <a:gd name="adj1" fmla="val 50000"/>
            <a:gd name="adj2" fmla="val 53597"/>
          </a:avLst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89</xdr:col>
      <xdr:colOff>148321</xdr:colOff>
      <xdr:row>10</xdr:row>
      <xdr:rowOff>244930</xdr:rowOff>
    </xdr:from>
    <xdr:to>
      <xdr:col>105</xdr:col>
      <xdr:colOff>57152</xdr:colOff>
      <xdr:row>12</xdr:row>
      <xdr:rowOff>217714</xdr:rowOff>
    </xdr:to>
    <xdr:pic>
      <xdr:nvPicPr>
        <xdr:cNvPr id="9" name="Picture 1405" descr="bourreus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lum bright="-6000" contrast="1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31296" y="3997780"/>
          <a:ext cx="2804431" cy="487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34</xdr:col>
      <xdr:colOff>27214</xdr:colOff>
      <xdr:row>25</xdr:row>
      <xdr:rowOff>0</xdr:rowOff>
    </xdr:from>
    <xdr:to>
      <xdr:col>131</xdr:col>
      <xdr:colOff>40822</xdr:colOff>
      <xdr:row>25</xdr:row>
      <xdr:rowOff>0</xdr:rowOff>
    </xdr:to>
    <xdr:cxnSp macro="">
      <xdr:nvCxnSpPr>
        <xdr:cNvPr id="10" name="Connecteur droit 436"/>
        <xdr:cNvCxnSpPr>
          <a:cxnSpLocks noChangeShapeType="1"/>
        </xdr:cNvCxnSpPr>
      </xdr:nvCxnSpPr>
      <xdr:spPr bwMode="auto">
        <a:xfrm>
          <a:off x="6256564" y="7610475"/>
          <a:ext cx="17568183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85</xdr:col>
      <xdr:colOff>0</xdr:colOff>
      <xdr:row>21</xdr:row>
      <xdr:rowOff>13607</xdr:rowOff>
    </xdr:from>
    <xdr:to>
      <xdr:col>92</xdr:col>
      <xdr:colOff>108857</xdr:colOff>
      <xdr:row>25</xdr:row>
      <xdr:rowOff>1</xdr:rowOff>
    </xdr:to>
    <xdr:cxnSp macro="">
      <xdr:nvCxnSpPr>
        <xdr:cNvPr id="11" name="Connecteur droit 438"/>
        <xdr:cNvCxnSpPr>
          <a:cxnSpLocks noChangeShapeType="1"/>
        </xdr:cNvCxnSpPr>
      </xdr:nvCxnSpPr>
      <xdr:spPr bwMode="auto">
        <a:xfrm flipH="1">
          <a:off x="15459075" y="6595382"/>
          <a:ext cx="1375682" cy="1015094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37</xdr:col>
      <xdr:colOff>0</xdr:colOff>
      <xdr:row>21</xdr:row>
      <xdr:rowOff>0</xdr:rowOff>
    </xdr:from>
    <xdr:to>
      <xdr:col>41</xdr:col>
      <xdr:colOff>54429</xdr:colOff>
      <xdr:row>25</xdr:row>
      <xdr:rowOff>0</xdr:rowOff>
    </xdr:to>
    <xdr:cxnSp macro="">
      <xdr:nvCxnSpPr>
        <xdr:cNvPr id="12" name="Connecteur droit 438"/>
        <xdr:cNvCxnSpPr>
          <a:cxnSpLocks noChangeShapeType="1"/>
        </xdr:cNvCxnSpPr>
      </xdr:nvCxnSpPr>
      <xdr:spPr bwMode="auto">
        <a:xfrm>
          <a:off x="6772275" y="6581775"/>
          <a:ext cx="778329" cy="102870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61</xdr:col>
      <xdr:colOff>107496</xdr:colOff>
      <xdr:row>12</xdr:row>
      <xdr:rowOff>72118</xdr:rowOff>
    </xdr:from>
    <xdr:to>
      <xdr:col>72</xdr:col>
      <xdr:colOff>145596</xdr:colOff>
      <xdr:row>12</xdr:row>
      <xdr:rowOff>72118</xdr:rowOff>
    </xdr:to>
    <xdr:cxnSp macro="">
      <xdr:nvCxnSpPr>
        <xdr:cNvPr id="13" name="Connecteur droit 137"/>
        <xdr:cNvCxnSpPr>
          <a:cxnSpLocks noChangeShapeType="1"/>
        </xdr:cNvCxnSpPr>
      </xdr:nvCxnSpPr>
      <xdr:spPr bwMode="auto">
        <a:xfrm>
          <a:off x="11223171" y="4339318"/>
          <a:ext cx="2028825" cy="0"/>
        </a:xfrm>
        <a:prstGeom prst="line">
          <a:avLst/>
        </a:prstGeom>
        <a:noFill/>
        <a:ln w="63500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65</xdr:col>
      <xdr:colOff>53637</xdr:colOff>
      <xdr:row>11</xdr:row>
      <xdr:rowOff>155462</xdr:rowOff>
    </xdr:from>
    <xdr:to>
      <xdr:col>69</xdr:col>
      <xdr:colOff>128663</xdr:colOff>
      <xdr:row>12</xdr:row>
      <xdr:rowOff>158575</xdr:rowOff>
    </xdr:to>
    <xdr:sp macro="" textlink="">
      <xdr:nvSpPr>
        <xdr:cNvPr id="14" name="Rectangle 13"/>
        <xdr:cNvSpPr/>
      </xdr:nvSpPr>
      <xdr:spPr bwMode="auto">
        <a:xfrm flipH="1">
          <a:off x="11893212" y="4165487"/>
          <a:ext cx="798926" cy="260288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/>
            <a:t>TTX 1 </a:t>
          </a:r>
        </a:p>
      </xdr:txBody>
    </xdr:sp>
    <xdr:clientData/>
  </xdr:twoCellAnchor>
  <xdr:twoCellAnchor>
    <xdr:from>
      <xdr:col>50</xdr:col>
      <xdr:colOff>108857</xdr:colOff>
      <xdr:row>19</xdr:row>
      <xdr:rowOff>108858</xdr:rowOff>
    </xdr:from>
    <xdr:to>
      <xdr:col>53</xdr:col>
      <xdr:colOff>149678</xdr:colOff>
      <xdr:row>20</xdr:row>
      <xdr:rowOff>244928</xdr:rowOff>
    </xdr:to>
    <xdr:cxnSp macro="">
      <xdr:nvCxnSpPr>
        <xdr:cNvPr id="15" name="Connecteur droit 129"/>
        <xdr:cNvCxnSpPr>
          <a:cxnSpLocks noChangeShapeType="1"/>
        </xdr:cNvCxnSpPr>
      </xdr:nvCxnSpPr>
      <xdr:spPr bwMode="auto">
        <a:xfrm flipV="1">
          <a:off x="9233807" y="6176283"/>
          <a:ext cx="583746" cy="393245"/>
        </a:xfrm>
        <a:prstGeom prst="line">
          <a:avLst/>
        </a:prstGeom>
        <a:noFill/>
        <a:ln w="635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84</xdr:col>
      <xdr:colOff>108857</xdr:colOff>
      <xdr:row>17</xdr:row>
      <xdr:rowOff>27214</xdr:rowOff>
    </xdr:from>
    <xdr:to>
      <xdr:col>91</xdr:col>
      <xdr:colOff>122466</xdr:colOff>
      <xdr:row>20</xdr:row>
      <xdr:rowOff>190501</xdr:rowOff>
    </xdr:to>
    <xdr:cxnSp macro="">
      <xdr:nvCxnSpPr>
        <xdr:cNvPr id="16" name="Connecteur droit 438"/>
        <xdr:cNvCxnSpPr>
          <a:cxnSpLocks noChangeShapeType="1"/>
        </xdr:cNvCxnSpPr>
      </xdr:nvCxnSpPr>
      <xdr:spPr bwMode="auto">
        <a:xfrm flipH="1">
          <a:off x="15386957" y="5580289"/>
          <a:ext cx="1280434" cy="934812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52</xdr:col>
      <xdr:colOff>108857</xdr:colOff>
      <xdr:row>17</xdr:row>
      <xdr:rowOff>13608</xdr:rowOff>
    </xdr:from>
    <xdr:to>
      <xdr:col>62</xdr:col>
      <xdr:colOff>95251</xdr:colOff>
      <xdr:row>17</xdr:row>
      <xdr:rowOff>27216</xdr:rowOff>
    </xdr:to>
    <xdr:cxnSp macro="">
      <xdr:nvCxnSpPr>
        <xdr:cNvPr id="17" name="Connecteur droit 129"/>
        <xdr:cNvCxnSpPr>
          <a:cxnSpLocks noChangeShapeType="1"/>
        </xdr:cNvCxnSpPr>
      </xdr:nvCxnSpPr>
      <xdr:spPr bwMode="auto">
        <a:xfrm flipV="1">
          <a:off x="9595757" y="5566683"/>
          <a:ext cx="1796144" cy="13608"/>
        </a:xfrm>
        <a:prstGeom prst="line">
          <a:avLst/>
        </a:prstGeom>
        <a:noFill/>
        <a:ln w="63500" algn="ctr">
          <a:solidFill>
            <a:srgbClr val="00B0F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56</xdr:col>
      <xdr:colOff>1</xdr:colOff>
      <xdr:row>20</xdr:row>
      <xdr:rowOff>217714</xdr:rowOff>
    </xdr:from>
    <xdr:to>
      <xdr:col>70</xdr:col>
      <xdr:colOff>163286</xdr:colOff>
      <xdr:row>20</xdr:row>
      <xdr:rowOff>231321</xdr:rowOff>
    </xdr:to>
    <xdr:cxnSp macro="">
      <xdr:nvCxnSpPr>
        <xdr:cNvPr id="18" name="Connecteur droit 137"/>
        <xdr:cNvCxnSpPr>
          <a:cxnSpLocks noChangeShapeType="1"/>
        </xdr:cNvCxnSpPr>
      </xdr:nvCxnSpPr>
      <xdr:spPr bwMode="auto">
        <a:xfrm>
          <a:off x="10210801" y="6542314"/>
          <a:ext cx="2696935" cy="13607"/>
        </a:xfrm>
        <a:prstGeom prst="line">
          <a:avLst/>
        </a:prstGeom>
        <a:noFill/>
        <a:ln w="635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88</xdr:col>
      <xdr:colOff>81643</xdr:colOff>
      <xdr:row>16</xdr:row>
      <xdr:rowOff>244929</xdr:rowOff>
    </xdr:from>
    <xdr:to>
      <xdr:col>91</xdr:col>
      <xdr:colOff>122465</xdr:colOff>
      <xdr:row>18</xdr:row>
      <xdr:rowOff>122465</xdr:rowOff>
    </xdr:to>
    <xdr:cxnSp macro="">
      <xdr:nvCxnSpPr>
        <xdr:cNvPr id="19" name="Connecteur droit 129"/>
        <xdr:cNvCxnSpPr>
          <a:cxnSpLocks noChangeShapeType="1"/>
        </xdr:cNvCxnSpPr>
      </xdr:nvCxnSpPr>
      <xdr:spPr bwMode="auto">
        <a:xfrm flipV="1">
          <a:off x="16083643" y="5540829"/>
          <a:ext cx="583747" cy="391886"/>
        </a:xfrm>
        <a:prstGeom prst="line">
          <a:avLst/>
        </a:prstGeom>
        <a:noFill/>
        <a:ln w="635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56</xdr:col>
      <xdr:colOff>13607</xdr:colOff>
      <xdr:row>16</xdr:row>
      <xdr:rowOff>27216</xdr:rowOff>
    </xdr:from>
    <xdr:to>
      <xdr:col>60</xdr:col>
      <xdr:colOff>40821</xdr:colOff>
      <xdr:row>18</xdr:row>
      <xdr:rowOff>68035</xdr:rowOff>
    </xdr:to>
    <xdr:cxnSp macro="">
      <xdr:nvCxnSpPr>
        <xdr:cNvPr id="20" name="Connecteur droit 129"/>
        <xdr:cNvCxnSpPr>
          <a:cxnSpLocks noChangeShapeType="1"/>
        </xdr:cNvCxnSpPr>
      </xdr:nvCxnSpPr>
      <xdr:spPr bwMode="auto">
        <a:xfrm flipV="1">
          <a:off x="10224407" y="5323116"/>
          <a:ext cx="751114" cy="555169"/>
        </a:xfrm>
        <a:prstGeom prst="line">
          <a:avLst/>
        </a:prstGeom>
        <a:noFill/>
        <a:ln w="63500" algn="ctr">
          <a:solidFill>
            <a:srgbClr val="00B0F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37</xdr:col>
      <xdr:colOff>0</xdr:colOff>
      <xdr:row>35</xdr:row>
      <xdr:rowOff>1</xdr:rowOff>
    </xdr:from>
    <xdr:to>
      <xdr:col>39</xdr:col>
      <xdr:colOff>40821</xdr:colOff>
      <xdr:row>83</xdr:row>
      <xdr:rowOff>1</xdr:rowOff>
    </xdr:to>
    <xdr:sp macro="" textlink="">
      <xdr:nvSpPr>
        <xdr:cNvPr id="21" name="Rectangle 20"/>
        <xdr:cNvSpPr/>
      </xdr:nvSpPr>
      <xdr:spPr bwMode="auto">
        <a:xfrm>
          <a:off x="6772275" y="10182226"/>
          <a:ext cx="402771" cy="12344400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118</xdr:col>
      <xdr:colOff>174624</xdr:colOff>
      <xdr:row>35</xdr:row>
      <xdr:rowOff>1</xdr:rowOff>
    </xdr:from>
    <xdr:to>
      <xdr:col>121</xdr:col>
      <xdr:colOff>40821</xdr:colOff>
      <xdr:row>83</xdr:row>
      <xdr:rowOff>1</xdr:rowOff>
    </xdr:to>
    <xdr:sp macro="" textlink="">
      <xdr:nvSpPr>
        <xdr:cNvPr id="22" name="Rectangle 21"/>
        <xdr:cNvSpPr/>
      </xdr:nvSpPr>
      <xdr:spPr bwMode="auto">
        <a:xfrm>
          <a:off x="21605874" y="10182226"/>
          <a:ext cx="409122" cy="12344400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42</xdr:col>
      <xdr:colOff>173870</xdr:colOff>
      <xdr:row>70</xdr:row>
      <xdr:rowOff>133433</xdr:rowOff>
    </xdr:from>
    <xdr:to>
      <xdr:col>48</xdr:col>
      <xdr:colOff>51783</xdr:colOff>
      <xdr:row>70</xdr:row>
      <xdr:rowOff>133434</xdr:rowOff>
    </xdr:to>
    <xdr:cxnSp macro="">
      <xdr:nvCxnSpPr>
        <xdr:cNvPr id="23" name="Connecteur droit 5"/>
        <xdr:cNvCxnSpPr>
          <a:cxnSpLocks noChangeShapeType="1"/>
        </xdr:cNvCxnSpPr>
      </xdr:nvCxnSpPr>
      <xdr:spPr bwMode="auto">
        <a:xfrm flipV="1">
          <a:off x="7851020" y="19316783"/>
          <a:ext cx="963763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39</xdr:col>
      <xdr:colOff>40821</xdr:colOff>
      <xdr:row>39</xdr:row>
      <xdr:rowOff>176892</xdr:rowOff>
    </xdr:from>
    <xdr:to>
      <xdr:col>41</xdr:col>
      <xdr:colOff>40519</xdr:colOff>
      <xdr:row>39</xdr:row>
      <xdr:rowOff>176892</xdr:rowOff>
    </xdr:to>
    <xdr:cxnSp macro="">
      <xdr:nvCxnSpPr>
        <xdr:cNvPr id="24" name="Connecteur droit 5"/>
        <xdr:cNvCxnSpPr>
          <a:cxnSpLocks noChangeShapeType="1"/>
        </xdr:cNvCxnSpPr>
      </xdr:nvCxnSpPr>
      <xdr:spPr bwMode="auto">
        <a:xfrm>
          <a:off x="7175046" y="11387817"/>
          <a:ext cx="361648" cy="0"/>
        </a:xfrm>
        <a:prstGeom prst="line">
          <a:avLst/>
        </a:prstGeom>
        <a:noFill/>
        <a:ln w="76200" algn="ctr">
          <a:solidFill>
            <a:srgbClr val="00206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44</xdr:col>
      <xdr:colOff>146656</xdr:colOff>
      <xdr:row>72</xdr:row>
      <xdr:rowOff>147040</xdr:rowOff>
    </xdr:from>
    <xdr:to>
      <xdr:col>50</xdr:col>
      <xdr:colOff>24568</xdr:colOff>
      <xdr:row>72</xdr:row>
      <xdr:rowOff>147041</xdr:rowOff>
    </xdr:to>
    <xdr:cxnSp macro="">
      <xdr:nvCxnSpPr>
        <xdr:cNvPr id="25" name="Connecteur droit 5"/>
        <xdr:cNvCxnSpPr>
          <a:cxnSpLocks noChangeShapeType="1"/>
        </xdr:cNvCxnSpPr>
      </xdr:nvCxnSpPr>
      <xdr:spPr bwMode="auto">
        <a:xfrm flipV="1">
          <a:off x="8185756" y="19844740"/>
          <a:ext cx="963762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39</xdr:col>
      <xdr:colOff>0</xdr:colOff>
      <xdr:row>52</xdr:row>
      <xdr:rowOff>149677</xdr:rowOff>
    </xdr:from>
    <xdr:to>
      <xdr:col>42</xdr:col>
      <xdr:colOff>4725</xdr:colOff>
      <xdr:row>52</xdr:row>
      <xdr:rowOff>149678</xdr:rowOff>
    </xdr:to>
    <xdr:cxnSp macro="">
      <xdr:nvCxnSpPr>
        <xdr:cNvPr id="26" name="Connecteur droit 5"/>
        <xdr:cNvCxnSpPr>
          <a:cxnSpLocks noChangeShapeType="1"/>
        </xdr:cNvCxnSpPr>
      </xdr:nvCxnSpPr>
      <xdr:spPr bwMode="auto">
        <a:xfrm flipV="1">
          <a:off x="7134225" y="14703877"/>
          <a:ext cx="547650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41</xdr:col>
      <xdr:colOff>159883</xdr:colOff>
      <xdr:row>54</xdr:row>
      <xdr:rowOff>142872</xdr:rowOff>
    </xdr:from>
    <xdr:to>
      <xdr:col>45</xdr:col>
      <xdr:colOff>4724</xdr:colOff>
      <xdr:row>54</xdr:row>
      <xdr:rowOff>142873</xdr:rowOff>
    </xdr:to>
    <xdr:cxnSp macro="">
      <xdr:nvCxnSpPr>
        <xdr:cNvPr id="27" name="Connecteur droit 5"/>
        <xdr:cNvCxnSpPr>
          <a:cxnSpLocks noChangeShapeType="1"/>
        </xdr:cNvCxnSpPr>
      </xdr:nvCxnSpPr>
      <xdr:spPr bwMode="auto">
        <a:xfrm flipV="1">
          <a:off x="7656058" y="15211422"/>
          <a:ext cx="568741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47</xdr:col>
      <xdr:colOff>148547</xdr:colOff>
      <xdr:row>63</xdr:row>
      <xdr:rowOff>172355</xdr:rowOff>
    </xdr:from>
    <xdr:to>
      <xdr:col>49</xdr:col>
      <xdr:colOff>140796</xdr:colOff>
      <xdr:row>63</xdr:row>
      <xdr:rowOff>172356</xdr:rowOff>
    </xdr:to>
    <xdr:cxnSp macro="">
      <xdr:nvCxnSpPr>
        <xdr:cNvPr id="28" name="Connecteur droit 5"/>
        <xdr:cNvCxnSpPr>
          <a:cxnSpLocks noChangeShapeType="1"/>
        </xdr:cNvCxnSpPr>
      </xdr:nvCxnSpPr>
      <xdr:spPr bwMode="auto">
        <a:xfrm flipV="1">
          <a:off x="8730572" y="17555480"/>
          <a:ext cx="354199" cy="1"/>
        </a:xfrm>
        <a:prstGeom prst="line">
          <a:avLst/>
        </a:prstGeom>
        <a:noFill/>
        <a:ln w="762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44</xdr:col>
      <xdr:colOff>146277</xdr:colOff>
      <xdr:row>56</xdr:row>
      <xdr:rowOff>170087</xdr:rowOff>
    </xdr:from>
    <xdr:to>
      <xdr:col>45</xdr:col>
      <xdr:colOff>140796</xdr:colOff>
      <xdr:row>56</xdr:row>
      <xdr:rowOff>170088</xdr:rowOff>
    </xdr:to>
    <xdr:cxnSp macro="">
      <xdr:nvCxnSpPr>
        <xdr:cNvPr id="29" name="Connecteur droit 5"/>
        <xdr:cNvCxnSpPr>
          <a:cxnSpLocks noChangeShapeType="1"/>
        </xdr:cNvCxnSpPr>
      </xdr:nvCxnSpPr>
      <xdr:spPr bwMode="auto">
        <a:xfrm flipV="1">
          <a:off x="8185377" y="15752987"/>
          <a:ext cx="175494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44</xdr:col>
      <xdr:colOff>146276</xdr:colOff>
      <xdr:row>58</xdr:row>
      <xdr:rowOff>156479</xdr:rowOff>
    </xdr:from>
    <xdr:to>
      <xdr:col>46</xdr:col>
      <xdr:colOff>168010</xdr:colOff>
      <xdr:row>58</xdr:row>
      <xdr:rowOff>156480</xdr:rowOff>
    </xdr:to>
    <xdr:cxnSp macro="">
      <xdr:nvCxnSpPr>
        <xdr:cNvPr id="30" name="Connecteur droit 5"/>
        <xdr:cNvCxnSpPr>
          <a:cxnSpLocks noChangeShapeType="1"/>
        </xdr:cNvCxnSpPr>
      </xdr:nvCxnSpPr>
      <xdr:spPr bwMode="auto">
        <a:xfrm flipV="1">
          <a:off x="8185376" y="16253729"/>
          <a:ext cx="383684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42</xdr:col>
      <xdr:colOff>45546</xdr:colOff>
      <xdr:row>60</xdr:row>
      <xdr:rowOff>142869</xdr:rowOff>
    </xdr:from>
    <xdr:to>
      <xdr:col>47</xdr:col>
      <xdr:colOff>31941</xdr:colOff>
      <xdr:row>60</xdr:row>
      <xdr:rowOff>142869</xdr:rowOff>
    </xdr:to>
    <xdr:cxnSp macro="">
      <xdr:nvCxnSpPr>
        <xdr:cNvPr id="31" name="Connecteur droit 5"/>
        <xdr:cNvCxnSpPr>
          <a:cxnSpLocks noChangeShapeType="1"/>
        </xdr:cNvCxnSpPr>
      </xdr:nvCxnSpPr>
      <xdr:spPr bwMode="auto">
        <a:xfrm>
          <a:off x="7722696" y="16754469"/>
          <a:ext cx="891270" cy="0"/>
        </a:xfrm>
        <a:prstGeom prst="line">
          <a:avLst/>
        </a:prstGeom>
        <a:noFill/>
        <a:ln w="76200" algn="ctr">
          <a:solidFill>
            <a:srgbClr val="002060"/>
          </a:solidFill>
          <a:round/>
          <a:headEnd/>
          <a:tailEnd type="stealth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46</xdr:col>
      <xdr:colOff>146278</xdr:colOff>
      <xdr:row>62</xdr:row>
      <xdr:rowOff>156480</xdr:rowOff>
    </xdr:from>
    <xdr:to>
      <xdr:col>47</xdr:col>
      <xdr:colOff>168012</xdr:colOff>
      <xdr:row>62</xdr:row>
      <xdr:rowOff>156481</xdr:rowOff>
    </xdr:to>
    <xdr:cxnSp macro="">
      <xdr:nvCxnSpPr>
        <xdr:cNvPr id="32" name="Connecteur droit 5"/>
        <xdr:cNvCxnSpPr>
          <a:cxnSpLocks noChangeShapeType="1"/>
        </xdr:cNvCxnSpPr>
      </xdr:nvCxnSpPr>
      <xdr:spPr bwMode="auto">
        <a:xfrm flipV="1">
          <a:off x="8547328" y="17282430"/>
          <a:ext cx="202709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49</xdr:col>
      <xdr:colOff>136072</xdr:colOff>
      <xdr:row>65</xdr:row>
      <xdr:rowOff>156480</xdr:rowOff>
    </xdr:from>
    <xdr:to>
      <xdr:col>51</xdr:col>
      <xdr:colOff>18333</xdr:colOff>
      <xdr:row>65</xdr:row>
      <xdr:rowOff>156481</xdr:rowOff>
    </xdr:to>
    <xdr:cxnSp macro="">
      <xdr:nvCxnSpPr>
        <xdr:cNvPr id="33" name="Connecteur droit 5"/>
        <xdr:cNvCxnSpPr>
          <a:cxnSpLocks noChangeShapeType="1"/>
        </xdr:cNvCxnSpPr>
      </xdr:nvCxnSpPr>
      <xdr:spPr bwMode="auto">
        <a:xfrm>
          <a:off x="9080047" y="18053955"/>
          <a:ext cx="244211" cy="1"/>
        </a:xfrm>
        <a:prstGeom prst="line">
          <a:avLst/>
        </a:prstGeom>
        <a:noFill/>
        <a:ln w="76200" algn="ctr">
          <a:solidFill>
            <a:sysClr val="windowText" lastClr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136071</xdr:colOff>
      <xdr:row>41</xdr:row>
      <xdr:rowOff>0</xdr:rowOff>
    </xdr:from>
    <xdr:to>
      <xdr:col>32</xdr:col>
      <xdr:colOff>0</xdr:colOff>
      <xdr:row>51</xdr:row>
      <xdr:rowOff>13607</xdr:rowOff>
    </xdr:to>
    <xdr:sp macro="" textlink="">
      <xdr:nvSpPr>
        <xdr:cNvPr id="34" name="Rectangle 33"/>
        <xdr:cNvSpPr/>
      </xdr:nvSpPr>
      <xdr:spPr bwMode="auto">
        <a:xfrm>
          <a:off x="393246" y="11725275"/>
          <a:ext cx="5474154" cy="2585357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76</xdr:col>
      <xdr:colOff>108063</xdr:colOff>
      <xdr:row>36</xdr:row>
      <xdr:rowOff>54429</xdr:rowOff>
    </xdr:from>
    <xdr:to>
      <xdr:col>81</xdr:col>
      <xdr:colOff>149677</xdr:colOff>
      <xdr:row>37</xdr:row>
      <xdr:rowOff>190500</xdr:rowOff>
    </xdr:to>
    <xdr:sp macro="" textlink="">
      <xdr:nvSpPr>
        <xdr:cNvPr id="35" name="Rectangle 34"/>
        <xdr:cNvSpPr/>
      </xdr:nvSpPr>
      <xdr:spPr bwMode="auto">
        <a:xfrm flipH="1">
          <a:off x="13938363" y="10493829"/>
          <a:ext cx="946489" cy="393246"/>
        </a:xfrm>
        <a:prstGeom prst="rect">
          <a:avLst/>
        </a:prstGeom>
        <a:solidFill>
          <a:schemeClr val="accent1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38h </a:t>
          </a:r>
        </a:p>
      </xdr:txBody>
    </xdr:sp>
    <xdr:clientData/>
  </xdr:twoCellAnchor>
  <xdr:twoCellAnchor>
    <xdr:from>
      <xdr:col>37</xdr:col>
      <xdr:colOff>13606</xdr:colOff>
      <xdr:row>94</xdr:row>
      <xdr:rowOff>0</xdr:rowOff>
    </xdr:from>
    <xdr:to>
      <xdr:col>39</xdr:col>
      <xdr:colOff>13605</xdr:colOff>
      <xdr:row>105</xdr:row>
      <xdr:rowOff>13607</xdr:rowOff>
    </xdr:to>
    <xdr:sp macro="" textlink="">
      <xdr:nvSpPr>
        <xdr:cNvPr id="36" name="Rectangle 35"/>
        <xdr:cNvSpPr/>
      </xdr:nvSpPr>
      <xdr:spPr bwMode="auto">
        <a:xfrm>
          <a:off x="6785881" y="25707975"/>
          <a:ext cx="361949" cy="2842532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45</xdr:col>
      <xdr:colOff>27214</xdr:colOff>
      <xdr:row>73</xdr:row>
      <xdr:rowOff>244929</xdr:rowOff>
    </xdr:from>
    <xdr:to>
      <xdr:col>108</xdr:col>
      <xdr:colOff>74839</xdr:colOff>
      <xdr:row>80</xdr:row>
      <xdr:rowOff>18710</xdr:rowOff>
    </xdr:to>
    <xdr:sp macro="" textlink="">
      <xdr:nvSpPr>
        <xdr:cNvPr id="37" name="ZoneTexte 36"/>
        <xdr:cNvSpPr txBox="1"/>
      </xdr:nvSpPr>
      <xdr:spPr>
        <a:xfrm>
          <a:off x="8247289" y="20199804"/>
          <a:ext cx="11449050" cy="157400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Comment faire</a:t>
          </a:r>
          <a:r>
            <a:rPr lang="fr-FR" sz="1100" b="1" u="sng" baseline="0"/>
            <a:t> un minuté WKD :</a:t>
          </a:r>
          <a:r>
            <a:rPr lang="fr-FR" sz="1100" b="1" baseline="0"/>
            <a:t> </a:t>
          </a:r>
        </a:p>
        <a:p>
          <a:endParaRPr lang="fr-FR" sz="1100" b="1" baseline="0"/>
        </a:p>
        <a:p>
          <a:r>
            <a:rPr lang="fr-FR" sz="1100" b="1" baseline="0"/>
            <a:t>-  Idée de la méthodologie par zone : long? travers? trou? WAD? </a:t>
          </a:r>
        </a:p>
        <a:p>
          <a:r>
            <a:rPr lang="fr-FR" sz="1100" b="1" baseline="0"/>
            <a:t>- Faire dessin et travaux à faire --&gt; schema d'arment</a:t>
          </a:r>
        </a:p>
        <a:p>
          <a:r>
            <a:rPr lang="fr-FR" sz="1100" b="1" baseline="0"/>
            <a:t>- Penser à l'ordre de traiter les différentes zones (optimiser le TTx, quand tu fais SC et TBA ,,,,tu occupes ces wagons pour terre ou dépose)</a:t>
          </a:r>
        </a:p>
        <a:p>
          <a:r>
            <a:rPr lang="fr-FR" sz="1100" b="1" baseline="0"/>
            <a:t>- Commencer à écrire les tâches et sa durée</a:t>
          </a:r>
        </a:p>
        <a:p>
          <a:r>
            <a:rPr lang="fr-FR" sz="1100" b="1" baseline="0"/>
            <a:t>- representer les TTx --&gt; corrections? </a:t>
          </a:r>
        </a:p>
        <a:p>
          <a:r>
            <a:rPr lang="fr-FR" sz="1100" b="1" baseline="0"/>
            <a:t>- Moyens par poste</a:t>
          </a:r>
          <a:endParaRPr lang="fr-FR" sz="1100" b="1"/>
        </a:p>
      </xdr:txBody>
    </xdr:sp>
    <xdr:clientData/>
  </xdr:twoCellAnchor>
  <xdr:twoCellAnchor>
    <xdr:from>
      <xdr:col>119</xdr:col>
      <xdr:colOff>0</xdr:colOff>
      <xdr:row>94</xdr:row>
      <xdr:rowOff>0</xdr:rowOff>
    </xdr:from>
    <xdr:to>
      <xdr:col>121</xdr:col>
      <xdr:colOff>0</xdr:colOff>
      <xdr:row>105</xdr:row>
      <xdr:rowOff>13607</xdr:rowOff>
    </xdr:to>
    <xdr:sp macro="" textlink="">
      <xdr:nvSpPr>
        <xdr:cNvPr id="38" name="Rectangle 37"/>
        <xdr:cNvSpPr/>
      </xdr:nvSpPr>
      <xdr:spPr bwMode="auto">
        <a:xfrm>
          <a:off x="21612225" y="25707975"/>
          <a:ext cx="361950" cy="2842532"/>
        </a:xfrm>
        <a:prstGeom prst="rect">
          <a:avLst/>
        </a:prstGeom>
        <a:solidFill>
          <a:srgbClr val="FFFF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vert="vert" wrap="square" lIns="18288" tIns="0" rIns="0" bIns="0" rtlCol="0" anchor="ctr" upright="1"/>
        <a:lstStyle/>
        <a:p>
          <a:pPr algn="ctr"/>
          <a:r>
            <a:rPr lang="fr-FR" sz="1600" b="1"/>
            <a:t>FORMALITES</a:t>
          </a:r>
        </a:p>
      </xdr:txBody>
    </xdr:sp>
    <xdr:clientData/>
  </xdr:twoCellAnchor>
  <xdr:twoCellAnchor>
    <xdr:from>
      <xdr:col>61</xdr:col>
      <xdr:colOff>67416</xdr:colOff>
      <xdr:row>85</xdr:row>
      <xdr:rowOff>212447</xdr:rowOff>
    </xdr:from>
    <xdr:to>
      <xdr:col>66</xdr:col>
      <xdr:colOff>154596</xdr:colOff>
      <xdr:row>87</xdr:row>
      <xdr:rowOff>48063</xdr:rowOff>
    </xdr:to>
    <xdr:pic>
      <xdr:nvPicPr>
        <xdr:cNvPr id="39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091" y="23301047"/>
          <a:ext cx="992055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55</xdr:col>
      <xdr:colOff>157127</xdr:colOff>
      <xdr:row>85</xdr:row>
      <xdr:rowOff>212447</xdr:rowOff>
    </xdr:from>
    <xdr:to>
      <xdr:col>61</xdr:col>
      <xdr:colOff>67415</xdr:colOff>
      <xdr:row>87</xdr:row>
      <xdr:rowOff>48063</xdr:rowOff>
    </xdr:to>
    <xdr:pic>
      <xdr:nvPicPr>
        <xdr:cNvPr id="40" name="Picture 1317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6952" y="23301047"/>
          <a:ext cx="996138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80</xdr:col>
      <xdr:colOff>127916</xdr:colOff>
      <xdr:row>85</xdr:row>
      <xdr:rowOff>216948</xdr:rowOff>
    </xdr:from>
    <xdr:to>
      <xdr:col>85</xdr:col>
      <xdr:colOff>58581</xdr:colOff>
      <xdr:row>87</xdr:row>
      <xdr:rowOff>26475</xdr:rowOff>
    </xdr:to>
    <xdr:grpSp>
      <xdr:nvGrpSpPr>
        <xdr:cNvPr id="41" name="Groupe 707"/>
        <xdr:cNvGrpSpPr>
          <a:grpSpLocks/>
        </xdr:cNvGrpSpPr>
      </xdr:nvGrpSpPr>
      <xdr:grpSpPr bwMode="auto">
        <a:xfrm>
          <a:off x="14498760" y="23684167"/>
          <a:ext cx="823634" cy="464371"/>
          <a:chOff x="9631135" y="14247782"/>
          <a:chExt cx="1133475" cy="304635"/>
        </a:xfrm>
      </xdr:grpSpPr>
      <xdr:pic>
        <xdr:nvPicPr>
          <xdr:cNvPr id="42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43" name="Forme libre 42"/>
          <xdr:cNvSpPr/>
        </xdr:nvSpPr>
        <xdr:spPr>
          <a:xfrm>
            <a:off x="9683998" y="14247782"/>
            <a:ext cx="997488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76</xdr:col>
      <xdr:colOff>46577</xdr:colOff>
      <xdr:row>85</xdr:row>
      <xdr:rowOff>216948</xdr:rowOff>
    </xdr:from>
    <xdr:to>
      <xdr:col>80</xdr:col>
      <xdr:colOff>154134</xdr:colOff>
      <xdr:row>87</xdr:row>
      <xdr:rowOff>26475</xdr:rowOff>
    </xdr:to>
    <xdr:grpSp>
      <xdr:nvGrpSpPr>
        <xdr:cNvPr id="44" name="Groupe 710"/>
        <xdr:cNvGrpSpPr>
          <a:grpSpLocks/>
        </xdr:cNvGrpSpPr>
      </xdr:nvGrpSpPr>
      <xdr:grpSpPr bwMode="auto">
        <a:xfrm>
          <a:off x="13703046" y="23684167"/>
          <a:ext cx="821932" cy="464371"/>
          <a:chOff x="9631135" y="14247782"/>
          <a:chExt cx="1133475" cy="304635"/>
        </a:xfrm>
      </xdr:grpSpPr>
      <xdr:pic>
        <xdr:nvPicPr>
          <xdr:cNvPr id="45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46" name="Forme libre 45"/>
          <xdr:cNvSpPr/>
        </xdr:nvSpPr>
        <xdr:spPr>
          <a:xfrm>
            <a:off x="9672697" y="14247782"/>
            <a:ext cx="1011342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66</xdr:col>
      <xdr:colOff>127222</xdr:colOff>
      <xdr:row>85</xdr:row>
      <xdr:rowOff>262453</xdr:rowOff>
    </xdr:from>
    <xdr:to>
      <xdr:col>71</xdr:col>
      <xdr:colOff>137560</xdr:colOff>
      <xdr:row>87</xdr:row>
      <xdr:rowOff>23363</xdr:rowOff>
    </xdr:to>
    <xdr:grpSp>
      <xdr:nvGrpSpPr>
        <xdr:cNvPr id="47" name="Groupe 806"/>
        <xdr:cNvGrpSpPr>
          <a:grpSpLocks/>
        </xdr:cNvGrpSpPr>
      </xdr:nvGrpSpPr>
      <xdr:grpSpPr bwMode="auto">
        <a:xfrm>
          <a:off x="11997753" y="23729672"/>
          <a:ext cx="903307" cy="415754"/>
          <a:chOff x="4381500" y="14337800"/>
          <a:chExt cx="1114425" cy="314371"/>
        </a:xfrm>
      </xdr:grpSpPr>
      <xdr:pic>
        <xdr:nvPicPr>
          <xdr:cNvPr id="48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49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50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61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62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63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4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5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6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7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8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9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51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52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53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54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5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6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7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8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59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60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71</xdr:col>
      <xdr:colOff>78361</xdr:colOff>
      <xdr:row>85</xdr:row>
      <xdr:rowOff>268381</xdr:rowOff>
    </xdr:from>
    <xdr:to>
      <xdr:col>76</xdr:col>
      <xdr:colOff>88699</xdr:colOff>
      <xdr:row>87</xdr:row>
      <xdr:rowOff>29885</xdr:rowOff>
    </xdr:to>
    <xdr:grpSp>
      <xdr:nvGrpSpPr>
        <xdr:cNvPr id="70" name="Groupe 806"/>
        <xdr:cNvGrpSpPr>
          <a:grpSpLocks/>
        </xdr:cNvGrpSpPr>
      </xdr:nvGrpSpPr>
      <xdr:grpSpPr bwMode="auto">
        <a:xfrm>
          <a:off x="12841861" y="23735600"/>
          <a:ext cx="903307" cy="416348"/>
          <a:chOff x="4381500" y="14337800"/>
          <a:chExt cx="1114425" cy="314371"/>
        </a:xfrm>
      </xdr:grpSpPr>
      <xdr:pic>
        <xdr:nvPicPr>
          <xdr:cNvPr id="71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72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73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84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85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86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7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8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9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90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91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92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74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75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76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77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78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79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0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1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2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83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50</xdr:col>
      <xdr:colOff>105236</xdr:colOff>
      <xdr:row>85</xdr:row>
      <xdr:rowOff>202065</xdr:rowOff>
    </xdr:from>
    <xdr:to>
      <xdr:col>56</xdr:col>
      <xdr:colOff>15526</xdr:colOff>
      <xdr:row>87</xdr:row>
      <xdr:rowOff>37681</xdr:rowOff>
    </xdr:to>
    <xdr:pic>
      <xdr:nvPicPr>
        <xdr:cNvPr id="93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0186" y="23290665"/>
          <a:ext cx="996140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85</xdr:col>
      <xdr:colOff>58019</xdr:colOff>
      <xdr:row>85</xdr:row>
      <xdr:rowOff>357090</xdr:rowOff>
    </xdr:from>
    <xdr:to>
      <xdr:col>90</xdr:col>
      <xdr:colOff>61123</xdr:colOff>
      <xdr:row>87</xdr:row>
      <xdr:rowOff>20209</xdr:rowOff>
    </xdr:to>
    <xdr:pic>
      <xdr:nvPicPr>
        <xdr:cNvPr id="94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17094" y="2344569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90</xdr:col>
      <xdr:colOff>80738</xdr:colOff>
      <xdr:row>85</xdr:row>
      <xdr:rowOff>357089</xdr:rowOff>
    </xdr:from>
    <xdr:to>
      <xdr:col>95</xdr:col>
      <xdr:colOff>83843</xdr:colOff>
      <xdr:row>87</xdr:row>
      <xdr:rowOff>20208</xdr:rowOff>
    </xdr:to>
    <xdr:pic>
      <xdr:nvPicPr>
        <xdr:cNvPr id="95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44688" y="23445689"/>
          <a:ext cx="907980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95</xdr:col>
      <xdr:colOff>115717</xdr:colOff>
      <xdr:row>85</xdr:row>
      <xdr:rowOff>357090</xdr:rowOff>
    </xdr:from>
    <xdr:to>
      <xdr:col>100</xdr:col>
      <xdr:colOff>118821</xdr:colOff>
      <xdr:row>87</xdr:row>
      <xdr:rowOff>20209</xdr:rowOff>
    </xdr:to>
    <xdr:pic>
      <xdr:nvPicPr>
        <xdr:cNvPr id="96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84542" y="2344569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100</xdr:col>
      <xdr:colOff>162954</xdr:colOff>
      <xdr:row>85</xdr:row>
      <xdr:rowOff>342761</xdr:rowOff>
    </xdr:from>
    <xdr:to>
      <xdr:col>105</xdr:col>
      <xdr:colOff>166060</xdr:colOff>
      <xdr:row>87</xdr:row>
      <xdr:rowOff>5880</xdr:rowOff>
    </xdr:to>
    <xdr:pic>
      <xdr:nvPicPr>
        <xdr:cNvPr id="97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36654" y="23431361"/>
          <a:ext cx="907981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107156</xdr:colOff>
      <xdr:row>111</xdr:row>
      <xdr:rowOff>0</xdr:rowOff>
    </xdr:from>
    <xdr:to>
      <xdr:col>27</xdr:col>
      <xdr:colOff>0</xdr:colOff>
      <xdr:row>113</xdr:row>
      <xdr:rowOff>102393</xdr:rowOff>
    </xdr:to>
    <xdr:pic>
      <xdr:nvPicPr>
        <xdr:cNvPr id="98" name="Picture 1406" descr="WAD 2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7256" y="29794200"/>
          <a:ext cx="4055269" cy="426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45</xdr:col>
      <xdr:colOff>0</xdr:colOff>
      <xdr:row>110</xdr:row>
      <xdr:rowOff>7940</xdr:rowOff>
    </xdr:from>
    <xdr:to>
      <xdr:col>49</xdr:col>
      <xdr:colOff>100544</xdr:colOff>
      <xdr:row>113</xdr:row>
      <xdr:rowOff>21168</xdr:rowOff>
    </xdr:to>
    <xdr:sp macro="" textlink="">
      <xdr:nvSpPr>
        <xdr:cNvPr id="99" name="Ellipse 98"/>
        <xdr:cNvSpPr/>
      </xdr:nvSpPr>
      <xdr:spPr bwMode="auto">
        <a:xfrm>
          <a:off x="8220075" y="29640215"/>
          <a:ext cx="824444" cy="499003"/>
        </a:xfrm>
        <a:prstGeom prst="ellipse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50" b="1"/>
            <a:t>Base Travaux Equipement de l'Estagnol</a:t>
          </a:r>
        </a:p>
      </xdr:txBody>
    </xdr:sp>
    <xdr:clientData/>
  </xdr:twoCellAnchor>
  <xdr:twoCellAnchor>
    <xdr:from>
      <xdr:col>52</xdr:col>
      <xdr:colOff>2911</xdr:colOff>
      <xdr:row>109</xdr:row>
      <xdr:rowOff>0</xdr:rowOff>
    </xdr:from>
    <xdr:to>
      <xdr:col>57</xdr:col>
      <xdr:colOff>3969</xdr:colOff>
      <xdr:row>113</xdr:row>
      <xdr:rowOff>87313</xdr:rowOff>
    </xdr:to>
    <xdr:sp macro="" textlink="">
      <xdr:nvSpPr>
        <xdr:cNvPr id="100" name="Ellipse 99"/>
        <xdr:cNvSpPr/>
      </xdr:nvSpPr>
      <xdr:spPr bwMode="auto">
        <a:xfrm>
          <a:off x="9489811" y="29470350"/>
          <a:ext cx="905933" cy="735013"/>
        </a:xfrm>
        <a:prstGeom prst="ellipse">
          <a:avLst/>
        </a:prstGeom>
        <a:solidFill>
          <a:schemeClr val="bg1">
            <a:lumMod val="65000"/>
          </a:schemeClr>
        </a:solidFill>
        <a:ln w="9525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050" b="1"/>
            <a:t>Montage de l'appareil</a:t>
          </a:r>
        </a:p>
      </xdr:txBody>
    </xdr:sp>
    <xdr:clientData/>
  </xdr:twoCellAnchor>
  <xdr:twoCellAnchor>
    <xdr:from>
      <xdr:col>5</xdr:col>
      <xdr:colOff>11907</xdr:colOff>
      <xdr:row>115</xdr:row>
      <xdr:rowOff>130969</xdr:rowOff>
    </xdr:from>
    <xdr:to>
      <xdr:col>21</xdr:col>
      <xdr:colOff>119063</xdr:colOff>
      <xdr:row>119</xdr:row>
      <xdr:rowOff>13948</xdr:rowOff>
    </xdr:to>
    <xdr:grpSp>
      <xdr:nvGrpSpPr>
        <xdr:cNvPr id="101" name="Groupe 6"/>
        <xdr:cNvGrpSpPr>
          <a:grpSpLocks/>
        </xdr:cNvGrpSpPr>
      </xdr:nvGrpSpPr>
      <xdr:grpSpPr bwMode="auto">
        <a:xfrm>
          <a:off x="988220" y="31087219"/>
          <a:ext cx="2964656" cy="549729"/>
          <a:chOff x="9315450" y="1726507"/>
          <a:chExt cx="7715250" cy="1170598"/>
        </a:xfrm>
      </xdr:grpSpPr>
      <xdr:pic>
        <xdr:nvPicPr>
          <xdr:cNvPr id="102" name="Image 2"/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315450" y="1726507"/>
            <a:ext cx="7715250" cy="117059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cxnSp macro="">
        <xdr:nvCxnSpPr>
          <xdr:cNvPr id="103" name="Connecteur droit 102"/>
          <xdr:cNvCxnSpPr/>
        </xdr:nvCxnSpPr>
        <xdr:spPr>
          <a:xfrm>
            <a:off x="12678508" y="2326082"/>
            <a:ext cx="989135" cy="14276"/>
          </a:xfrm>
          <a:prstGeom prst="line">
            <a:avLst/>
          </a:prstGeom>
          <a:ln w="317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4" name="Connecteur droit 103"/>
          <xdr:cNvCxnSpPr/>
        </xdr:nvCxnSpPr>
        <xdr:spPr>
          <a:xfrm>
            <a:off x="12696492" y="2440286"/>
            <a:ext cx="971150" cy="0"/>
          </a:xfrm>
          <a:prstGeom prst="line">
            <a:avLst/>
          </a:prstGeom>
          <a:ln w="3175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26</xdr:col>
      <xdr:colOff>104775</xdr:colOff>
      <xdr:row>114</xdr:row>
      <xdr:rowOff>154780</xdr:rowOff>
    </xdr:from>
    <xdr:to>
      <xdr:col>37</xdr:col>
      <xdr:colOff>59531</xdr:colOff>
      <xdr:row>121</xdr:row>
      <xdr:rowOff>34358</xdr:rowOff>
    </xdr:to>
    <xdr:pic>
      <xdr:nvPicPr>
        <xdr:cNvPr id="105" name="Image 1434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6325" y="30434755"/>
          <a:ext cx="1945481" cy="10130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42</xdr:col>
      <xdr:colOff>59532</xdr:colOff>
      <xdr:row>117</xdr:row>
      <xdr:rowOff>94230</xdr:rowOff>
    </xdr:from>
    <xdr:to>
      <xdr:col>49</xdr:col>
      <xdr:colOff>90488</xdr:colOff>
      <xdr:row>120</xdr:row>
      <xdr:rowOff>7824</xdr:rowOff>
    </xdr:to>
    <xdr:grpSp>
      <xdr:nvGrpSpPr>
        <xdr:cNvPr id="106" name="Groupe 5"/>
        <xdr:cNvGrpSpPr>
          <a:grpSpLocks/>
        </xdr:cNvGrpSpPr>
      </xdr:nvGrpSpPr>
      <xdr:grpSpPr bwMode="auto">
        <a:xfrm>
          <a:off x="7643813" y="31383855"/>
          <a:ext cx="1281113" cy="413657"/>
          <a:chOff x="11677650" y="9734550"/>
          <a:chExt cx="1114425" cy="409575"/>
        </a:xfrm>
      </xdr:grpSpPr>
      <xdr:pic>
        <xdr:nvPicPr>
          <xdr:cNvPr id="107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12" cstate="print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677650" y="9944100"/>
            <a:ext cx="1114425" cy="20002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108" name="Organigramme : Stockage à accès direct 1"/>
          <xdr:cNvSpPr>
            <a:spLocks noChangeArrowheads="1"/>
          </xdr:cNvSpPr>
        </xdr:nvSpPr>
        <xdr:spPr bwMode="auto">
          <a:xfrm>
            <a:off x="11944350" y="9744075"/>
            <a:ext cx="219075" cy="209550"/>
          </a:xfrm>
          <a:prstGeom prst="flowChartMagneticDrum">
            <a:avLst/>
          </a:prstGeom>
          <a:solidFill>
            <a:srgbClr val="BFBFBF"/>
          </a:solidFill>
          <a:ln w="9525" algn="ctr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Organigramme : Stockage à accès direct 711"/>
          <xdr:cNvSpPr>
            <a:spLocks noChangeArrowheads="1"/>
          </xdr:cNvSpPr>
        </xdr:nvSpPr>
        <xdr:spPr bwMode="auto">
          <a:xfrm>
            <a:off x="12306300" y="9744075"/>
            <a:ext cx="219075" cy="209550"/>
          </a:xfrm>
          <a:prstGeom prst="flowChartMagneticDrum">
            <a:avLst/>
          </a:prstGeom>
          <a:solidFill>
            <a:srgbClr val="BFBFBF"/>
          </a:solidFill>
          <a:ln w="9525" algn="ctr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" name="Étoile à 4 branches 3"/>
          <xdr:cNvSpPr>
            <a:spLocks noChangeArrowheads="1"/>
          </xdr:cNvSpPr>
        </xdr:nvSpPr>
        <xdr:spPr bwMode="auto">
          <a:xfrm>
            <a:off x="12460606" y="9753600"/>
            <a:ext cx="83819" cy="219075"/>
          </a:xfrm>
          <a:prstGeom prst="star4">
            <a:avLst>
              <a:gd name="adj" fmla="val 12500"/>
            </a:avLst>
          </a:prstGeom>
          <a:pattFill prst="smCheck">
            <a:fgClr>
              <a:srgbClr val="000000"/>
            </a:fgClr>
            <a:bgClr>
              <a:srgbClr val="FFFFFF"/>
            </a:bgClr>
          </a:pattFill>
          <a:ln w="9525" algn="ctr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11" name="Étoile à 4 branches 713"/>
          <xdr:cNvSpPr>
            <a:spLocks noChangeArrowheads="1"/>
          </xdr:cNvSpPr>
        </xdr:nvSpPr>
        <xdr:spPr bwMode="auto">
          <a:xfrm>
            <a:off x="12096750" y="9734550"/>
            <a:ext cx="83819" cy="219075"/>
          </a:xfrm>
          <a:prstGeom prst="star4">
            <a:avLst>
              <a:gd name="adj" fmla="val 12500"/>
            </a:avLst>
          </a:prstGeom>
          <a:pattFill prst="smCheck">
            <a:fgClr>
              <a:srgbClr val="000000"/>
            </a:fgClr>
            <a:bgClr>
              <a:srgbClr val="FFFFFF"/>
            </a:bgClr>
          </a:pattFill>
          <a:ln w="9525" algn="ctr">
            <a:solidFill>
              <a:srgbClr val="00000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52</xdr:col>
      <xdr:colOff>92867</xdr:colOff>
      <xdr:row>116</xdr:row>
      <xdr:rowOff>153421</xdr:rowOff>
    </xdr:from>
    <xdr:to>
      <xdr:col>58</xdr:col>
      <xdr:colOff>21430</xdr:colOff>
      <xdr:row>118</xdr:row>
      <xdr:rowOff>156142</xdr:rowOff>
    </xdr:to>
    <xdr:grpSp>
      <xdr:nvGrpSpPr>
        <xdr:cNvPr id="112" name="Groupe 723"/>
        <xdr:cNvGrpSpPr>
          <a:grpSpLocks/>
        </xdr:cNvGrpSpPr>
      </xdr:nvGrpSpPr>
      <xdr:grpSpPr bwMode="auto">
        <a:xfrm>
          <a:off x="9463086" y="31276359"/>
          <a:ext cx="1000125" cy="336096"/>
          <a:chOff x="2012057" y="3363384"/>
          <a:chExt cx="856025" cy="334433"/>
        </a:xfrm>
      </xdr:grpSpPr>
      <xdr:grpSp>
        <xdr:nvGrpSpPr>
          <xdr:cNvPr id="113" name="Groupe 724"/>
          <xdr:cNvGrpSpPr>
            <a:grpSpLocks/>
          </xdr:cNvGrpSpPr>
        </xdr:nvGrpSpPr>
        <xdr:grpSpPr bwMode="auto">
          <a:xfrm>
            <a:off x="2074333" y="3376083"/>
            <a:ext cx="137585" cy="179919"/>
            <a:chOff x="3958166" y="3312580"/>
            <a:chExt cx="137585" cy="179919"/>
          </a:xfrm>
        </xdr:grpSpPr>
        <xdr:sp macro="" textlink="">
          <xdr:nvSpPr>
            <xdr:cNvPr id="127" name="Cylindre 743"/>
            <xdr:cNvSpPr>
              <a:spLocks noChangeArrowheads="1"/>
            </xdr:cNvSpPr>
          </xdr:nvSpPr>
          <xdr:spPr bwMode="auto">
            <a:xfrm>
              <a:off x="3958167" y="3354916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8" name="Nuage 127"/>
            <xdr:cNvSpPr/>
          </xdr:nvSpPr>
          <xdr:spPr bwMode="auto">
            <a:xfrm>
              <a:off x="3962470" y="3309436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6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4" name="Groupe 726"/>
          <xdr:cNvGrpSpPr>
            <a:grpSpLocks/>
          </xdr:cNvGrpSpPr>
        </xdr:nvGrpSpPr>
        <xdr:grpSpPr bwMode="auto">
          <a:xfrm>
            <a:off x="2226732" y="3380312"/>
            <a:ext cx="137585" cy="179919"/>
            <a:chOff x="3958166" y="3312580"/>
            <a:chExt cx="137585" cy="179919"/>
          </a:xfrm>
        </xdr:grpSpPr>
        <xdr:sp macro="" textlink="">
          <xdr:nvSpPr>
            <xdr:cNvPr id="125" name="Cylindre 741"/>
            <xdr:cNvSpPr>
              <a:spLocks noChangeArrowheads="1"/>
            </xdr:cNvSpPr>
          </xdr:nvSpPr>
          <xdr:spPr bwMode="auto">
            <a:xfrm>
              <a:off x="3958167" y="3354916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6" name="Nuage 125"/>
            <xdr:cNvSpPr/>
          </xdr:nvSpPr>
          <xdr:spPr bwMode="auto">
            <a:xfrm>
              <a:off x="3962253" y="3314763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6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5" name="Groupe 728"/>
          <xdr:cNvGrpSpPr>
            <a:grpSpLocks/>
          </xdr:cNvGrpSpPr>
        </xdr:nvGrpSpPr>
        <xdr:grpSpPr bwMode="auto">
          <a:xfrm>
            <a:off x="2381250" y="3376083"/>
            <a:ext cx="137585" cy="179919"/>
            <a:chOff x="4121149" y="3327401"/>
            <a:chExt cx="137585" cy="179919"/>
          </a:xfrm>
        </xdr:grpSpPr>
        <xdr:sp macro="" textlink="">
          <xdr:nvSpPr>
            <xdr:cNvPr id="123" name="Cylindre 739"/>
            <xdr:cNvSpPr>
              <a:spLocks noChangeArrowheads="1"/>
            </xdr:cNvSpPr>
          </xdr:nvSpPr>
          <xdr:spPr bwMode="auto">
            <a:xfrm>
              <a:off x="4121150" y="3369737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4" name="Nuage 123"/>
            <xdr:cNvSpPr/>
          </xdr:nvSpPr>
          <xdr:spPr bwMode="auto">
            <a:xfrm>
              <a:off x="4122900" y="3324257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13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6" name="Groupe 729"/>
          <xdr:cNvGrpSpPr>
            <a:grpSpLocks/>
          </xdr:cNvGrpSpPr>
        </xdr:nvGrpSpPr>
        <xdr:grpSpPr bwMode="auto">
          <a:xfrm>
            <a:off x="2527297" y="3363384"/>
            <a:ext cx="137585" cy="179919"/>
            <a:chOff x="4121149" y="3327401"/>
            <a:chExt cx="137585" cy="179919"/>
          </a:xfrm>
        </xdr:grpSpPr>
        <xdr:sp macro="" textlink="">
          <xdr:nvSpPr>
            <xdr:cNvPr id="121" name="Cylindre 736"/>
            <xdr:cNvSpPr>
              <a:spLocks noChangeArrowheads="1"/>
            </xdr:cNvSpPr>
          </xdr:nvSpPr>
          <xdr:spPr bwMode="auto">
            <a:xfrm>
              <a:off x="4121150" y="3369737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2" name="Nuage 121"/>
            <xdr:cNvSpPr/>
          </xdr:nvSpPr>
          <xdr:spPr bwMode="auto">
            <a:xfrm>
              <a:off x="4119524" y="3327401"/>
              <a:ext cx="142671" cy="85997"/>
            </a:xfrm>
            <a:prstGeom prst="cloud">
              <a:avLst/>
            </a:prstGeom>
            <a:blipFill>
              <a:blip xmlns:r="http://schemas.openxmlformats.org/officeDocument/2006/relationships" r:embed="rId13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grpSp>
        <xdr:nvGrpSpPr>
          <xdr:cNvPr id="117" name="Groupe 730"/>
          <xdr:cNvGrpSpPr>
            <a:grpSpLocks/>
          </xdr:cNvGrpSpPr>
        </xdr:nvGrpSpPr>
        <xdr:grpSpPr bwMode="auto">
          <a:xfrm>
            <a:off x="2677583" y="3376083"/>
            <a:ext cx="137585" cy="179919"/>
            <a:chOff x="4121149" y="3327401"/>
            <a:chExt cx="137585" cy="179919"/>
          </a:xfrm>
        </xdr:grpSpPr>
        <xdr:sp macro="" textlink="">
          <xdr:nvSpPr>
            <xdr:cNvPr id="119" name="Cylindre 732"/>
            <xdr:cNvSpPr>
              <a:spLocks noChangeArrowheads="1"/>
            </xdr:cNvSpPr>
          </xdr:nvSpPr>
          <xdr:spPr bwMode="auto">
            <a:xfrm>
              <a:off x="4121150" y="3369737"/>
              <a:ext cx="137584" cy="137583"/>
            </a:xfrm>
            <a:prstGeom prst="can">
              <a:avLst>
                <a:gd name="adj" fmla="val 25000"/>
              </a:avLst>
            </a:prstGeom>
            <a:solidFill>
              <a:srgbClr val="FFFFFF"/>
            </a:solidFill>
            <a:ln w="9525" algn="ctr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20" name="Nuage 119"/>
            <xdr:cNvSpPr/>
          </xdr:nvSpPr>
          <xdr:spPr bwMode="auto">
            <a:xfrm>
              <a:off x="4121421" y="3324257"/>
              <a:ext cx="133159" cy="85997"/>
            </a:xfrm>
            <a:prstGeom prst="cloud">
              <a:avLst/>
            </a:prstGeom>
            <a:blipFill>
              <a:blip xmlns:r="http://schemas.openxmlformats.org/officeDocument/2006/relationships" r:embed="rId13"/>
              <a:tile tx="0" ty="0" sx="100000" sy="100000" flip="none" algn="tl"/>
            </a:blipFill>
            <a:ln w="9525" cap="flat" cmpd="sng" algn="ctr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horzOverflow="clip" wrap="square" lIns="18288" tIns="0" rIns="0" bIns="0" rtlCol="0" anchor="t" upright="1"/>
            <a:lstStyle/>
            <a:p>
              <a:endParaRPr lang="fr-FR"/>
            </a:p>
          </xdr:txBody>
        </xdr:sp>
      </xdr:grpSp>
      <xdr:pic>
        <xdr:nvPicPr>
          <xdr:cNvPr id="118" name="Picture 1345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012057" y="3471332"/>
            <a:ext cx="856025" cy="22648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>
    <xdr:from>
      <xdr:col>62</xdr:col>
      <xdr:colOff>45244</xdr:colOff>
      <xdr:row>115</xdr:row>
      <xdr:rowOff>117021</xdr:rowOff>
    </xdr:from>
    <xdr:to>
      <xdr:col>65</xdr:col>
      <xdr:colOff>38100</xdr:colOff>
      <xdr:row>116</xdr:row>
      <xdr:rowOff>153079</xdr:rowOff>
    </xdr:to>
    <xdr:grpSp>
      <xdr:nvGrpSpPr>
        <xdr:cNvPr id="129" name="Group 2703"/>
        <xdr:cNvGrpSpPr>
          <a:grpSpLocks/>
        </xdr:cNvGrpSpPr>
      </xdr:nvGrpSpPr>
      <xdr:grpSpPr bwMode="auto">
        <a:xfrm>
          <a:off x="11201400" y="31073271"/>
          <a:ext cx="528638" cy="202746"/>
          <a:chOff x="780" y="1183"/>
          <a:chExt cx="31" cy="23"/>
        </a:xfrm>
      </xdr:grpSpPr>
      <xdr:sp macro="" textlink="">
        <xdr:nvSpPr>
          <xdr:cNvPr id="130" name="Freeform 451" descr="Granit"/>
          <xdr:cNvSpPr>
            <a:spLocks noChangeAspect="1"/>
          </xdr:cNvSpPr>
        </xdr:nvSpPr>
        <xdr:spPr bwMode="auto">
          <a:xfrm>
            <a:off x="780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1" name="Freeform 452" descr="Granit"/>
          <xdr:cNvSpPr>
            <a:spLocks noChangeAspect="1"/>
          </xdr:cNvSpPr>
        </xdr:nvSpPr>
        <xdr:spPr bwMode="auto">
          <a:xfrm>
            <a:off x="788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2" name="Freeform 453" descr="Granit"/>
          <xdr:cNvSpPr>
            <a:spLocks noChangeAspect="1"/>
          </xdr:cNvSpPr>
        </xdr:nvSpPr>
        <xdr:spPr bwMode="auto">
          <a:xfrm>
            <a:off x="796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3" name="Freeform 454" descr="Granit"/>
          <xdr:cNvSpPr>
            <a:spLocks noChangeAspect="1"/>
          </xdr:cNvSpPr>
        </xdr:nvSpPr>
        <xdr:spPr bwMode="auto">
          <a:xfrm>
            <a:off x="804" y="1201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4" name="Freeform 451" descr="Granit"/>
          <xdr:cNvSpPr>
            <a:spLocks noChangeAspect="1"/>
          </xdr:cNvSpPr>
        </xdr:nvSpPr>
        <xdr:spPr bwMode="auto">
          <a:xfrm>
            <a:off x="780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5" name="Freeform 452" descr="Granit"/>
          <xdr:cNvSpPr>
            <a:spLocks noChangeAspect="1"/>
          </xdr:cNvSpPr>
        </xdr:nvSpPr>
        <xdr:spPr bwMode="auto">
          <a:xfrm>
            <a:off x="788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6" name="Freeform 453" descr="Granit"/>
          <xdr:cNvSpPr>
            <a:spLocks noChangeAspect="1"/>
          </xdr:cNvSpPr>
        </xdr:nvSpPr>
        <xdr:spPr bwMode="auto">
          <a:xfrm>
            <a:off x="796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7" name="Freeform 454" descr="Granit"/>
          <xdr:cNvSpPr>
            <a:spLocks noChangeAspect="1"/>
          </xdr:cNvSpPr>
        </xdr:nvSpPr>
        <xdr:spPr bwMode="auto">
          <a:xfrm>
            <a:off x="804" y="1195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8" name="Freeform 451" descr="Granit"/>
          <xdr:cNvSpPr>
            <a:spLocks noChangeAspect="1"/>
          </xdr:cNvSpPr>
        </xdr:nvSpPr>
        <xdr:spPr bwMode="auto">
          <a:xfrm>
            <a:off x="780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39" name="Freeform 452" descr="Granit"/>
          <xdr:cNvSpPr>
            <a:spLocks noChangeAspect="1"/>
          </xdr:cNvSpPr>
        </xdr:nvSpPr>
        <xdr:spPr bwMode="auto">
          <a:xfrm>
            <a:off x="788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0" name="Freeform 453" descr="Granit"/>
          <xdr:cNvSpPr>
            <a:spLocks noChangeAspect="1"/>
          </xdr:cNvSpPr>
        </xdr:nvSpPr>
        <xdr:spPr bwMode="auto">
          <a:xfrm>
            <a:off x="796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1" name="Freeform 454" descr="Granit"/>
          <xdr:cNvSpPr>
            <a:spLocks noChangeAspect="1"/>
          </xdr:cNvSpPr>
        </xdr:nvSpPr>
        <xdr:spPr bwMode="auto">
          <a:xfrm>
            <a:off x="804" y="1189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2" name="Freeform 451" descr="Granit"/>
          <xdr:cNvSpPr>
            <a:spLocks noChangeAspect="1"/>
          </xdr:cNvSpPr>
        </xdr:nvSpPr>
        <xdr:spPr bwMode="auto">
          <a:xfrm>
            <a:off x="780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3" name="Freeform 452" descr="Granit"/>
          <xdr:cNvSpPr>
            <a:spLocks noChangeAspect="1"/>
          </xdr:cNvSpPr>
        </xdr:nvSpPr>
        <xdr:spPr bwMode="auto">
          <a:xfrm>
            <a:off x="788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4" name="Freeform 453" descr="Granit"/>
          <xdr:cNvSpPr>
            <a:spLocks noChangeAspect="1"/>
          </xdr:cNvSpPr>
        </xdr:nvSpPr>
        <xdr:spPr bwMode="auto">
          <a:xfrm>
            <a:off x="796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5" name="Freeform 454" descr="Granit"/>
          <xdr:cNvSpPr>
            <a:spLocks noChangeAspect="1"/>
          </xdr:cNvSpPr>
        </xdr:nvSpPr>
        <xdr:spPr bwMode="auto">
          <a:xfrm>
            <a:off x="804" y="1183"/>
            <a:ext cx="7" cy="5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6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62</xdr:col>
      <xdr:colOff>0</xdr:colOff>
      <xdr:row>110</xdr:row>
      <xdr:rowOff>0</xdr:rowOff>
    </xdr:from>
    <xdr:to>
      <xdr:col>66</xdr:col>
      <xdr:colOff>104775</xdr:colOff>
      <xdr:row>110</xdr:row>
      <xdr:rowOff>87085</xdr:rowOff>
    </xdr:to>
    <xdr:grpSp>
      <xdr:nvGrpSpPr>
        <xdr:cNvPr id="146" name="Groupe 1"/>
        <xdr:cNvGrpSpPr>
          <a:grpSpLocks/>
        </xdr:cNvGrpSpPr>
      </xdr:nvGrpSpPr>
      <xdr:grpSpPr bwMode="auto">
        <a:xfrm>
          <a:off x="11156156" y="30122813"/>
          <a:ext cx="819150" cy="87085"/>
          <a:chOff x="16273096" y="14217650"/>
          <a:chExt cx="719260" cy="81018"/>
        </a:xfrm>
      </xdr:grpSpPr>
      <xdr:sp macro="" textlink="">
        <xdr:nvSpPr>
          <xdr:cNvPr id="147" name="Freeform 451" descr="Granit"/>
          <xdr:cNvSpPr>
            <a:spLocks noChangeAspect="1"/>
          </xdr:cNvSpPr>
        </xdr:nvSpPr>
        <xdr:spPr bwMode="auto">
          <a:xfrm>
            <a:off x="16818219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8" name="Freeform 452" descr="Granit"/>
          <xdr:cNvSpPr>
            <a:spLocks noChangeAspect="1"/>
          </xdr:cNvSpPr>
        </xdr:nvSpPr>
        <xdr:spPr bwMode="auto">
          <a:xfrm>
            <a:off x="16878788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49" name="Freeform 453" descr="Granit"/>
          <xdr:cNvSpPr>
            <a:spLocks noChangeAspect="1"/>
          </xdr:cNvSpPr>
        </xdr:nvSpPr>
        <xdr:spPr bwMode="auto">
          <a:xfrm>
            <a:off x="16939358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0" name="Freeform 451" descr="Granit"/>
          <xdr:cNvSpPr>
            <a:spLocks noChangeAspect="1"/>
          </xdr:cNvSpPr>
        </xdr:nvSpPr>
        <xdr:spPr bwMode="auto">
          <a:xfrm>
            <a:off x="16697081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1" name="Freeform 452" descr="Granit"/>
          <xdr:cNvSpPr>
            <a:spLocks noChangeAspect="1"/>
          </xdr:cNvSpPr>
        </xdr:nvSpPr>
        <xdr:spPr bwMode="auto">
          <a:xfrm>
            <a:off x="16757650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2" name="Freeform 451" descr="Granit"/>
          <xdr:cNvSpPr>
            <a:spLocks noChangeAspect="1"/>
          </xdr:cNvSpPr>
        </xdr:nvSpPr>
        <xdr:spPr bwMode="auto">
          <a:xfrm>
            <a:off x="16787935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3" name="Freeform 452" descr="Granit"/>
          <xdr:cNvSpPr>
            <a:spLocks noChangeAspect="1"/>
          </xdr:cNvSpPr>
        </xdr:nvSpPr>
        <xdr:spPr bwMode="auto">
          <a:xfrm>
            <a:off x="16848504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4" name="Freeform 453" descr="Granit"/>
          <xdr:cNvSpPr>
            <a:spLocks noChangeAspect="1"/>
          </xdr:cNvSpPr>
        </xdr:nvSpPr>
        <xdr:spPr bwMode="auto">
          <a:xfrm>
            <a:off x="16909073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5" name="Freeform 452" descr="Granit"/>
          <xdr:cNvSpPr>
            <a:spLocks noChangeAspect="1"/>
          </xdr:cNvSpPr>
        </xdr:nvSpPr>
        <xdr:spPr bwMode="auto">
          <a:xfrm>
            <a:off x="16727365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6" name="Freeform 451" descr="Granit"/>
          <xdr:cNvSpPr>
            <a:spLocks noChangeAspect="1"/>
          </xdr:cNvSpPr>
        </xdr:nvSpPr>
        <xdr:spPr bwMode="auto">
          <a:xfrm>
            <a:off x="16394235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7" name="Freeform 452" descr="Granit"/>
          <xdr:cNvSpPr>
            <a:spLocks noChangeAspect="1"/>
          </xdr:cNvSpPr>
        </xdr:nvSpPr>
        <xdr:spPr bwMode="auto">
          <a:xfrm>
            <a:off x="16454804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8" name="Freeform 453" descr="Granit"/>
          <xdr:cNvSpPr>
            <a:spLocks noChangeAspect="1"/>
          </xdr:cNvSpPr>
        </xdr:nvSpPr>
        <xdr:spPr bwMode="auto">
          <a:xfrm>
            <a:off x="16515373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59" name="Freeform 451" descr="Granit"/>
          <xdr:cNvSpPr>
            <a:spLocks noChangeAspect="1"/>
          </xdr:cNvSpPr>
        </xdr:nvSpPr>
        <xdr:spPr bwMode="auto">
          <a:xfrm>
            <a:off x="16273096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0" name="Freeform 452" descr="Granit"/>
          <xdr:cNvSpPr>
            <a:spLocks noChangeAspect="1"/>
          </xdr:cNvSpPr>
        </xdr:nvSpPr>
        <xdr:spPr bwMode="auto">
          <a:xfrm>
            <a:off x="16333665" y="14258159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1" name="Freeform 451" descr="Granit"/>
          <xdr:cNvSpPr>
            <a:spLocks noChangeAspect="1"/>
          </xdr:cNvSpPr>
        </xdr:nvSpPr>
        <xdr:spPr bwMode="auto">
          <a:xfrm>
            <a:off x="16363950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2" name="Freeform 452" descr="Granit"/>
          <xdr:cNvSpPr>
            <a:spLocks noChangeAspect="1"/>
          </xdr:cNvSpPr>
        </xdr:nvSpPr>
        <xdr:spPr bwMode="auto">
          <a:xfrm>
            <a:off x="16424519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3" name="Freeform 453" descr="Granit"/>
          <xdr:cNvSpPr>
            <a:spLocks noChangeAspect="1"/>
          </xdr:cNvSpPr>
        </xdr:nvSpPr>
        <xdr:spPr bwMode="auto">
          <a:xfrm>
            <a:off x="16485088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  <xdr:sp macro="" textlink="">
        <xdr:nvSpPr>
          <xdr:cNvPr id="164" name="Freeform 452" descr="Granit"/>
          <xdr:cNvSpPr>
            <a:spLocks noChangeAspect="1"/>
          </xdr:cNvSpPr>
        </xdr:nvSpPr>
        <xdr:spPr bwMode="auto">
          <a:xfrm>
            <a:off x="16303381" y="14217650"/>
            <a:ext cx="52998" cy="40509"/>
          </a:xfrm>
          <a:custGeom>
            <a:avLst/>
            <a:gdLst>
              <a:gd name="T0" fmla="*/ 0 w 20000"/>
              <a:gd name="T1" fmla="*/ 0 h 20000"/>
              <a:gd name="T2" fmla="*/ 0 w 20000"/>
              <a:gd name="T3" fmla="*/ 0 h 20000"/>
              <a:gd name="T4" fmla="*/ 0 w 20000"/>
              <a:gd name="T5" fmla="*/ 0 h 20000"/>
              <a:gd name="T6" fmla="*/ 0 w 20000"/>
              <a:gd name="T7" fmla="*/ 0 h 20000"/>
              <a:gd name="T8" fmla="*/ 0 w 20000"/>
              <a:gd name="T9" fmla="*/ 0 h 2000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20000" h="20000">
                <a:moveTo>
                  <a:pt x="0" y="19726"/>
                </a:moveTo>
                <a:lnTo>
                  <a:pt x="1895" y="0"/>
                </a:lnTo>
                <a:lnTo>
                  <a:pt x="18105" y="0"/>
                </a:lnTo>
                <a:lnTo>
                  <a:pt x="19789" y="19726"/>
                </a:lnTo>
                <a:lnTo>
                  <a:pt x="0" y="19726"/>
                </a:lnTo>
                <a:close/>
              </a:path>
            </a:pathLst>
          </a:custGeom>
          <a:blipFill dpi="0" rotWithShape="0">
            <a:blip xmlns:r="http://schemas.openxmlformats.org/officeDocument/2006/relationships" r:embed="rId15"/>
            <a:srcRect/>
            <a:tile tx="0" ty="0" sx="100000" sy="100000" flip="none" algn="tl"/>
          </a:blipFill>
          <a:ln w="0" cap="flat" cmpd="sng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sp>
    </xdr:grpSp>
    <xdr:clientData/>
  </xdr:twoCellAnchor>
  <xdr:twoCellAnchor>
    <xdr:from>
      <xdr:col>69</xdr:col>
      <xdr:colOff>95250</xdr:colOff>
      <xdr:row>115</xdr:row>
      <xdr:rowOff>61573</xdr:rowOff>
    </xdr:from>
    <xdr:to>
      <xdr:col>77</xdr:col>
      <xdr:colOff>114300</xdr:colOff>
      <xdr:row>118</xdr:row>
      <xdr:rowOff>156142</xdr:rowOff>
    </xdr:to>
    <xdr:pic>
      <xdr:nvPicPr>
        <xdr:cNvPr id="165" name="Picture 1308" descr="RR1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58725" y="30503473"/>
          <a:ext cx="1466850" cy="5803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80</xdr:col>
      <xdr:colOff>121444</xdr:colOff>
      <xdr:row>115</xdr:row>
      <xdr:rowOff>83344</xdr:rowOff>
    </xdr:from>
    <xdr:to>
      <xdr:col>86</xdr:col>
      <xdr:colOff>21432</xdr:colOff>
      <xdr:row>118</xdr:row>
      <xdr:rowOff>15988</xdr:rowOff>
    </xdr:to>
    <xdr:pic>
      <xdr:nvPicPr>
        <xdr:cNvPr id="166" name="Picture 1413" descr="mini pelle 2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clrChange>
            <a:clrFrom>
              <a:srgbClr val="999999"/>
            </a:clrFrom>
            <a:clrTo>
              <a:srgbClr val="999999">
                <a:alpha val="0"/>
              </a:srgbClr>
            </a:clrTo>
          </a:clrChange>
          <a:lum bright="6000" contrast="-18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75644" y="30525244"/>
          <a:ext cx="985838" cy="4184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130969</xdr:colOff>
      <xdr:row>109</xdr:row>
      <xdr:rowOff>18711</xdr:rowOff>
    </xdr:from>
    <xdr:to>
      <xdr:col>77</xdr:col>
      <xdr:colOff>38100</xdr:colOff>
      <xdr:row>112</xdr:row>
      <xdr:rowOff>75179</xdr:rowOff>
    </xdr:to>
    <xdr:pic>
      <xdr:nvPicPr>
        <xdr:cNvPr id="167" name="Picture 13075" descr="Sans titre 5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875419" y="29489061"/>
          <a:ext cx="1173956" cy="5422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90</xdr:col>
      <xdr:colOff>70909</xdr:colOff>
      <xdr:row>113</xdr:row>
      <xdr:rowOff>130969</xdr:rowOff>
    </xdr:from>
    <xdr:to>
      <xdr:col>94</xdr:col>
      <xdr:colOff>4234</xdr:colOff>
      <xdr:row>117</xdr:row>
      <xdr:rowOff>2381</xdr:rowOff>
    </xdr:to>
    <xdr:grpSp>
      <xdr:nvGrpSpPr>
        <xdr:cNvPr id="168" name="Groupe 3"/>
        <xdr:cNvGrpSpPr>
          <a:grpSpLocks/>
        </xdr:cNvGrpSpPr>
      </xdr:nvGrpSpPr>
      <xdr:grpSpPr bwMode="auto">
        <a:xfrm flipH="1">
          <a:off x="16227690" y="30753844"/>
          <a:ext cx="647700" cy="538162"/>
          <a:chOff x="21783336" y="5738543"/>
          <a:chExt cx="1142999" cy="1085099"/>
        </a:xfrm>
      </xdr:grpSpPr>
      <xdr:pic>
        <xdr:nvPicPr>
          <xdr:cNvPr id="169" name="Picture 1416" descr="homme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rot="864174" flipH="1">
            <a:off x="22517617" y="5790009"/>
            <a:ext cx="378101" cy="64089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0" name="Image 1"/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783336" y="5738543"/>
            <a:ext cx="1142999" cy="108509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81</xdr:col>
      <xdr:colOff>95250</xdr:colOff>
      <xdr:row>109</xdr:row>
      <xdr:rowOff>146050</xdr:rowOff>
    </xdr:from>
    <xdr:to>
      <xdr:col>85</xdr:col>
      <xdr:colOff>146050</xdr:colOff>
      <xdr:row>112</xdr:row>
      <xdr:rowOff>16404</xdr:rowOff>
    </xdr:to>
    <xdr:sp macro="" textlink="">
      <xdr:nvSpPr>
        <xdr:cNvPr id="171" name="Forme libre 170"/>
        <xdr:cNvSpPr/>
      </xdr:nvSpPr>
      <xdr:spPr bwMode="auto">
        <a:xfrm>
          <a:off x="14830425" y="29616400"/>
          <a:ext cx="774700" cy="356129"/>
        </a:xfrm>
        <a:custGeom>
          <a:avLst/>
          <a:gdLst>
            <a:gd name="connsiteX0" fmla="*/ 0 w 1002506"/>
            <a:gd name="connsiteY0" fmla="*/ 133350 h 138112"/>
            <a:gd name="connsiteX1" fmla="*/ 0 w 1002506"/>
            <a:gd name="connsiteY1" fmla="*/ 133350 h 138112"/>
            <a:gd name="connsiteX2" fmla="*/ 14288 w 1002506"/>
            <a:gd name="connsiteY2" fmla="*/ 116681 h 138112"/>
            <a:gd name="connsiteX3" fmla="*/ 21431 w 1002506"/>
            <a:gd name="connsiteY3" fmla="*/ 111919 h 138112"/>
            <a:gd name="connsiteX4" fmla="*/ 30956 w 1002506"/>
            <a:gd name="connsiteY4" fmla="*/ 97631 h 138112"/>
            <a:gd name="connsiteX5" fmla="*/ 33338 w 1002506"/>
            <a:gd name="connsiteY5" fmla="*/ 90487 h 138112"/>
            <a:gd name="connsiteX6" fmla="*/ 40481 w 1002506"/>
            <a:gd name="connsiteY6" fmla="*/ 85725 h 138112"/>
            <a:gd name="connsiteX7" fmla="*/ 42863 w 1002506"/>
            <a:gd name="connsiteY7" fmla="*/ 78581 h 138112"/>
            <a:gd name="connsiteX8" fmla="*/ 83344 w 1002506"/>
            <a:gd name="connsiteY8" fmla="*/ 71437 h 138112"/>
            <a:gd name="connsiteX9" fmla="*/ 107156 w 1002506"/>
            <a:gd name="connsiteY9" fmla="*/ 64294 h 138112"/>
            <a:gd name="connsiteX10" fmla="*/ 121444 w 1002506"/>
            <a:gd name="connsiteY10" fmla="*/ 61912 h 138112"/>
            <a:gd name="connsiteX11" fmla="*/ 128588 w 1002506"/>
            <a:gd name="connsiteY11" fmla="*/ 57150 h 138112"/>
            <a:gd name="connsiteX12" fmla="*/ 142875 w 1002506"/>
            <a:gd name="connsiteY12" fmla="*/ 52387 h 138112"/>
            <a:gd name="connsiteX13" fmla="*/ 157163 w 1002506"/>
            <a:gd name="connsiteY13" fmla="*/ 47625 h 138112"/>
            <a:gd name="connsiteX14" fmla="*/ 202406 w 1002506"/>
            <a:gd name="connsiteY14" fmla="*/ 45244 h 138112"/>
            <a:gd name="connsiteX15" fmla="*/ 228600 w 1002506"/>
            <a:gd name="connsiteY15" fmla="*/ 40481 h 138112"/>
            <a:gd name="connsiteX16" fmla="*/ 238125 w 1002506"/>
            <a:gd name="connsiteY16" fmla="*/ 38100 h 138112"/>
            <a:gd name="connsiteX17" fmla="*/ 288131 w 1002506"/>
            <a:gd name="connsiteY17" fmla="*/ 26194 h 138112"/>
            <a:gd name="connsiteX18" fmla="*/ 295275 w 1002506"/>
            <a:gd name="connsiteY18" fmla="*/ 23812 h 138112"/>
            <a:gd name="connsiteX19" fmla="*/ 364331 w 1002506"/>
            <a:gd name="connsiteY19" fmla="*/ 11906 h 138112"/>
            <a:gd name="connsiteX20" fmla="*/ 390525 w 1002506"/>
            <a:gd name="connsiteY20" fmla="*/ 9525 h 138112"/>
            <a:gd name="connsiteX21" fmla="*/ 404813 w 1002506"/>
            <a:gd name="connsiteY21" fmla="*/ 2381 h 138112"/>
            <a:gd name="connsiteX22" fmla="*/ 414338 w 1002506"/>
            <a:gd name="connsiteY22" fmla="*/ 0 h 138112"/>
            <a:gd name="connsiteX23" fmla="*/ 523875 w 1002506"/>
            <a:gd name="connsiteY23" fmla="*/ 2381 h 138112"/>
            <a:gd name="connsiteX24" fmla="*/ 531019 w 1002506"/>
            <a:gd name="connsiteY24" fmla="*/ 4762 h 138112"/>
            <a:gd name="connsiteX25" fmla="*/ 557213 w 1002506"/>
            <a:gd name="connsiteY25" fmla="*/ 7144 h 138112"/>
            <a:gd name="connsiteX26" fmla="*/ 611981 w 1002506"/>
            <a:gd name="connsiteY26" fmla="*/ 19050 h 138112"/>
            <a:gd name="connsiteX27" fmla="*/ 690563 w 1002506"/>
            <a:gd name="connsiteY27" fmla="*/ 23812 h 138112"/>
            <a:gd name="connsiteX28" fmla="*/ 697706 w 1002506"/>
            <a:gd name="connsiteY28" fmla="*/ 26194 h 138112"/>
            <a:gd name="connsiteX29" fmla="*/ 738188 w 1002506"/>
            <a:gd name="connsiteY29" fmla="*/ 30956 h 138112"/>
            <a:gd name="connsiteX30" fmla="*/ 766763 w 1002506"/>
            <a:gd name="connsiteY30" fmla="*/ 35719 h 138112"/>
            <a:gd name="connsiteX31" fmla="*/ 821531 w 1002506"/>
            <a:gd name="connsiteY31" fmla="*/ 38100 h 138112"/>
            <a:gd name="connsiteX32" fmla="*/ 871538 w 1002506"/>
            <a:gd name="connsiteY32" fmla="*/ 42862 h 138112"/>
            <a:gd name="connsiteX33" fmla="*/ 881063 w 1002506"/>
            <a:gd name="connsiteY33" fmla="*/ 47625 h 138112"/>
            <a:gd name="connsiteX34" fmla="*/ 888206 w 1002506"/>
            <a:gd name="connsiteY34" fmla="*/ 52387 h 138112"/>
            <a:gd name="connsiteX35" fmla="*/ 904875 w 1002506"/>
            <a:gd name="connsiteY35" fmla="*/ 57150 h 138112"/>
            <a:gd name="connsiteX36" fmla="*/ 919163 w 1002506"/>
            <a:gd name="connsiteY36" fmla="*/ 66675 h 138112"/>
            <a:gd name="connsiteX37" fmla="*/ 921544 w 1002506"/>
            <a:gd name="connsiteY37" fmla="*/ 73819 h 138112"/>
            <a:gd name="connsiteX38" fmla="*/ 935831 w 1002506"/>
            <a:gd name="connsiteY38" fmla="*/ 78581 h 138112"/>
            <a:gd name="connsiteX39" fmla="*/ 945356 w 1002506"/>
            <a:gd name="connsiteY39" fmla="*/ 90487 h 138112"/>
            <a:gd name="connsiteX40" fmla="*/ 959644 w 1002506"/>
            <a:gd name="connsiteY40" fmla="*/ 97631 h 138112"/>
            <a:gd name="connsiteX41" fmla="*/ 966788 w 1002506"/>
            <a:gd name="connsiteY41" fmla="*/ 104775 h 138112"/>
            <a:gd name="connsiteX42" fmla="*/ 973931 w 1002506"/>
            <a:gd name="connsiteY42" fmla="*/ 107156 h 138112"/>
            <a:gd name="connsiteX43" fmla="*/ 981075 w 1002506"/>
            <a:gd name="connsiteY43" fmla="*/ 111919 h 138112"/>
            <a:gd name="connsiteX44" fmla="*/ 990600 w 1002506"/>
            <a:gd name="connsiteY44" fmla="*/ 123825 h 138112"/>
            <a:gd name="connsiteX45" fmla="*/ 992981 w 1002506"/>
            <a:gd name="connsiteY45" fmla="*/ 133350 h 138112"/>
            <a:gd name="connsiteX46" fmla="*/ 1000125 w 1002506"/>
            <a:gd name="connsiteY46" fmla="*/ 135731 h 138112"/>
            <a:gd name="connsiteX47" fmla="*/ 1002506 w 1002506"/>
            <a:gd name="connsiteY47" fmla="*/ 138112 h 138112"/>
            <a:gd name="connsiteX48" fmla="*/ 0 w 1002506"/>
            <a:gd name="connsiteY48" fmla="*/ 133350 h 13811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</a:cxnLst>
          <a:rect l="l" t="t" r="r" b="b"/>
          <a:pathLst>
            <a:path w="1002506" h="138112">
              <a:moveTo>
                <a:pt x="0" y="133350"/>
              </a:moveTo>
              <a:lnTo>
                <a:pt x="0" y="133350"/>
              </a:lnTo>
              <a:cubicBezTo>
                <a:pt x="4763" y="127794"/>
                <a:pt x="9113" y="121856"/>
                <a:pt x="14288" y="116681"/>
              </a:cubicBezTo>
              <a:cubicBezTo>
                <a:pt x="16311" y="114658"/>
                <a:pt x="19547" y="114073"/>
                <a:pt x="21431" y="111919"/>
              </a:cubicBezTo>
              <a:cubicBezTo>
                <a:pt x="25200" y="107611"/>
                <a:pt x="29145" y="103061"/>
                <a:pt x="30956" y="97631"/>
              </a:cubicBezTo>
              <a:cubicBezTo>
                <a:pt x="31750" y="95250"/>
                <a:pt x="31770" y="92447"/>
                <a:pt x="33338" y="90487"/>
              </a:cubicBezTo>
              <a:cubicBezTo>
                <a:pt x="35126" y="88252"/>
                <a:pt x="38100" y="87312"/>
                <a:pt x="40481" y="85725"/>
              </a:cubicBezTo>
              <a:cubicBezTo>
                <a:pt x="41275" y="83344"/>
                <a:pt x="41295" y="80541"/>
                <a:pt x="42863" y="78581"/>
              </a:cubicBezTo>
              <a:cubicBezTo>
                <a:pt x="51152" y="68220"/>
                <a:pt x="78779" y="71763"/>
                <a:pt x="83344" y="71437"/>
              </a:cubicBezTo>
              <a:cubicBezTo>
                <a:pt x="92460" y="68398"/>
                <a:pt x="98156" y="66094"/>
                <a:pt x="107156" y="64294"/>
              </a:cubicBezTo>
              <a:cubicBezTo>
                <a:pt x="111891" y="63347"/>
                <a:pt x="116681" y="62706"/>
                <a:pt x="121444" y="61912"/>
              </a:cubicBezTo>
              <a:cubicBezTo>
                <a:pt x="123825" y="60325"/>
                <a:pt x="125973" y="58312"/>
                <a:pt x="128588" y="57150"/>
              </a:cubicBezTo>
              <a:cubicBezTo>
                <a:pt x="133175" y="55111"/>
                <a:pt x="138113" y="53975"/>
                <a:pt x="142875" y="52387"/>
              </a:cubicBezTo>
              <a:lnTo>
                <a:pt x="157163" y="47625"/>
              </a:lnTo>
              <a:cubicBezTo>
                <a:pt x="171490" y="42850"/>
                <a:pt x="187325" y="46038"/>
                <a:pt x="202406" y="45244"/>
              </a:cubicBezTo>
              <a:cubicBezTo>
                <a:pt x="212737" y="43522"/>
                <a:pt x="218623" y="42698"/>
                <a:pt x="228600" y="40481"/>
              </a:cubicBezTo>
              <a:cubicBezTo>
                <a:pt x="231795" y="39771"/>
                <a:pt x="234950" y="38894"/>
                <a:pt x="238125" y="38100"/>
              </a:cubicBezTo>
              <a:cubicBezTo>
                <a:pt x="262341" y="21956"/>
                <a:pt x="246702" y="28956"/>
                <a:pt x="288131" y="26194"/>
              </a:cubicBezTo>
              <a:cubicBezTo>
                <a:pt x="290512" y="25400"/>
                <a:pt x="293081" y="25031"/>
                <a:pt x="295275" y="23812"/>
              </a:cubicBezTo>
              <a:cubicBezTo>
                <a:pt x="331164" y="3873"/>
                <a:pt x="283423" y="15423"/>
                <a:pt x="364331" y="11906"/>
              </a:cubicBezTo>
              <a:cubicBezTo>
                <a:pt x="373062" y="11112"/>
                <a:pt x="381846" y="10765"/>
                <a:pt x="390525" y="9525"/>
              </a:cubicBezTo>
              <a:cubicBezTo>
                <a:pt x="400561" y="8091"/>
                <a:pt x="395379" y="6424"/>
                <a:pt x="404813" y="2381"/>
              </a:cubicBezTo>
              <a:cubicBezTo>
                <a:pt x="407821" y="1092"/>
                <a:pt x="411163" y="794"/>
                <a:pt x="414338" y="0"/>
              </a:cubicBezTo>
              <a:lnTo>
                <a:pt x="523875" y="2381"/>
              </a:lnTo>
              <a:cubicBezTo>
                <a:pt x="526383" y="2483"/>
                <a:pt x="528534" y="4407"/>
                <a:pt x="531019" y="4762"/>
              </a:cubicBezTo>
              <a:cubicBezTo>
                <a:pt x="539698" y="6002"/>
                <a:pt x="548482" y="6350"/>
                <a:pt x="557213" y="7144"/>
              </a:cubicBezTo>
              <a:cubicBezTo>
                <a:pt x="582747" y="24167"/>
                <a:pt x="565786" y="16333"/>
                <a:pt x="611981" y="19050"/>
              </a:cubicBezTo>
              <a:cubicBezTo>
                <a:pt x="645388" y="27401"/>
                <a:pt x="607422" y="18615"/>
                <a:pt x="690563" y="23812"/>
              </a:cubicBezTo>
              <a:cubicBezTo>
                <a:pt x="693068" y="23969"/>
                <a:pt x="695245" y="25702"/>
                <a:pt x="697706" y="26194"/>
              </a:cubicBezTo>
              <a:cubicBezTo>
                <a:pt x="708229" y="28299"/>
                <a:pt x="728749" y="30012"/>
                <a:pt x="738188" y="30956"/>
              </a:cubicBezTo>
              <a:cubicBezTo>
                <a:pt x="750650" y="35110"/>
                <a:pt x="747133" y="34492"/>
                <a:pt x="766763" y="35719"/>
              </a:cubicBezTo>
              <a:cubicBezTo>
                <a:pt x="785001" y="36859"/>
                <a:pt x="803275" y="37306"/>
                <a:pt x="821531" y="38100"/>
              </a:cubicBezTo>
              <a:cubicBezTo>
                <a:pt x="838200" y="39687"/>
                <a:pt x="856562" y="35373"/>
                <a:pt x="871538" y="42862"/>
              </a:cubicBezTo>
              <a:cubicBezTo>
                <a:pt x="874713" y="44450"/>
                <a:pt x="877981" y="45864"/>
                <a:pt x="881063" y="47625"/>
              </a:cubicBezTo>
              <a:cubicBezTo>
                <a:pt x="883548" y="49045"/>
                <a:pt x="885647" y="51107"/>
                <a:pt x="888206" y="52387"/>
              </a:cubicBezTo>
              <a:cubicBezTo>
                <a:pt x="891626" y="54097"/>
                <a:pt x="901817" y="56386"/>
                <a:pt x="904875" y="57150"/>
              </a:cubicBezTo>
              <a:cubicBezTo>
                <a:pt x="919908" y="79699"/>
                <a:pt x="897193" y="49099"/>
                <a:pt x="919163" y="66675"/>
              </a:cubicBezTo>
              <a:cubicBezTo>
                <a:pt x="921123" y="68243"/>
                <a:pt x="919501" y="72360"/>
                <a:pt x="921544" y="73819"/>
              </a:cubicBezTo>
              <a:cubicBezTo>
                <a:pt x="925629" y="76737"/>
                <a:pt x="935831" y="78581"/>
                <a:pt x="935831" y="78581"/>
              </a:cubicBezTo>
              <a:cubicBezTo>
                <a:pt x="956307" y="92232"/>
                <a:pt x="932210" y="74055"/>
                <a:pt x="945356" y="90487"/>
              </a:cubicBezTo>
              <a:cubicBezTo>
                <a:pt x="948714" y="94685"/>
                <a:pt x="954937" y="96062"/>
                <a:pt x="959644" y="97631"/>
              </a:cubicBezTo>
              <a:cubicBezTo>
                <a:pt x="962025" y="100012"/>
                <a:pt x="963986" y="102907"/>
                <a:pt x="966788" y="104775"/>
              </a:cubicBezTo>
              <a:cubicBezTo>
                <a:pt x="968876" y="106167"/>
                <a:pt x="971686" y="106034"/>
                <a:pt x="973931" y="107156"/>
              </a:cubicBezTo>
              <a:cubicBezTo>
                <a:pt x="976491" y="108436"/>
                <a:pt x="978694" y="110331"/>
                <a:pt x="981075" y="111919"/>
              </a:cubicBezTo>
              <a:cubicBezTo>
                <a:pt x="988859" y="135271"/>
                <a:pt x="976239" y="102282"/>
                <a:pt x="990600" y="123825"/>
              </a:cubicBezTo>
              <a:cubicBezTo>
                <a:pt x="992415" y="126548"/>
                <a:pt x="990937" y="130794"/>
                <a:pt x="992981" y="133350"/>
              </a:cubicBezTo>
              <a:cubicBezTo>
                <a:pt x="994549" y="135310"/>
                <a:pt x="997880" y="134609"/>
                <a:pt x="1000125" y="135731"/>
              </a:cubicBezTo>
              <a:cubicBezTo>
                <a:pt x="1001129" y="136233"/>
                <a:pt x="1001712" y="137318"/>
                <a:pt x="1002506" y="138112"/>
              </a:cubicBezTo>
              <a:lnTo>
                <a:pt x="0" y="133350"/>
              </a:lnTo>
              <a:close/>
            </a:path>
          </a:pathLst>
        </a:custGeom>
        <a:blipFill dpi="0" rotWithShape="1">
          <a:blip xmlns:r="http://schemas.openxmlformats.org/officeDocument/2006/relationships" r:embed="rId6"/>
          <a:srcRect/>
          <a:tile tx="0" ty="0" sx="100000" sy="100000" flip="none" algn="tl"/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55</xdr:col>
      <xdr:colOff>44086</xdr:colOff>
      <xdr:row>122</xdr:row>
      <xdr:rowOff>71096</xdr:rowOff>
    </xdr:from>
    <xdr:to>
      <xdr:col>58</xdr:col>
      <xdr:colOff>151243</xdr:colOff>
      <xdr:row>125</xdr:row>
      <xdr:rowOff>43202</xdr:rowOff>
    </xdr:to>
    <xdr:grpSp>
      <xdr:nvGrpSpPr>
        <xdr:cNvPr id="172" name="Groupe 171"/>
        <xdr:cNvGrpSpPr/>
      </xdr:nvGrpSpPr>
      <xdr:grpSpPr>
        <a:xfrm>
          <a:off x="9950086" y="32194159"/>
          <a:ext cx="642938" cy="472168"/>
          <a:chOff x="8402274" y="29205690"/>
          <a:chExt cx="571500" cy="472168"/>
        </a:xfrm>
      </xdr:grpSpPr>
      <xdr:pic>
        <xdr:nvPicPr>
          <xdr:cNvPr id="173" name="Picture 1416" descr="homme"/>
          <xdr:cNvPicPr>
            <a:picLocks noChangeAspect="1" noChangeArrowheads="1"/>
          </xdr:cNvPicPr>
        </xdr:nvPicPr>
        <xdr:blipFill>
          <a:blip xmlns:r="http://schemas.openxmlformats.org/officeDocument/2006/relationships" r:embed="rId19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402274" y="29205690"/>
            <a:ext cx="171450" cy="44223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174" name="Picture 1417" descr="img_mav_1c"/>
          <xdr:cNvPicPr>
            <a:picLocks noChangeAspect="1" noChangeArrowheads="1"/>
          </xdr:cNvPicPr>
        </xdr:nvPicPr>
        <xdr:blipFill>
          <a:blip xmlns:r="http://schemas.openxmlformats.org/officeDocument/2006/relationships" r:embed="rId21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lum bright="18000" contrast="-30000"/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8535624" y="29292776"/>
            <a:ext cx="438150" cy="38508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6</xdr:col>
      <xdr:colOff>110762</xdr:colOff>
      <xdr:row>122</xdr:row>
      <xdr:rowOff>71437</xdr:rowOff>
    </xdr:from>
    <xdr:to>
      <xdr:col>27</xdr:col>
      <xdr:colOff>60755</xdr:colOff>
      <xdr:row>125</xdr:row>
      <xdr:rowOff>72118</xdr:rowOff>
    </xdr:to>
    <xdr:pic>
      <xdr:nvPicPr>
        <xdr:cNvPr id="175" name="Picture 1419" descr="wagon de queue LRS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2812" y="31646812"/>
          <a:ext cx="3750468" cy="48645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66</xdr:col>
      <xdr:colOff>15512</xdr:colOff>
      <xdr:row>120</xdr:row>
      <xdr:rowOff>88445</xdr:rowOff>
    </xdr:from>
    <xdr:to>
      <xdr:col>81</xdr:col>
      <xdr:colOff>55993</xdr:colOff>
      <xdr:row>125</xdr:row>
      <xdr:rowOff>14287</xdr:rowOff>
    </xdr:to>
    <xdr:grpSp>
      <xdr:nvGrpSpPr>
        <xdr:cNvPr id="176" name="Groupe 5"/>
        <xdr:cNvGrpSpPr>
          <a:grpSpLocks/>
        </xdr:cNvGrpSpPr>
      </xdr:nvGrpSpPr>
      <xdr:grpSpPr bwMode="auto">
        <a:xfrm>
          <a:off x="11886043" y="31878133"/>
          <a:ext cx="2719388" cy="759279"/>
          <a:chOff x="11193007" y="5829957"/>
          <a:chExt cx="2367637" cy="771476"/>
        </a:xfrm>
      </xdr:grpSpPr>
      <xdr:sp macro="" textlink="">
        <xdr:nvSpPr>
          <xdr:cNvPr id="177" name="Rectangle 176"/>
          <xdr:cNvSpPr>
            <a:spLocks noChangeAspect="1" noChangeArrowheads="1"/>
          </xdr:cNvSpPr>
        </xdr:nvSpPr>
        <xdr:spPr bwMode="auto">
          <a:xfrm>
            <a:off x="11364852" y="5888550"/>
            <a:ext cx="1985760" cy="78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 w="3175">
            <a:solidFill>
              <a:srgbClr val="000000"/>
            </a:solidFill>
            <a:miter lim="800000"/>
            <a:headEnd/>
            <a:tailEnd/>
          </a:ln>
        </xdr:spPr>
        <xdr:txBody>
          <a:bodyPr wrap="square"/>
          <a:lstStyle/>
          <a:p>
            <a:pPr>
              <a:lnSpc>
                <a:spcPct val="115000"/>
              </a:lnSpc>
              <a:spcAft>
                <a:spcPts val="1000"/>
              </a:spcAft>
            </a:pPr>
            <a:r>
              <a:rPr lang="fr-FR" sz="1100">
                <a:effectLst/>
                <a:latin typeface="Calibri"/>
                <a:ea typeface="Times New Roman"/>
                <a:cs typeface="Times New Roman"/>
              </a:rPr>
              <a:t> </a:t>
            </a:r>
            <a:endParaRPr lang="fr-FR" sz="1100">
              <a:effectLst/>
              <a:latin typeface="Calibri"/>
              <a:ea typeface="Calibri"/>
              <a:cs typeface="Times New Roman"/>
            </a:endParaRPr>
          </a:p>
        </xdr:txBody>
      </xdr:sp>
      <xdr:grpSp>
        <xdr:nvGrpSpPr>
          <xdr:cNvPr id="178" name="Group 1279"/>
          <xdr:cNvGrpSpPr>
            <a:grpSpLocks/>
          </xdr:cNvGrpSpPr>
        </xdr:nvGrpSpPr>
        <xdr:grpSpPr bwMode="auto">
          <a:xfrm>
            <a:off x="11193007" y="5829957"/>
            <a:ext cx="791138" cy="768304"/>
            <a:chOff x="9486753" y="772417"/>
            <a:chExt cx="88" cy="152"/>
          </a:xfrm>
        </xdr:grpSpPr>
        <xdr:sp macro="" textlink="">
          <xdr:nvSpPr>
            <xdr:cNvPr id="195" name="Oval 1281"/>
            <xdr:cNvSpPr>
              <a:spLocks noChangeAspect="1" noChangeArrowheads="1"/>
            </xdr:cNvSpPr>
          </xdr:nvSpPr>
          <xdr:spPr bwMode="auto">
            <a:xfrm>
              <a:off x="9486821" y="772550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6" name="Oval 1282"/>
            <xdr:cNvSpPr>
              <a:spLocks noChangeAspect="1" noChangeArrowheads="1"/>
            </xdr:cNvSpPr>
          </xdr:nvSpPr>
          <xdr:spPr bwMode="auto">
            <a:xfrm>
              <a:off x="9486758" y="772550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7" name="Rectangle 196"/>
            <xdr:cNvSpPr>
              <a:spLocks noChangeAspect="1" noChangeArrowheads="1"/>
            </xdr:cNvSpPr>
          </xdr:nvSpPr>
          <xdr:spPr bwMode="auto">
            <a:xfrm>
              <a:off x="9486753" y="772548"/>
              <a:ext cx="88" cy="12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8" name="Rectangle 197"/>
            <xdr:cNvSpPr>
              <a:spLocks noChangeAspect="1" noChangeArrowheads="1"/>
            </xdr:cNvSpPr>
          </xdr:nvSpPr>
          <xdr:spPr bwMode="auto">
            <a:xfrm>
              <a:off x="9486781" y="772417"/>
              <a:ext cx="34" cy="147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9" name="Rectangle 198" descr="Petit damier"/>
            <xdr:cNvSpPr>
              <a:spLocks noChangeAspect="1" noChangeArrowheads="1"/>
            </xdr:cNvSpPr>
          </xdr:nvSpPr>
          <xdr:spPr bwMode="auto">
            <a:xfrm>
              <a:off x="9486786" y="772475"/>
              <a:ext cx="20" cy="50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  <xdr:grpSp>
        <xdr:nvGrpSpPr>
          <xdr:cNvPr id="179" name="Group 1279"/>
          <xdr:cNvGrpSpPr>
            <a:grpSpLocks/>
          </xdr:cNvGrpSpPr>
        </xdr:nvGrpSpPr>
        <xdr:grpSpPr bwMode="auto">
          <a:xfrm>
            <a:off x="12769506" y="5835593"/>
            <a:ext cx="791138" cy="765840"/>
            <a:chOff x="10243076" y="774848"/>
            <a:chExt cx="88" cy="152"/>
          </a:xfrm>
        </xdr:grpSpPr>
        <xdr:sp macro="" textlink="">
          <xdr:nvSpPr>
            <xdr:cNvPr id="190" name="Oval 1281"/>
            <xdr:cNvSpPr>
              <a:spLocks noChangeAspect="1" noChangeArrowheads="1"/>
            </xdr:cNvSpPr>
          </xdr:nvSpPr>
          <xdr:spPr bwMode="auto">
            <a:xfrm>
              <a:off x="10243144" y="774981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1" name="Oval 1282"/>
            <xdr:cNvSpPr>
              <a:spLocks noChangeAspect="1" noChangeArrowheads="1"/>
            </xdr:cNvSpPr>
          </xdr:nvSpPr>
          <xdr:spPr bwMode="auto">
            <a:xfrm>
              <a:off x="10243081" y="774981"/>
              <a:ext cx="15" cy="19"/>
            </a:xfrm>
            <a:prstGeom prst="ellipse">
              <a:avLst/>
            </a:prstGeom>
            <a:solidFill>
              <a:srgbClr val="C0C0C0"/>
            </a:solidFill>
            <a:ln w="3175">
              <a:solidFill>
                <a:srgbClr val="000000"/>
              </a:solidFill>
              <a:round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2" name="Rectangle 191"/>
            <xdr:cNvSpPr>
              <a:spLocks noChangeAspect="1" noChangeArrowheads="1"/>
            </xdr:cNvSpPr>
          </xdr:nvSpPr>
          <xdr:spPr bwMode="auto">
            <a:xfrm>
              <a:off x="10243076" y="774979"/>
              <a:ext cx="88" cy="12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3" name="Rectangle 192"/>
            <xdr:cNvSpPr>
              <a:spLocks noChangeAspect="1" noChangeArrowheads="1"/>
            </xdr:cNvSpPr>
          </xdr:nvSpPr>
          <xdr:spPr bwMode="auto">
            <a:xfrm>
              <a:off x="10243102" y="774860"/>
              <a:ext cx="30" cy="134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94" name="Rectangle 193" descr="Petit damier"/>
            <xdr:cNvSpPr>
              <a:spLocks noChangeAspect="1" noChangeArrowheads="1"/>
            </xdr:cNvSpPr>
          </xdr:nvSpPr>
          <xdr:spPr bwMode="auto">
            <a:xfrm>
              <a:off x="10243108" y="774907"/>
              <a:ext cx="20" cy="48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3175">
              <a:solidFill>
                <a:srgbClr val="000000"/>
              </a:solidFill>
              <a:miter lim="800000"/>
              <a:headEnd/>
              <a:tailEnd/>
            </a:ln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  <xdr:grpSp>
        <xdr:nvGrpSpPr>
          <xdr:cNvPr id="180" name="Groupe 1408"/>
          <xdr:cNvGrpSpPr>
            <a:grpSpLocks/>
          </xdr:cNvGrpSpPr>
        </xdr:nvGrpSpPr>
        <xdr:grpSpPr bwMode="auto">
          <a:xfrm>
            <a:off x="11804320" y="5976264"/>
            <a:ext cx="486825" cy="65521"/>
            <a:chOff x="9461969" y="872673"/>
            <a:chExt cx="226201" cy="48369"/>
          </a:xfrm>
        </xdr:grpSpPr>
        <xdr:sp macro="" textlink="">
          <xdr:nvSpPr>
            <xdr:cNvPr id="187" name="Freeform 448" descr="Granit"/>
            <xdr:cNvSpPr>
              <a:spLocks noChangeAspect="1"/>
            </xdr:cNvSpPr>
          </xdr:nvSpPr>
          <xdr:spPr bwMode="auto">
            <a:xfrm>
              <a:off x="9461825" y="872802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8" name="Freeform 448" descr="Granit"/>
            <xdr:cNvSpPr>
              <a:spLocks noChangeAspect="1"/>
            </xdr:cNvSpPr>
          </xdr:nvSpPr>
          <xdr:spPr bwMode="auto">
            <a:xfrm>
              <a:off x="9550544" y="872802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9" name="Freeform 448" descr="Granit"/>
            <xdr:cNvSpPr>
              <a:spLocks noChangeAspect="1"/>
            </xdr:cNvSpPr>
          </xdr:nvSpPr>
          <xdr:spPr bwMode="auto">
            <a:xfrm>
              <a:off x="9639262" y="872802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  <xdr:sp macro="" textlink="">
        <xdr:nvSpPr>
          <xdr:cNvPr id="181" name="Rectangle 781"/>
          <xdr:cNvSpPr>
            <a:spLocks noChangeArrowheads="1"/>
          </xdr:cNvSpPr>
        </xdr:nvSpPr>
        <xdr:spPr bwMode="auto">
          <a:xfrm>
            <a:off x="11462845" y="5958873"/>
            <a:ext cx="229914" cy="8129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ln w="25400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miter lim="800000"/>
            <a:headEnd/>
            <a:tailEnd/>
          </a:ln>
        </xdr:spPr>
      </xdr:sp>
      <xdr:sp macro="" textlink="">
        <xdr:nvSpPr>
          <xdr:cNvPr id="182" name="Rectangle 781"/>
          <xdr:cNvSpPr>
            <a:spLocks noChangeArrowheads="1"/>
          </xdr:cNvSpPr>
        </xdr:nvSpPr>
        <xdr:spPr bwMode="auto">
          <a:xfrm>
            <a:off x="13040711" y="5960187"/>
            <a:ext cx="229914" cy="81291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ln w="25400">
            <a:solidFill>
              <a:srgbClr xmlns:mc="http://schemas.openxmlformats.org/markup-compatibility/2006" xmlns:a14="http://schemas.microsoft.com/office/drawing/2010/main" val="FF0000" mc:Ignorable="a14" a14:legacySpreadsheetColorIndex="10"/>
            </a:solidFill>
            <a:miter lim="800000"/>
            <a:headEnd/>
            <a:tailEnd/>
          </a:ln>
        </xdr:spPr>
      </xdr:sp>
      <xdr:grpSp>
        <xdr:nvGrpSpPr>
          <xdr:cNvPr id="183" name="Groupe 1429"/>
          <xdr:cNvGrpSpPr>
            <a:grpSpLocks/>
          </xdr:cNvGrpSpPr>
        </xdr:nvGrpSpPr>
        <xdr:grpSpPr bwMode="auto">
          <a:xfrm>
            <a:off x="12390272" y="5977578"/>
            <a:ext cx="486825" cy="65521"/>
            <a:chOff x="9461969" y="872673"/>
            <a:chExt cx="226201" cy="48369"/>
          </a:xfrm>
        </xdr:grpSpPr>
        <xdr:sp macro="" textlink="">
          <xdr:nvSpPr>
            <xdr:cNvPr id="184" name="Freeform 448" descr="Granit"/>
            <xdr:cNvSpPr>
              <a:spLocks noChangeAspect="1"/>
            </xdr:cNvSpPr>
          </xdr:nvSpPr>
          <xdr:spPr bwMode="auto">
            <a:xfrm>
              <a:off x="9460157" y="871833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5" name="Freeform 448" descr="Granit"/>
            <xdr:cNvSpPr>
              <a:spLocks noChangeAspect="1"/>
            </xdr:cNvSpPr>
          </xdr:nvSpPr>
          <xdr:spPr bwMode="auto">
            <a:xfrm>
              <a:off x="9548876" y="871833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  <xdr:sp macro="" textlink="">
          <xdr:nvSpPr>
            <xdr:cNvPr id="186" name="Freeform 448" descr="Granit"/>
            <xdr:cNvSpPr>
              <a:spLocks noChangeAspect="1"/>
            </xdr:cNvSpPr>
          </xdr:nvSpPr>
          <xdr:spPr bwMode="auto">
            <a:xfrm>
              <a:off x="9637594" y="871833"/>
              <a:ext cx="48795" cy="50464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1 w 20000"/>
                <a:gd name="T5" fmla="*/ 0 h 20000"/>
                <a:gd name="T6" fmla="*/ 1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  <xdr:txBody>
            <a:bodyPr wrap="square"/>
            <a:lstStyle/>
            <a:p>
              <a:pPr>
                <a:lnSpc>
                  <a:spcPct val="115000"/>
                </a:lnSpc>
                <a:spcAft>
                  <a:spcPts val="1000"/>
                </a:spcAft>
              </a:pPr>
              <a:r>
                <a:rPr lang="fr-FR" sz="1100">
                  <a:effectLst/>
                  <a:latin typeface="Calibri"/>
                  <a:ea typeface="Times New Roman"/>
                  <a:cs typeface="Times New Roman"/>
                </a:rPr>
                <a:t> </a:t>
              </a:r>
              <a:endParaRPr lang="fr-FR" sz="1100">
                <a:effectLst/>
                <a:latin typeface="Calibri"/>
                <a:ea typeface="Calibri"/>
                <a:cs typeface="Times New Roman"/>
              </a:endParaRPr>
            </a:p>
          </xdr:txBody>
        </xdr:sp>
      </xdr:grpSp>
    </xdr:grpSp>
    <xdr:clientData/>
  </xdr:twoCellAnchor>
  <xdr:twoCellAnchor>
    <xdr:from>
      <xdr:col>33</xdr:col>
      <xdr:colOff>110762</xdr:colOff>
      <xdr:row>121</xdr:row>
      <xdr:rowOff>35718</xdr:rowOff>
    </xdr:from>
    <xdr:to>
      <xdr:col>49</xdr:col>
      <xdr:colOff>53612</xdr:colOff>
      <xdr:row>127</xdr:row>
      <xdr:rowOff>129607</xdr:rowOff>
    </xdr:to>
    <xdr:grpSp>
      <xdr:nvGrpSpPr>
        <xdr:cNvPr id="200" name="Groupe 7"/>
        <xdr:cNvGrpSpPr>
          <a:grpSpLocks/>
        </xdr:cNvGrpSpPr>
      </xdr:nvGrpSpPr>
      <xdr:grpSpPr bwMode="auto">
        <a:xfrm>
          <a:off x="6087700" y="31992093"/>
          <a:ext cx="2800350" cy="1094014"/>
          <a:chOff x="12088091" y="6459340"/>
          <a:chExt cx="1693984" cy="760313"/>
        </a:xfrm>
      </xdr:grpSpPr>
      <xdr:pic>
        <xdr:nvPicPr>
          <xdr:cNvPr id="201" name="Image 1"/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850012" y="6462453"/>
            <a:ext cx="932063" cy="75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2" name="Image 683"/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 flipH="1">
            <a:off x="12088091" y="6459340"/>
            <a:ext cx="940786" cy="75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5</xdr:col>
      <xdr:colOff>47625</xdr:colOff>
      <xdr:row>127</xdr:row>
      <xdr:rowOff>154780</xdr:rowOff>
    </xdr:from>
    <xdr:to>
      <xdr:col>35</xdr:col>
      <xdr:colOff>107157</xdr:colOff>
      <xdr:row>130</xdr:row>
      <xdr:rowOff>90486</xdr:rowOff>
    </xdr:to>
    <xdr:grpSp>
      <xdr:nvGrpSpPr>
        <xdr:cNvPr id="203" name="Groupe 202"/>
        <xdr:cNvGrpSpPr/>
      </xdr:nvGrpSpPr>
      <xdr:grpSpPr>
        <a:xfrm>
          <a:off x="1023938" y="33111280"/>
          <a:ext cx="5417344" cy="435769"/>
          <a:chOff x="666750" y="30122811"/>
          <a:chExt cx="4702970" cy="435769"/>
        </a:xfrm>
      </xdr:grpSpPr>
      <xdr:pic>
        <xdr:nvPicPr>
          <xdr:cNvPr id="204" name="Picture 1406" descr="WAD 2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clrChange>
              <a:clrFrom>
                <a:srgbClr val="000000"/>
              </a:clrFrom>
              <a:clrTo>
                <a:srgbClr val="000000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66750" y="30122812"/>
            <a:ext cx="3452813" cy="43576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5" name="Picture 1406" descr="WAD 2"/>
          <xdr:cNvPicPr>
            <a:picLocks noChangeAspect="1" noChangeArrowheads="1"/>
          </xdr:cNvPicPr>
        </xdr:nvPicPr>
        <xdr:blipFill>
          <a:blip xmlns:r="http://schemas.openxmlformats.org/officeDocument/2006/relationships" r:embed="rId9">
            <a:clrChange>
              <a:clrFrom>
                <a:srgbClr val="000000"/>
              </a:clrFrom>
              <a:clrTo>
                <a:srgbClr val="000000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16907" y="30122811"/>
            <a:ext cx="3452813" cy="43576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85</xdr:col>
      <xdr:colOff>149679</xdr:colOff>
      <xdr:row>120</xdr:row>
      <xdr:rowOff>40822</xdr:rowOff>
    </xdr:from>
    <xdr:to>
      <xdr:col>93</xdr:col>
      <xdr:colOff>0</xdr:colOff>
      <xdr:row>124</xdr:row>
      <xdr:rowOff>106136</xdr:rowOff>
    </xdr:to>
    <xdr:grpSp>
      <xdr:nvGrpSpPr>
        <xdr:cNvPr id="206" name="Groupe 5"/>
        <xdr:cNvGrpSpPr>
          <a:grpSpLocks/>
        </xdr:cNvGrpSpPr>
      </xdr:nvGrpSpPr>
      <xdr:grpSpPr bwMode="auto">
        <a:xfrm>
          <a:off x="15413492" y="31830510"/>
          <a:ext cx="1279071" cy="732064"/>
          <a:chOff x="19504326" y="8166091"/>
          <a:chExt cx="1195158" cy="583302"/>
        </a:xfrm>
      </xdr:grpSpPr>
      <xdr:grpSp>
        <xdr:nvGrpSpPr>
          <xdr:cNvPr id="207" name="Groupe 3"/>
          <xdr:cNvGrpSpPr>
            <a:grpSpLocks/>
          </xdr:cNvGrpSpPr>
        </xdr:nvGrpSpPr>
        <xdr:grpSpPr bwMode="auto">
          <a:xfrm>
            <a:off x="19504326" y="8166091"/>
            <a:ext cx="1143001" cy="528874"/>
            <a:chOff x="19504326" y="8166091"/>
            <a:chExt cx="1143001" cy="528874"/>
          </a:xfrm>
        </xdr:grpSpPr>
        <xdr:pic>
          <xdr:nvPicPr>
            <xdr:cNvPr id="209" name="Image 3"/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9504326" y="8166091"/>
              <a:ext cx="1143001" cy="528874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sp macro="" textlink="">
          <xdr:nvSpPr>
            <xdr:cNvPr id="210" name="Rectangle 1"/>
            <xdr:cNvSpPr>
              <a:spLocks noChangeArrowheads="1"/>
            </xdr:cNvSpPr>
          </xdr:nvSpPr>
          <xdr:spPr bwMode="auto">
            <a:xfrm rot="785824" flipV="1">
              <a:off x="19831824" y="8264733"/>
              <a:ext cx="363568" cy="45719"/>
            </a:xfrm>
            <a:prstGeom prst="rect">
              <a:avLst/>
            </a:prstGeom>
            <a:solidFill>
              <a:srgbClr val="FFFFFF"/>
            </a:solidFill>
            <a:ln w="9525" algn="ctr">
              <a:solidFill>
                <a:srgbClr val="FFFFFF"/>
              </a:solidFill>
              <a:round/>
              <a:headEnd/>
              <a:tailEnd/>
            </a:ln>
          </xdr:spPr>
        </xdr:sp>
      </xdr:grpSp>
      <xdr:pic>
        <xdr:nvPicPr>
          <xdr:cNvPr id="208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14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9585059" y="8500379"/>
            <a:ext cx="1114425" cy="249014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</xdr:grpSp>
    <xdr:clientData/>
  </xdr:twoCellAnchor>
  <xdr:twoCellAnchor>
    <xdr:from>
      <xdr:col>99</xdr:col>
      <xdr:colOff>81643</xdr:colOff>
      <xdr:row>110</xdr:row>
      <xdr:rowOff>27214</xdr:rowOff>
    </xdr:from>
    <xdr:to>
      <xdr:col>126</xdr:col>
      <xdr:colOff>48986</xdr:colOff>
      <xdr:row>112</xdr:row>
      <xdr:rowOff>81643</xdr:rowOff>
    </xdr:to>
    <xdr:grpSp>
      <xdr:nvGrpSpPr>
        <xdr:cNvPr id="211" name="Groupe 3689"/>
        <xdr:cNvGrpSpPr>
          <a:grpSpLocks/>
        </xdr:cNvGrpSpPr>
      </xdr:nvGrpSpPr>
      <xdr:grpSpPr bwMode="auto">
        <a:xfrm>
          <a:off x="17845768" y="30150027"/>
          <a:ext cx="4789374" cy="387804"/>
          <a:chOff x="1515717" y="29051244"/>
          <a:chExt cx="4597196" cy="376867"/>
        </a:xfrm>
      </xdr:grpSpPr>
      <xdr:sp macro="" textlink="">
        <xdr:nvSpPr>
          <xdr:cNvPr id="212" name="Rectangle 704"/>
          <xdr:cNvSpPr>
            <a:spLocks noChangeArrowheads="1"/>
          </xdr:cNvSpPr>
        </xdr:nvSpPr>
        <xdr:spPr bwMode="auto">
          <a:xfrm>
            <a:off x="1515717" y="29061199"/>
            <a:ext cx="4597196" cy="366912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65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213" name="Cube 3691"/>
          <xdr:cNvSpPr>
            <a:spLocks noChangeArrowheads="1"/>
          </xdr:cNvSpPr>
        </xdr:nvSpPr>
        <xdr:spPr bwMode="auto">
          <a:xfrm>
            <a:off x="1545983" y="29051244"/>
            <a:ext cx="4566582" cy="373973"/>
          </a:xfrm>
          <a:prstGeom prst="cube">
            <a:avLst>
              <a:gd name="adj" fmla="val 25000"/>
            </a:avLst>
          </a:prstGeom>
          <a:blipFill dpi="0" rotWithShape="1">
            <a:blip xmlns:r="http://schemas.openxmlformats.org/officeDocument/2006/relationships" r:embed="rId6">
              <a:alphaModFix amt="43000"/>
            </a:blip>
            <a:srcRect/>
            <a:tile tx="0" ty="0" sx="100000" sy="100000" flip="none" algn="tl"/>
          </a:blipFill>
          <a:ln w="6350" algn="ctr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79</xdr:col>
      <xdr:colOff>40822</xdr:colOff>
      <xdr:row>16</xdr:row>
      <xdr:rowOff>231321</xdr:rowOff>
    </xdr:from>
    <xdr:to>
      <xdr:col>87</xdr:col>
      <xdr:colOff>81643</xdr:colOff>
      <xdr:row>16</xdr:row>
      <xdr:rowOff>238826</xdr:rowOff>
    </xdr:to>
    <xdr:cxnSp macro="">
      <xdr:nvCxnSpPr>
        <xdr:cNvPr id="214" name="Connecteur droit 137"/>
        <xdr:cNvCxnSpPr>
          <a:cxnSpLocks noChangeShapeType="1"/>
        </xdr:cNvCxnSpPr>
      </xdr:nvCxnSpPr>
      <xdr:spPr bwMode="auto">
        <a:xfrm>
          <a:off x="14414047" y="5527221"/>
          <a:ext cx="1488621" cy="7505"/>
        </a:xfrm>
        <a:prstGeom prst="line">
          <a:avLst/>
        </a:prstGeom>
        <a:noFill/>
        <a:ln w="63500" algn="ctr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87</xdr:col>
      <xdr:colOff>108857</xdr:colOff>
      <xdr:row>16</xdr:row>
      <xdr:rowOff>244928</xdr:rowOff>
    </xdr:from>
    <xdr:to>
      <xdr:col>95</xdr:col>
      <xdr:colOff>149678</xdr:colOff>
      <xdr:row>16</xdr:row>
      <xdr:rowOff>252433</xdr:rowOff>
    </xdr:to>
    <xdr:cxnSp macro="">
      <xdr:nvCxnSpPr>
        <xdr:cNvPr id="215" name="Connecteur droit 137"/>
        <xdr:cNvCxnSpPr>
          <a:cxnSpLocks noChangeShapeType="1"/>
        </xdr:cNvCxnSpPr>
      </xdr:nvCxnSpPr>
      <xdr:spPr bwMode="auto">
        <a:xfrm>
          <a:off x="15929882" y="5540828"/>
          <a:ext cx="1488621" cy="7505"/>
        </a:xfrm>
        <a:prstGeom prst="line">
          <a:avLst/>
        </a:prstGeom>
        <a:noFill/>
        <a:ln w="63500" algn="ctr">
          <a:solidFill>
            <a:srgbClr val="00B05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34</xdr:col>
      <xdr:colOff>40821</xdr:colOff>
      <xdr:row>21</xdr:row>
      <xdr:rowOff>13607</xdr:rowOff>
    </xdr:from>
    <xdr:to>
      <xdr:col>131</xdr:col>
      <xdr:colOff>54429</xdr:colOff>
      <xdr:row>21</xdr:row>
      <xdr:rowOff>13607</xdr:rowOff>
    </xdr:to>
    <xdr:cxnSp macro="">
      <xdr:nvCxnSpPr>
        <xdr:cNvPr id="216" name="Connecteur droit 436"/>
        <xdr:cNvCxnSpPr>
          <a:cxnSpLocks noChangeShapeType="1"/>
        </xdr:cNvCxnSpPr>
      </xdr:nvCxnSpPr>
      <xdr:spPr bwMode="auto">
        <a:xfrm>
          <a:off x="6270171" y="6595382"/>
          <a:ext cx="17568183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163285</xdr:colOff>
      <xdr:row>17</xdr:row>
      <xdr:rowOff>13607</xdr:rowOff>
    </xdr:from>
    <xdr:to>
      <xdr:col>131</xdr:col>
      <xdr:colOff>0</xdr:colOff>
      <xdr:row>17</xdr:row>
      <xdr:rowOff>13607</xdr:rowOff>
    </xdr:to>
    <xdr:cxnSp macro="">
      <xdr:nvCxnSpPr>
        <xdr:cNvPr id="217" name="Connecteur droit 436"/>
        <xdr:cNvCxnSpPr>
          <a:cxnSpLocks noChangeShapeType="1"/>
        </xdr:cNvCxnSpPr>
      </xdr:nvCxnSpPr>
      <xdr:spPr bwMode="auto">
        <a:xfrm>
          <a:off x="6211660" y="5566682"/>
          <a:ext cx="17572265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33</xdr:col>
      <xdr:colOff>163285</xdr:colOff>
      <xdr:row>13</xdr:row>
      <xdr:rowOff>-1</xdr:rowOff>
    </xdr:from>
    <xdr:to>
      <xdr:col>131</xdr:col>
      <xdr:colOff>0</xdr:colOff>
      <xdr:row>13</xdr:row>
      <xdr:rowOff>-1</xdr:rowOff>
    </xdr:to>
    <xdr:cxnSp macro="">
      <xdr:nvCxnSpPr>
        <xdr:cNvPr id="218" name="Connecteur droit 436"/>
        <xdr:cNvCxnSpPr>
          <a:cxnSpLocks noChangeShapeType="1"/>
        </xdr:cNvCxnSpPr>
      </xdr:nvCxnSpPr>
      <xdr:spPr bwMode="auto">
        <a:xfrm>
          <a:off x="6211660" y="4524374"/>
          <a:ext cx="17572265" cy="0"/>
        </a:xfrm>
        <a:prstGeom prst="line">
          <a:avLst/>
        </a:prstGeom>
        <a:noFill/>
        <a:ln w="285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112</xdr:col>
      <xdr:colOff>40822</xdr:colOff>
      <xdr:row>11</xdr:row>
      <xdr:rowOff>19278</xdr:rowOff>
    </xdr:from>
    <xdr:to>
      <xdr:col>120</xdr:col>
      <xdr:colOff>92681</xdr:colOff>
      <xdr:row>12</xdr:row>
      <xdr:rowOff>96838</xdr:rowOff>
    </xdr:to>
    <xdr:grpSp>
      <xdr:nvGrpSpPr>
        <xdr:cNvPr id="219" name="Groupe 7"/>
        <xdr:cNvGrpSpPr>
          <a:grpSpLocks/>
        </xdr:cNvGrpSpPr>
      </xdr:nvGrpSpPr>
      <xdr:grpSpPr bwMode="auto">
        <a:xfrm>
          <a:off x="20126666" y="4055497"/>
          <a:ext cx="1480609" cy="339497"/>
          <a:chOff x="5457825" y="3990975"/>
          <a:chExt cx="3362325" cy="790575"/>
        </a:xfrm>
      </xdr:grpSpPr>
      <xdr:grpSp>
        <xdr:nvGrpSpPr>
          <xdr:cNvPr id="220" name="Group 848"/>
          <xdr:cNvGrpSpPr>
            <a:grpSpLocks/>
          </xdr:cNvGrpSpPr>
        </xdr:nvGrpSpPr>
        <xdr:grpSpPr bwMode="auto">
          <a:xfrm>
            <a:off x="5457825" y="4467225"/>
            <a:ext cx="3362325" cy="133350"/>
            <a:chOff x="513" y="732"/>
            <a:chExt cx="1012" cy="50"/>
          </a:xfrm>
        </xdr:grpSpPr>
        <xdr:sp macro="" textlink="">
          <xdr:nvSpPr>
            <xdr:cNvPr id="293" name="Rectangle 649"/>
            <xdr:cNvSpPr>
              <a:spLocks noChangeAspect="1" noChangeArrowheads="1"/>
            </xdr:cNvSpPr>
          </xdr:nvSpPr>
          <xdr:spPr bwMode="auto">
            <a:xfrm>
              <a:off x="513" y="732"/>
              <a:ext cx="1012" cy="15"/>
            </a:xfrm>
            <a:prstGeom prst="rect">
              <a:avLst/>
            </a:prstGeom>
            <a:gradFill rotWithShape="0">
              <a:gsLst>
                <a:gs pos="0">
                  <a:srgbClr val="454545"/>
                </a:gs>
                <a:gs pos="100000">
                  <a:srgbClr val="969696"/>
                </a:gs>
              </a:gsLst>
              <a:lin ang="5400000" scaled="1"/>
            </a:gra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grpSp>
          <xdr:nvGrpSpPr>
            <xdr:cNvPr id="294" name="Group 650"/>
            <xdr:cNvGrpSpPr>
              <a:grpSpLocks noChangeAspect="1"/>
            </xdr:cNvGrpSpPr>
          </xdr:nvGrpSpPr>
          <xdr:grpSpPr bwMode="auto">
            <a:xfrm>
              <a:off x="527" y="744"/>
              <a:ext cx="562" cy="37"/>
              <a:chOff x="0" y="0"/>
              <a:chExt cx="19993" cy="20000"/>
            </a:xfrm>
          </xdr:grpSpPr>
          <xdr:sp macro="" textlink="">
            <xdr:nvSpPr>
              <xdr:cNvPr id="301" name="Freeform 651" descr="Granit"/>
              <xdr:cNvSpPr>
                <a:spLocks noChangeAspect="1"/>
              </xdr:cNvSpPr>
            </xdr:nvSpPr>
            <xdr:spPr bwMode="auto">
              <a:xfrm>
                <a:off x="0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2" name="Freeform 652" descr="Granit"/>
              <xdr:cNvSpPr>
                <a:spLocks noChangeAspect="1"/>
              </xdr:cNvSpPr>
            </xdr:nvSpPr>
            <xdr:spPr bwMode="auto">
              <a:xfrm>
                <a:off x="3138" y="0"/>
                <a:ext cx="1497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684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3" name="Freeform 653" descr="Granit"/>
              <xdr:cNvSpPr>
                <a:spLocks noChangeAspect="1"/>
              </xdr:cNvSpPr>
            </xdr:nvSpPr>
            <xdr:spPr bwMode="auto">
              <a:xfrm>
                <a:off x="6259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4" name="Freeform 654" descr="Granit"/>
              <xdr:cNvSpPr>
                <a:spLocks noChangeAspect="1"/>
              </xdr:cNvSpPr>
            </xdr:nvSpPr>
            <xdr:spPr bwMode="auto">
              <a:xfrm>
                <a:off x="9381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5" name="Freeform 655" descr="Granit"/>
              <xdr:cNvSpPr>
                <a:spLocks noChangeAspect="1"/>
              </xdr:cNvSpPr>
            </xdr:nvSpPr>
            <xdr:spPr bwMode="auto">
              <a:xfrm>
                <a:off x="12236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6" name="Freeform 656" descr="Granit"/>
              <xdr:cNvSpPr>
                <a:spLocks noChangeAspect="1"/>
              </xdr:cNvSpPr>
            </xdr:nvSpPr>
            <xdr:spPr bwMode="auto">
              <a:xfrm>
                <a:off x="15373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7" name="Freeform 657" descr="Granit"/>
              <xdr:cNvSpPr>
                <a:spLocks noChangeAspect="1"/>
              </xdr:cNvSpPr>
            </xdr:nvSpPr>
            <xdr:spPr bwMode="auto">
              <a:xfrm>
                <a:off x="18495" y="0"/>
                <a:ext cx="1498" cy="20000"/>
              </a:xfrm>
              <a:custGeom>
                <a:avLst/>
                <a:gdLst>
                  <a:gd name="T0" fmla="*/ 0 w 20000"/>
                  <a:gd name="T1" fmla="*/ 19726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19726 h 20000"/>
                  <a:gd name="T8" fmla="*/ 0 w 20000"/>
                  <a:gd name="T9" fmla="*/ 19726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</xdr:grpSp>
        <xdr:grpSp>
          <xdr:nvGrpSpPr>
            <xdr:cNvPr id="295" name="Group 846"/>
            <xdr:cNvGrpSpPr>
              <a:grpSpLocks/>
            </xdr:cNvGrpSpPr>
          </xdr:nvGrpSpPr>
          <xdr:grpSpPr bwMode="auto">
            <a:xfrm>
              <a:off x="1134" y="745"/>
              <a:ext cx="386" cy="37"/>
              <a:chOff x="1134" y="745"/>
              <a:chExt cx="386" cy="37"/>
            </a:xfrm>
          </xdr:grpSpPr>
          <xdr:sp macro="" textlink="">
            <xdr:nvSpPr>
              <xdr:cNvPr id="296" name="Freeform 839" descr="Granit"/>
              <xdr:cNvSpPr>
                <a:spLocks noChangeAspect="1"/>
              </xdr:cNvSpPr>
            </xdr:nvSpPr>
            <xdr:spPr bwMode="auto">
              <a:xfrm>
                <a:off x="1134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297" name="Freeform 840" descr="Granit"/>
              <xdr:cNvSpPr>
                <a:spLocks noChangeAspect="1"/>
              </xdr:cNvSpPr>
            </xdr:nvSpPr>
            <xdr:spPr bwMode="auto">
              <a:xfrm>
                <a:off x="1222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684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298" name="Freeform 841" descr="Granit"/>
              <xdr:cNvSpPr>
                <a:spLocks noChangeAspect="1"/>
              </xdr:cNvSpPr>
            </xdr:nvSpPr>
            <xdr:spPr bwMode="auto">
              <a:xfrm>
                <a:off x="1310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299" name="Freeform 842" descr="Granit"/>
              <xdr:cNvSpPr>
                <a:spLocks noChangeAspect="1"/>
              </xdr:cNvSpPr>
            </xdr:nvSpPr>
            <xdr:spPr bwMode="auto">
              <a:xfrm>
                <a:off x="1398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  <xdr:sp macro="" textlink="">
            <xdr:nvSpPr>
              <xdr:cNvPr id="300" name="Freeform 843" descr="Granit"/>
              <xdr:cNvSpPr>
                <a:spLocks noChangeAspect="1"/>
              </xdr:cNvSpPr>
            </xdr:nvSpPr>
            <xdr:spPr bwMode="auto">
              <a:xfrm>
                <a:off x="1478" y="745"/>
                <a:ext cx="42" cy="37"/>
              </a:xfrm>
              <a:custGeom>
                <a:avLst/>
                <a:gdLst>
                  <a:gd name="T0" fmla="*/ 0 w 20000"/>
                  <a:gd name="T1" fmla="*/ 0 h 20000"/>
                  <a:gd name="T2" fmla="*/ 0 w 20000"/>
                  <a:gd name="T3" fmla="*/ 0 h 20000"/>
                  <a:gd name="T4" fmla="*/ 0 w 20000"/>
                  <a:gd name="T5" fmla="*/ 0 h 20000"/>
                  <a:gd name="T6" fmla="*/ 0 w 20000"/>
                  <a:gd name="T7" fmla="*/ 0 h 20000"/>
                  <a:gd name="T8" fmla="*/ 0 w 20000"/>
                  <a:gd name="T9" fmla="*/ 0 h 20000"/>
                  <a:gd name="T10" fmla="*/ 0 60000 65536"/>
                  <a:gd name="T11" fmla="*/ 0 60000 65536"/>
                  <a:gd name="T12" fmla="*/ 0 60000 65536"/>
                  <a:gd name="T13" fmla="*/ 0 60000 65536"/>
                  <a:gd name="T14" fmla="*/ 0 60000 65536"/>
                </a:gdLst>
                <a:ahLst/>
                <a:cxnLst>
                  <a:cxn ang="T10">
                    <a:pos x="T0" y="T1"/>
                  </a:cxn>
                  <a:cxn ang="T11">
                    <a:pos x="T2" y="T3"/>
                  </a:cxn>
                  <a:cxn ang="T12">
                    <a:pos x="T4" y="T5"/>
                  </a:cxn>
                  <a:cxn ang="T13">
                    <a:pos x="T6" y="T7"/>
                  </a:cxn>
                  <a:cxn ang="T14">
                    <a:pos x="T8" y="T9"/>
                  </a:cxn>
                </a:cxnLst>
                <a:rect l="0" t="0" r="r" b="b"/>
                <a:pathLst>
                  <a:path w="20000" h="20000">
                    <a:moveTo>
                      <a:pt x="0" y="19726"/>
                    </a:moveTo>
                    <a:lnTo>
                      <a:pt x="1895" y="0"/>
                    </a:lnTo>
                    <a:lnTo>
                      <a:pt x="18105" y="0"/>
                    </a:lnTo>
                    <a:lnTo>
                      <a:pt x="19789" y="19726"/>
                    </a:lnTo>
                    <a:lnTo>
                      <a:pt x="0" y="19726"/>
                    </a:lnTo>
                    <a:close/>
                  </a:path>
                </a:pathLst>
              </a:custGeom>
              <a:blipFill dpi="0" rotWithShape="0">
                <a:blip xmlns:r="http://schemas.openxmlformats.org/officeDocument/2006/relationships" r:embed="rId6"/>
                <a:srcRect/>
                <a:tile tx="0" ty="0" sx="100000" sy="100000" flip="none" algn="tl"/>
              </a:blipFill>
              <a:ln w="0" cap="flat" cmpd="sng">
                <a:solidFill>
                  <a:srgbClr val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  <a:extLst>
                <a:ext uri="{AF507438-7753-43E0-B8FC-AC1667EBCBE1}">
                  <a14:hiddenEffects xmlns:a14="http://schemas.microsoft.com/office/drawing/2010/main">
                    <a:effectLst>
                      <a:outerShdw dist="35921" dir="2700000" algn="ctr" rotWithShape="0">
                        <a:srgbClr val="808080"/>
                      </a:outerShdw>
                    </a:effectLst>
                  </a14:hiddenEffects>
                </a:ext>
              </a:extLst>
            </xdr:spPr>
          </xdr:sp>
        </xdr:grpSp>
      </xdr:grpSp>
      <xdr:grpSp>
        <xdr:nvGrpSpPr>
          <xdr:cNvPr id="221" name="Group 909"/>
          <xdr:cNvGrpSpPr>
            <a:grpSpLocks/>
          </xdr:cNvGrpSpPr>
        </xdr:nvGrpSpPr>
        <xdr:grpSpPr bwMode="auto">
          <a:xfrm>
            <a:off x="7134225" y="4600575"/>
            <a:ext cx="342900" cy="171450"/>
            <a:chOff x="877" y="603"/>
            <a:chExt cx="74" cy="49"/>
          </a:xfrm>
        </xdr:grpSpPr>
        <xdr:grpSp>
          <xdr:nvGrpSpPr>
            <xdr:cNvPr id="282" name="Group 805"/>
            <xdr:cNvGrpSpPr>
              <a:grpSpLocks/>
            </xdr:cNvGrpSpPr>
          </xdr:nvGrpSpPr>
          <xdr:grpSpPr bwMode="auto">
            <a:xfrm>
              <a:off x="877" y="603"/>
              <a:ext cx="74" cy="49"/>
              <a:chOff x="584" y="781"/>
              <a:chExt cx="102" cy="61"/>
            </a:xfrm>
          </xdr:grpSpPr>
          <xdr:sp macro="" textlink="">
            <xdr:nvSpPr>
              <xdr:cNvPr id="285" name="Freeform 806"/>
              <xdr:cNvSpPr>
                <a:spLocks noChangeAspect="1"/>
              </xdr:cNvSpPr>
            </xdr:nvSpPr>
            <xdr:spPr bwMode="auto">
              <a:xfrm>
                <a:off x="585" y="793"/>
                <a:ext cx="26" cy="12"/>
              </a:xfrm>
              <a:custGeom>
                <a:avLst/>
                <a:gdLst>
                  <a:gd name="T0" fmla="*/ 0 w 383"/>
                  <a:gd name="T1" fmla="*/ 0 h 75"/>
                  <a:gd name="T2" fmla="*/ 0 w 383"/>
                  <a:gd name="T3" fmla="*/ 0 h 75"/>
                  <a:gd name="T4" fmla="*/ 0 w 383"/>
                  <a:gd name="T5" fmla="*/ 0 h 75"/>
                  <a:gd name="T6" fmla="*/ 0 w 383"/>
                  <a:gd name="T7" fmla="*/ 0 h 75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383" h="75">
                    <a:moveTo>
                      <a:pt x="0" y="75"/>
                    </a:moveTo>
                    <a:lnTo>
                      <a:pt x="53" y="23"/>
                    </a:lnTo>
                    <a:lnTo>
                      <a:pt x="375" y="0"/>
                    </a:lnTo>
                    <a:lnTo>
                      <a:pt x="383" y="68"/>
                    </a:lnTo>
                  </a:path>
                </a:pathLst>
              </a:custGeom>
              <a:solidFill>
                <a:srgbClr val="000000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round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86" name="Rectangle 807"/>
              <xdr:cNvSpPr>
                <a:spLocks noChangeAspect="1" noChangeArrowheads="1"/>
              </xdr:cNvSpPr>
            </xdr:nvSpPr>
            <xdr:spPr bwMode="auto">
              <a:xfrm>
                <a:off x="641" y="781"/>
                <a:ext cx="3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87" name="Rectangle 808"/>
              <xdr:cNvSpPr>
                <a:spLocks noChangeAspect="1" noChangeArrowheads="1"/>
              </xdr:cNvSpPr>
            </xdr:nvSpPr>
            <xdr:spPr bwMode="auto">
              <a:xfrm>
                <a:off x="627" y="781"/>
                <a:ext cx="4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88" name="Rectangle 809"/>
              <xdr:cNvSpPr>
                <a:spLocks noChangeAspect="1" noChangeArrowheads="1"/>
              </xdr:cNvSpPr>
            </xdr:nvSpPr>
            <xdr:spPr bwMode="auto">
              <a:xfrm>
                <a:off x="614" y="798"/>
                <a:ext cx="41" cy="1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89" name="Rectangle 810"/>
              <xdr:cNvSpPr>
                <a:spLocks noChangeAspect="1" noChangeArrowheads="1"/>
              </xdr:cNvSpPr>
            </xdr:nvSpPr>
            <xdr:spPr bwMode="auto">
              <a:xfrm>
                <a:off x="627" y="788"/>
                <a:ext cx="17" cy="11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90" name="Oval 811"/>
              <xdr:cNvSpPr>
                <a:spLocks noChangeAspect="1" noChangeArrowheads="1"/>
              </xdr:cNvSpPr>
            </xdr:nvSpPr>
            <xdr:spPr bwMode="auto">
              <a:xfrm>
                <a:off x="587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91" name="Oval 812"/>
              <xdr:cNvSpPr>
                <a:spLocks noChangeAspect="1" noChangeArrowheads="1"/>
              </xdr:cNvSpPr>
            </xdr:nvSpPr>
            <xdr:spPr bwMode="auto">
              <a:xfrm>
                <a:off x="664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92" name="Rectangle 813"/>
              <xdr:cNvSpPr>
                <a:spLocks noChangeAspect="1" noChangeArrowheads="1"/>
              </xdr:cNvSpPr>
            </xdr:nvSpPr>
            <xdr:spPr bwMode="auto">
              <a:xfrm>
                <a:off x="584" y="806"/>
                <a:ext cx="102" cy="2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</xdr:grpSp>
        <xdr:pic>
          <xdr:nvPicPr>
            <xdr:cNvPr id="283" name="Picture 814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95" y="625"/>
              <a:ext cx="38" cy="12"/>
            </a:xfrm>
            <a:prstGeom prst="rect">
              <a:avLst/>
            </a:prstGeom>
            <a:noFill/>
            <a:ln w="12700">
              <a:solidFill>
                <a:srgbClr val="80808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84" name="Rectangle 908"/>
            <xdr:cNvSpPr>
              <a:spLocks noChangeArrowheads="1"/>
            </xdr:cNvSpPr>
          </xdr:nvSpPr>
          <xdr:spPr bwMode="auto">
            <a:xfrm>
              <a:off x="878" y="636"/>
              <a:ext cx="72" cy="6"/>
            </a:xfrm>
            <a:prstGeom prst="rect">
              <a:avLst/>
            </a:prstGeom>
            <a:solidFill>
              <a:srgbClr val="808080"/>
            </a:solidFill>
            <a:ln w="254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2" name="Group 910"/>
          <xdr:cNvGrpSpPr>
            <a:grpSpLocks/>
          </xdr:cNvGrpSpPr>
        </xdr:nvGrpSpPr>
        <xdr:grpSpPr bwMode="auto">
          <a:xfrm>
            <a:off x="8305800" y="4610100"/>
            <a:ext cx="333375" cy="171450"/>
            <a:chOff x="877" y="603"/>
            <a:chExt cx="74" cy="49"/>
          </a:xfrm>
        </xdr:grpSpPr>
        <xdr:grpSp>
          <xdr:nvGrpSpPr>
            <xdr:cNvPr id="271" name="Group 911"/>
            <xdr:cNvGrpSpPr>
              <a:grpSpLocks/>
            </xdr:cNvGrpSpPr>
          </xdr:nvGrpSpPr>
          <xdr:grpSpPr bwMode="auto">
            <a:xfrm>
              <a:off x="877" y="603"/>
              <a:ext cx="74" cy="49"/>
              <a:chOff x="584" y="781"/>
              <a:chExt cx="102" cy="61"/>
            </a:xfrm>
          </xdr:grpSpPr>
          <xdr:sp macro="" textlink="">
            <xdr:nvSpPr>
              <xdr:cNvPr id="274" name="Freeform 912"/>
              <xdr:cNvSpPr>
                <a:spLocks noChangeAspect="1"/>
              </xdr:cNvSpPr>
            </xdr:nvSpPr>
            <xdr:spPr bwMode="auto">
              <a:xfrm>
                <a:off x="585" y="793"/>
                <a:ext cx="26" cy="12"/>
              </a:xfrm>
              <a:custGeom>
                <a:avLst/>
                <a:gdLst>
                  <a:gd name="T0" fmla="*/ 0 w 383"/>
                  <a:gd name="T1" fmla="*/ 0 h 75"/>
                  <a:gd name="T2" fmla="*/ 0 w 383"/>
                  <a:gd name="T3" fmla="*/ 0 h 75"/>
                  <a:gd name="T4" fmla="*/ 0 w 383"/>
                  <a:gd name="T5" fmla="*/ 0 h 75"/>
                  <a:gd name="T6" fmla="*/ 0 w 383"/>
                  <a:gd name="T7" fmla="*/ 0 h 75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383" h="75">
                    <a:moveTo>
                      <a:pt x="0" y="75"/>
                    </a:moveTo>
                    <a:lnTo>
                      <a:pt x="53" y="23"/>
                    </a:lnTo>
                    <a:lnTo>
                      <a:pt x="375" y="0"/>
                    </a:lnTo>
                    <a:lnTo>
                      <a:pt x="383" y="68"/>
                    </a:lnTo>
                  </a:path>
                </a:pathLst>
              </a:custGeom>
              <a:solidFill>
                <a:srgbClr val="000000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round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75" name="Rectangle 913"/>
              <xdr:cNvSpPr>
                <a:spLocks noChangeAspect="1" noChangeArrowheads="1"/>
              </xdr:cNvSpPr>
            </xdr:nvSpPr>
            <xdr:spPr bwMode="auto">
              <a:xfrm>
                <a:off x="641" y="781"/>
                <a:ext cx="3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6" name="Rectangle 914"/>
              <xdr:cNvSpPr>
                <a:spLocks noChangeAspect="1" noChangeArrowheads="1"/>
              </xdr:cNvSpPr>
            </xdr:nvSpPr>
            <xdr:spPr bwMode="auto">
              <a:xfrm>
                <a:off x="627" y="781"/>
                <a:ext cx="4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7" name="Rectangle 915"/>
              <xdr:cNvSpPr>
                <a:spLocks noChangeAspect="1" noChangeArrowheads="1"/>
              </xdr:cNvSpPr>
            </xdr:nvSpPr>
            <xdr:spPr bwMode="auto">
              <a:xfrm>
                <a:off x="614" y="798"/>
                <a:ext cx="41" cy="1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8" name="Rectangle 916"/>
              <xdr:cNvSpPr>
                <a:spLocks noChangeAspect="1" noChangeArrowheads="1"/>
              </xdr:cNvSpPr>
            </xdr:nvSpPr>
            <xdr:spPr bwMode="auto">
              <a:xfrm>
                <a:off x="627" y="788"/>
                <a:ext cx="17" cy="11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79" name="Oval 917"/>
              <xdr:cNvSpPr>
                <a:spLocks noChangeAspect="1" noChangeArrowheads="1"/>
              </xdr:cNvSpPr>
            </xdr:nvSpPr>
            <xdr:spPr bwMode="auto">
              <a:xfrm>
                <a:off x="587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80" name="Oval 918"/>
              <xdr:cNvSpPr>
                <a:spLocks noChangeAspect="1" noChangeArrowheads="1"/>
              </xdr:cNvSpPr>
            </xdr:nvSpPr>
            <xdr:spPr bwMode="auto">
              <a:xfrm>
                <a:off x="664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81" name="Rectangle 919"/>
              <xdr:cNvSpPr>
                <a:spLocks noChangeAspect="1" noChangeArrowheads="1"/>
              </xdr:cNvSpPr>
            </xdr:nvSpPr>
            <xdr:spPr bwMode="auto">
              <a:xfrm>
                <a:off x="584" y="806"/>
                <a:ext cx="102" cy="2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</xdr:grpSp>
        <xdr:pic>
          <xdr:nvPicPr>
            <xdr:cNvPr id="272" name="Picture 920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95" y="625"/>
              <a:ext cx="38" cy="12"/>
            </a:xfrm>
            <a:prstGeom prst="rect">
              <a:avLst/>
            </a:prstGeom>
            <a:noFill/>
            <a:ln w="12700">
              <a:solidFill>
                <a:srgbClr val="80808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73" name="Rectangle 921"/>
            <xdr:cNvSpPr>
              <a:spLocks noChangeArrowheads="1"/>
            </xdr:cNvSpPr>
          </xdr:nvSpPr>
          <xdr:spPr bwMode="auto">
            <a:xfrm>
              <a:off x="878" y="636"/>
              <a:ext cx="72" cy="6"/>
            </a:xfrm>
            <a:prstGeom prst="rect">
              <a:avLst/>
            </a:prstGeom>
            <a:solidFill>
              <a:srgbClr val="808080"/>
            </a:solidFill>
            <a:ln w="254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3" name="Group 922"/>
          <xdr:cNvGrpSpPr>
            <a:grpSpLocks/>
          </xdr:cNvGrpSpPr>
        </xdr:nvGrpSpPr>
        <xdr:grpSpPr bwMode="auto">
          <a:xfrm>
            <a:off x="5705475" y="4600575"/>
            <a:ext cx="333375" cy="171450"/>
            <a:chOff x="877" y="603"/>
            <a:chExt cx="74" cy="49"/>
          </a:xfrm>
        </xdr:grpSpPr>
        <xdr:grpSp>
          <xdr:nvGrpSpPr>
            <xdr:cNvPr id="260" name="Group 923"/>
            <xdr:cNvGrpSpPr>
              <a:grpSpLocks/>
            </xdr:cNvGrpSpPr>
          </xdr:nvGrpSpPr>
          <xdr:grpSpPr bwMode="auto">
            <a:xfrm>
              <a:off x="877" y="603"/>
              <a:ext cx="74" cy="49"/>
              <a:chOff x="584" y="781"/>
              <a:chExt cx="102" cy="61"/>
            </a:xfrm>
          </xdr:grpSpPr>
          <xdr:sp macro="" textlink="">
            <xdr:nvSpPr>
              <xdr:cNvPr id="263" name="Freeform 924"/>
              <xdr:cNvSpPr>
                <a:spLocks noChangeAspect="1"/>
              </xdr:cNvSpPr>
            </xdr:nvSpPr>
            <xdr:spPr bwMode="auto">
              <a:xfrm>
                <a:off x="585" y="793"/>
                <a:ext cx="26" cy="12"/>
              </a:xfrm>
              <a:custGeom>
                <a:avLst/>
                <a:gdLst>
                  <a:gd name="T0" fmla="*/ 0 w 383"/>
                  <a:gd name="T1" fmla="*/ 0 h 75"/>
                  <a:gd name="T2" fmla="*/ 0 w 383"/>
                  <a:gd name="T3" fmla="*/ 0 h 75"/>
                  <a:gd name="T4" fmla="*/ 0 w 383"/>
                  <a:gd name="T5" fmla="*/ 0 h 75"/>
                  <a:gd name="T6" fmla="*/ 0 w 383"/>
                  <a:gd name="T7" fmla="*/ 0 h 75"/>
                  <a:gd name="T8" fmla="*/ 0 60000 65536"/>
                  <a:gd name="T9" fmla="*/ 0 60000 65536"/>
                  <a:gd name="T10" fmla="*/ 0 60000 65536"/>
                  <a:gd name="T11" fmla="*/ 0 60000 65536"/>
                </a:gdLst>
                <a:ahLst/>
                <a:cxnLst>
                  <a:cxn ang="T8">
                    <a:pos x="T0" y="T1"/>
                  </a:cxn>
                  <a:cxn ang="T9">
                    <a:pos x="T2" y="T3"/>
                  </a:cxn>
                  <a:cxn ang="T10">
                    <a:pos x="T4" y="T5"/>
                  </a:cxn>
                  <a:cxn ang="T11">
                    <a:pos x="T6" y="T7"/>
                  </a:cxn>
                </a:cxnLst>
                <a:rect l="0" t="0" r="r" b="b"/>
                <a:pathLst>
                  <a:path w="383" h="75">
                    <a:moveTo>
                      <a:pt x="0" y="75"/>
                    </a:moveTo>
                    <a:lnTo>
                      <a:pt x="53" y="23"/>
                    </a:lnTo>
                    <a:lnTo>
                      <a:pt x="375" y="0"/>
                    </a:lnTo>
                    <a:lnTo>
                      <a:pt x="383" y="68"/>
                    </a:lnTo>
                  </a:path>
                </a:pathLst>
              </a:custGeom>
              <a:solidFill>
                <a:srgbClr val="000000"/>
              </a:solidFill>
              <a:ln>
                <a:noFill/>
              </a:ln>
              <a:extLst>
                <a:ext uri="{91240B29-F687-4F45-9708-019B960494DF}">
                  <a14:hiddenLine xmlns:a14="http://schemas.microsoft.com/office/drawing/2010/main" w="9525">
                    <a:solidFill>
                      <a:srgbClr val="000000"/>
                    </a:solidFill>
                    <a:round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264" name="Rectangle 925"/>
              <xdr:cNvSpPr>
                <a:spLocks noChangeAspect="1" noChangeArrowheads="1"/>
              </xdr:cNvSpPr>
            </xdr:nvSpPr>
            <xdr:spPr bwMode="auto">
              <a:xfrm>
                <a:off x="641" y="781"/>
                <a:ext cx="3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5" name="Rectangle 926"/>
              <xdr:cNvSpPr>
                <a:spLocks noChangeAspect="1" noChangeArrowheads="1"/>
              </xdr:cNvSpPr>
            </xdr:nvSpPr>
            <xdr:spPr bwMode="auto">
              <a:xfrm>
                <a:off x="627" y="781"/>
                <a:ext cx="4" cy="11"/>
              </a:xfrm>
              <a:prstGeom prst="rect">
                <a:avLst/>
              </a:prstGeom>
              <a:solidFill>
                <a:srgbClr val="FFFF00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6" name="Rectangle 927"/>
              <xdr:cNvSpPr>
                <a:spLocks noChangeAspect="1" noChangeArrowheads="1"/>
              </xdr:cNvSpPr>
            </xdr:nvSpPr>
            <xdr:spPr bwMode="auto">
              <a:xfrm>
                <a:off x="614" y="798"/>
                <a:ext cx="41" cy="1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7" name="Rectangle 928"/>
              <xdr:cNvSpPr>
                <a:spLocks noChangeAspect="1" noChangeArrowheads="1"/>
              </xdr:cNvSpPr>
            </xdr:nvSpPr>
            <xdr:spPr bwMode="auto">
              <a:xfrm>
                <a:off x="627" y="788"/>
                <a:ext cx="17" cy="11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sp macro="" textlink="">
            <xdr:nvSpPr>
              <xdr:cNvPr id="268" name="Oval 929"/>
              <xdr:cNvSpPr>
                <a:spLocks noChangeAspect="1" noChangeArrowheads="1"/>
              </xdr:cNvSpPr>
            </xdr:nvSpPr>
            <xdr:spPr bwMode="auto">
              <a:xfrm>
                <a:off x="587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69" name="Oval 930"/>
              <xdr:cNvSpPr>
                <a:spLocks noChangeAspect="1" noChangeArrowheads="1"/>
              </xdr:cNvSpPr>
            </xdr:nvSpPr>
            <xdr:spPr bwMode="auto">
              <a:xfrm>
                <a:off x="664" y="814"/>
                <a:ext cx="17" cy="28"/>
              </a:xfrm>
              <a:prstGeom prst="ellipse">
                <a:avLst/>
              </a:prstGeom>
              <a:solidFill>
                <a:srgbClr val="C0C0C0"/>
              </a:solidFill>
              <a:ln w="9525">
                <a:solidFill>
                  <a:srgbClr val="000000"/>
                </a:solidFill>
                <a:round/>
                <a:headEnd/>
                <a:tailEnd/>
              </a:ln>
            </xdr:spPr>
          </xdr:sp>
          <xdr:sp macro="" textlink="">
            <xdr:nvSpPr>
              <xdr:cNvPr id="270" name="Rectangle 931"/>
              <xdr:cNvSpPr>
                <a:spLocks noChangeAspect="1" noChangeArrowheads="1"/>
              </xdr:cNvSpPr>
            </xdr:nvSpPr>
            <xdr:spPr bwMode="auto">
              <a:xfrm>
                <a:off x="584" y="806"/>
                <a:ext cx="102" cy="27"/>
              </a:xfrm>
              <a:prstGeom prst="rect">
                <a:avLst/>
              </a:prstGeom>
              <a:solidFill>
                <a:srgbClr val="FFFFFF"/>
              </a:solidFill>
              <a:ln w="952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</xdr:grpSp>
        <xdr:pic>
          <xdr:nvPicPr>
            <xdr:cNvPr id="261" name="Picture 932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895" y="625"/>
              <a:ext cx="38" cy="12"/>
            </a:xfrm>
            <a:prstGeom prst="rect">
              <a:avLst/>
            </a:prstGeom>
            <a:noFill/>
            <a:ln w="12700">
              <a:solidFill>
                <a:srgbClr val="808080"/>
              </a:solidFill>
              <a:miter lim="800000"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pic>
        <xdr:sp macro="" textlink="">
          <xdr:nvSpPr>
            <xdr:cNvPr id="262" name="Rectangle 933"/>
            <xdr:cNvSpPr>
              <a:spLocks noChangeArrowheads="1"/>
            </xdr:cNvSpPr>
          </xdr:nvSpPr>
          <xdr:spPr bwMode="auto">
            <a:xfrm>
              <a:off x="878" y="636"/>
              <a:ext cx="72" cy="6"/>
            </a:xfrm>
            <a:prstGeom prst="rect">
              <a:avLst/>
            </a:prstGeom>
            <a:solidFill>
              <a:srgbClr val="808080"/>
            </a:solidFill>
            <a:ln w="254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4" name="Groupe 3"/>
          <xdr:cNvGrpSpPr>
            <a:grpSpLocks/>
          </xdr:cNvGrpSpPr>
        </xdr:nvGrpSpPr>
        <xdr:grpSpPr bwMode="auto">
          <a:xfrm>
            <a:off x="5715000" y="3990975"/>
            <a:ext cx="361950" cy="466725"/>
            <a:chOff x="5718734" y="4021422"/>
            <a:chExt cx="360000" cy="476631"/>
          </a:xfrm>
        </xdr:grpSpPr>
        <xdr:sp macro="" textlink="">
          <xdr:nvSpPr>
            <xdr:cNvPr id="249" name="Oval 699"/>
            <xdr:cNvSpPr>
              <a:spLocks noChangeAspect="1" noChangeArrowheads="1"/>
            </xdr:cNvSpPr>
          </xdr:nvSpPr>
          <xdr:spPr bwMode="auto">
            <a:xfrm>
              <a:off x="6011389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50" name="Oval 700"/>
            <xdr:cNvSpPr>
              <a:spLocks noChangeAspect="1" noChangeArrowheads="1"/>
            </xdr:cNvSpPr>
          </xdr:nvSpPr>
          <xdr:spPr bwMode="auto">
            <a:xfrm>
              <a:off x="5728446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51" name="Rectangle 701"/>
            <xdr:cNvSpPr>
              <a:spLocks noChangeAspect="1" noChangeArrowheads="1"/>
            </xdr:cNvSpPr>
          </xdr:nvSpPr>
          <xdr:spPr bwMode="auto">
            <a:xfrm>
              <a:off x="5801312" y="4187599"/>
              <a:ext cx="192634" cy="20948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2" name="Rectangle 702" descr="Petit damier"/>
            <xdr:cNvSpPr>
              <a:spLocks noChangeArrowheads="1"/>
            </xdr:cNvSpPr>
          </xdr:nvSpPr>
          <xdr:spPr bwMode="auto">
            <a:xfrm>
              <a:off x="5854473" y="4269241"/>
              <a:ext cx="81643" cy="98651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3" name="Rectangle 703"/>
            <xdr:cNvSpPr>
              <a:spLocks noChangeArrowheads="1"/>
            </xdr:cNvSpPr>
          </xdr:nvSpPr>
          <xdr:spPr bwMode="auto">
            <a:xfrm>
              <a:off x="5718734" y="4434386"/>
              <a:ext cx="360000" cy="3600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4" name="Rectangle 698"/>
            <xdr:cNvSpPr>
              <a:spLocks noChangeArrowheads="1"/>
            </xdr:cNvSpPr>
          </xdr:nvSpPr>
          <xdr:spPr bwMode="auto">
            <a:xfrm>
              <a:off x="5803531" y="4122853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5" name="Rectangle 698"/>
            <xdr:cNvSpPr>
              <a:spLocks noChangeArrowheads="1"/>
            </xdr:cNvSpPr>
          </xdr:nvSpPr>
          <xdr:spPr bwMode="auto">
            <a:xfrm>
              <a:off x="5962732" y="4122172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6" name="Rectangle 704"/>
            <xdr:cNvSpPr>
              <a:spLocks noChangeAspect="1" noChangeArrowheads="1"/>
            </xdr:cNvSpPr>
          </xdr:nvSpPr>
          <xdr:spPr bwMode="auto">
            <a:xfrm>
              <a:off x="5952626" y="4025504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7" name="Rectangle 704"/>
            <xdr:cNvSpPr>
              <a:spLocks noChangeAspect="1" noChangeArrowheads="1"/>
            </xdr:cNvSpPr>
          </xdr:nvSpPr>
          <xdr:spPr bwMode="auto">
            <a:xfrm>
              <a:off x="5792066" y="4021422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58" name="Rectangle 781"/>
            <xdr:cNvSpPr>
              <a:spLocks noChangeAspect="1" noChangeArrowheads="1"/>
            </xdr:cNvSpPr>
          </xdr:nvSpPr>
          <xdr:spPr bwMode="auto">
            <a:xfrm>
              <a:off x="5797252" y="4070022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  <xdr:sp macro="" textlink="">
          <xdr:nvSpPr>
            <xdr:cNvPr id="259" name="Rectangle 781"/>
            <xdr:cNvSpPr>
              <a:spLocks noChangeAspect="1" noChangeArrowheads="1"/>
            </xdr:cNvSpPr>
          </xdr:nvSpPr>
          <xdr:spPr bwMode="auto">
            <a:xfrm>
              <a:off x="5956456" y="4065930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5" name="Groupe 1382"/>
          <xdr:cNvGrpSpPr>
            <a:grpSpLocks/>
          </xdr:cNvGrpSpPr>
        </xdr:nvGrpSpPr>
        <xdr:grpSpPr bwMode="auto">
          <a:xfrm>
            <a:off x="7124700" y="3990975"/>
            <a:ext cx="361950" cy="476250"/>
            <a:chOff x="5718734" y="4021422"/>
            <a:chExt cx="360000" cy="476631"/>
          </a:xfrm>
        </xdr:grpSpPr>
        <xdr:sp macro="" textlink="">
          <xdr:nvSpPr>
            <xdr:cNvPr id="238" name="Oval 699"/>
            <xdr:cNvSpPr>
              <a:spLocks noChangeAspect="1" noChangeArrowheads="1"/>
            </xdr:cNvSpPr>
          </xdr:nvSpPr>
          <xdr:spPr bwMode="auto">
            <a:xfrm>
              <a:off x="6011389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39" name="Oval 700"/>
            <xdr:cNvSpPr>
              <a:spLocks noChangeAspect="1" noChangeArrowheads="1"/>
            </xdr:cNvSpPr>
          </xdr:nvSpPr>
          <xdr:spPr bwMode="auto">
            <a:xfrm>
              <a:off x="5728446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40" name="Rectangle 701"/>
            <xdr:cNvSpPr>
              <a:spLocks noChangeAspect="1" noChangeArrowheads="1"/>
            </xdr:cNvSpPr>
          </xdr:nvSpPr>
          <xdr:spPr bwMode="auto">
            <a:xfrm>
              <a:off x="5801312" y="4187599"/>
              <a:ext cx="192634" cy="20948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1" name="Rectangle 702" descr="Petit damier"/>
            <xdr:cNvSpPr>
              <a:spLocks noChangeArrowheads="1"/>
            </xdr:cNvSpPr>
          </xdr:nvSpPr>
          <xdr:spPr bwMode="auto">
            <a:xfrm>
              <a:off x="5854473" y="4269241"/>
              <a:ext cx="81643" cy="98651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2" name="Rectangle 703"/>
            <xdr:cNvSpPr>
              <a:spLocks noChangeArrowheads="1"/>
            </xdr:cNvSpPr>
          </xdr:nvSpPr>
          <xdr:spPr bwMode="auto">
            <a:xfrm>
              <a:off x="5718734" y="4434386"/>
              <a:ext cx="360000" cy="3600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3" name="Rectangle 698"/>
            <xdr:cNvSpPr>
              <a:spLocks noChangeArrowheads="1"/>
            </xdr:cNvSpPr>
          </xdr:nvSpPr>
          <xdr:spPr bwMode="auto">
            <a:xfrm>
              <a:off x="5803531" y="4122853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4" name="Rectangle 698"/>
            <xdr:cNvSpPr>
              <a:spLocks noChangeArrowheads="1"/>
            </xdr:cNvSpPr>
          </xdr:nvSpPr>
          <xdr:spPr bwMode="auto">
            <a:xfrm>
              <a:off x="5962732" y="4122172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5" name="Rectangle 704"/>
            <xdr:cNvSpPr>
              <a:spLocks noChangeAspect="1" noChangeArrowheads="1"/>
            </xdr:cNvSpPr>
          </xdr:nvSpPr>
          <xdr:spPr bwMode="auto">
            <a:xfrm>
              <a:off x="5952626" y="4025504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6" name="Rectangle 704"/>
            <xdr:cNvSpPr>
              <a:spLocks noChangeAspect="1" noChangeArrowheads="1"/>
            </xdr:cNvSpPr>
          </xdr:nvSpPr>
          <xdr:spPr bwMode="auto">
            <a:xfrm>
              <a:off x="5792066" y="4021422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47" name="Rectangle 781"/>
            <xdr:cNvSpPr>
              <a:spLocks noChangeAspect="1" noChangeArrowheads="1"/>
            </xdr:cNvSpPr>
          </xdr:nvSpPr>
          <xdr:spPr bwMode="auto">
            <a:xfrm>
              <a:off x="5797252" y="4070022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  <xdr:sp macro="" textlink="">
          <xdr:nvSpPr>
            <xdr:cNvPr id="248" name="Rectangle 781"/>
            <xdr:cNvSpPr>
              <a:spLocks noChangeAspect="1" noChangeArrowheads="1"/>
            </xdr:cNvSpPr>
          </xdr:nvSpPr>
          <xdr:spPr bwMode="auto">
            <a:xfrm>
              <a:off x="5956456" y="4065930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</xdr:grpSp>
      <xdr:grpSp>
        <xdr:nvGrpSpPr>
          <xdr:cNvPr id="226" name="Groupe 1394"/>
          <xdr:cNvGrpSpPr>
            <a:grpSpLocks/>
          </xdr:cNvGrpSpPr>
        </xdr:nvGrpSpPr>
        <xdr:grpSpPr bwMode="auto">
          <a:xfrm>
            <a:off x="8286750" y="3990975"/>
            <a:ext cx="361950" cy="476250"/>
            <a:chOff x="5718734" y="4021422"/>
            <a:chExt cx="360000" cy="476631"/>
          </a:xfrm>
        </xdr:grpSpPr>
        <xdr:sp macro="" textlink="">
          <xdr:nvSpPr>
            <xdr:cNvPr id="227" name="Oval 699"/>
            <xdr:cNvSpPr>
              <a:spLocks noChangeAspect="1" noChangeArrowheads="1"/>
            </xdr:cNvSpPr>
          </xdr:nvSpPr>
          <xdr:spPr bwMode="auto">
            <a:xfrm>
              <a:off x="6011389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28" name="Oval 700"/>
            <xdr:cNvSpPr>
              <a:spLocks noChangeAspect="1" noChangeArrowheads="1"/>
            </xdr:cNvSpPr>
          </xdr:nvSpPr>
          <xdr:spPr bwMode="auto">
            <a:xfrm>
              <a:off x="5728446" y="4443527"/>
              <a:ext cx="49547" cy="54526"/>
            </a:xfrm>
            <a:prstGeom prst="ellipse">
              <a:avLst/>
            </a:prstGeom>
            <a:solidFill>
              <a:srgbClr val="C0C0C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29" name="Rectangle 701"/>
            <xdr:cNvSpPr>
              <a:spLocks noChangeAspect="1" noChangeArrowheads="1"/>
            </xdr:cNvSpPr>
          </xdr:nvSpPr>
          <xdr:spPr bwMode="auto">
            <a:xfrm>
              <a:off x="5801312" y="4187599"/>
              <a:ext cx="192634" cy="20948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0" name="Rectangle 702" descr="Petit damier"/>
            <xdr:cNvSpPr>
              <a:spLocks noChangeArrowheads="1"/>
            </xdr:cNvSpPr>
          </xdr:nvSpPr>
          <xdr:spPr bwMode="auto">
            <a:xfrm>
              <a:off x="5854473" y="4269241"/>
              <a:ext cx="81643" cy="98651"/>
            </a:xfrm>
            <a:prstGeom prst="rect">
              <a:avLst/>
            </a:prstGeom>
            <a:pattFill prst="smCheck">
              <a:fgClr>
                <a:srgbClr val="000000"/>
              </a:fgClr>
              <a:bgClr>
                <a:srgbClr val="FFFFFF"/>
              </a:bgClr>
            </a:patt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1" name="Rectangle 703"/>
            <xdr:cNvSpPr>
              <a:spLocks noChangeArrowheads="1"/>
            </xdr:cNvSpPr>
          </xdr:nvSpPr>
          <xdr:spPr bwMode="auto">
            <a:xfrm>
              <a:off x="5718734" y="4434386"/>
              <a:ext cx="360000" cy="3600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2" name="Rectangle 698"/>
            <xdr:cNvSpPr>
              <a:spLocks noChangeArrowheads="1"/>
            </xdr:cNvSpPr>
          </xdr:nvSpPr>
          <xdr:spPr bwMode="auto">
            <a:xfrm>
              <a:off x="5803531" y="4122853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3" name="Rectangle 698"/>
            <xdr:cNvSpPr>
              <a:spLocks noChangeArrowheads="1"/>
            </xdr:cNvSpPr>
          </xdr:nvSpPr>
          <xdr:spPr bwMode="auto">
            <a:xfrm>
              <a:off x="5962732" y="4122172"/>
              <a:ext cx="25200" cy="360000"/>
            </a:xfrm>
            <a:prstGeom prst="rect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4" name="Rectangle 704"/>
            <xdr:cNvSpPr>
              <a:spLocks noChangeAspect="1" noChangeArrowheads="1"/>
            </xdr:cNvSpPr>
          </xdr:nvSpPr>
          <xdr:spPr bwMode="auto">
            <a:xfrm>
              <a:off x="5952626" y="4025504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5" name="Rectangle 704"/>
            <xdr:cNvSpPr>
              <a:spLocks noChangeAspect="1" noChangeArrowheads="1"/>
            </xdr:cNvSpPr>
          </xdr:nvSpPr>
          <xdr:spPr bwMode="auto">
            <a:xfrm>
              <a:off x="5792066" y="4021422"/>
              <a:ext cx="45719" cy="38661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236" name="Rectangle 781"/>
            <xdr:cNvSpPr>
              <a:spLocks noChangeAspect="1" noChangeArrowheads="1"/>
            </xdr:cNvSpPr>
          </xdr:nvSpPr>
          <xdr:spPr bwMode="auto">
            <a:xfrm>
              <a:off x="5797252" y="4070022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  <xdr:sp macro="" textlink="">
          <xdr:nvSpPr>
            <xdr:cNvPr id="237" name="Rectangle 781"/>
            <xdr:cNvSpPr>
              <a:spLocks noChangeAspect="1" noChangeArrowheads="1"/>
            </xdr:cNvSpPr>
          </xdr:nvSpPr>
          <xdr:spPr bwMode="auto">
            <a:xfrm>
              <a:off x="5956456" y="4065930"/>
              <a:ext cx="39240" cy="39600"/>
            </a:xfrm>
            <a:prstGeom prst="rect">
              <a:avLst/>
            </a:prstGeom>
            <a:solidFill>
              <a:srgbClr val="808080"/>
            </a:solidFill>
            <a:ln w="12700">
              <a:solidFill>
                <a:srgbClr val="FF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114</xdr:col>
      <xdr:colOff>132368</xdr:colOff>
      <xdr:row>10</xdr:row>
      <xdr:rowOff>27215</xdr:rowOff>
    </xdr:from>
    <xdr:to>
      <xdr:col>118</xdr:col>
      <xdr:colOff>168352</xdr:colOff>
      <xdr:row>11</xdr:row>
      <xdr:rowOff>12928</xdr:rowOff>
    </xdr:to>
    <xdr:sp macro="" textlink="">
      <xdr:nvSpPr>
        <xdr:cNvPr id="308" name="Flèche droite 243"/>
        <xdr:cNvSpPr>
          <a:spLocks noChangeArrowheads="1"/>
        </xdr:cNvSpPr>
      </xdr:nvSpPr>
      <xdr:spPr bwMode="auto">
        <a:xfrm rot="10800000">
          <a:off x="20839718" y="3780065"/>
          <a:ext cx="759884" cy="242888"/>
        </a:xfrm>
        <a:prstGeom prst="rightArrow">
          <a:avLst>
            <a:gd name="adj1" fmla="val 50000"/>
            <a:gd name="adj2" fmla="val 48800"/>
          </a:avLst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105</xdr:col>
      <xdr:colOff>166688</xdr:colOff>
      <xdr:row>85</xdr:row>
      <xdr:rowOff>261938</xdr:rowOff>
    </xdr:from>
    <xdr:to>
      <xdr:col>110</xdr:col>
      <xdr:colOff>171451</xdr:colOff>
      <xdr:row>86</xdr:row>
      <xdr:rowOff>238124</xdr:rowOff>
    </xdr:to>
    <xdr:grpSp>
      <xdr:nvGrpSpPr>
        <xdr:cNvPr id="309" name="Group 2686"/>
        <xdr:cNvGrpSpPr>
          <a:grpSpLocks/>
        </xdr:cNvGrpSpPr>
      </xdr:nvGrpSpPr>
      <xdr:grpSpPr bwMode="auto">
        <a:xfrm>
          <a:off x="19002376" y="23729157"/>
          <a:ext cx="897731" cy="369092"/>
          <a:chOff x="344" y="602"/>
          <a:chExt cx="117" cy="31"/>
        </a:xfrm>
      </xdr:grpSpPr>
      <xdr:pic>
        <xdr:nvPicPr>
          <xdr:cNvPr id="310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 cstate="print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4" y="613"/>
            <a:ext cx="117" cy="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grpSp>
        <xdr:nvGrpSpPr>
          <xdr:cNvPr id="311" name="Group 447"/>
          <xdr:cNvGrpSpPr>
            <a:grpSpLocks noChangeAspect="1"/>
          </xdr:cNvGrpSpPr>
        </xdr:nvGrpSpPr>
        <xdr:grpSpPr bwMode="auto">
          <a:xfrm>
            <a:off x="356" y="608"/>
            <a:ext cx="91" cy="5"/>
            <a:chOff x="0" y="0"/>
            <a:chExt cx="19993" cy="20000"/>
          </a:xfrm>
        </xdr:grpSpPr>
        <xdr:sp macro="" textlink="">
          <xdr:nvSpPr>
            <xdr:cNvPr id="319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0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1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2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3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4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25" name="Freeform 454" descr="Granit"/>
            <xdr:cNvSpPr>
              <a:spLocks noChangeAspect="1"/>
            </xdr:cNvSpPr>
          </xdr:nvSpPr>
          <xdr:spPr bwMode="auto">
            <a:xfrm>
              <a:off x="18495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312" name="Group 447"/>
          <xdr:cNvGrpSpPr>
            <a:grpSpLocks noChangeAspect="1"/>
          </xdr:cNvGrpSpPr>
        </xdr:nvGrpSpPr>
        <xdr:grpSpPr bwMode="auto">
          <a:xfrm>
            <a:off x="362" y="602"/>
            <a:ext cx="77" cy="5"/>
            <a:chOff x="0" y="0"/>
            <a:chExt cx="16871" cy="20000"/>
          </a:xfrm>
        </xdr:grpSpPr>
        <xdr:sp macro="" textlink="">
          <xdr:nvSpPr>
            <xdr:cNvPr id="313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4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5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6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7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18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>
    <xdr:from>
      <xdr:col>61</xdr:col>
      <xdr:colOff>67416</xdr:colOff>
      <xdr:row>89</xdr:row>
      <xdr:rowOff>212447</xdr:rowOff>
    </xdr:from>
    <xdr:to>
      <xdr:col>66</xdr:col>
      <xdr:colOff>154596</xdr:colOff>
      <xdr:row>91</xdr:row>
      <xdr:rowOff>48063</xdr:rowOff>
    </xdr:to>
    <xdr:pic>
      <xdr:nvPicPr>
        <xdr:cNvPr id="326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83091" y="24463097"/>
          <a:ext cx="992055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55</xdr:col>
      <xdr:colOff>157127</xdr:colOff>
      <xdr:row>89</xdr:row>
      <xdr:rowOff>212447</xdr:rowOff>
    </xdr:from>
    <xdr:to>
      <xdr:col>61</xdr:col>
      <xdr:colOff>67415</xdr:colOff>
      <xdr:row>91</xdr:row>
      <xdr:rowOff>48063</xdr:rowOff>
    </xdr:to>
    <xdr:pic>
      <xdr:nvPicPr>
        <xdr:cNvPr id="327" name="Picture 1317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6952" y="24463097"/>
          <a:ext cx="996138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80</xdr:col>
      <xdr:colOff>127916</xdr:colOff>
      <xdr:row>89</xdr:row>
      <xdr:rowOff>216948</xdr:rowOff>
    </xdr:from>
    <xdr:to>
      <xdr:col>85</xdr:col>
      <xdr:colOff>58581</xdr:colOff>
      <xdr:row>91</xdr:row>
      <xdr:rowOff>26475</xdr:rowOff>
    </xdr:to>
    <xdr:grpSp>
      <xdr:nvGrpSpPr>
        <xdr:cNvPr id="328" name="Groupe 707"/>
        <xdr:cNvGrpSpPr>
          <a:grpSpLocks/>
        </xdr:cNvGrpSpPr>
      </xdr:nvGrpSpPr>
      <xdr:grpSpPr bwMode="auto">
        <a:xfrm>
          <a:off x="14498760" y="24862886"/>
          <a:ext cx="823634" cy="464370"/>
          <a:chOff x="9631135" y="14247782"/>
          <a:chExt cx="1133475" cy="304635"/>
        </a:xfrm>
      </xdr:grpSpPr>
      <xdr:pic>
        <xdr:nvPicPr>
          <xdr:cNvPr id="329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330" name="Forme libre 329"/>
          <xdr:cNvSpPr/>
        </xdr:nvSpPr>
        <xdr:spPr>
          <a:xfrm>
            <a:off x="9683998" y="14247782"/>
            <a:ext cx="997488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76</xdr:col>
      <xdr:colOff>46577</xdr:colOff>
      <xdr:row>89</xdr:row>
      <xdr:rowOff>216948</xdr:rowOff>
    </xdr:from>
    <xdr:to>
      <xdr:col>80</xdr:col>
      <xdr:colOff>154134</xdr:colOff>
      <xdr:row>91</xdr:row>
      <xdr:rowOff>26475</xdr:rowOff>
    </xdr:to>
    <xdr:grpSp>
      <xdr:nvGrpSpPr>
        <xdr:cNvPr id="331" name="Groupe 710"/>
        <xdr:cNvGrpSpPr>
          <a:grpSpLocks/>
        </xdr:cNvGrpSpPr>
      </xdr:nvGrpSpPr>
      <xdr:grpSpPr bwMode="auto">
        <a:xfrm>
          <a:off x="13703046" y="24862886"/>
          <a:ext cx="821932" cy="464370"/>
          <a:chOff x="9631135" y="14247782"/>
          <a:chExt cx="1133475" cy="304635"/>
        </a:xfrm>
      </xdr:grpSpPr>
      <xdr:pic>
        <xdr:nvPicPr>
          <xdr:cNvPr id="332" name="Picture 1372" descr="wagon plat 1"/>
          <xdr:cNvPicPr>
            <a:picLocks noChangeAspect="1" noChangeArrowheads="1"/>
          </xdr:cNvPicPr>
        </xdr:nvPicPr>
        <xdr:blipFill>
          <a:blip xmlns:r="http://schemas.openxmlformats.org/officeDocument/2006/relationships" r:embed="rId5">
            <a:clrChange>
              <a:clrFrom>
                <a:srgbClr val="FFFEFF"/>
              </a:clrFrom>
              <a:clrTo>
                <a:srgbClr val="FFFEFF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111" b="11111"/>
          <a:stretch>
            <a:fillRect/>
          </a:stretch>
        </xdr:blipFill>
        <xdr:spPr bwMode="auto">
          <a:xfrm>
            <a:off x="9631135" y="14306597"/>
            <a:ext cx="1133475" cy="2458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sp macro="" textlink="">
        <xdr:nvSpPr>
          <xdr:cNvPr id="333" name="Forme libre 332"/>
          <xdr:cNvSpPr/>
        </xdr:nvSpPr>
        <xdr:spPr>
          <a:xfrm>
            <a:off x="9672697" y="14247782"/>
            <a:ext cx="1011342" cy="133278"/>
          </a:xfrm>
          <a:custGeom>
            <a:avLst/>
            <a:gdLst>
              <a:gd name="connsiteX0" fmla="*/ 0 w 1002506"/>
              <a:gd name="connsiteY0" fmla="*/ 133350 h 138112"/>
              <a:gd name="connsiteX1" fmla="*/ 0 w 1002506"/>
              <a:gd name="connsiteY1" fmla="*/ 133350 h 138112"/>
              <a:gd name="connsiteX2" fmla="*/ 14288 w 1002506"/>
              <a:gd name="connsiteY2" fmla="*/ 116681 h 138112"/>
              <a:gd name="connsiteX3" fmla="*/ 21431 w 1002506"/>
              <a:gd name="connsiteY3" fmla="*/ 111919 h 138112"/>
              <a:gd name="connsiteX4" fmla="*/ 30956 w 1002506"/>
              <a:gd name="connsiteY4" fmla="*/ 97631 h 138112"/>
              <a:gd name="connsiteX5" fmla="*/ 33338 w 1002506"/>
              <a:gd name="connsiteY5" fmla="*/ 90487 h 138112"/>
              <a:gd name="connsiteX6" fmla="*/ 40481 w 1002506"/>
              <a:gd name="connsiteY6" fmla="*/ 85725 h 138112"/>
              <a:gd name="connsiteX7" fmla="*/ 42863 w 1002506"/>
              <a:gd name="connsiteY7" fmla="*/ 78581 h 138112"/>
              <a:gd name="connsiteX8" fmla="*/ 83344 w 1002506"/>
              <a:gd name="connsiteY8" fmla="*/ 71437 h 138112"/>
              <a:gd name="connsiteX9" fmla="*/ 107156 w 1002506"/>
              <a:gd name="connsiteY9" fmla="*/ 64294 h 138112"/>
              <a:gd name="connsiteX10" fmla="*/ 121444 w 1002506"/>
              <a:gd name="connsiteY10" fmla="*/ 61912 h 138112"/>
              <a:gd name="connsiteX11" fmla="*/ 128588 w 1002506"/>
              <a:gd name="connsiteY11" fmla="*/ 57150 h 138112"/>
              <a:gd name="connsiteX12" fmla="*/ 142875 w 1002506"/>
              <a:gd name="connsiteY12" fmla="*/ 52387 h 138112"/>
              <a:gd name="connsiteX13" fmla="*/ 157163 w 1002506"/>
              <a:gd name="connsiteY13" fmla="*/ 47625 h 138112"/>
              <a:gd name="connsiteX14" fmla="*/ 202406 w 1002506"/>
              <a:gd name="connsiteY14" fmla="*/ 45244 h 138112"/>
              <a:gd name="connsiteX15" fmla="*/ 228600 w 1002506"/>
              <a:gd name="connsiteY15" fmla="*/ 40481 h 138112"/>
              <a:gd name="connsiteX16" fmla="*/ 238125 w 1002506"/>
              <a:gd name="connsiteY16" fmla="*/ 38100 h 138112"/>
              <a:gd name="connsiteX17" fmla="*/ 288131 w 1002506"/>
              <a:gd name="connsiteY17" fmla="*/ 26194 h 138112"/>
              <a:gd name="connsiteX18" fmla="*/ 295275 w 1002506"/>
              <a:gd name="connsiteY18" fmla="*/ 23812 h 138112"/>
              <a:gd name="connsiteX19" fmla="*/ 364331 w 1002506"/>
              <a:gd name="connsiteY19" fmla="*/ 11906 h 138112"/>
              <a:gd name="connsiteX20" fmla="*/ 390525 w 1002506"/>
              <a:gd name="connsiteY20" fmla="*/ 9525 h 138112"/>
              <a:gd name="connsiteX21" fmla="*/ 404813 w 1002506"/>
              <a:gd name="connsiteY21" fmla="*/ 2381 h 138112"/>
              <a:gd name="connsiteX22" fmla="*/ 414338 w 1002506"/>
              <a:gd name="connsiteY22" fmla="*/ 0 h 138112"/>
              <a:gd name="connsiteX23" fmla="*/ 523875 w 1002506"/>
              <a:gd name="connsiteY23" fmla="*/ 2381 h 138112"/>
              <a:gd name="connsiteX24" fmla="*/ 531019 w 1002506"/>
              <a:gd name="connsiteY24" fmla="*/ 4762 h 138112"/>
              <a:gd name="connsiteX25" fmla="*/ 557213 w 1002506"/>
              <a:gd name="connsiteY25" fmla="*/ 7144 h 138112"/>
              <a:gd name="connsiteX26" fmla="*/ 611981 w 1002506"/>
              <a:gd name="connsiteY26" fmla="*/ 19050 h 138112"/>
              <a:gd name="connsiteX27" fmla="*/ 690563 w 1002506"/>
              <a:gd name="connsiteY27" fmla="*/ 23812 h 138112"/>
              <a:gd name="connsiteX28" fmla="*/ 697706 w 1002506"/>
              <a:gd name="connsiteY28" fmla="*/ 26194 h 138112"/>
              <a:gd name="connsiteX29" fmla="*/ 738188 w 1002506"/>
              <a:gd name="connsiteY29" fmla="*/ 30956 h 138112"/>
              <a:gd name="connsiteX30" fmla="*/ 766763 w 1002506"/>
              <a:gd name="connsiteY30" fmla="*/ 35719 h 138112"/>
              <a:gd name="connsiteX31" fmla="*/ 821531 w 1002506"/>
              <a:gd name="connsiteY31" fmla="*/ 38100 h 138112"/>
              <a:gd name="connsiteX32" fmla="*/ 871538 w 1002506"/>
              <a:gd name="connsiteY32" fmla="*/ 42862 h 138112"/>
              <a:gd name="connsiteX33" fmla="*/ 881063 w 1002506"/>
              <a:gd name="connsiteY33" fmla="*/ 47625 h 138112"/>
              <a:gd name="connsiteX34" fmla="*/ 888206 w 1002506"/>
              <a:gd name="connsiteY34" fmla="*/ 52387 h 138112"/>
              <a:gd name="connsiteX35" fmla="*/ 904875 w 1002506"/>
              <a:gd name="connsiteY35" fmla="*/ 57150 h 138112"/>
              <a:gd name="connsiteX36" fmla="*/ 919163 w 1002506"/>
              <a:gd name="connsiteY36" fmla="*/ 66675 h 138112"/>
              <a:gd name="connsiteX37" fmla="*/ 921544 w 1002506"/>
              <a:gd name="connsiteY37" fmla="*/ 73819 h 138112"/>
              <a:gd name="connsiteX38" fmla="*/ 935831 w 1002506"/>
              <a:gd name="connsiteY38" fmla="*/ 78581 h 138112"/>
              <a:gd name="connsiteX39" fmla="*/ 945356 w 1002506"/>
              <a:gd name="connsiteY39" fmla="*/ 90487 h 138112"/>
              <a:gd name="connsiteX40" fmla="*/ 959644 w 1002506"/>
              <a:gd name="connsiteY40" fmla="*/ 97631 h 138112"/>
              <a:gd name="connsiteX41" fmla="*/ 966788 w 1002506"/>
              <a:gd name="connsiteY41" fmla="*/ 104775 h 138112"/>
              <a:gd name="connsiteX42" fmla="*/ 973931 w 1002506"/>
              <a:gd name="connsiteY42" fmla="*/ 107156 h 138112"/>
              <a:gd name="connsiteX43" fmla="*/ 981075 w 1002506"/>
              <a:gd name="connsiteY43" fmla="*/ 111919 h 138112"/>
              <a:gd name="connsiteX44" fmla="*/ 990600 w 1002506"/>
              <a:gd name="connsiteY44" fmla="*/ 123825 h 138112"/>
              <a:gd name="connsiteX45" fmla="*/ 992981 w 1002506"/>
              <a:gd name="connsiteY45" fmla="*/ 133350 h 138112"/>
              <a:gd name="connsiteX46" fmla="*/ 1000125 w 1002506"/>
              <a:gd name="connsiteY46" fmla="*/ 135731 h 138112"/>
              <a:gd name="connsiteX47" fmla="*/ 1002506 w 1002506"/>
              <a:gd name="connsiteY47" fmla="*/ 138112 h 138112"/>
              <a:gd name="connsiteX48" fmla="*/ 0 w 1002506"/>
              <a:gd name="connsiteY48" fmla="*/ 133350 h 13811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  <a:cxn ang="0">
                <a:pos x="connsiteX37" y="connsiteY37"/>
              </a:cxn>
              <a:cxn ang="0">
                <a:pos x="connsiteX38" y="connsiteY38"/>
              </a:cxn>
              <a:cxn ang="0">
                <a:pos x="connsiteX39" y="connsiteY39"/>
              </a:cxn>
              <a:cxn ang="0">
                <a:pos x="connsiteX40" y="connsiteY40"/>
              </a:cxn>
              <a:cxn ang="0">
                <a:pos x="connsiteX41" y="connsiteY41"/>
              </a:cxn>
              <a:cxn ang="0">
                <a:pos x="connsiteX42" y="connsiteY42"/>
              </a:cxn>
              <a:cxn ang="0">
                <a:pos x="connsiteX43" y="connsiteY43"/>
              </a:cxn>
              <a:cxn ang="0">
                <a:pos x="connsiteX44" y="connsiteY44"/>
              </a:cxn>
              <a:cxn ang="0">
                <a:pos x="connsiteX45" y="connsiteY45"/>
              </a:cxn>
              <a:cxn ang="0">
                <a:pos x="connsiteX46" y="connsiteY46"/>
              </a:cxn>
              <a:cxn ang="0">
                <a:pos x="connsiteX47" y="connsiteY47"/>
              </a:cxn>
              <a:cxn ang="0">
                <a:pos x="connsiteX48" y="connsiteY48"/>
              </a:cxn>
            </a:cxnLst>
            <a:rect l="l" t="t" r="r" b="b"/>
            <a:pathLst>
              <a:path w="1002506" h="138112">
                <a:moveTo>
                  <a:pt x="0" y="133350"/>
                </a:moveTo>
                <a:lnTo>
                  <a:pt x="0" y="133350"/>
                </a:lnTo>
                <a:cubicBezTo>
                  <a:pt x="4763" y="127794"/>
                  <a:pt x="9113" y="121856"/>
                  <a:pt x="14288" y="116681"/>
                </a:cubicBezTo>
                <a:cubicBezTo>
                  <a:pt x="16311" y="114658"/>
                  <a:pt x="19547" y="114073"/>
                  <a:pt x="21431" y="111919"/>
                </a:cubicBezTo>
                <a:cubicBezTo>
                  <a:pt x="25200" y="107611"/>
                  <a:pt x="29145" y="103061"/>
                  <a:pt x="30956" y="97631"/>
                </a:cubicBezTo>
                <a:cubicBezTo>
                  <a:pt x="31750" y="95250"/>
                  <a:pt x="31770" y="92447"/>
                  <a:pt x="33338" y="90487"/>
                </a:cubicBezTo>
                <a:cubicBezTo>
                  <a:pt x="35126" y="88252"/>
                  <a:pt x="38100" y="87312"/>
                  <a:pt x="40481" y="85725"/>
                </a:cubicBezTo>
                <a:cubicBezTo>
                  <a:pt x="41275" y="83344"/>
                  <a:pt x="41295" y="80541"/>
                  <a:pt x="42863" y="78581"/>
                </a:cubicBezTo>
                <a:cubicBezTo>
                  <a:pt x="51152" y="68220"/>
                  <a:pt x="78779" y="71763"/>
                  <a:pt x="83344" y="71437"/>
                </a:cubicBezTo>
                <a:cubicBezTo>
                  <a:pt x="92460" y="68398"/>
                  <a:pt x="98156" y="66094"/>
                  <a:pt x="107156" y="64294"/>
                </a:cubicBezTo>
                <a:cubicBezTo>
                  <a:pt x="111891" y="63347"/>
                  <a:pt x="116681" y="62706"/>
                  <a:pt x="121444" y="61912"/>
                </a:cubicBezTo>
                <a:cubicBezTo>
                  <a:pt x="123825" y="60325"/>
                  <a:pt x="125973" y="58312"/>
                  <a:pt x="128588" y="57150"/>
                </a:cubicBezTo>
                <a:cubicBezTo>
                  <a:pt x="133175" y="55111"/>
                  <a:pt x="138113" y="53975"/>
                  <a:pt x="142875" y="52387"/>
                </a:cubicBezTo>
                <a:lnTo>
                  <a:pt x="157163" y="47625"/>
                </a:lnTo>
                <a:cubicBezTo>
                  <a:pt x="171490" y="42850"/>
                  <a:pt x="187325" y="46038"/>
                  <a:pt x="202406" y="45244"/>
                </a:cubicBezTo>
                <a:cubicBezTo>
                  <a:pt x="212737" y="43522"/>
                  <a:pt x="218623" y="42698"/>
                  <a:pt x="228600" y="40481"/>
                </a:cubicBezTo>
                <a:cubicBezTo>
                  <a:pt x="231795" y="39771"/>
                  <a:pt x="234950" y="38894"/>
                  <a:pt x="238125" y="38100"/>
                </a:cubicBezTo>
                <a:cubicBezTo>
                  <a:pt x="262341" y="21956"/>
                  <a:pt x="246702" y="28956"/>
                  <a:pt x="288131" y="26194"/>
                </a:cubicBezTo>
                <a:cubicBezTo>
                  <a:pt x="290512" y="25400"/>
                  <a:pt x="293081" y="25031"/>
                  <a:pt x="295275" y="23812"/>
                </a:cubicBezTo>
                <a:cubicBezTo>
                  <a:pt x="331164" y="3873"/>
                  <a:pt x="283423" y="15423"/>
                  <a:pt x="364331" y="11906"/>
                </a:cubicBezTo>
                <a:cubicBezTo>
                  <a:pt x="373062" y="11112"/>
                  <a:pt x="381846" y="10765"/>
                  <a:pt x="390525" y="9525"/>
                </a:cubicBezTo>
                <a:cubicBezTo>
                  <a:pt x="400561" y="8091"/>
                  <a:pt x="395379" y="6424"/>
                  <a:pt x="404813" y="2381"/>
                </a:cubicBezTo>
                <a:cubicBezTo>
                  <a:pt x="407821" y="1092"/>
                  <a:pt x="411163" y="794"/>
                  <a:pt x="414338" y="0"/>
                </a:cubicBezTo>
                <a:lnTo>
                  <a:pt x="523875" y="2381"/>
                </a:lnTo>
                <a:cubicBezTo>
                  <a:pt x="526383" y="2483"/>
                  <a:pt x="528534" y="4407"/>
                  <a:pt x="531019" y="4762"/>
                </a:cubicBezTo>
                <a:cubicBezTo>
                  <a:pt x="539698" y="6002"/>
                  <a:pt x="548482" y="6350"/>
                  <a:pt x="557213" y="7144"/>
                </a:cubicBezTo>
                <a:cubicBezTo>
                  <a:pt x="582747" y="24167"/>
                  <a:pt x="565786" y="16333"/>
                  <a:pt x="611981" y="19050"/>
                </a:cubicBezTo>
                <a:cubicBezTo>
                  <a:pt x="645388" y="27401"/>
                  <a:pt x="607422" y="18615"/>
                  <a:pt x="690563" y="23812"/>
                </a:cubicBezTo>
                <a:cubicBezTo>
                  <a:pt x="693068" y="23969"/>
                  <a:pt x="695245" y="25702"/>
                  <a:pt x="697706" y="26194"/>
                </a:cubicBezTo>
                <a:cubicBezTo>
                  <a:pt x="708229" y="28299"/>
                  <a:pt x="728749" y="30012"/>
                  <a:pt x="738188" y="30956"/>
                </a:cubicBezTo>
                <a:cubicBezTo>
                  <a:pt x="750650" y="35110"/>
                  <a:pt x="747133" y="34492"/>
                  <a:pt x="766763" y="35719"/>
                </a:cubicBezTo>
                <a:cubicBezTo>
                  <a:pt x="785001" y="36859"/>
                  <a:pt x="803275" y="37306"/>
                  <a:pt x="821531" y="38100"/>
                </a:cubicBezTo>
                <a:cubicBezTo>
                  <a:pt x="838200" y="39687"/>
                  <a:pt x="856562" y="35373"/>
                  <a:pt x="871538" y="42862"/>
                </a:cubicBezTo>
                <a:cubicBezTo>
                  <a:pt x="874713" y="44450"/>
                  <a:pt x="877981" y="45864"/>
                  <a:pt x="881063" y="47625"/>
                </a:cubicBezTo>
                <a:cubicBezTo>
                  <a:pt x="883548" y="49045"/>
                  <a:pt x="885647" y="51107"/>
                  <a:pt x="888206" y="52387"/>
                </a:cubicBezTo>
                <a:cubicBezTo>
                  <a:pt x="891626" y="54097"/>
                  <a:pt x="901817" y="56386"/>
                  <a:pt x="904875" y="57150"/>
                </a:cubicBezTo>
                <a:cubicBezTo>
                  <a:pt x="919908" y="79699"/>
                  <a:pt x="897193" y="49099"/>
                  <a:pt x="919163" y="66675"/>
                </a:cubicBezTo>
                <a:cubicBezTo>
                  <a:pt x="921123" y="68243"/>
                  <a:pt x="919501" y="72360"/>
                  <a:pt x="921544" y="73819"/>
                </a:cubicBezTo>
                <a:cubicBezTo>
                  <a:pt x="925629" y="76737"/>
                  <a:pt x="935831" y="78581"/>
                  <a:pt x="935831" y="78581"/>
                </a:cubicBezTo>
                <a:cubicBezTo>
                  <a:pt x="956307" y="92232"/>
                  <a:pt x="932210" y="74055"/>
                  <a:pt x="945356" y="90487"/>
                </a:cubicBezTo>
                <a:cubicBezTo>
                  <a:pt x="948714" y="94685"/>
                  <a:pt x="954937" y="96062"/>
                  <a:pt x="959644" y="97631"/>
                </a:cubicBezTo>
                <a:cubicBezTo>
                  <a:pt x="962025" y="100012"/>
                  <a:pt x="963986" y="102907"/>
                  <a:pt x="966788" y="104775"/>
                </a:cubicBezTo>
                <a:cubicBezTo>
                  <a:pt x="968876" y="106167"/>
                  <a:pt x="971686" y="106034"/>
                  <a:pt x="973931" y="107156"/>
                </a:cubicBezTo>
                <a:cubicBezTo>
                  <a:pt x="976491" y="108436"/>
                  <a:pt x="978694" y="110331"/>
                  <a:pt x="981075" y="111919"/>
                </a:cubicBezTo>
                <a:cubicBezTo>
                  <a:pt x="988859" y="135271"/>
                  <a:pt x="976239" y="102282"/>
                  <a:pt x="990600" y="123825"/>
                </a:cubicBezTo>
                <a:cubicBezTo>
                  <a:pt x="992415" y="126548"/>
                  <a:pt x="990937" y="130794"/>
                  <a:pt x="992981" y="133350"/>
                </a:cubicBezTo>
                <a:cubicBezTo>
                  <a:pt x="994549" y="135310"/>
                  <a:pt x="997880" y="134609"/>
                  <a:pt x="1000125" y="135731"/>
                </a:cubicBezTo>
                <a:cubicBezTo>
                  <a:pt x="1001129" y="136233"/>
                  <a:pt x="1001712" y="137318"/>
                  <a:pt x="1002506" y="138112"/>
                </a:cubicBezTo>
                <a:lnTo>
                  <a:pt x="0" y="13335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6"/>
            <a:srcRect/>
            <a:tile tx="0" ty="0" sx="100000" sy="100000" flip="none" algn="tl"/>
          </a:blip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66</xdr:col>
      <xdr:colOff>127222</xdr:colOff>
      <xdr:row>89</xdr:row>
      <xdr:rowOff>252928</xdr:rowOff>
    </xdr:from>
    <xdr:to>
      <xdr:col>71</xdr:col>
      <xdr:colOff>137560</xdr:colOff>
      <xdr:row>91</xdr:row>
      <xdr:rowOff>23363</xdr:rowOff>
    </xdr:to>
    <xdr:grpSp>
      <xdr:nvGrpSpPr>
        <xdr:cNvPr id="334" name="Groupe 806"/>
        <xdr:cNvGrpSpPr>
          <a:grpSpLocks/>
        </xdr:cNvGrpSpPr>
      </xdr:nvGrpSpPr>
      <xdr:grpSpPr bwMode="auto">
        <a:xfrm>
          <a:off x="11997753" y="24898866"/>
          <a:ext cx="903307" cy="425278"/>
          <a:chOff x="4381500" y="14337800"/>
          <a:chExt cx="1114425" cy="314371"/>
        </a:xfrm>
      </xdr:grpSpPr>
      <xdr:pic>
        <xdr:nvPicPr>
          <xdr:cNvPr id="335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336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337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348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49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50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1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2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3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4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5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56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338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339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40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41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2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3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4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5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6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47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71</xdr:col>
      <xdr:colOff>78361</xdr:colOff>
      <xdr:row>90</xdr:row>
      <xdr:rowOff>4856</xdr:rowOff>
    </xdr:from>
    <xdr:to>
      <xdr:col>76</xdr:col>
      <xdr:colOff>88699</xdr:colOff>
      <xdr:row>91</xdr:row>
      <xdr:rowOff>29885</xdr:rowOff>
    </xdr:to>
    <xdr:grpSp>
      <xdr:nvGrpSpPr>
        <xdr:cNvPr id="357" name="Groupe 806"/>
        <xdr:cNvGrpSpPr>
          <a:grpSpLocks/>
        </xdr:cNvGrpSpPr>
      </xdr:nvGrpSpPr>
      <xdr:grpSpPr bwMode="auto">
        <a:xfrm>
          <a:off x="12841861" y="25043700"/>
          <a:ext cx="903307" cy="286966"/>
          <a:chOff x="4381500" y="14337800"/>
          <a:chExt cx="1114425" cy="314371"/>
        </a:xfrm>
      </xdr:grpSpPr>
      <xdr:pic>
        <xdr:nvPicPr>
          <xdr:cNvPr id="358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7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381500" y="14450786"/>
            <a:ext cx="1114425" cy="20138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grpSp>
        <xdr:nvGrpSpPr>
          <xdr:cNvPr id="359" name="Groupe 808"/>
          <xdr:cNvGrpSpPr>
            <a:grpSpLocks/>
          </xdr:cNvGrpSpPr>
        </xdr:nvGrpSpPr>
        <xdr:grpSpPr bwMode="auto">
          <a:xfrm>
            <a:off x="4441372" y="14337800"/>
            <a:ext cx="964609" cy="124968"/>
            <a:chOff x="4441372" y="14337800"/>
            <a:chExt cx="964609" cy="124968"/>
          </a:xfrm>
        </xdr:grpSpPr>
        <xdr:grpSp>
          <xdr:nvGrpSpPr>
            <xdr:cNvPr id="360" name="Group 445"/>
            <xdr:cNvGrpSpPr>
              <a:grpSpLocks noChangeAspect="1"/>
            </xdr:cNvGrpSpPr>
          </xdr:nvGrpSpPr>
          <xdr:grpSpPr bwMode="auto">
            <a:xfrm>
              <a:off x="4468587" y="14408557"/>
              <a:ext cx="937394" cy="54211"/>
              <a:chOff x="260" y="251"/>
              <a:chExt cx="74" cy="5"/>
            </a:xfrm>
          </xdr:grpSpPr>
          <xdr:sp macro="" textlink="">
            <xdr:nvSpPr>
              <xdr:cNvPr id="371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72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73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4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5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6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7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8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9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  <xdr:grpSp>
          <xdr:nvGrpSpPr>
            <xdr:cNvPr id="361" name="Group 445"/>
            <xdr:cNvGrpSpPr>
              <a:grpSpLocks noChangeAspect="1"/>
            </xdr:cNvGrpSpPr>
          </xdr:nvGrpSpPr>
          <xdr:grpSpPr bwMode="auto">
            <a:xfrm>
              <a:off x="4441372" y="14337800"/>
              <a:ext cx="937394" cy="54211"/>
              <a:chOff x="260" y="251"/>
              <a:chExt cx="74" cy="5"/>
            </a:xfrm>
          </xdr:grpSpPr>
          <xdr:sp macro="" textlink="">
            <xdr:nvSpPr>
              <xdr:cNvPr id="362" name="Rectangle 446"/>
              <xdr:cNvSpPr>
                <a:spLocks noChangeAspect="1" noChangeArrowheads="1"/>
              </xdr:cNvSpPr>
            </xdr:nvSpPr>
            <xdr:spPr bwMode="auto">
              <a:xfrm>
                <a:off x="260" y="251"/>
                <a:ext cx="74" cy="2"/>
              </a:xfrm>
              <a:prstGeom prst="rect">
                <a:avLst/>
              </a:prstGeom>
              <a:gradFill rotWithShape="0">
                <a:gsLst>
                  <a:gs pos="0">
                    <a:srgbClr val="454545"/>
                  </a:gs>
                  <a:gs pos="100000">
                    <a:srgbClr val="969696"/>
                  </a:gs>
                </a:gsLst>
                <a:lin ang="5400000" scaled="1"/>
              </a:gradFill>
              <a:ln w="3175">
                <a:solidFill>
                  <a:srgbClr val="000000"/>
                </a:solidFill>
                <a:miter lim="800000"/>
                <a:headEnd/>
                <a:tailEnd/>
              </a:ln>
            </xdr:spPr>
          </xdr:sp>
          <xdr:grpSp>
            <xdr:nvGrpSpPr>
              <xdr:cNvPr id="363" name="Group 447"/>
              <xdr:cNvGrpSpPr>
                <a:grpSpLocks noChangeAspect="1"/>
              </xdr:cNvGrpSpPr>
            </xdr:nvGrpSpPr>
            <xdr:grpSpPr bwMode="auto">
              <a:xfrm>
                <a:off x="263" y="252"/>
                <a:ext cx="68" cy="4"/>
                <a:chOff x="0" y="0"/>
                <a:chExt cx="19993" cy="20000"/>
              </a:xfrm>
            </xdr:grpSpPr>
            <xdr:sp macro="" textlink="">
              <xdr:nvSpPr>
                <xdr:cNvPr id="364" name="Freeform 448" descr="Granit"/>
                <xdr:cNvSpPr>
                  <a:spLocks noChangeAspect="1"/>
                </xdr:cNvSpPr>
              </xdr:nvSpPr>
              <xdr:spPr bwMode="auto">
                <a:xfrm>
                  <a:off x="0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5" name="Freeform 449" descr="Granit"/>
                <xdr:cNvSpPr>
                  <a:spLocks noChangeAspect="1"/>
                </xdr:cNvSpPr>
              </xdr:nvSpPr>
              <xdr:spPr bwMode="auto">
                <a:xfrm>
                  <a:off x="3138" y="0"/>
                  <a:ext cx="1497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684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6" name="Freeform 450" descr="Granit"/>
                <xdr:cNvSpPr>
                  <a:spLocks noChangeAspect="1"/>
                </xdr:cNvSpPr>
              </xdr:nvSpPr>
              <xdr:spPr bwMode="auto">
                <a:xfrm>
                  <a:off x="6259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7" name="Freeform 451" descr="Granit"/>
                <xdr:cNvSpPr>
                  <a:spLocks noChangeAspect="1"/>
                </xdr:cNvSpPr>
              </xdr:nvSpPr>
              <xdr:spPr bwMode="auto">
                <a:xfrm>
                  <a:off x="9381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8" name="Freeform 452" descr="Granit"/>
                <xdr:cNvSpPr>
                  <a:spLocks noChangeAspect="1"/>
                </xdr:cNvSpPr>
              </xdr:nvSpPr>
              <xdr:spPr bwMode="auto">
                <a:xfrm>
                  <a:off x="12236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69" name="Freeform 453" descr="Granit"/>
                <xdr:cNvSpPr>
                  <a:spLocks noChangeAspect="1"/>
                </xdr:cNvSpPr>
              </xdr:nvSpPr>
              <xdr:spPr bwMode="auto">
                <a:xfrm>
                  <a:off x="15373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  <xdr:sp macro="" textlink="">
              <xdr:nvSpPr>
                <xdr:cNvPr id="370" name="Freeform 454" descr="Granit"/>
                <xdr:cNvSpPr>
                  <a:spLocks noChangeAspect="1"/>
                </xdr:cNvSpPr>
              </xdr:nvSpPr>
              <xdr:spPr bwMode="auto">
                <a:xfrm>
                  <a:off x="18495" y="0"/>
                  <a:ext cx="1498" cy="20000"/>
                </a:xfrm>
                <a:custGeom>
                  <a:avLst/>
                  <a:gdLst>
                    <a:gd name="T0" fmla="*/ 0 w 20000"/>
                    <a:gd name="T1" fmla="*/ 19726 h 20000"/>
                    <a:gd name="T2" fmla="*/ 0 w 20000"/>
                    <a:gd name="T3" fmla="*/ 0 h 20000"/>
                    <a:gd name="T4" fmla="*/ 0 w 20000"/>
                    <a:gd name="T5" fmla="*/ 0 h 20000"/>
                    <a:gd name="T6" fmla="*/ 0 w 20000"/>
                    <a:gd name="T7" fmla="*/ 19726 h 20000"/>
                    <a:gd name="T8" fmla="*/ 0 w 20000"/>
                    <a:gd name="T9" fmla="*/ 19726 h 20000"/>
                    <a:gd name="T10" fmla="*/ 0 60000 65536"/>
                    <a:gd name="T11" fmla="*/ 0 60000 65536"/>
                    <a:gd name="T12" fmla="*/ 0 60000 65536"/>
                    <a:gd name="T13" fmla="*/ 0 60000 65536"/>
                    <a:gd name="T14" fmla="*/ 0 60000 65536"/>
                    <a:gd name="T15" fmla="*/ 0 w 20000"/>
                    <a:gd name="T16" fmla="*/ 0 h 20000"/>
                    <a:gd name="T17" fmla="*/ 20000 w 20000"/>
                    <a:gd name="T18" fmla="*/ 20000 h 20000"/>
                  </a:gdLst>
                  <a:ahLst/>
                  <a:cxnLst>
                    <a:cxn ang="T10">
                      <a:pos x="T0" y="T1"/>
                    </a:cxn>
                    <a:cxn ang="T11">
                      <a:pos x="T2" y="T3"/>
                    </a:cxn>
                    <a:cxn ang="T12">
                      <a:pos x="T4" y="T5"/>
                    </a:cxn>
                    <a:cxn ang="T13">
                      <a:pos x="T6" y="T7"/>
                    </a:cxn>
                    <a:cxn ang="T14">
                      <a:pos x="T8" y="T9"/>
                    </a:cxn>
                  </a:cxnLst>
                  <a:rect l="T15" t="T16" r="T17" b="T18"/>
                  <a:pathLst>
                    <a:path w="20000" h="20000">
                      <a:moveTo>
                        <a:pt x="0" y="19726"/>
                      </a:moveTo>
                      <a:lnTo>
                        <a:pt x="1895" y="0"/>
                      </a:lnTo>
                      <a:lnTo>
                        <a:pt x="18105" y="0"/>
                      </a:lnTo>
                      <a:lnTo>
                        <a:pt x="19789" y="19726"/>
                      </a:lnTo>
                      <a:lnTo>
                        <a:pt x="0" y="19726"/>
                      </a:lnTo>
                      <a:close/>
                    </a:path>
                  </a:pathLst>
                </a:custGeom>
                <a:blipFill dpi="0" rotWithShape="0">
                  <a:blip xmlns:r="http://schemas.openxmlformats.org/officeDocument/2006/relationships" r:embed="rId6"/>
                  <a:srcRect/>
                  <a:tile tx="0" ty="0" sx="100000" sy="100000" flip="none" algn="tl"/>
                </a:blipFill>
                <a:ln w="0" cap="flat" cmpd="sng">
                  <a:solidFill>
                    <a:srgbClr val="000000"/>
                  </a:solidFill>
                  <a:prstDash val="solid"/>
                  <a:round/>
                  <a:headEnd type="none" w="med" len="med"/>
                  <a:tailEnd type="none" w="med" len="med"/>
                </a:ln>
              </xdr:spPr>
            </xdr:sp>
          </xdr:grpSp>
        </xdr:grpSp>
      </xdr:grpSp>
    </xdr:grpSp>
    <xdr:clientData/>
  </xdr:twoCellAnchor>
  <xdr:twoCellAnchor>
    <xdr:from>
      <xdr:col>50</xdr:col>
      <xdr:colOff>105236</xdr:colOff>
      <xdr:row>89</xdr:row>
      <xdr:rowOff>202065</xdr:rowOff>
    </xdr:from>
    <xdr:to>
      <xdr:col>56</xdr:col>
      <xdr:colOff>15526</xdr:colOff>
      <xdr:row>91</xdr:row>
      <xdr:rowOff>37681</xdr:rowOff>
    </xdr:to>
    <xdr:pic>
      <xdr:nvPicPr>
        <xdr:cNvPr id="380" name="Picture 1316" descr="ballastiere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clrChange>
            <a:clrFrom>
              <a:srgbClr val="000018"/>
            </a:clrFrom>
            <a:clrTo>
              <a:srgbClr val="00001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0186" y="24452715"/>
          <a:ext cx="996140" cy="4833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85</xdr:col>
      <xdr:colOff>58019</xdr:colOff>
      <xdr:row>89</xdr:row>
      <xdr:rowOff>357090</xdr:rowOff>
    </xdr:from>
    <xdr:to>
      <xdr:col>90</xdr:col>
      <xdr:colOff>61123</xdr:colOff>
      <xdr:row>91</xdr:row>
      <xdr:rowOff>20209</xdr:rowOff>
    </xdr:to>
    <xdr:pic>
      <xdr:nvPicPr>
        <xdr:cNvPr id="381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17094" y="2460774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90</xdr:col>
      <xdr:colOff>80738</xdr:colOff>
      <xdr:row>89</xdr:row>
      <xdr:rowOff>357089</xdr:rowOff>
    </xdr:from>
    <xdr:to>
      <xdr:col>95</xdr:col>
      <xdr:colOff>83843</xdr:colOff>
      <xdr:row>91</xdr:row>
      <xdr:rowOff>20208</xdr:rowOff>
    </xdr:to>
    <xdr:pic>
      <xdr:nvPicPr>
        <xdr:cNvPr id="382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44688" y="24607739"/>
          <a:ext cx="907980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95</xdr:col>
      <xdr:colOff>115717</xdr:colOff>
      <xdr:row>89</xdr:row>
      <xdr:rowOff>357090</xdr:rowOff>
    </xdr:from>
    <xdr:to>
      <xdr:col>100</xdr:col>
      <xdr:colOff>118821</xdr:colOff>
      <xdr:row>91</xdr:row>
      <xdr:rowOff>20209</xdr:rowOff>
    </xdr:to>
    <xdr:pic>
      <xdr:nvPicPr>
        <xdr:cNvPr id="383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84542" y="24607740"/>
          <a:ext cx="907979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100</xdr:col>
      <xdr:colOff>162954</xdr:colOff>
      <xdr:row>89</xdr:row>
      <xdr:rowOff>342761</xdr:rowOff>
    </xdr:from>
    <xdr:to>
      <xdr:col>105</xdr:col>
      <xdr:colOff>166060</xdr:colOff>
      <xdr:row>91</xdr:row>
      <xdr:rowOff>5880</xdr:rowOff>
    </xdr:to>
    <xdr:pic>
      <xdr:nvPicPr>
        <xdr:cNvPr id="384" name="Picture 1342" descr="wagon plat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clrChange>
            <a:clrFrom>
              <a:srgbClr val="FEFEFE"/>
            </a:clrFrom>
            <a:clrTo>
              <a:srgbClr val="FEFEFE">
                <a:alpha val="0"/>
              </a:srgbClr>
            </a:clrTo>
          </a:clrChange>
          <a:lum bright="-6000" contrast="36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36654" y="24593411"/>
          <a:ext cx="907981" cy="310819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105</xdr:col>
      <xdr:colOff>166688</xdr:colOff>
      <xdr:row>89</xdr:row>
      <xdr:rowOff>252413</xdr:rowOff>
    </xdr:from>
    <xdr:to>
      <xdr:col>110</xdr:col>
      <xdr:colOff>171451</xdr:colOff>
      <xdr:row>90</xdr:row>
      <xdr:rowOff>238124</xdr:rowOff>
    </xdr:to>
    <xdr:grpSp>
      <xdr:nvGrpSpPr>
        <xdr:cNvPr id="385" name="Group 2686"/>
        <xdr:cNvGrpSpPr>
          <a:grpSpLocks/>
        </xdr:cNvGrpSpPr>
      </xdr:nvGrpSpPr>
      <xdr:grpSpPr bwMode="auto">
        <a:xfrm>
          <a:off x="19002376" y="24898351"/>
          <a:ext cx="897731" cy="378617"/>
          <a:chOff x="344" y="602"/>
          <a:chExt cx="117" cy="31"/>
        </a:xfrm>
      </xdr:grpSpPr>
      <xdr:pic>
        <xdr:nvPicPr>
          <xdr:cNvPr id="386" name="Picture 1340" descr="wagon plat"/>
          <xdr:cNvPicPr>
            <a:picLocks noChangeAspect="1" noChangeArrowheads="1"/>
          </xdr:cNvPicPr>
        </xdr:nvPicPr>
        <xdr:blipFill>
          <a:blip xmlns:r="http://schemas.openxmlformats.org/officeDocument/2006/relationships" r:embed="rId27" cstate="print">
            <a:clrChange>
              <a:clrFrom>
                <a:srgbClr val="FEFEFE"/>
              </a:clrFrom>
              <a:clrTo>
                <a:srgbClr val="FEFEFE">
                  <a:alpha val="0"/>
                </a:srgbClr>
              </a:clrTo>
            </a:clrChange>
            <a:lum bright="-6000" contrast="36000"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44" y="613"/>
            <a:ext cx="117" cy="20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 algn="ctr">
                <a:solidFill>
                  <a:srgbClr val="00000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</xdr:pic>
      <xdr:grpSp>
        <xdr:nvGrpSpPr>
          <xdr:cNvPr id="387" name="Group 447"/>
          <xdr:cNvGrpSpPr>
            <a:grpSpLocks noChangeAspect="1"/>
          </xdr:cNvGrpSpPr>
        </xdr:nvGrpSpPr>
        <xdr:grpSpPr bwMode="auto">
          <a:xfrm>
            <a:off x="356" y="608"/>
            <a:ext cx="91" cy="5"/>
            <a:chOff x="0" y="0"/>
            <a:chExt cx="19993" cy="20000"/>
          </a:xfrm>
        </xdr:grpSpPr>
        <xdr:sp macro="" textlink="">
          <xdr:nvSpPr>
            <xdr:cNvPr id="395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6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7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8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9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400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401" name="Freeform 454" descr="Granit"/>
            <xdr:cNvSpPr>
              <a:spLocks noChangeAspect="1"/>
            </xdr:cNvSpPr>
          </xdr:nvSpPr>
          <xdr:spPr bwMode="auto">
            <a:xfrm>
              <a:off x="18495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  <xdr:grpSp>
        <xdr:nvGrpSpPr>
          <xdr:cNvPr id="388" name="Group 447"/>
          <xdr:cNvGrpSpPr>
            <a:grpSpLocks noChangeAspect="1"/>
          </xdr:cNvGrpSpPr>
        </xdr:nvGrpSpPr>
        <xdr:grpSpPr bwMode="auto">
          <a:xfrm>
            <a:off x="362" y="602"/>
            <a:ext cx="77" cy="5"/>
            <a:chOff x="0" y="0"/>
            <a:chExt cx="16871" cy="20000"/>
          </a:xfrm>
        </xdr:grpSpPr>
        <xdr:sp macro="" textlink="">
          <xdr:nvSpPr>
            <xdr:cNvPr id="389" name="Freeform 448" descr="Granit"/>
            <xdr:cNvSpPr>
              <a:spLocks noChangeAspect="1"/>
            </xdr:cNvSpPr>
          </xdr:nvSpPr>
          <xdr:spPr bwMode="auto">
            <a:xfrm>
              <a:off x="0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0" name="Freeform 449" descr="Granit"/>
            <xdr:cNvSpPr>
              <a:spLocks noChangeAspect="1"/>
            </xdr:cNvSpPr>
          </xdr:nvSpPr>
          <xdr:spPr bwMode="auto">
            <a:xfrm>
              <a:off x="3138" y="0"/>
              <a:ext cx="1497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684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1" name="Freeform 450" descr="Granit"/>
            <xdr:cNvSpPr>
              <a:spLocks noChangeAspect="1"/>
            </xdr:cNvSpPr>
          </xdr:nvSpPr>
          <xdr:spPr bwMode="auto">
            <a:xfrm>
              <a:off x="6259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2" name="Freeform 451" descr="Granit"/>
            <xdr:cNvSpPr>
              <a:spLocks noChangeAspect="1"/>
            </xdr:cNvSpPr>
          </xdr:nvSpPr>
          <xdr:spPr bwMode="auto">
            <a:xfrm>
              <a:off x="9381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3" name="Freeform 452" descr="Granit"/>
            <xdr:cNvSpPr>
              <a:spLocks noChangeAspect="1"/>
            </xdr:cNvSpPr>
          </xdr:nvSpPr>
          <xdr:spPr bwMode="auto">
            <a:xfrm>
              <a:off x="12236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sp macro="" textlink="">
          <xdr:nvSpPr>
            <xdr:cNvPr id="394" name="Freeform 453" descr="Granit"/>
            <xdr:cNvSpPr>
              <a:spLocks noChangeAspect="1"/>
            </xdr:cNvSpPr>
          </xdr:nvSpPr>
          <xdr:spPr bwMode="auto">
            <a:xfrm>
              <a:off x="15373" y="0"/>
              <a:ext cx="1498" cy="20000"/>
            </a:xfrm>
            <a:custGeom>
              <a:avLst/>
              <a:gdLst>
                <a:gd name="T0" fmla="*/ 0 w 20000"/>
                <a:gd name="T1" fmla="*/ 19726 h 20000"/>
                <a:gd name="T2" fmla="*/ 0 w 20000"/>
                <a:gd name="T3" fmla="*/ 0 h 20000"/>
                <a:gd name="T4" fmla="*/ 0 w 20000"/>
                <a:gd name="T5" fmla="*/ 0 h 20000"/>
                <a:gd name="T6" fmla="*/ 0 w 20000"/>
                <a:gd name="T7" fmla="*/ 19726 h 20000"/>
                <a:gd name="T8" fmla="*/ 0 w 20000"/>
                <a:gd name="T9" fmla="*/ 19726 h 20000"/>
                <a:gd name="T10" fmla="*/ 0 60000 65536"/>
                <a:gd name="T11" fmla="*/ 0 60000 65536"/>
                <a:gd name="T12" fmla="*/ 0 60000 65536"/>
                <a:gd name="T13" fmla="*/ 0 60000 65536"/>
                <a:gd name="T14" fmla="*/ 0 60000 65536"/>
              </a:gdLst>
              <a:ahLst/>
              <a:cxnLst>
                <a:cxn ang="T10">
                  <a:pos x="T0" y="T1"/>
                </a:cxn>
                <a:cxn ang="T11">
                  <a:pos x="T2" y="T3"/>
                </a:cxn>
                <a:cxn ang="T12">
                  <a:pos x="T4" y="T5"/>
                </a:cxn>
                <a:cxn ang="T13">
                  <a:pos x="T6" y="T7"/>
                </a:cxn>
                <a:cxn ang="T14">
                  <a:pos x="T8" y="T9"/>
                </a:cxn>
              </a:cxnLst>
              <a:rect l="0" t="0" r="r" b="b"/>
              <a:pathLst>
                <a:path w="20000" h="20000">
                  <a:moveTo>
                    <a:pt x="0" y="19726"/>
                  </a:moveTo>
                  <a:lnTo>
                    <a:pt x="1895" y="0"/>
                  </a:lnTo>
                  <a:lnTo>
                    <a:pt x="18105" y="0"/>
                  </a:lnTo>
                  <a:lnTo>
                    <a:pt x="19789" y="19726"/>
                  </a:lnTo>
                  <a:lnTo>
                    <a:pt x="0" y="19726"/>
                  </a:lnTo>
                  <a:close/>
                </a:path>
              </a:pathLst>
            </a:custGeom>
            <a:blipFill dpi="0" rotWithShape="0">
              <a:blip xmlns:r="http://schemas.openxmlformats.org/officeDocument/2006/relationships" r:embed="rId6"/>
              <a:srcRect/>
              <a:tile tx="0" ty="0" sx="100000" sy="100000" flip="none" algn="tl"/>
            </a:blipFill>
            <a:ln w="0" cap="flat" cmpd="sng">
              <a:solidFill>
                <a:srgbClr val="000000"/>
              </a:solidFill>
              <a:prstDash val="solid"/>
              <a:round/>
              <a:headEnd type="none" w="med" len="med"/>
              <a:tailEnd type="none" w="med" len="med"/>
            </a:ln>
            <a:effectLst/>
            <a:extLs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</xdr:grpSp>
    </xdr:grpSp>
    <xdr:clientData/>
  </xdr:twoCellAnchor>
  <xdr:twoCellAnchor editAs="oneCell">
    <xdr:from>
      <xdr:col>3</xdr:col>
      <xdr:colOff>145597</xdr:colOff>
      <xdr:row>1</xdr:row>
      <xdr:rowOff>285750</xdr:rowOff>
    </xdr:from>
    <xdr:to>
      <xdr:col>21</xdr:col>
      <xdr:colOff>19064</xdr:colOff>
      <xdr:row>2</xdr:row>
      <xdr:rowOff>393700</xdr:rowOff>
    </xdr:to>
    <xdr:pic>
      <xdr:nvPicPr>
        <xdr:cNvPr id="402" name="Image 401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64722" y="533400"/>
          <a:ext cx="3131017" cy="679450"/>
        </a:xfrm>
        <a:prstGeom prst="rect">
          <a:avLst/>
        </a:prstGeom>
      </xdr:spPr>
    </xdr:pic>
    <xdr:clientData/>
  </xdr:twoCellAnchor>
  <xdr:twoCellAnchor editAs="oneCell">
    <xdr:from>
      <xdr:col>3</xdr:col>
      <xdr:colOff>140607</xdr:colOff>
      <xdr:row>2</xdr:row>
      <xdr:rowOff>571498</xdr:rowOff>
    </xdr:from>
    <xdr:to>
      <xdr:col>20</xdr:col>
      <xdr:colOff>159204</xdr:colOff>
      <xdr:row>4</xdr:row>
      <xdr:rowOff>321127</xdr:rowOff>
    </xdr:to>
    <xdr:pic>
      <xdr:nvPicPr>
        <xdr:cNvPr id="403" name="Image 402" descr="Pichenot_01_colour_RGB"/>
        <xdr:cNvPicPr/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9732" y="1390648"/>
          <a:ext cx="3095172" cy="89262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43</xdr:col>
      <xdr:colOff>122463</xdr:colOff>
      <xdr:row>89</xdr:row>
      <xdr:rowOff>231321</xdr:rowOff>
    </xdr:from>
    <xdr:to>
      <xdr:col>50</xdr:col>
      <xdr:colOff>54428</xdr:colOff>
      <xdr:row>91</xdr:row>
      <xdr:rowOff>27215</xdr:rowOff>
    </xdr:to>
    <xdr:grpSp>
      <xdr:nvGrpSpPr>
        <xdr:cNvPr id="404" name="Groupe 403"/>
        <xdr:cNvGrpSpPr/>
      </xdr:nvGrpSpPr>
      <xdr:grpSpPr>
        <a:xfrm>
          <a:off x="7885338" y="24877259"/>
          <a:ext cx="1182121" cy="450737"/>
          <a:chOff x="10346531" y="24193500"/>
          <a:chExt cx="1190626" cy="392906"/>
        </a:xfrm>
      </xdr:grpSpPr>
      <xdr:sp macro="" textlink="">
        <xdr:nvSpPr>
          <xdr:cNvPr id="405" name="Rectangle 404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chemeClr val="accent3">
              <a:lumMod val="40000"/>
              <a:lumOff val="60000"/>
            </a:schemeClr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06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07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08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09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10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11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2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3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4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5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16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17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8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9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0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1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2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3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4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111</xdr:col>
      <xdr:colOff>13606</xdr:colOff>
      <xdr:row>89</xdr:row>
      <xdr:rowOff>163285</xdr:rowOff>
    </xdr:from>
    <xdr:to>
      <xdr:col>117</xdr:col>
      <xdr:colOff>122464</xdr:colOff>
      <xdr:row>90</xdr:row>
      <xdr:rowOff>217715</xdr:rowOff>
    </xdr:to>
    <xdr:grpSp>
      <xdr:nvGrpSpPr>
        <xdr:cNvPr id="425" name="Groupe 424"/>
        <xdr:cNvGrpSpPr/>
      </xdr:nvGrpSpPr>
      <xdr:grpSpPr>
        <a:xfrm>
          <a:off x="19920856" y="24809223"/>
          <a:ext cx="1180421" cy="447336"/>
          <a:chOff x="10346531" y="24193500"/>
          <a:chExt cx="1190626" cy="392906"/>
        </a:xfrm>
      </xdr:grpSpPr>
      <xdr:sp macro="" textlink="">
        <xdr:nvSpPr>
          <xdr:cNvPr id="426" name="Rectangle 425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27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28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29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0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31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2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3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4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5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6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7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38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39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0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1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2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3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4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45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43</xdr:col>
      <xdr:colOff>108855</xdr:colOff>
      <xdr:row>85</xdr:row>
      <xdr:rowOff>231322</xdr:rowOff>
    </xdr:from>
    <xdr:to>
      <xdr:col>50</xdr:col>
      <xdr:colOff>40820</xdr:colOff>
      <xdr:row>87</xdr:row>
      <xdr:rowOff>27216</xdr:rowOff>
    </xdr:to>
    <xdr:grpSp>
      <xdr:nvGrpSpPr>
        <xdr:cNvPr id="446" name="Groupe 445"/>
        <xdr:cNvGrpSpPr/>
      </xdr:nvGrpSpPr>
      <xdr:grpSpPr>
        <a:xfrm>
          <a:off x="7871730" y="23698541"/>
          <a:ext cx="1182121" cy="450738"/>
          <a:chOff x="10346531" y="24193500"/>
          <a:chExt cx="1190626" cy="392906"/>
        </a:xfrm>
      </xdr:grpSpPr>
      <xdr:sp macro="" textlink="">
        <xdr:nvSpPr>
          <xdr:cNvPr id="447" name="Rectangle 446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chemeClr val="accent4">
              <a:lumMod val="40000"/>
              <a:lumOff val="60000"/>
            </a:schemeClr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48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49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0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1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52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3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4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5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6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57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8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59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0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1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2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3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4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5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66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110</xdr:col>
      <xdr:colOff>176891</xdr:colOff>
      <xdr:row>85</xdr:row>
      <xdr:rowOff>163286</xdr:rowOff>
    </xdr:from>
    <xdr:to>
      <xdr:col>117</xdr:col>
      <xdr:colOff>108856</xdr:colOff>
      <xdr:row>86</xdr:row>
      <xdr:rowOff>217715</xdr:rowOff>
    </xdr:to>
    <xdr:grpSp>
      <xdr:nvGrpSpPr>
        <xdr:cNvPr id="467" name="Groupe 466"/>
        <xdr:cNvGrpSpPr/>
      </xdr:nvGrpSpPr>
      <xdr:grpSpPr>
        <a:xfrm>
          <a:off x="19905547" y="23630505"/>
          <a:ext cx="1182122" cy="447335"/>
          <a:chOff x="10346531" y="24193500"/>
          <a:chExt cx="1190626" cy="392906"/>
        </a:xfrm>
      </xdr:grpSpPr>
      <xdr:sp macro="" textlink="">
        <xdr:nvSpPr>
          <xdr:cNvPr id="468" name="Rectangle 467"/>
          <xdr:cNvSpPr/>
        </xdr:nvSpPr>
        <xdr:spPr bwMode="auto">
          <a:xfrm>
            <a:off x="10346531" y="24193500"/>
            <a:ext cx="1190626" cy="392906"/>
          </a:xfrm>
          <a:prstGeom prst="rect">
            <a:avLst/>
          </a:prstGeom>
          <a:solidFill>
            <a:srgbClr val="FFFF00"/>
          </a:solidFill>
          <a:ln w="9525" cap="flat" cmpd="sng" algn="ctr">
            <a:solidFill>
              <a:srgbClr val="000000"/>
            </a:solidFill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Overflow="clip" horzOverflow="clip" wrap="square" lIns="18288" tIns="0" rIns="0" bIns="0" rtlCol="0" anchor="t" upright="1"/>
          <a:lstStyle/>
          <a:p>
            <a:pPr algn="l"/>
            <a:endParaRPr lang="fr-FR" sz="1100"/>
          </a:p>
        </xdr:txBody>
      </xdr:sp>
      <xdr:grpSp>
        <xdr:nvGrpSpPr>
          <xdr:cNvPr id="469" name="Group 562"/>
          <xdr:cNvGrpSpPr>
            <a:grpSpLocks/>
          </xdr:cNvGrpSpPr>
        </xdr:nvGrpSpPr>
        <xdr:grpSpPr bwMode="auto">
          <a:xfrm>
            <a:off x="10406063" y="24217314"/>
            <a:ext cx="1047750" cy="349250"/>
            <a:chOff x="359" y="455"/>
            <a:chExt cx="93" cy="36"/>
          </a:xfrm>
        </xdr:grpSpPr>
        <xdr:sp macro="" textlink="">
          <xdr:nvSpPr>
            <xdr:cNvPr id="470" name="Rectangle 543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1" name="Oval 544"/>
            <xdr:cNvSpPr>
              <a:spLocks noChangeArrowheads="1"/>
            </xdr:cNvSpPr>
          </xdr:nvSpPr>
          <xdr:spPr bwMode="auto">
            <a:xfrm>
              <a:off x="422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72" name="Line 545"/>
            <xdr:cNvSpPr>
              <a:spLocks noChangeShapeType="1"/>
            </xdr:cNvSpPr>
          </xdr:nvSpPr>
          <xdr:spPr bwMode="auto">
            <a:xfrm>
              <a:off x="361" y="478"/>
              <a:ext cx="83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noFill/>
                </a14:hiddenFill>
              </a:ext>
            </a:extLst>
          </xdr:spPr>
        </xdr:sp>
        <xdr:sp macro="" textlink="">
          <xdr:nvSpPr>
            <xdr:cNvPr id="473" name="Oval 546"/>
            <xdr:cNvSpPr>
              <a:spLocks noChangeArrowheads="1"/>
            </xdr:cNvSpPr>
          </xdr:nvSpPr>
          <xdr:spPr bwMode="auto">
            <a:xfrm>
              <a:off x="384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74" name="Rectangle 547"/>
            <xdr:cNvSpPr>
              <a:spLocks noChangeArrowheads="1"/>
            </xdr:cNvSpPr>
          </xdr:nvSpPr>
          <xdr:spPr bwMode="auto">
            <a:xfrm>
              <a:off x="397" y="480"/>
              <a:ext cx="19" cy="9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5" name="Rectangle 548"/>
            <xdr:cNvSpPr>
              <a:spLocks noChangeArrowheads="1"/>
            </xdr:cNvSpPr>
          </xdr:nvSpPr>
          <xdr:spPr bwMode="auto">
            <a:xfrm>
              <a:off x="380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6" name="Rectangle 549"/>
            <xdr:cNvSpPr>
              <a:spLocks noChangeArrowheads="1"/>
            </xdr:cNvSpPr>
          </xdr:nvSpPr>
          <xdr:spPr bwMode="auto">
            <a:xfrm>
              <a:off x="418" y="463"/>
              <a:ext cx="7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7" name="Rectangle 550"/>
            <xdr:cNvSpPr>
              <a:spLocks noChangeArrowheads="1"/>
            </xdr:cNvSpPr>
          </xdr:nvSpPr>
          <xdr:spPr bwMode="auto">
            <a:xfrm>
              <a:off x="433" y="463"/>
              <a:ext cx="6" cy="5"/>
            </a:xfrm>
            <a:prstGeom prst="rect">
              <a:avLst/>
            </a:prstGeom>
            <a:solidFill>
              <a:srgbClr val="FFFFFF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78" name="Oval 551"/>
            <xdr:cNvSpPr>
              <a:spLocks noChangeArrowheads="1"/>
            </xdr:cNvSpPr>
          </xdr:nvSpPr>
          <xdr:spPr bwMode="auto">
            <a:xfrm>
              <a:off x="370" y="485"/>
              <a:ext cx="6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79" name="Oval 552"/>
            <xdr:cNvSpPr>
              <a:spLocks noChangeArrowheads="1"/>
            </xdr:cNvSpPr>
          </xdr:nvSpPr>
          <xdr:spPr bwMode="auto">
            <a:xfrm>
              <a:off x="437" y="485"/>
              <a:ext cx="7" cy="6"/>
            </a:xfrm>
            <a:prstGeom prst="ellipse">
              <a:avLst/>
            </a:prstGeom>
            <a:solidFill>
              <a:srgbClr val="000000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480" name="Rectangle 553"/>
            <xdr:cNvSpPr>
              <a:spLocks noChangeArrowheads="1"/>
            </xdr:cNvSpPr>
          </xdr:nvSpPr>
          <xdr:spPr bwMode="auto">
            <a:xfrm>
              <a:off x="361" y="480"/>
              <a:ext cx="89" cy="3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1" name="Rectangle 554"/>
            <xdr:cNvSpPr>
              <a:spLocks noChangeArrowheads="1"/>
            </xdr:cNvSpPr>
          </xdr:nvSpPr>
          <xdr:spPr bwMode="auto">
            <a:xfrm>
              <a:off x="418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2" name="Rectangle 555"/>
            <xdr:cNvSpPr>
              <a:spLocks noChangeArrowheads="1"/>
            </xdr:cNvSpPr>
          </xdr:nvSpPr>
          <xdr:spPr bwMode="auto">
            <a:xfrm>
              <a:off x="359" y="485"/>
              <a:ext cx="34" cy="2"/>
            </a:xfrm>
            <a:prstGeom prst="rect">
              <a:avLst/>
            </a:prstGeom>
            <a:solidFill>
              <a:srgbClr val="000000"/>
            </a:solidFill>
            <a:ln w="317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3" name="AutoShape 556"/>
            <xdr:cNvSpPr>
              <a:spLocks noChangeArrowheads="1"/>
            </xdr:cNvSpPr>
          </xdr:nvSpPr>
          <xdr:spPr bwMode="auto">
            <a:xfrm flipV="1">
              <a:off x="361" y="461"/>
              <a:ext cx="89" cy="19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1942 w 21600"/>
                <a:gd name="T13" fmla="*/ 2274 h 21600"/>
                <a:gd name="T14" fmla="*/ 19658 w 21600"/>
                <a:gd name="T15" fmla="*/ 19326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514" y="21600"/>
                  </a:lnTo>
                  <a:lnTo>
                    <a:pt x="21086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4" name="AutoShape 557"/>
            <xdr:cNvSpPr>
              <a:spLocks noChangeArrowheads="1"/>
            </xdr:cNvSpPr>
          </xdr:nvSpPr>
          <xdr:spPr bwMode="auto">
            <a:xfrm flipV="1">
              <a:off x="391" y="455"/>
              <a:ext cx="31" cy="8"/>
            </a:xfrm>
            <a:custGeom>
              <a:avLst/>
              <a:gdLst>
                <a:gd name="T0" fmla="*/ 0 w 21600"/>
                <a:gd name="T1" fmla="*/ 0 h 21600"/>
                <a:gd name="T2" fmla="*/ 0 w 21600"/>
                <a:gd name="T3" fmla="*/ 0 h 21600"/>
                <a:gd name="T4" fmla="*/ 0 w 21600"/>
                <a:gd name="T5" fmla="*/ 0 h 21600"/>
                <a:gd name="T6" fmla="*/ 0 w 21600"/>
                <a:gd name="T7" fmla="*/ 0 h 21600"/>
                <a:gd name="T8" fmla="*/ 0 60000 65536"/>
                <a:gd name="T9" fmla="*/ 0 60000 65536"/>
                <a:gd name="T10" fmla="*/ 0 60000 65536"/>
                <a:gd name="T11" fmla="*/ 0 60000 65536"/>
                <a:gd name="T12" fmla="*/ 2787 w 21600"/>
                <a:gd name="T13" fmla="*/ 2700 h 21600"/>
                <a:gd name="T14" fmla="*/ 18813 w 21600"/>
                <a:gd name="T15" fmla="*/ 18900 h 21600"/>
              </a:gdLst>
              <a:ahLst/>
              <a:cxnLst>
                <a:cxn ang="T8">
                  <a:pos x="T0" y="T1"/>
                </a:cxn>
                <a:cxn ang="T9">
                  <a:pos x="T2" y="T3"/>
                </a:cxn>
                <a:cxn ang="T10">
                  <a:pos x="T4" y="T5"/>
                </a:cxn>
                <a:cxn ang="T11">
                  <a:pos x="T6" y="T7"/>
                </a:cxn>
              </a:cxnLst>
              <a:rect l="T12" t="T13" r="T14" b="T15"/>
              <a:pathLst>
                <a:path w="21600" h="21600">
                  <a:moveTo>
                    <a:pt x="0" y="0"/>
                  </a:moveTo>
                  <a:lnTo>
                    <a:pt x="1643" y="21600"/>
                  </a:lnTo>
                  <a:lnTo>
                    <a:pt x="19957" y="21600"/>
                  </a:lnTo>
                  <a:lnTo>
                    <a:pt x="21600" y="0"/>
                  </a:lnTo>
                  <a:lnTo>
                    <a:pt x="0" y="0"/>
                  </a:lnTo>
                  <a:close/>
                </a:path>
              </a:pathLst>
            </a:cu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5" name="Rectangle 559"/>
            <xdr:cNvSpPr>
              <a:spLocks noChangeArrowheads="1"/>
            </xdr:cNvSpPr>
          </xdr:nvSpPr>
          <xdr:spPr bwMode="auto">
            <a:xfrm>
              <a:off x="410" y="457"/>
              <a:ext cx="10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6" name="Rectangle 560"/>
            <xdr:cNvSpPr>
              <a:spLocks noChangeArrowheads="1"/>
            </xdr:cNvSpPr>
          </xdr:nvSpPr>
          <xdr:spPr bwMode="auto">
            <a:xfrm>
              <a:off x="363" y="466"/>
              <a:ext cx="7" cy="12"/>
            </a:xfrm>
            <a:prstGeom prst="rect">
              <a:avLst/>
            </a:prstGeom>
            <a:solidFill>
              <a:srgbClr val="FF0000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87" name="Rectangle 561"/>
            <xdr:cNvSpPr>
              <a:spLocks noChangeArrowheads="1"/>
            </xdr:cNvSpPr>
          </xdr:nvSpPr>
          <xdr:spPr bwMode="auto">
            <a:xfrm>
              <a:off x="397" y="457"/>
              <a:ext cx="6" cy="4"/>
            </a:xfrm>
            <a:prstGeom prst="rect">
              <a:avLst/>
            </a:prstGeom>
            <a:solidFill>
              <a:srgbClr val="FFFFFF"/>
            </a:solidFill>
            <a:ln w="6350">
              <a:solidFill>
                <a:srgbClr val="000000"/>
              </a:solidFill>
              <a:miter lim="800000"/>
              <a:headEnd/>
              <a:tailEnd/>
            </a:ln>
          </xdr:spPr>
        </xdr:sp>
      </xdr:grpSp>
    </xdr:grpSp>
    <xdr:clientData/>
  </xdr:twoCellAnchor>
  <xdr:twoCellAnchor>
    <xdr:from>
      <xdr:col>56</xdr:col>
      <xdr:colOff>108857</xdr:colOff>
      <xdr:row>11</xdr:row>
      <xdr:rowOff>95251</xdr:rowOff>
    </xdr:from>
    <xdr:to>
      <xdr:col>61</xdr:col>
      <xdr:colOff>45923</xdr:colOff>
      <xdr:row>12</xdr:row>
      <xdr:rowOff>150246</xdr:rowOff>
    </xdr:to>
    <xdr:grpSp>
      <xdr:nvGrpSpPr>
        <xdr:cNvPr id="488" name="Group 562"/>
        <xdr:cNvGrpSpPr>
          <a:grpSpLocks/>
        </xdr:cNvGrpSpPr>
      </xdr:nvGrpSpPr>
      <xdr:grpSpPr bwMode="auto">
        <a:xfrm>
          <a:off x="10193451" y="4131470"/>
          <a:ext cx="830035" cy="316932"/>
          <a:chOff x="359" y="455"/>
          <a:chExt cx="93" cy="36"/>
        </a:xfrm>
      </xdr:grpSpPr>
      <xdr:sp macro="" textlink="">
        <xdr:nvSpPr>
          <xdr:cNvPr id="489" name="Rectangle 543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0" name="Oval 544"/>
          <xdr:cNvSpPr>
            <a:spLocks noChangeArrowheads="1"/>
          </xdr:cNvSpPr>
        </xdr:nvSpPr>
        <xdr:spPr bwMode="auto">
          <a:xfrm>
            <a:off x="422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" name="Line 545"/>
          <xdr:cNvSpPr>
            <a:spLocks noChangeShapeType="1"/>
          </xdr:cNvSpPr>
        </xdr:nvSpPr>
        <xdr:spPr bwMode="auto">
          <a:xfrm>
            <a:off x="361" y="478"/>
            <a:ext cx="8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2" name="Oval 546"/>
          <xdr:cNvSpPr>
            <a:spLocks noChangeArrowheads="1"/>
          </xdr:cNvSpPr>
        </xdr:nvSpPr>
        <xdr:spPr bwMode="auto">
          <a:xfrm>
            <a:off x="384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Rectangle 547"/>
          <xdr:cNvSpPr>
            <a:spLocks noChangeArrowheads="1"/>
          </xdr:cNvSpPr>
        </xdr:nvSpPr>
        <xdr:spPr bwMode="auto">
          <a:xfrm>
            <a:off x="397" y="480"/>
            <a:ext cx="19" cy="9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4" name="Rectangle 548"/>
          <xdr:cNvSpPr>
            <a:spLocks noChangeArrowheads="1"/>
          </xdr:cNvSpPr>
        </xdr:nvSpPr>
        <xdr:spPr bwMode="auto">
          <a:xfrm>
            <a:off x="380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5" name="Rectangle 549"/>
          <xdr:cNvSpPr>
            <a:spLocks noChangeArrowheads="1"/>
          </xdr:cNvSpPr>
        </xdr:nvSpPr>
        <xdr:spPr bwMode="auto">
          <a:xfrm>
            <a:off x="418" y="463"/>
            <a:ext cx="7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6" name="Rectangle 550"/>
          <xdr:cNvSpPr>
            <a:spLocks noChangeArrowheads="1"/>
          </xdr:cNvSpPr>
        </xdr:nvSpPr>
        <xdr:spPr bwMode="auto">
          <a:xfrm>
            <a:off x="433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497" name="Oval 551"/>
          <xdr:cNvSpPr>
            <a:spLocks noChangeArrowheads="1"/>
          </xdr:cNvSpPr>
        </xdr:nvSpPr>
        <xdr:spPr bwMode="auto">
          <a:xfrm>
            <a:off x="370" y="485"/>
            <a:ext cx="6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" name="Oval 552"/>
          <xdr:cNvSpPr>
            <a:spLocks noChangeArrowheads="1"/>
          </xdr:cNvSpPr>
        </xdr:nvSpPr>
        <xdr:spPr bwMode="auto">
          <a:xfrm>
            <a:off x="437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Rectangle 553"/>
          <xdr:cNvSpPr>
            <a:spLocks noChangeArrowheads="1"/>
          </xdr:cNvSpPr>
        </xdr:nvSpPr>
        <xdr:spPr bwMode="auto">
          <a:xfrm>
            <a:off x="361" y="480"/>
            <a:ext cx="89" cy="3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0" name="Rectangle 554"/>
          <xdr:cNvSpPr>
            <a:spLocks noChangeArrowheads="1"/>
          </xdr:cNvSpPr>
        </xdr:nvSpPr>
        <xdr:spPr bwMode="auto">
          <a:xfrm>
            <a:off x="418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1" name="Rectangle 555"/>
          <xdr:cNvSpPr>
            <a:spLocks noChangeArrowheads="1"/>
          </xdr:cNvSpPr>
        </xdr:nvSpPr>
        <xdr:spPr bwMode="auto">
          <a:xfrm>
            <a:off x="359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2" name="AutoShape 556"/>
          <xdr:cNvSpPr>
            <a:spLocks noChangeArrowheads="1"/>
          </xdr:cNvSpPr>
        </xdr:nvSpPr>
        <xdr:spPr bwMode="auto">
          <a:xfrm flipV="1">
            <a:off x="361" y="461"/>
            <a:ext cx="89" cy="1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1942 w 21600"/>
              <a:gd name="T13" fmla="*/ 2274 h 21600"/>
              <a:gd name="T14" fmla="*/ 19658 w 21600"/>
              <a:gd name="T15" fmla="*/ 19326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514" y="21600"/>
                </a:lnTo>
                <a:lnTo>
                  <a:pt x="21086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3" name="AutoShape 557"/>
          <xdr:cNvSpPr>
            <a:spLocks noChangeArrowheads="1"/>
          </xdr:cNvSpPr>
        </xdr:nvSpPr>
        <xdr:spPr bwMode="auto">
          <a:xfrm flipV="1">
            <a:off x="391" y="455"/>
            <a:ext cx="31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2787 w 21600"/>
              <a:gd name="T13" fmla="*/ 2700 h 21600"/>
              <a:gd name="T14" fmla="*/ 18813 w 21600"/>
              <a:gd name="T15" fmla="*/ 18900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1643" y="21600"/>
                </a:lnTo>
                <a:lnTo>
                  <a:pt x="19957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4" name="Rectangle 559"/>
          <xdr:cNvSpPr>
            <a:spLocks noChangeArrowheads="1"/>
          </xdr:cNvSpPr>
        </xdr:nvSpPr>
        <xdr:spPr bwMode="auto">
          <a:xfrm>
            <a:off x="410" y="457"/>
            <a:ext cx="10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5" name="Rectangle 560"/>
          <xdr:cNvSpPr>
            <a:spLocks noChangeArrowheads="1"/>
          </xdr:cNvSpPr>
        </xdr:nvSpPr>
        <xdr:spPr bwMode="auto">
          <a:xfrm>
            <a:off x="363" y="466"/>
            <a:ext cx="7" cy="12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6" name="Rectangle 561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  <xdr:twoCellAnchor>
    <xdr:from>
      <xdr:col>73</xdr:col>
      <xdr:colOff>54429</xdr:colOff>
      <xdr:row>11</xdr:row>
      <xdr:rowOff>108858</xdr:rowOff>
    </xdr:from>
    <xdr:to>
      <xdr:col>77</xdr:col>
      <xdr:colOff>168387</xdr:colOff>
      <xdr:row>12</xdr:row>
      <xdr:rowOff>163853</xdr:rowOff>
    </xdr:to>
    <xdr:grpSp>
      <xdr:nvGrpSpPr>
        <xdr:cNvPr id="507" name="Group 562"/>
        <xdr:cNvGrpSpPr>
          <a:grpSpLocks/>
        </xdr:cNvGrpSpPr>
      </xdr:nvGrpSpPr>
      <xdr:grpSpPr bwMode="auto">
        <a:xfrm>
          <a:off x="13175117" y="4145077"/>
          <a:ext cx="828333" cy="316932"/>
          <a:chOff x="359" y="455"/>
          <a:chExt cx="93" cy="36"/>
        </a:xfrm>
      </xdr:grpSpPr>
      <xdr:sp macro="" textlink="">
        <xdr:nvSpPr>
          <xdr:cNvPr id="508" name="Rectangle 543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09" name="Oval 544"/>
          <xdr:cNvSpPr>
            <a:spLocks noChangeArrowheads="1"/>
          </xdr:cNvSpPr>
        </xdr:nvSpPr>
        <xdr:spPr bwMode="auto">
          <a:xfrm>
            <a:off x="422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" name="Line 545"/>
          <xdr:cNvSpPr>
            <a:spLocks noChangeShapeType="1"/>
          </xdr:cNvSpPr>
        </xdr:nvSpPr>
        <xdr:spPr bwMode="auto">
          <a:xfrm>
            <a:off x="361" y="478"/>
            <a:ext cx="83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1" name="Oval 546"/>
          <xdr:cNvSpPr>
            <a:spLocks noChangeArrowheads="1"/>
          </xdr:cNvSpPr>
        </xdr:nvSpPr>
        <xdr:spPr bwMode="auto">
          <a:xfrm>
            <a:off x="384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" name="Rectangle 547"/>
          <xdr:cNvSpPr>
            <a:spLocks noChangeArrowheads="1"/>
          </xdr:cNvSpPr>
        </xdr:nvSpPr>
        <xdr:spPr bwMode="auto">
          <a:xfrm>
            <a:off x="397" y="480"/>
            <a:ext cx="19" cy="9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3" name="Rectangle 548"/>
          <xdr:cNvSpPr>
            <a:spLocks noChangeArrowheads="1"/>
          </xdr:cNvSpPr>
        </xdr:nvSpPr>
        <xdr:spPr bwMode="auto">
          <a:xfrm>
            <a:off x="380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4" name="Rectangle 549"/>
          <xdr:cNvSpPr>
            <a:spLocks noChangeArrowheads="1"/>
          </xdr:cNvSpPr>
        </xdr:nvSpPr>
        <xdr:spPr bwMode="auto">
          <a:xfrm>
            <a:off x="418" y="463"/>
            <a:ext cx="7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5" name="Rectangle 550"/>
          <xdr:cNvSpPr>
            <a:spLocks noChangeArrowheads="1"/>
          </xdr:cNvSpPr>
        </xdr:nvSpPr>
        <xdr:spPr bwMode="auto">
          <a:xfrm>
            <a:off x="433" y="463"/>
            <a:ext cx="6" cy="5"/>
          </a:xfrm>
          <a:prstGeom prst="rect">
            <a:avLst/>
          </a:prstGeom>
          <a:solidFill>
            <a:srgbClr val="FFFFFF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6" name="Oval 551"/>
          <xdr:cNvSpPr>
            <a:spLocks noChangeArrowheads="1"/>
          </xdr:cNvSpPr>
        </xdr:nvSpPr>
        <xdr:spPr bwMode="auto">
          <a:xfrm>
            <a:off x="370" y="485"/>
            <a:ext cx="6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Oval 552"/>
          <xdr:cNvSpPr>
            <a:spLocks noChangeArrowheads="1"/>
          </xdr:cNvSpPr>
        </xdr:nvSpPr>
        <xdr:spPr bwMode="auto">
          <a:xfrm>
            <a:off x="437" y="485"/>
            <a:ext cx="7" cy="6"/>
          </a:xfrm>
          <a:prstGeom prst="ellipse">
            <a:avLst/>
          </a:prstGeom>
          <a:solidFill>
            <a:srgbClr val="0000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" name="Rectangle 553"/>
          <xdr:cNvSpPr>
            <a:spLocks noChangeArrowheads="1"/>
          </xdr:cNvSpPr>
        </xdr:nvSpPr>
        <xdr:spPr bwMode="auto">
          <a:xfrm>
            <a:off x="361" y="480"/>
            <a:ext cx="89" cy="3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19" name="Rectangle 554"/>
          <xdr:cNvSpPr>
            <a:spLocks noChangeArrowheads="1"/>
          </xdr:cNvSpPr>
        </xdr:nvSpPr>
        <xdr:spPr bwMode="auto">
          <a:xfrm>
            <a:off x="418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0" name="Rectangle 555"/>
          <xdr:cNvSpPr>
            <a:spLocks noChangeArrowheads="1"/>
          </xdr:cNvSpPr>
        </xdr:nvSpPr>
        <xdr:spPr bwMode="auto">
          <a:xfrm>
            <a:off x="359" y="485"/>
            <a:ext cx="34" cy="2"/>
          </a:xfrm>
          <a:prstGeom prst="rect">
            <a:avLst/>
          </a:prstGeom>
          <a:solidFill>
            <a:srgbClr val="000000"/>
          </a:solidFill>
          <a:ln w="317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1" name="AutoShape 556"/>
          <xdr:cNvSpPr>
            <a:spLocks noChangeArrowheads="1"/>
          </xdr:cNvSpPr>
        </xdr:nvSpPr>
        <xdr:spPr bwMode="auto">
          <a:xfrm flipV="1">
            <a:off x="361" y="461"/>
            <a:ext cx="89" cy="19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1942 w 21600"/>
              <a:gd name="T13" fmla="*/ 2274 h 21600"/>
              <a:gd name="T14" fmla="*/ 19658 w 21600"/>
              <a:gd name="T15" fmla="*/ 19326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514" y="21600"/>
                </a:lnTo>
                <a:lnTo>
                  <a:pt x="21086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2" name="AutoShape 557"/>
          <xdr:cNvSpPr>
            <a:spLocks noChangeArrowheads="1"/>
          </xdr:cNvSpPr>
        </xdr:nvSpPr>
        <xdr:spPr bwMode="auto">
          <a:xfrm flipV="1">
            <a:off x="391" y="455"/>
            <a:ext cx="31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w 21600"/>
              <a:gd name="T7" fmla="*/ 0 h 21600"/>
              <a:gd name="T8" fmla="*/ 0 60000 65536"/>
              <a:gd name="T9" fmla="*/ 0 60000 65536"/>
              <a:gd name="T10" fmla="*/ 0 60000 65536"/>
              <a:gd name="T11" fmla="*/ 0 60000 65536"/>
              <a:gd name="T12" fmla="*/ 2787 w 21600"/>
              <a:gd name="T13" fmla="*/ 2700 h 21600"/>
              <a:gd name="T14" fmla="*/ 18813 w 21600"/>
              <a:gd name="T15" fmla="*/ 18900 h 21600"/>
            </a:gdLst>
            <a:ahLst/>
            <a:cxnLst>
              <a:cxn ang="T8">
                <a:pos x="T0" y="T1"/>
              </a:cxn>
              <a:cxn ang="T9">
                <a:pos x="T2" y="T3"/>
              </a:cxn>
              <a:cxn ang="T10">
                <a:pos x="T4" y="T5"/>
              </a:cxn>
              <a:cxn ang="T11">
                <a:pos x="T6" y="T7"/>
              </a:cxn>
            </a:cxnLst>
            <a:rect l="T12" t="T13" r="T14" b="T15"/>
            <a:pathLst>
              <a:path w="21600" h="21600">
                <a:moveTo>
                  <a:pt x="0" y="0"/>
                </a:moveTo>
                <a:lnTo>
                  <a:pt x="1643" y="21600"/>
                </a:lnTo>
                <a:lnTo>
                  <a:pt x="19957" y="21600"/>
                </a:lnTo>
                <a:lnTo>
                  <a:pt x="21600" y="0"/>
                </a:lnTo>
                <a:lnTo>
                  <a:pt x="0" y="0"/>
                </a:lnTo>
                <a:close/>
              </a:path>
            </a:pathLst>
          </a:cu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3" name="Rectangle 559"/>
          <xdr:cNvSpPr>
            <a:spLocks noChangeArrowheads="1"/>
          </xdr:cNvSpPr>
        </xdr:nvSpPr>
        <xdr:spPr bwMode="auto">
          <a:xfrm>
            <a:off x="410" y="457"/>
            <a:ext cx="10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4" name="Rectangle 560"/>
          <xdr:cNvSpPr>
            <a:spLocks noChangeArrowheads="1"/>
          </xdr:cNvSpPr>
        </xdr:nvSpPr>
        <xdr:spPr bwMode="auto">
          <a:xfrm>
            <a:off x="363" y="466"/>
            <a:ext cx="7" cy="12"/>
          </a:xfrm>
          <a:prstGeom prst="rect">
            <a:avLst/>
          </a:prstGeom>
          <a:solidFill>
            <a:srgbClr val="FF0000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525" name="Rectangle 561"/>
          <xdr:cNvSpPr>
            <a:spLocks noChangeArrowheads="1"/>
          </xdr:cNvSpPr>
        </xdr:nvSpPr>
        <xdr:spPr bwMode="auto">
          <a:xfrm>
            <a:off x="397" y="457"/>
            <a:ext cx="6" cy="4"/>
          </a:xfrm>
          <a:prstGeom prst="rect">
            <a:avLst/>
          </a:prstGeom>
          <a:solidFill>
            <a:srgbClr val="FFFFFF"/>
          </a:solidFill>
          <a:ln w="6350">
            <a:solidFill>
              <a:srgbClr val="000000"/>
            </a:solidFill>
            <a:miter lim="800000"/>
            <a:headEnd/>
            <a:tailEnd/>
          </a:ln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%20carlos/ETUDE%20RVB%20Trapp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_DES_COEF"/>
      <sheetName val="BIBLE_RESSOURCES"/>
      <sheetName val="PARAMETER"/>
      <sheetName val="Etude_1"/>
      <sheetName val="BILAN_RESSOURCE"/>
      <sheetName val="Vente"/>
      <sheetName val="récap"/>
      <sheetName val="Feuil4"/>
      <sheetName val="Minuté SEMAINE"/>
      <sheetName val="Minuté WKD 38H"/>
      <sheetName val="Minuté WKD 53H"/>
      <sheetName val="PB00"/>
      <sheetName val="PB01"/>
      <sheetName val="PB21"/>
    </sheetNames>
    <sheetDataSet>
      <sheetData sheetId="0" refreshError="1"/>
      <sheetData sheetId="1" refreshError="1"/>
      <sheetData sheetId="2">
        <row r="5">
          <cell r="C5">
            <v>16737338</v>
          </cell>
        </row>
        <row r="8">
          <cell r="C8" t="str">
            <v>RVB Trappes</v>
          </cell>
        </row>
        <row r="9">
          <cell r="C9" t="str">
            <v>12/06/2018</v>
          </cell>
        </row>
        <row r="12">
          <cell r="C12">
            <v>43269</v>
          </cell>
        </row>
        <row r="15">
          <cell r="C15">
            <v>0.1216216216216216</v>
          </cell>
        </row>
        <row r="16">
          <cell r="C16">
            <v>0.16216216216216212</v>
          </cell>
        </row>
        <row r="17">
          <cell r="C17">
            <v>5.2631578947368411E-2</v>
          </cell>
        </row>
        <row r="21">
          <cell r="C21">
            <v>10</v>
          </cell>
        </row>
        <row r="22">
          <cell r="C22">
            <v>84</v>
          </cell>
        </row>
      </sheetData>
      <sheetData sheetId="3">
        <row r="35">
          <cell r="J35" t="str">
            <v xml:space="preserve">Durée (Jours) </v>
          </cell>
        </row>
        <row r="52">
          <cell r="J52" t="str">
            <v xml:space="preserve">Durée (Jours) </v>
          </cell>
        </row>
        <row r="78">
          <cell r="J78" t="str">
            <v xml:space="preserve">Durée (Jours) </v>
          </cell>
        </row>
        <row r="92">
          <cell r="J92" t="str">
            <v xml:space="preserve">Durée (Jours) </v>
          </cell>
        </row>
        <row r="128">
          <cell r="B128">
            <v>0</v>
          </cell>
          <cell r="J128">
            <v>385</v>
          </cell>
        </row>
        <row r="129">
          <cell r="J129">
            <v>385</v>
          </cell>
        </row>
        <row r="130">
          <cell r="J130">
            <v>504</v>
          </cell>
        </row>
        <row r="131">
          <cell r="J131">
            <v>504</v>
          </cell>
        </row>
        <row r="132">
          <cell r="J132">
            <v>616</v>
          </cell>
        </row>
        <row r="133">
          <cell r="J133">
            <v>616</v>
          </cell>
        </row>
        <row r="134">
          <cell r="J134">
            <v>616</v>
          </cell>
        </row>
        <row r="135">
          <cell r="J135">
            <v>616</v>
          </cell>
        </row>
        <row r="136">
          <cell r="J136">
            <v>200</v>
          </cell>
        </row>
        <row r="137">
          <cell r="J137">
            <v>469.98</v>
          </cell>
        </row>
        <row r="138">
          <cell r="J138">
            <v>0</v>
          </cell>
        </row>
        <row r="139">
          <cell r="J139">
            <v>420</v>
          </cell>
        </row>
        <row r="140">
          <cell r="J140">
            <v>420</v>
          </cell>
        </row>
        <row r="141">
          <cell r="J141">
            <v>546</v>
          </cell>
        </row>
        <row r="142">
          <cell r="J142">
            <v>546</v>
          </cell>
        </row>
        <row r="143">
          <cell r="J143">
            <v>679</v>
          </cell>
        </row>
        <row r="144">
          <cell r="J144">
            <v>679</v>
          </cell>
        </row>
        <row r="145">
          <cell r="J145">
            <v>679</v>
          </cell>
        </row>
        <row r="146">
          <cell r="J146">
            <v>679</v>
          </cell>
        </row>
        <row r="147">
          <cell r="J147">
            <v>180</v>
          </cell>
        </row>
        <row r="148">
          <cell r="J148">
            <v>3300</v>
          </cell>
        </row>
        <row r="149">
          <cell r="J149">
            <v>315</v>
          </cell>
        </row>
        <row r="150">
          <cell r="J150">
            <v>315</v>
          </cell>
        </row>
        <row r="151">
          <cell r="J151">
            <v>392</v>
          </cell>
        </row>
        <row r="152">
          <cell r="J152">
            <v>392</v>
          </cell>
        </row>
        <row r="153">
          <cell r="J153">
            <v>476</v>
          </cell>
        </row>
        <row r="154">
          <cell r="J154">
            <v>476</v>
          </cell>
        </row>
        <row r="155">
          <cell r="J155">
            <v>476</v>
          </cell>
        </row>
        <row r="156">
          <cell r="J156">
            <v>476</v>
          </cell>
        </row>
        <row r="157">
          <cell r="J157">
            <v>0</v>
          </cell>
        </row>
        <row r="158">
          <cell r="J158">
            <v>95</v>
          </cell>
        </row>
        <row r="159">
          <cell r="J159">
            <v>75</v>
          </cell>
        </row>
        <row r="160">
          <cell r="J160">
            <v>45</v>
          </cell>
        </row>
        <row r="161">
          <cell r="J161">
            <v>0</v>
          </cell>
        </row>
        <row r="162">
          <cell r="J162">
            <v>301</v>
          </cell>
        </row>
        <row r="163">
          <cell r="J163">
            <v>301</v>
          </cell>
        </row>
        <row r="164">
          <cell r="J164">
            <v>357</v>
          </cell>
        </row>
        <row r="165">
          <cell r="J165">
            <v>357</v>
          </cell>
        </row>
        <row r="166">
          <cell r="J166">
            <v>441</v>
          </cell>
        </row>
        <row r="167">
          <cell r="J167">
            <v>441</v>
          </cell>
        </row>
        <row r="168">
          <cell r="J168">
            <v>441</v>
          </cell>
        </row>
        <row r="169">
          <cell r="J169">
            <v>441</v>
          </cell>
        </row>
        <row r="170">
          <cell r="J170">
            <v>441</v>
          </cell>
        </row>
        <row r="171">
          <cell r="J171">
            <v>441</v>
          </cell>
        </row>
        <row r="172">
          <cell r="J172">
            <v>441</v>
          </cell>
        </row>
        <row r="173">
          <cell r="J173">
            <v>20167</v>
          </cell>
        </row>
        <row r="174">
          <cell r="J174">
            <v>934.99</v>
          </cell>
        </row>
        <row r="175">
          <cell r="J175">
            <v>934.99</v>
          </cell>
        </row>
        <row r="176">
          <cell r="J176">
            <v>1143.03</v>
          </cell>
        </row>
        <row r="177">
          <cell r="J177">
            <v>1143.03</v>
          </cell>
        </row>
        <row r="178">
          <cell r="J178">
            <v>1367.03</v>
          </cell>
        </row>
        <row r="179">
          <cell r="J179">
            <v>1367.03</v>
          </cell>
        </row>
        <row r="180">
          <cell r="J180">
            <v>100</v>
          </cell>
        </row>
        <row r="181">
          <cell r="J181">
            <v>100</v>
          </cell>
        </row>
        <row r="182">
          <cell r="J182">
            <v>100</v>
          </cell>
        </row>
        <row r="183">
          <cell r="J183">
            <v>200</v>
          </cell>
        </row>
        <row r="184">
          <cell r="J184">
            <v>0</v>
          </cell>
        </row>
        <row r="185">
          <cell r="J185">
            <v>336</v>
          </cell>
        </row>
        <row r="186">
          <cell r="J186">
            <v>336</v>
          </cell>
        </row>
        <row r="187">
          <cell r="J187">
            <v>427</v>
          </cell>
        </row>
        <row r="188">
          <cell r="J188">
            <v>427</v>
          </cell>
        </row>
        <row r="189">
          <cell r="J189">
            <v>525</v>
          </cell>
        </row>
        <row r="190">
          <cell r="J190">
            <v>525</v>
          </cell>
        </row>
        <row r="191">
          <cell r="J191">
            <v>525</v>
          </cell>
        </row>
        <row r="192">
          <cell r="J192">
            <v>525</v>
          </cell>
        </row>
        <row r="193">
          <cell r="J193">
            <v>450</v>
          </cell>
        </row>
        <row r="194">
          <cell r="J194">
            <v>50</v>
          </cell>
        </row>
        <row r="195">
          <cell r="J195">
            <v>300</v>
          </cell>
        </row>
        <row r="196">
          <cell r="J196">
            <v>250</v>
          </cell>
        </row>
        <row r="197">
          <cell r="J197">
            <v>410</v>
          </cell>
        </row>
        <row r="198">
          <cell r="J198">
            <v>650</v>
          </cell>
        </row>
        <row r="199">
          <cell r="J199">
            <v>300</v>
          </cell>
        </row>
        <row r="200">
          <cell r="J200">
            <v>350</v>
          </cell>
        </row>
        <row r="201">
          <cell r="J201">
            <v>135</v>
          </cell>
        </row>
        <row r="202">
          <cell r="J202">
            <v>900</v>
          </cell>
        </row>
        <row r="203">
          <cell r="J203">
            <v>500</v>
          </cell>
        </row>
        <row r="204">
          <cell r="J204">
            <v>7860</v>
          </cell>
        </row>
        <row r="205">
          <cell r="J205">
            <v>336</v>
          </cell>
        </row>
        <row r="206">
          <cell r="J206">
            <v>336</v>
          </cell>
        </row>
        <row r="207">
          <cell r="J207">
            <v>427</v>
          </cell>
        </row>
        <row r="208">
          <cell r="J208">
            <v>427</v>
          </cell>
        </row>
        <row r="209">
          <cell r="J209">
            <v>525</v>
          </cell>
        </row>
        <row r="210">
          <cell r="J210">
            <v>525</v>
          </cell>
        </row>
        <row r="211">
          <cell r="J211">
            <v>525</v>
          </cell>
        </row>
        <row r="212">
          <cell r="J212">
            <v>525</v>
          </cell>
        </row>
        <row r="213">
          <cell r="J213">
            <v>0</v>
          </cell>
        </row>
        <row r="214">
          <cell r="J214">
            <v>150</v>
          </cell>
        </row>
        <row r="215">
          <cell r="J215">
            <v>340</v>
          </cell>
        </row>
        <row r="216">
          <cell r="J216">
            <v>300</v>
          </cell>
        </row>
        <row r="217">
          <cell r="J217">
            <v>340</v>
          </cell>
        </row>
        <row r="218">
          <cell r="J218">
            <v>300</v>
          </cell>
        </row>
        <row r="219">
          <cell r="J219">
            <v>2572</v>
          </cell>
        </row>
        <row r="220">
          <cell r="J220">
            <v>150</v>
          </cell>
        </row>
        <row r="221">
          <cell r="J221">
            <v>2000</v>
          </cell>
        </row>
        <row r="222">
          <cell r="J222">
            <v>500</v>
          </cell>
        </row>
        <row r="223">
          <cell r="J223">
            <v>5500</v>
          </cell>
        </row>
        <row r="224">
          <cell r="J224">
            <v>3840</v>
          </cell>
        </row>
        <row r="225">
          <cell r="J225">
            <v>21</v>
          </cell>
        </row>
        <row r="226">
          <cell r="J226">
            <v>200</v>
          </cell>
        </row>
        <row r="227">
          <cell r="J227">
            <v>4800</v>
          </cell>
        </row>
        <row r="228">
          <cell r="J228">
            <v>5140</v>
          </cell>
        </row>
        <row r="229">
          <cell r="J229">
            <v>5476</v>
          </cell>
        </row>
        <row r="230">
          <cell r="J230">
            <v>5700</v>
          </cell>
        </row>
        <row r="231">
          <cell r="J231">
            <v>6040</v>
          </cell>
        </row>
        <row r="232">
          <cell r="J232">
            <v>6500</v>
          </cell>
        </row>
        <row r="233">
          <cell r="J233">
            <v>3850</v>
          </cell>
        </row>
        <row r="234">
          <cell r="J234">
            <v>4190</v>
          </cell>
        </row>
        <row r="235">
          <cell r="J235">
            <v>4526</v>
          </cell>
        </row>
        <row r="236">
          <cell r="J236">
            <v>4550</v>
          </cell>
        </row>
        <row r="237">
          <cell r="J237">
            <v>4890</v>
          </cell>
        </row>
        <row r="238">
          <cell r="J238">
            <v>5226</v>
          </cell>
        </row>
        <row r="239">
          <cell r="J239">
            <v>4250</v>
          </cell>
        </row>
        <row r="240">
          <cell r="J240">
            <v>4590</v>
          </cell>
        </row>
        <row r="241">
          <cell r="J241">
            <v>4926</v>
          </cell>
        </row>
        <row r="242">
          <cell r="J242">
            <v>4800</v>
          </cell>
        </row>
        <row r="243">
          <cell r="J243">
            <v>5140</v>
          </cell>
        </row>
        <row r="244">
          <cell r="J244">
            <v>5476</v>
          </cell>
        </row>
        <row r="245">
          <cell r="J245">
            <v>2400</v>
          </cell>
        </row>
        <row r="246">
          <cell r="J246">
            <v>2700</v>
          </cell>
        </row>
        <row r="247">
          <cell r="J247">
            <v>3100</v>
          </cell>
        </row>
        <row r="248">
          <cell r="J248">
            <v>3314</v>
          </cell>
        </row>
        <row r="249">
          <cell r="J249">
            <v>3570</v>
          </cell>
        </row>
        <row r="250">
          <cell r="J250">
            <v>3826</v>
          </cell>
        </row>
        <row r="251">
          <cell r="J251">
            <v>5000</v>
          </cell>
        </row>
        <row r="252">
          <cell r="J252">
            <v>5000</v>
          </cell>
        </row>
        <row r="253">
          <cell r="J253">
            <v>5500</v>
          </cell>
        </row>
        <row r="254">
          <cell r="J254">
            <v>2500</v>
          </cell>
        </row>
        <row r="255">
          <cell r="J255">
            <v>0</v>
          </cell>
        </row>
        <row r="256">
          <cell r="J256">
            <v>2410</v>
          </cell>
        </row>
        <row r="257">
          <cell r="J257">
            <v>2618</v>
          </cell>
        </row>
        <row r="258">
          <cell r="J258">
            <v>2842</v>
          </cell>
        </row>
        <row r="259">
          <cell r="J259">
            <v>3210</v>
          </cell>
        </row>
        <row r="260">
          <cell r="J260">
            <v>3418</v>
          </cell>
        </row>
        <row r="261">
          <cell r="J261">
            <v>3642</v>
          </cell>
        </row>
        <row r="262">
          <cell r="J262">
            <v>5000</v>
          </cell>
        </row>
        <row r="263">
          <cell r="J263">
            <v>1000</v>
          </cell>
        </row>
        <row r="264">
          <cell r="J264">
            <v>0</v>
          </cell>
        </row>
        <row r="265">
          <cell r="J265">
            <v>525</v>
          </cell>
        </row>
        <row r="266">
          <cell r="J266">
            <v>525</v>
          </cell>
        </row>
        <row r="267">
          <cell r="J267">
            <v>710</v>
          </cell>
        </row>
        <row r="268">
          <cell r="J268">
            <v>710</v>
          </cell>
        </row>
        <row r="269">
          <cell r="J269">
            <v>895</v>
          </cell>
        </row>
        <row r="270">
          <cell r="J270">
            <v>895</v>
          </cell>
        </row>
        <row r="271">
          <cell r="J271">
            <v>895</v>
          </cell>
        </row>
        <row r="272">
          <cell r="J272">
            <v>945</v>
          </cell>
        </row>
        <row r="273">
          <cell r="J273">
            <v>945</v>
          </cell>
        </row>
        <row r="274">
          <cell r="J274">
            <v>1050</v>
          </cell>
        </row>
        <row r="275">
          <cell r="J275">
            <v>1050</v>
          </cell>
        </row>
        <row r="276">
          <cell r="J276">
            <v>1260</v>
          </cell>
        </row>
        <row r="277">
          <cell r="J277">
            <v>1260</v>
          </cell>
        </row>
        <row r="278">
          <cell r="J278">
            <v>1260</v>
          </cell>
        </row>
        <row r="279">
          <cell r="J279">
            <v>945</v>
          </cell>
        </row>
        <row r="280">
          <cell r="J280">
            <v>1050</v>
          </cell>
        </row>
        <row r="281">
          <cell r="J281">
            <v>1260</v>
          </cell>
        </row>
        <row r="282">
          <cell r="J282">
            <v>0</v>
          </cell>
        </row>
        <row r="283">
          <cell r="J283">
            <v>1315</v>
          </cell>
        </row>
        <row r="284">
          <cell r="J284">
            <v>1972.5</v>
          </cell>
        </row>
        <row r="285">
          <cell r="J285">
            <v>2100</v>
          </cell>
        </row>
        <row r="286">
          <cell r="J286">
            <v>3150</v>
          </cell>
        </row>
        <row r="287">
          <cell r="J287">
            <v>920</v>
          </cell>
        </row>
        <row r="288">
          <cell r="J288">
            <v>1315</v>
          </cell>
        </row>
        <row r="289">
          <cell r="J289">
            <v>5500</v>
          </cell>
        </row>
        <row r="290">
          <cell r="J290">
            <v>0</v>
          </cell>
        </row>
        <row r="291">
          <cell r="J291">
            <v>630</v>
          </cell>
        </row>
        <row r="292">
          <cell r="J292">
            <v>600</v>
          </cell>
        </row>
        <row r="293">
          <cell r="J293">
            <v>450</v>
          </cell>
        </row>
        <row r="294">
          <cell r="J294">
            <v>190</v>
          </cell>
        </row>
        <row r="295">
          <cell r="J295">
            <v>60</v>
          </cell>
        </row>
        <row r="296">
          <cell r="J296">
            <v>500</v>
          </cell>
        </row>
        <row r="297">
          <cell r="J297">
            <v>80</v>
          </cell>
        </row>
        <row r="298">
          <cell r="J298">
            <v>150</v>
          </cell>
        </row>
        <row r="299">
          <cell r="J299">
            <v>0</v>
          </cell>
        </row>
        <row r="300">
          <cell r="J300">
            <v>70</v>
          </cell>
        </row>
        <row r="301">
          <cell r="J301">
            <v>20.71</v>
          </cell>
        </row>
        <row r="302">
          <cell r="J302">
            <v>19</v>
          </cell>
        </row>
        <row r="303">
          <cell r="J303">
            <v>16</v>
          </cell>
        </row>
        <row r="304">
          <cell r="J304">
            <v>11</v>
          </cell>
        </row>
        <row r="305">
          <cell r="J305">
            <v>1.8</v>
          </cell>
        </row>
        <row r="306">
          <cell r="J306">
            <v>1000</v>
          </cell>
        </row>
        <row r="307">
          <cell r="J307">
            <v>1000</v>
          </cell>
        </row>
        <row r="308">
          <cell r="J308">
            <v>1000</v>
          </cell>
        </row>
        <row r="309">
          <cell r="J309">
            <v>1000</v>
          </cell>
        </row>
        <row r="310">
          <cell r="J310">
            <v>1000</v>
          </cell>
        </row>
        <row r="311">
          <cell r="J311">
            <v>1000</v>
          </cell>
        </row>
        <row r="312">
          <cell r="J312">
            <v>0</v>
          </cell>
        </row>
        <row r="313">
          <cell r="J313">
            <v>800</v>
          </cell>
        </row>
        <row r="314">
          <cell r="J314">
            <v>36.5</v>
          </cell>
        </row>
        <row r="315">
          <cell r="J315">
            <v>25</v>
          </cell>
        </row>
        <row r="316">
          <cell r="J316">
            <v>0</v>
          </cell>
        </row>
        <row r="317">
          <cell r="J317">
            <v>4</v>
          </cell>
        </row>
        <row r="318">
          <cell r="J318">
            <v>10</v>
          </cell>
        </row>
        <row r="319">
          <cell r="J319">
            <v>4</v>
          </cell>
        </row>
        <row r="320">
          <cell r="J320">
            <v>12</v>
          </cell>
        </row>
        <row r="321">
          <cell r="J321">
            <v>1979</v>
          </cell>
        </row>
        <row r="322">
          <cell r="J322">
            <v>472</v>
          </cell>
        </row>
        <row r="323">
          <cell r="J323">
            <v>31</v>
          </cell>
        </row>
        <row r="324">
          <cell r="J324">
            <v>-726</v>
          </cell>
        </row>
        <row r="325">
          <cell r="J325">
            <v>1613</v>
          </cell>
        </row>
        <row r="326">
          <cell r="J326">
            <v>1306</v>
          </cell>
        </row>
        <row r="327">
          <cell r="J327">
            <v>531</v>
          </cell>
        </row>
        <row r="328">
          <cell r="J328">
            <v>470</v>
          </cell>
        </row>
        <row r="329">
          <cell r="J329">
            <v>531</v>
          </cell>
        </row>
        <row r="330">
          <cell r="J330">
            <v>470</v>
          </cell>
        </row>
        <row r="331">
          <cell r="J331">
            <v>320</v>
          </cell>
        </row>
        <row r="332">
          <cell r="J332">
            <v>780</v>
          </cell>
        </row>
        <row r="333">
          <cell r="J333">
            <v>301</v>
          </cell>
        </row>
        <row r="334">
          <cell r="J334">
            <v>1090</v>
          </cell>
        </row>
        <row r="335">
          <cell r="J335">
            <v>357</v>
          </cell>
        </row>
        <row r="336">
          <cell r="J336">
            <v>1370</v>
          </cell>
        </row>
        <row r="337">
          <cell r="J337">
            <v>441</v>
          </cell>
        </row>
        <row r="338">
          <cell r="J338">
            <v>195.71428571428572</v>
          </cell>
        </row>
        <row r="339">
          <cell r="J339">
            <v>63</v>
          </cell>
        </row>
        <row r="340">
          <cell r="J340">
            <v>580</v>
          </cell>
        </row>
        <row r="341">
          <cell r="J341">
            <v>780</v>
          </cell>
        </row>
        <row r="342">
          <cell r="J342">
            <v>980</v>
          </cell>
        </row>
        <row r="343">
          <cell r="J343">
            <v>140</v>
          </cell>
        </row>
        <row r="344">
          <cell r="J344">
            <v>580</v>
          </cell>
        </row>
        <row r="345">
          <cell r="J345">
            <v>780</v>
          </cell>
        </row>
        <row r="346">
          <cell r="J346">
            <v>980</v>
          </cell>
        </row>
        <row r="347">
          <cell r="J347">
            <v>140</v>
          </cell>
        </row>
        <row r="348">
          <cell r="J348">
            <v>3000</v>
          </cell>
        </row>
        <row r="349">
          <cell r="J349">
            <v>590</v>
          </cell>
        </row>
        <row r="350">
          <cell r="J350">
            <v>84.285714285714292</v>
          </cell>
        </row>
        <row r="351">
          <cell r="J351">
            <v>590</v>
          </cell>
        </row>
        <row r="352">
          <cell r="J352">
            <v>795</v>
          </cell>
        </row>
        <row r="353">
          <cell r="J353">
            <v>1005</v>
          </cell>
        </row>
        <row r="354">
          <cell r="J354">
            <v>113.57142857142857</v>
          </cell>
        </row>
        <row r="355">
          <cell r="J355">
            <v>0</v>
          </cell>
        </row>
        <row r="356">
          <cell r="J356">
            <v>0</v>
          </cell>
        </row>
        <row r="357">
          <cell r="J357">
            <v>0</v>
          </cell>
        </row>
        <row r="358">
          <cell r="J358">
            <v>0</v>
          </cell>
        </row>
        <row r="360">
          <cell r="B360">
            <v>28</v>
          </cell>
        </row>
        <row r="369">
          <cell r="J369" t="str">
            <v xml:space="preserve">PV </v>
          </cell>
        </row>
        <row r="370">
          <cell r="J370">
            <v>2310</v>
          </cell>
        </row>
        <row r="371">
          <cell r="J371">
            <v>23527</v>
          </cell>
        </row>
        <row r="372">
          <cell r="J372">
            <v>0</v>
          </cell>
        </row>
        <row r="373">
          <cell r="J373">
            <v>0</v>
          </cell>
        </row>
        <row r="374">
          <cell r="J374">
            <v>9330</v>
          </cell>
        </row>
        <row r="375">
          <cell r="J375">
            <v>0</v>
          </cell>
        </row>
        <row r="376">
          <cell r="J376">
            <v>0</v>
          </cell>
        </row>
        <row r="377">
          <cell r="J377">
            <v>0</v>
          </cell>
        </row>
        <row r="381">
          <cell r="J381">
            <v>35167</v>
          </cell>
        </row>
        <row r="382">
          <cell r="J382">
            <v>0</v>
          </cell>
        </row>
        <row r="386">
          <cell r="J386" t="str">
            <v xml:space="preserve">PV </v>
          </cell>
        </row>
        <row r="387">
          <cell r="J387">
            <v>47522.972972972973</v>
          </cell>
        </row>
        <row r="388">
          <cell r="J388">
            <v>0</v>
          </cell>
        </row>
        <row r="389">
          <cell r="J389">
            <v>0</v>
          </cell>
        </row>
        <row r="390">
          <cell r="J390">
            <v>0</v>
          </cell>
        </row>
        <row r="391">
          <cell r="J391">
            <v>0</v>
          </cell>
        </row>
        <row r="392">
          <cell r="J392">
            <v>47522.972972972973</v>
          </cell>
        </row>
        <row r="393">
          <cell r="J393">
            <v>5190.0029729729722</v>
          </cell>
        </row>
        <row r="397">
          <cell r="J397" t="str">
            <v>BENEFICES / ALEAS</v>
          </cell>
        </row>
        <row r="398">
          <cell r="J398">
            <v>2376.1486486486488</v>
          </cell>
        </row>
        <row r="399">
          <cell r="J399">
            <v>0</v>
          </cell>
        </row>
        <row r="400">
          <cell r="J400">
            <v>0</v>
          </cell>
        </row>
        <row r="401">
          <cell r="J401">
            <v>0</v>
          </cell>
        </row>
        <row r="402">
          <cell r="J402">
            <v>0</v>
          </cell>
        </row>
        <row r="403">
          <cell r="J403">
            <v>2376.1486486486488</v>
          </cell>
        </row>
        <row r="407">
          <cell r="J407" t="str">
            <v xml:space="preserve">TOTAL </v>
          </cell>
        </row>
        <row r="408">
          <cell r="J408">
            <v>0</v>
          </cell>
        </row>
        <row r="409">
          <cell r="J409">
            <v>0</v>
          </cell>
        </row>
        <row r="410">
          <cell r="J410">
            <v>0</v>
          </cell>
        </row>
        <row r="411">
          <cell r="J411">
            <v>0</v>
          </cell>
        </row>
        <row r="412">
          <cell r="J412">
            <v>-4277.0675675675675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  <pageSetUpPr fitToPage="1"/>
  </sheetPr>
  <dimension ref="A1:LI241"/>
  <sheetViews>
    <sheetView tabSelected="1" topLeftCell="W19" zoomScale="80" zoomScaleNormal="80" workbookViewId="0">
      <selection activeCell="DA21" sqref="DA21"/>
    </sheetView>
  </sheetViews>
  <sheetFormatPr baseColWidth="10" defaultRowHeight="12.75"/>
  <cols>
    <col min="1" max="1" width="3.85546875" style="6" customWidth="1"/>
    <col min="2" max="32" width="2.7109375" style="212" customWidth="1"/>
    <col min="33" max="139" width="2.7109375" style="6" customWidth="1"/>
    <col min="140" max="140" width="9.7109375" style="6" customWidth="1"/>
    <col min="141" max="141" width="11.5703125" style="6" bestFit="1" customWidth="1"/>
    <col min="142" max="142" width="16.28515625" style="6" bestFit="1" customWidth="1"/>
    <col min="143" max="143" width="20.42578125" style="6" bestFit="1" customWidth="1"/>
    <col min="144" max="144" width="21.140625" style="6" bestFit="1" customWidth="1"/>
    <col min="145" max="145" width="19" style="6" bestFit="1" customWidth="1"/>
    <col min="146" max="146" width="19.85546875" style="6" bestFit="1" customWidth="1"/>
    <col min="147" max="147" width="14.7109375" style="6" bestFit="1" customWidth="1"/>
    <col min="148" max="148" width="15.42578125" style="6" bestFit="1" customWidth="1"/>
    <col min="149" max="149" width="14.140625" style="6" bestFit="1" customWidth="1"/>
    <col min="150" max="150" width="14.85546875" style="6" bestFit="1" customWidth="1"/>
    <col min="151" max="152" width="16.28515625" style="6" bestFit="1" customWidth="1"/>
    <col min="153" max="166" width="9.7109375" style="6" customWidth="1"/>
    <col min="167" max="437" width="2.7109375" style="6" customWidth="1"/>
    <col min="438" max="644" width="11.42578125" style="6"/>
    <col min="645" max="645" width="61.5703125" style="6" customWidth="1"/>
    <col min="646" max="900" width="11.42578125" style="6"/>
    <col min="901" max="901" width="61.5703125" style="6" customWidth="1"/>
    <col min="902" max="1156" width="11.42578125" style="6"/>
    <col min="1157" max="1157" width="61.5703125" style="6" customWidth="1"/>
    <col min="1158" max="1412" width="11.42578125" style="6"/>
    <col min="1413" max="1413" width="61.5703125" style="6" customWidth="1"/>
    <col min="1414" max="1668" width="11.42578125" style="6"/>
    <col min="1669" max="1669" width="61.5703125" style="6" customWidth="1"/>
    <col min="1670" max="1924" width="11.42578125" style="6"/>
    <col min="1925" max="1925" width="61.5703125" style="6" customWidth="1"/>
    <col min="1926" max="2180" width="11.42578125" style="6"/>
    <col min="2181" max="2181" width="61.5703125" style="6" customWidth="1"/>
    <col min="2182" max="2436" width="11.42578125" style="6"/>
    <col min="2437" max="2437" width="61.5703125" style="6" customWidth="1"/>
    <col min="2438" max="2692" width="11.42578125" style="6"/>
    <col min="2693" max="2693" width="61.5703125" style="6" customWidth="1"/>
    <col min="2694" max="2948" width="11.42578125" style="6"/>
    <col min="2949" max="2949" width="61.5703125" style="6" customWidth="1"/>
    <col min="2950" max="3204" width="11.42578125" style="6"/>
    <col min="3205" max="3205" width="61.5703125" style="6" customWidth="1"/>
    <col min="3206" max="3460" width="11.42578125" style="6"/>
    <col min="3461" max="3461" width="61.5703125" style="6" customWidth="1"/>
    <col min="3462" max="3716" width="11.42578125" style="6"/>
    <col min="3717" max="3717" width="61.5703125" style="6" customWidth="1"/>
    <col min="3718" max="3972" width="11.42578125" style="6"/>
    <col min="3973" max="3973" width="61.5703125" style="6" customWidth="1"/>
    <col min="3974" max="4228" width="11.42578125" style="6"/>
    <col min="4229" max="4229" width="61.5703125" style="6" customWidth="1"/>
    <col min="4230" max="4484" width="11.42578125" style="6"/>
    <col min="4485" max="4485" width="61.5703125" style="6" customWidth="1"/>
    <col min="4486" max="4740" width="11.42578125" style="6"/>
    <col min="4741" max="4741" width="61.5703125" style="6" customWidth="1"/>
    <col min="4742" max="4996" width="11.42578125" style="6"/>
    <col min="4997" max="4997" width="61.5703125" style="6" customWidth="1"/>
    <col min="4998" max="5252" width="11.42578125" style="6"/>
    <col min="5253" max="5253" width="61.5703125" style="6" customWidth="1"/>
    <col min="5254" max="5508" width="11.42578125" style="6"/>
    <col min="5509" max="5509" width="61.5703125" style="6" customWidth="1"/>
    <col min="5510" max="5764" width="11.42578125" style="6"/>
    <col min="5765" max="5765" width="61.5703125" style="6" customWidth="1"/>
    <col min="5766" max="6020" width="11.42578125" style="6"/>
    <col min="6021" max="6021" width="61.5703125" style="6" customWidth="1"/>
    <col min="6022" max="6276" width="11.42578125" style="6"/>
    <col min="6277" max="6277" width="61.5703125" style="6" customWidth="1"/>
    <col min="6278" max="6532" width="11.42578125" style="6"/>
    <col min="6533" max="6533" width="61.5703125" style="6" customWidth="1"/>
    <col min="6534" max="6788" width="11.42578125" style="6"/>
    <col min="6789" max="6789" width="61.5703125" style="6" customWidth="1"/>
    <col min="6790" max="7044" width="11.42578125" style="6"/>
    <col min="7045" max="7045" width="61.5703125" style="6" customWidth="1"/>
    <col min="7046" max="7300" width="11.42578125" style="6"/>
    <col min="7301" max="7301" width="61.5703125" style="6" customWidth="1"/>
    <col min="7302" max="7556" width="11.42578125" style="6"/>
    <col min="7557" max="7557" width="61.5703125" style="6" customWidth="1"/>
    <col min="7558" max="7812" width="11.42578125" style="6"/>
    <col min="7813" max="7813" width="61.5703125" style="6" customWidth="1"/>
    <col min="7814" max="8068" width="11.42578125" style="6"/>
    <col min="8069" max="8069" width="61.5703125" style="6" customWidth="1"/>
    <col min="8070" max="8324" width="11.42578125" style="6"/>
    <col min="8325" max="8325" width="61.5703125" style="6" customWidth="1"/>
    <col min="8326" max="8580" width="11.42578125" style="6"/>
    <col min="8581" max="8581" width="61.5703125" style="6" customWidth="1"/>
    <col min="8582" max="8836" width="11.42578125" style="6"/>
    <col min="8837" max="8837" width="61.5703125" style="6" customWidth="1"/>
    <col min="8838" max="9092" width="11.42578125" style="6"/>
    <col min="9093" max="9093" width="61.5703125" style="6" customWidth="1"/>
    <col min="9094" max="9348" width="11.42578125" style="6"/>
    <col min="9349" max="9349" width="61.5703125" style="6" customWidth="1"/>
    <col min="9350" max="9604" width="11.42578125" style="6"/>
    <col min="9605" max="9605" width="61.5703125" style="6" customWidth="1"/>
    <col min="9606" max="9860" width="11.42578125" style="6"/>
    <col min="9861" max="9861" width="61.5703125" style="6" customWidth="1"/>
    <col min="9862" max="10116" width="11.42578125" style="6"/>
    <col min="10117" max="10117" width="61.5703125" style="6" customWidth="1"/>
    <col min="10118" max="10372" width="11.42578125" style="6"/>
    <col min="10373" max="10373" width="61.5703125" style="6" customWidth="1"/>
    <col min="10374" max="10628" width="11.42578125" style="6"/>
    <col min="10629" max="10629" width="61.5703125" style="6" customWidth="1"/>
    <col min="10630" max="10884" width="11.42578125" style="6"/>
    <col min="10885" max="10885" width="61.5703125" style="6" customWidth="1"/>
    <col min="10886" max="11140" width="11.42578125" style="6"/>
    <col min="11141" max="11141" width="61.5703125" style="6" customWidth="1"/>
    <col min="11142" max="11396" width="11.42578125" style="6"/>
    <col min="11397" max="11397" width="61.5703125" style="6" customWidth="1"/>
    <col min="11398" max="11652" width="11.42578125" style="6"/>
    <col min="11653" max="11653" width="61.5703125" style="6" customWidth="1"/>
    <col min="11654" max="11908" width="11.42578125" style="6"/>
    <col min="11909" max="11909" width="61.5703125" style="6" customWidth="1"/>
    <col min="11910" max="12164" width="11.42578125" style="6"/>
    <col min="12165" max="12165" width="61.5703125" style="6" customWidth="1"/>
    <col min="12166" max="12420" width="11.42578125" style="6"/>
    <col min="12421" max="12421" width="61.5703125" style="6" customWidth="1"/>
    <col min="12422" max="12676" width="11.42578125" style="6"/>
    <col min="12677" max="12677" width="61.5703125" style="6" customWidth="1"/>
    <col min="12678" max="12932" width="11.42578125" style="6"/>
    <col min="12933" max="12933" width="61.5703125" style="6" customWidth="1"/>
    <col min="12934" max="13188" width="11.42578125" style="6"/>
    <col min="13189" max="13189" width="61.5703125" style="6" customWidth="1"/>
    <col min="13190" max="13444" width="11.42578125" style="6"/>
    <col min="13445" max="13445" width="61.5703125" style="6" customWidth="1"/>
    <col min="13446" max="13700" width="11.42578125" style="6"/>
    <col min="13701" max="13701" width="61.5703125" style="6" customWidth="1"/>
    <col min="13702" max="13956" width="11.42578125" style="6"/>
    <col min="13957" max="13957" width="61.5703125" style="6" customWidth="1"/>
    <col min="13958" max="14212" width="11.42578125" style="6"/>
    <col min="14213" max="14213" width="61.5703125" style="6" customWidth="1"/>
    <col min="14214" max="14468" width="11.42578125" style="6"/>
    <col min="14469" max="14469" width="61.5703125" style="6" customWidth="1"/>
    <col min="14470" max="14724" width="11.42578125" style="6"/>
    <col min="14725" max="14725" width="61.5703125" style="6" customWidth="1"/>
    <col min="14726" max="14980" width="11.42578125" style="6"/>
    <col min="14981" max="14981" width="61.5703125" style="6" customWidth="1"/>
    <col min="14982" max="15236" width="11.42578125" style="6"/>
    <col min="15237" max="15237" width="61.5703125" style="6" customWidth="1"/>
    <col min="15238" max="15492" width="11.42578125" style="6"/>
    <col min="15493" max="15493" width="61.5703125" style="6" customWidth="1"/>
    <col min="15494" max="15748" width="11.42578125" style="6"/>
    <col min="15749" max="15749" width="61.5703125" style="6" customWidth="1"/>
    <col min="15750" max="16004" width="11.42578125" style="6"/>
    <col min="16005" max="16005" width="61.5703125" style="6" customWidth="1"/>
    <col min="16006" max="16384" width="11.42578125" style="6"/>
  </cols>
  <sheetData>
    <row r="1" spans="1:166" ht="19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5"/>
    </row>
    <row r="2" spans="1:166" ht="45" customHeight="1">
      <c r="A2" s="1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9" t="str">
        <f>IF(INTITULE="","",INTITULE)</f>
        <v>RVB Trappes</v>
      </c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10"/>
    </row>
    <row r="3" spans="1:166" ht="45" customHeight="1">
      <c r="A3" s="1"/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11">
        <f>IF(AND(LOT="",CHANTIER=""),"",IF(LOT="",CHANTIER,IF(CHANTIER="","Lot "&amp;LOT,"Lot "&amp;LOT&amp;"  -  "&amp;CHANTIER)))</f>
        <v>16737338</v>
      </c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2"/>
    </row>
    <row r="4" spans="1:166" ht="45" customHeight="1">
      <c r="A4" s="1"/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13" t="s">
        <v>0</v>
      </c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4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</row>
    <row r="5" spans="1:166" ht="30" customHeight="1">
      <c r="A5" s="1"/>
      <c r="B5" s="7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EG5" s="16"/>
      <c r="EH5" s="16"/>
      <c r="EI5" s="17"/>
      <c r="EL5" s="15"/>
      <c r="EM5" s="15"/>
      <c r="EN5" s="15"/>
      <c r="EO5" s="15"/>
      <c r="EP5" s="15"/>
      <c r="EQ5" s="15"/>
      <c r="ER5" s="15"/>
      <c r="ES5" s="15"/>
      <c r="ET5" s="15"/>
      <c r="EU5" s="15"/>
      <c r="EV5" s="15"/>
      <c r="EW5" s="15"/>
      <c r="EX5" s="15"/>
      <c r="EY5" s="15"/>
      <c r="EZ5" s="15"/>
      <c r="FA5" s="15"/>
      <c r="FB5" s="15"/>
      <c r="FC5" s="15"/>
      <c r="FD5" s="15"/>
      <c r="FE5" s="15"/>
      <c r="FF5" s="15"/>
      <c r="FG5" s="15"/>
      <c r="FH5" s="15"/>
      <c r="FI5" s="15"/>
      <c r="FJ5" s="15"/>
    </row>
    <row r="6" spans="1:166" ht="30" customHeight="1">
      <c r="A6" s="1"/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8" t="s">
        <v>1</v>
      </c>
      <c r="DY6" s="19"/>
      <c r="DZ6" s="19"/>
      <c r="EA6" s="19"/>
      <c r="EB6" s="19"/>
      <c r="EC6" s="19"/>
      <c r="ED6" s="19"/>
      <c r="EE6" s="20"/>
      <c r="EG6" s="16"/>
      <c r="EH6" s="16"/>
      <c r="EI6" s="17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</row>
    <row r="7" spans="1:166" ht="20.25" customHeight="1">
      <c r="A7" s="1"/>
      <c r="B7" s="7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2"/>
      <c r="DY7" s="23"/>
      <c r="DZ7" s="23"/>
      <c r="EA7" s="23"/>
      <c r="EB7" s="23"/>
      <c r="EC7" s="23"/>
      <c r="ED7" s="23"/>
      <c r="EE7" s="24"/>
      <c r="EF7" s="21"/>
      <c r="EG7" s="21"/>
      <c r="EH7" s="21"/>
      <c r="EI7" s="2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</row>
    <row r="8" spans="1:166" ht="20.25" customHeight="1">
      <c r="A8" s="1"/>
      <c r="B8" s="7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</row>
    <row r="9" spans="1:166" ht="20.25" customHeight="1">
      <c r="A9" s="1"/>
      <c r="B9" s="7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</row>
    <row r="10" spans="1:166" ht="20.25" customHeight="1">
      <c r="A10" s="1"/>
      <c r="B10" s="7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15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15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15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15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7"/>
    </row>
    <row r="11" spans="1:166" ht="20.25" customHeight="1">
      <c r="A11" s="1"/>
      <c r="B11" s="7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15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15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15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15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7"/>
    </row>
    <row r="12" spans="1:166" ht="20.25" customHeight="1">
      <c r="A12" s="1"/>
      <c r="B12" s="7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15"/>
      <c r="AH12" s="15"/>
      <c r="AI12" s="26"/>
      <c r="AJ12" s="26"/>
      <c r="AK12" s="26"/>
      <c r="AL12" s="26"/>
      <c r="AM12" s="26"/>
      <c r="AN12" s="26"/>
      <c r="AO12" s="26"/>
      <c r="AP12" s="26"/>
      <c r="AQ12" s="26"/>
      <c r="AR12" s="15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15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15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15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15"/>
      <c r="EF12" s="15"/>
      <c r="EG12" s="26"/>
      <c r="EH12" s="26"/>
      <c r="EI12" s="27"/>
    </row>
    <row r="13" spans="1:166" ht="20.25" customHeight="1">
      <c r="A13" s="1"/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28" t="s">
        <v>2</v>
      </c>
      <c r="AF13" s="28"/>
      <c r="AG13" s="28"/>
      <c r="AH13" s="28"/>
      <c r="AI13" s="26"/>
      <c r="AJ13" s="26"/>
      <c r="AK13" s="26"/>
      <c r="AL13" s="26"/>
      <c r="AM13" s="26"/>
      <c r="AN13" s="26"/>
      <c r="AO13" s="26"/>
      <c r="AP13" s="26"/>
      <c r="AQ13" s="26"/>
      <c r="AR13" s="15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15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15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15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8" t="s">
        <v>2</v>
      </c>
      <c r="ED13" s="28"/>
      <c r="EE13" s="28"/>
      <c r="EF13" s="28"/>
      <c r="EG13" s="26"/>
      <c r="EH13" s="26"/>
      <c r="EI13" s="27"/>
    </row>
    <row r="14" spans="1:166" ht="20.25" customHeight="1">
      <c r="A14" s="1"/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28"/>
      <c r="AF14" s="28"/>
      <c r="AG14" s="28"/>
      <c r="AH14" s="28"/>
      <c r="AI14" s="26"/>
      <c r="AJ14" s="26"/>
      <c r="AK14" s="26"/>
      <c r="AL14" s="26"/>
      <c r="AM14" s="26"/>
      <c r="AN14" s="26"/>
      <c r="AO14" s="26"/>
      <c r="AP14" s="26"/>
      <c r="AQ14" s="26"/>
      <c r="AR14" s="15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15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15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15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8"/>
      <c r="ED14" s="28"/>
      <c r="EE14" s="28"/>
      <c r="EF14" s="28"/>
      <c r="EG14" s="26"/>
      <c r="EH14" s="26"/>
      <c r="EI14" s="27"/>
    </row>
    <row r="15" spans="1:166" ht="20.25" customHeight="1">
      <c r="A15" s="1"/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29" t="s">
        <v>3</v>
      </c>
      <c r="AH15" s="29"/>
      <c r="AI15" s="29"/>
      <c r="AJ15" s="29"/>
      <c r="AK15" s="26"/>
      <c r="AL15" s="26"/>
      <c r="AM15" s="26"/>
      <c r="AN15" s="26"/>
      <c r="AO15" s="26"/>
      <c r="AP15" s="26"/>
      <c r="AQ15" s="26"/>
      <c r="AR15" s="15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15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15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15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9"/>
      <c r="EB15" s="29"/>
      <c r="EC15" s="8"/>
      <c r="ED15" s="8"/>
      <c r="EE15" s="29" t="s">
        <v>4</v>
      </c>
      <c r="EF15" s="29"/>
      <c r="EG15" s="29"/>
      <c r="EH15" s="29"/>
      <c r="EI15" s="27"/>
      <c r="EL15" s="15"/>
      <c r="EM15" s="15"/>
      <c r="EN15" s="15"/>
      <c r="EO15" s="15"/>
      <c r="EP15" s="15"/>
      <c r="EQ15" s="15"/>
      <c r="ER15" s="15"/>
      <c r="ES15" s="15"/>
      <c r="ET15" s="15"/>
      <c r="EU15" s="15"/>
      <c r="EV15" s="15"/>
      <c r="EW15" s="15"/>
      <c r="EX15" s="15"/>
      <c r="EY15" s="15"/>
      <c r="EZ15" s="15"/>
      <c r="FA15" s="15"/>
      <c r="FB15" s="15"/>
      <c r="FC15" s="15"/>
      <c r="FD15" s="15"/>
      <c r="FE15" s="15"/>
      <c r="FF15" s="15"/>
      <c r="FG15" s="15"/>
      <c r="FH15" s="15"/>
      <c r="FI15" s="15"/>
      <c r="FJ15" s="15"/>
    </row>
    <row r="16" spans="1:166" ht="20.25" customHeight="1">
      <c r="A16" s="1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29"/>
      <c r="AH16" s="29"/>
      <c r="AI16" s="29"/>
      <c r="AJ16" s="29"/>
      <c r="AK16" s="26"/>
      <c r="AL16" s="26"/>
      <c r="AM16" s="26"/>
      <c r="AN16" s="26"/>
      <c r="AO16" s="26"/>
      <c r="AP16" s="26"/>
      <c r="AQ16" s="26"/>
      <c r="AR16" s="15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15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15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15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9"/>
      <c r="EB16" s="29"/>
      <c r="EC16" s="8"/>
      <c r="ED16" s="8"/>
      <c r="EE16" s="29"/>
      <c r="EF16" s="29"/>
      <c r="EG16" s="29"/>
      <c r="EH16" s="29"/>
      <c r="EI16" s="27"/>
      <c r="EL16" s="15"/>
      <c r="EM16" s="15"/>
      <c r="EN16" s="15"/>
      <c r="EO16" s="15"/>
      <c r="EP16" s="15"/>
      <c r="EQ16" s="15"/>
      <c r="ER16" s="15"/>
      <c r="ES16" s="15"/>
      <c r="ET16" s="15"/>
      <c r="EU16" s="15"/>
      <c r="EV16" s="15"/>
      <c r="EW16" s="15"/>
      <c r="EX16" s="15"/>
      <c r="EY16" s="15"/>
      <c r="EZ16" s="15"/>
      <c r="FA16" s="15"/>
      <c r="FB16" s="15"/>
      <c r="FC16" s="15"/>
      <c r="FD16" s="15"/>
      <c r="FE16" s="15"/>
      <c r="FF16" s="15"/>
      <c r="FG16" s="15"/>
      <c r="FH16" s="15"/>
      <c r="FI16" s="15"/>
      <c r="FJ16" s="15"/>
    </row>
    <row r="17" spans="1:248" ht="20.25" customHeight="1">
      <c r="A17" s="1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28" t="s">
        <v>2</v>
      </c>
      <c r="AF17" s="28"/>
      <c r="AG17" s="28"/>
      <c r="AH17" s="28"/>
      <c r="AI17" s="26"/>
      <c r="AJ17" s="26"/>
      <c r="AK17" s="26"/>
      <c r="AL17" s="26"/>
      <c r="AM17" s="26"/>
      <c r="AN17" s="26"/>
      <c r="AO17" s="26"/>
      <c r="AP17" s="26"/>
      <c r="AQ17" s="26"/>
      <c r="AR17" s="15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30"/>
      <c r="BD17" s="31" t="s">
        <v>5</v>
      </c>
      <c r="BE17" s="26"/>
      <c r="BF17" s="26"/>
      <c r="BG17" s="15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15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15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32"/>
      <c r="DZ17" s="32"/>
      <c r="EA17" s="26"/>
      <c r="EB17" s="26"/>
      <c r="EC17" s="28" t="s">
        <v>2</v>
      </c>
      <c r="ED17" s="28"/>
      <c r="EE17" s="28"/>
      <c r="EF17" s="28"/>
      <c r="EG17" s="26"/>
      <c r="EH17" s="26"/>
      <c r="EI17" s="27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</row>
    <row r="18" spans="1:248" ht="20.25" customHeight="1">
      <c r="A18" s="1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28"/>
      <c r="AF18" s="28"/>
      <c r="AG18" s="28"/>
      <c r="AH18" s="28"/>
      <c r="AI18" s="26"/>
      <c r="AJ18" s="26"/>
      <c r="AK18" s="26"/>
      <c r="AL18" s="26"/>
      <c r="AM18" s="26"/>
      <c r="AN18" s="26"/>
      <c r="AO18" s="26"/>
      <c r="AP18" s="26"/>
      <c r="AQ18" s="26"/>
      <c r="AR18" s="15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15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15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15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32"/>
      <c r="DZ18" s="32"/>
      <c r="EA18" s="33"/>
      <c r="EB18" s="33"/>
      <c r="EC18" s="28"/>
      <c r="ED18" s="28"/>
      <c r="EE18" s="28"/>
      <c r="EF18" s="28"/>
      <c r="EG18" s="26"/>
      <c r="EH18" s="26"/>
      <c r="EI18" s="27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</row>
    <row r="19" spans="1:248" ht="20.25" customHeight="1">
      <c r="A19" s="1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15"/>
      <c r="AH19" s="15"/>
      <c r="AI19" s="15"/>
      <c r="AJ19" s="15"/>
      <c r="AK19" s="26"/>
      <c r="AL19" s="26"/>
      <c r="AM19" s="26"/>
      <c r="AN19" s="26"/>
      <c r="AO19" s="26"/>
      <c r="AP19" s="26"/>
      <c r="AQ19" s="26"/>
      <c r="AR19" s="15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15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15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15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9"/>
      <c r="DY19" s="29"/>
      <c r="DZ19" s="29"/>
      <c r="EA19" s="29"/>
      <c r="EB19" s="29"/>
      <c r="EC19" s="8"/>
      <c r="ED19" s="8"/>
      <c r="EE19" s="15"/>
      <c r="EF19" s="15"/>
      <c r="EG19" s="15"/>
      <c r="EH19" s="15"/>
      <c r="EI19" s="27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</row>
    <row r="20" spans="1:248" ht="20.25" customHeight="1">
      <c r="A20" s="1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15"/>
      <c r="AH20" s="15"/>
      <c r="AI20" s="15"/>
      <c r="AJ20" s="15"/>
      <c r="AK20" s="26"/>
      <c r="AL20" s="26"/>
      <c r="AM20" s="26"/>
      <c r="AN20" s="26"/>
      <c r="AO20" s="26"/>
      <c r="AP20" s="26"/>
      <c r="AQ20" s="26"/>
      <c r="AR20" s="15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15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15"/>
      <c r="CI20" s="26"/>
      <c r="CJ20" s="26"/>
      <c r="CK20" s="26"/>
      <c r="CL20" s="26"/>
      <c r="CM20" s="26"/>
      <c r="CN20" s="15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15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9"/>
      <c r="DY20" s="29"/>
      <c r="DZ20" s="29"/>
      <c r="EA20" s="29"/>
      <c r="EB20" s="29"/>
      <c r="EC20" s="8"/>
      <c r="ED20" s="8"/>
      <c r="EE20" s="15"/>
      <c r="EF20" s="15"/>
      <c r="EG20" s="15"/>
      <c r="EH20" s="15"/>
      <c r="EI20" s="27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</row>
    <row r="21" spans="1:248" ht="20.25" customHeight="1">
      <c r="A21" s="1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28" t="s">
        <v>2</v>
      </c>
      <c r="AF21" s="28"/>
      <c r="AG21" s="28"/>
      <c r="AH21" s="28"/>
      <c r="AI21" s="26"/>
      <c r="AJ21" s="26"/>
      <c r="AK21" s="26"/>
      <c r="AL21" s="26"/>
      <c r="AM21" s="26"/>
      <c r="AN21" s="26"/>
      <c r="AO21" s="26"/>
      <c r="AP21" s="26"/>
      <c r="AQ21" s="26"/>
      <c r="AR21" s="15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15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15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15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34"/>
      <c r="DZ21" s="34"/>
      <c r="EA21" s="26"/>
      <c r="EB21" s="26"/>
      <c r="EC21" s="28" t="s">
        <v>2</v>
      </c>
      <c r="ED21" s="28"/>
      <c r="EE21" s="28"/>
      <c r="EF21" s="28"/>
      <c r="EG21" s="26"/>
      <c r="EH21" s="26"/>
      <c r="EI21" s="27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</row>
    <row r="22" spans="1:248" ht="20.25" customHeight="1">
      <c r="A22" s="1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28"/>
      <c r="AF22" s="28"/>
      <c r="AG22" s="28"/>
      <c r="AH22" s="28"/>
      <c r="AI22" s="26"/>
      <c r="AJ22" s="26"/>
      <c r="AK22" s="26"/>
      <c r="AL22" s="26"/>
      <c r="AM22" s="26"/>
      <c r="AN22" s="26"/>
      <c r="AO22" s="26"/>
      <c r="AP22" s="26"/>
      <c r="AQ22" s="26"/>
      <c r="AR22" s="15"/>
      <c r="AS22" s="26"/>
      <c r="AT22" s="26"/>
      <c r="AU22" s="26"/>
      <c r="AV22" s="26"/>
      <c r="AW22" s="26"/>
      <c r="AX22" s="35"/>
      <c r="AY22" s="36" t="s">
        <v>6</v>
      </c>
      <c r="AZ22" s="35"/>
      <c r="BA22" s="35"/>
      <c r="BB22" s="35"/>
      <c r="BC22" s="35"/>
      <c r="BD22" s="35"/>
      <c r="BE22" s="37" t="s">
        <v>7</v>
      </c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38" t="s">
        <v>6</v>
      </c>
      <c r="CG22" s="26"/>
      <c r="CH22" s="26"/>
      <c r="CI22" s="26"/>
      <c r="CJ22" s="26"/>
      <c r="CK22" s="26"/>
      <c r="CL22" s="26"/>
      <c r="CM22" s="26"/>
      <c r="CN22" s="15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15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34"/>
      <c r="DZ22" s="34"/>
      <c r="EA22" s="26"/>
      <c r="EB22" s="26"/>
      <c r="EC22" s="28"/>
      <c r="ED22" s="28"/>
      <c r="EE22" s="28"/>
      <c r="EF22" s="28"/>
      <c r="EG22" s="26"/>
      <c r="EH22" s="26"/>
      <c r="EI22" s="27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</row>
    <row r="23" spans="1:248" ht="20.25" customHeight="1">
      <c r="A23" s="1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15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15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15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15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8"/>
      <c r="ED23" s="8"/>
      <c r="EE23" s="26"/>
      <c r="EF23" s="26"/>
      <c r="EG23" s="26"/>
      <c r="EH23" s="26"/>
      <c r="EI23" s="27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</row>
    <row r="24" spans="1:248" ht="20.25" customHeight="1">
      <c r="A24" s="1"/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15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15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15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15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8"/>
      <c r="ED24" s="8"/>
      <c r="EE24" s="26"/>
      <c r="EF24" s="26"/>
      <c r="EG24" s="26"/>
      <c r="EH24" s="26"/>
      <c r="EI24" s="27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</row>
    <row r="25" spans="1:248" ht="20.25" customHeight="1">
      <c r="A25" s="1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28" t="s">
        <v>8</v>
      </c>
      <c r="AF25" s="28"/>
      <c r="AG25" s="28"/>
      <c r="AH25" s="28"/>
      <c r="AI25" s="26"/>
      <c r="AJ25" s="26"/>
      <c r="AK25" s="26"/>
      <c r="AL25" s="26"/>
      <c r="AM25" s="26"/>
      <c r="AN25" s="26"/>
      <c r="AO25" s="26"/>
      <c r="AP25" s="26"/>
      <c r="AQ25" s="26"/>
      <c r="AR25" s="15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15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15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15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8" t="s">
        <v>8</v>
      </c>
      <c r="ED25" s="28"/>
      <c r="EE25" s="28"/>
      <c r="EF25" s="28"/>
      <c r="EG25" s="26"/>
      <c r="EH25" s="26"/>
      <c r="EI25" s="27"/>
      <c r="EL25" s="15"/>
      <c r="EM25" s="15"/>
      <c r="EN25" s="15"/>
      <c r="EO25" s="15"/>
      <c r="EP25" s="15"/>
      <c r="EQ25" s="15"/>
      <c r="ER25" s="15"/>
      <c r="ES25" s="15"/>
      <c r="ET25" s="15"/>
      <c r="EU25" s="15"/>
      <c r="EV25" s="15"/>
      <c r="EW25" s="15"/>
      <c r="EX25" s="15"/>
      <c r="EY25" s="15"/>
      <c r="EZ25" s="15"/>
      <c r="FA25" s="15"/>
      <c r="FB25" s="15"/>
      <c r="FC25" s="15"/>
      <c r="FD25" s="15"/>
      <c r="FE25" s="15"/>
      <c r="FF25" s="15"/>
      <c r="FG25" s="15"/>
      <c r="FH25" s="15"/>
      <c r="FI25" s="15"/>
      <c r="FJ25" s="15"/>
    </row>
    <row r="26" spans="1:248" ht="20.25" customHeight="1">
      <c r="A26" s="1"/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28"/>
      <c r="AF26" s="28"/>
      <c r="AG26" s="28"/>
      <c r="AH26" s="28"/>
      <c r="AI26" s="26"/>
      <c r="AJ26" s="26"/>
      <c r="AK26" s="26"/>
      <c r="AL26" s="26"/>
      <c r="AM26" s="26"/>
      <c r="AN26" s="26"/>
      <c r="AO26" s="26"/>
      <c r="AP26" s="26"/>
      <c r="AQ26" s="26"/>
      <c r="AR26" s="15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15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15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15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8"/>
      <c r="ED26" s="28"/>
      <c r="EE26" s="28"/>
      <c r="EF26" s="28"/>
      <c r="EG26" s="26"/>
      <c r="EH26" s="26"/>
      <c r="EI26" s="27"/>
      <c r="EL26" s="15"/>
      <c r="EM26" s="15"/>
      <c r="EN26" s="15"/>
      <c r="EO26" s="15"/>
      <c r="EP26" s="15"/>
      <c r="EQ26" s="15"/>
      <c r="ER26" s="15"/>
      <c r="ES26" s="15"/>
      <c r="ET26" s="15"/>
      <c r="EU26" s="15"/>
      <c r="EV26" s="15"/>
      <c r="EW26" s="15"/>
      <c r="EX26" s="15"/>
      <c r="EY26" s="15"/>
      <c r="EZ26" s="15"/>
      <c r="FA26" s="15"/>
      <c r="FB26" s="15"/>
      <c r="FC26" s="15"/>
      <c r="FD26" s="15"/>
      <c r="FE26" s="15"/>
      <c r="FF26" s="15"/>
      <c r="FG26" s="15"/>
      <c r="FH26" s="15"/>
      <c r="FI26" s="15"/>
      <c r="FJ26" s="15"/>
    </row>
    <row r="27" spans="1:248" ht="20.25" customHeight="1">
      <c r="A27" s="1"/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26"/>
      <c r="AH27" s="26"/>
      <c r="AI27" s="26"/>
      <c r="AJ27" s="26"/>
      <c r="AK27" s="26"/>
      <c r="AL27" s="15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/>
      <c r="ED27" s="26"/>
      <c r="EE27" s="26"/>
      <c r="EF27" s="26"/>
      <c r="EG27" s="26"/>
      <c r="EH27" s="26"/>
      <c r="EI27" s="27"/>
      <c r="EL27" s="15"/>
      <c r="EM27" s="15"/>
      <c r="EN27" s="15"/>
      <c r="EO27" s="15"/>
      <c r="EP27" s="15"/>
      <c r="EQ27" s="15"/>
      <c r="ER27" s="15"/>
      <c r="ES27" s="15"/>
      <c r="ET27" s="15"/>
      <c r="EU27" s="15"/>
      <c r="EV27" s="15"/>
      <c r="EW27" s="15"/>
      <c r="EX27" s="15"/>
      <c r="EY27" s="15"/>
      <c r="EZ27" s="15"/>
      <c r="FA27" s="15"/>
      <c r="FB27" s="15"/>
      <c r="FC27" s="15"/>
      <c r="FD27" s="15"/>
      <c r="FE27" s="15"/>
      <c r="FF27" s="15"/>
      <c r="FG27" s="15"/>
      <c r="FH27" s="15"/>
      <c r="FI27" s="15"/>
      <c r="FJ27" s="15"/>
    </row>
    <row r="28" spans="1:248" ht="20.25" customHeight="1">
      <c r="A28" s="1"/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26"/>
      <c r="AH28" s="26"/>
      <c r="AI28" s="26"/>
      <c r="AJ28" s="26"/>
      <c r="AK28" s="26"/>
      <c r="AL28" s="15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7"/>
      <c r="EL28" s="15"/>
      <c r="EM28" s="15"/>
      <c r="EN28" s="15"/>
      <c r="EO28" s="15"/>
      <c r="EP28" s="15"/>
      <c r="EQ28" s="15"/>
      <c r="ER28" s="15"/>
      <c r="ES28" s="15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  <c r="FH28" s="15"/>
      <c r="FI28" s="15"/>
      <c r="FJ28" s="15"/>
    </row>
    <row r="29" spans="1:248" ht="20.25" customHeight="1">
      <c r="A29" s="1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26"/>
      <c r="AH29" s="26"/>
      <c r="AI29" s="26"/>
      <c r="AJ29" s="26"/>
      <c r="AK29" s="26"/>
      <c r="AL29" s="15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7"/>
      <c r="EL29" s="15"/>
      <c r="EM29" s="15"/>
      <c r="EN29" s="15"/>
      <c r="EO29" s="15"/>
      <c r="EP29" s="15"/>
      <c r="EQ29" s="15"/>
      <c r="ER29" s="15"/>
      <c r="ES29" s="15"/>
      <c r="ET29" s="15"/>
      <c r="EU29" s="15"/>
      <c r="EV29" s="15"/>
      <c r="EW29" s="15"/>
      <c r="EX29" s="15"/>
      <c r="EY29" s="15"/>
      <c r="EZ29" s="15"/>
      <c r="FA29" s="15"/>
      <c r="FB29" s="15"/>
      <c r="FC29" s="15"/>
      <c r="FD29" s="15"/>
      <c r="FE29" s="15"/>
      <c r="FF29" s="15"/>
      <c r="FG29" s="15"/>
      <c r="FH29" s="15"/>
      <c r="FI29" s="15"/>
      <c r="FJ29" s="15"/>
    </row>
    <row r="30" spans="1:248" ht="20.25" customHeight="1">
      <c r="A30" s="1"/>
      <c r="B30" s="7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26"/>
      <c r="AH30" s="26"/>
      <c r="AI30" s="26"/>
      <c r="AJ30" s="26"/>
      <c r="AK30" s="26"/>
      <c r="AL30" s="15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7"/>
      <c r="EL30" s="15"/>
      <c r="EM30" s="15"/>
      <c r="EN30" s="15"/>
      <c r="EO30" s="15"/>
      <c r="EP30" s="15"/>
      <c r="EQ30" s="15"/>
      <c r="ER30" s="15"/>
      <c r="ES30" s="15"/>
      <c r="ET30" s="15"/>
      <c r="EU30" s="15"/>
      <c r="EV30" s="15"/>
      <c r="EW30" s="15"/>
      <c r="EX30" s="15"/>
      <c r="EY30" s="15"/>
      <c r="EZ30" s="15"/>
      <c r="FA30" s="15"/>
      <c r="FB30" s="15"/>
      <c r="FC30" s="15"/>
      <c r="FD30" s="15"/>
      <c r="FE30" s="15"/>
      <c r="FF30" s="15"/>
      <c r="FG30" s="15"/>
      <c r="FH30" s="15"/>
      <c r="FI30" s="15"/>
      <c r="FJ30" s="15"/>
    </row>
    <row r="31" spans="1:248" ht="20.25" customHeight="1">
      <c r="A31" s="1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7"/>
      <c r="EJ31" s="15"/>
      <c r="EK31" s="15"/>
      <c r="EL31" s="15"/>
      <c r="EM31" s="15"/>
      <c r="EN31" s="15"/>
      <c r="EO31" s="15"/>
      <c r="EP31" s="15"/>
      <c r="EQ31" s="15"/>
      <c r="ER31" s="15"/>
      <c r="ES31" s="15"/>
      <c r="ET31" s="15"/>
      <c r="EU31" s="15"/>
      <c r="EV31" s="15"/>
      <c r="EW31" s="15"/>
      <c r="EX31" s="15"/>
      <c r="EY31" s="15"/>
      <c r="EZ31" s="15"/>
      <c r="FA31" s="15"/>
      <c r="FB31" s="15"/>
      <c r="FC31" s="15"/>
      <c r="FD31" s="15"/>
      <c r="FE31" s="15"/>
      <c r="FF31" s="15"/>
      <c r="FG31" s="15"/>
      <c r="FH31" s="15"/>
      <c r="FI31" s="15"/>
      <c r="FJ31" s="15"/>
      <c r="FK31" s="15"/>
      <c r="FL31" s="15"/>
      <c r="FM31" s="15"/>
      <c r="FN31" s="15"/>
      <c r="FO31" s="15"/>
      <c r="FP31" s="15"/>
      <c r="FQ31" s="15"/>
      <c r="FR31" s="15"/>
      <c r="FS31" s="15"/>
      <c r="FT31" s="15"/>
      <c r="FU31" s="15"/>
      <c r="FV31" s="15"/>
      <c r="FW31" s="15"/>
      <c r="FX31" s="15"/>
      <c r="FY31" s="15"/>
      <c r="FZ31" s="15"/>
      <c r="GA31" s="15"/>
      <c r="GB31" s="15"/>
      <c r="GC31" s="15"/>
      <c r="GD31" s="15"/>
      <c r="GE31" s="15"/>
      <c r="GF31" s="15"/>
      <c r="GG31" s="15"/>
      <c r="GH31" s="15"/>
      <c r="GI31" s="15"/>
      <c r="GJ31" s="15"/>
      <c r="GK31" s="15"/>
      <c r="GL31" s="15"/>
      <c r="GM31" s="15"/>
      <c r="GN31" s="15"/>
      <c r="GO31" s="15"/>
      <c r="GP31" s="15"/>
      <c r="GQ31" s="15"/>
      <c r="GR31" s="15"/>
      <c r="GS31" s="15"/>
      <c r="GT31" s="15"/>
      <c r="GU31" s="15"/>
      <c r="GV31" s="15"/>
      <c r="GW31" s="15"/>
      <c r="GX31" s="15"/>
      <c r="GY31" s="15"/>
      <c r="GZ31" s="15"/>
      <c r="HA31" s="15"/>
      <c r="HB31" s="15"/>
      <c r="HC31" s="15"/>
      <c r="HD31" s="15"/>
      <c r="HE31" s="15"/>
      <c r="HF31" s="15"/>
      <c r="HG31" s="15"/>
      <c r="HH31" s="15"/>
      <c r="HI31" s="15"/>
      <c r="HJ31" s="15"/>
      <c r="HK31" s="15"/>
      <c r="HL31" s="15"/>
      <c r="HM31" s="15"/>
      <c r="HN31" s="15"/>
      <c r="HO31" s="15"/>
      <c r="HP31" s="15"/>
      <c r="HQ31" s="15"/>
      <c r="HR31" s="15"/>
      <c r="HS31" s="15"/>
      <c r="HT31" s="15"/>
      <c r="HU31" s="15"/>
      <c r="HV31" s="15"/>
      <c r="HW31" s="15"/>
      <c r="HX31" s="15"/>
      <c r="HY31" s="15"/>
      <c r="HZ31" s="15"/>
      <c r="IA31" s="15"/>
      <c r="IB31" s="15"/>
      <c r="IC31" s="15"/>
      <c r="ID31" s="15"/>
      <c r="IE31" s="15"/>
      <c r="IF31" s="15"/>
      <c r="IG31" s="15"/>
      <c r="IH31" s="15"/>
      <c r="II31" s="15"/>
      <c r="IJ31" s="15"/>
      <c r="IK31" s="15"/>
      <c r="IL31" s="15"/>
      <c r="IM31" s="15"/>
      <c r="IN31" s="15"/>
    </row>
    <row r="32" spans="1:248" s="44" customFormat="1" ht="20.25" customHeight="1">
      <c r="A32" s="39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40" t="s">
        <v>9</v>
      </c>
      <c r="AH32" s="41"/>
      <c r="AI32" s="41"/>
      <c r="AJ32" s="41"/>
      <c r="AK32" s="41"/>
      <c r="AL32" s="41"/>
      <c r="AM32" s="41"/>
      <c r="AN32" s="41"/>
      <c r="AO32" s="41"/>
      <c r="AP32" s="41"/>
      <c r="AQ32" s="42"/>
      <c r="AR32" s="40" t="s">
        <v>10</v>
      </c>
      <c r="AS32" s="41"/>
      <c r="AT32" s="41"/>
      <c r="AU32" s="41"/>
      <c r="AV32" s="41"/>
      <c r="AW32" s="41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41"/>
      <c r="BJ32" s="41"/>
      <c r="BK32" s="41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41"/>
      <c r="BX32" s="41"/>
      <c r="BY32" s="41"/>
      <c r="BZ32" s="41"/>
      <c r="CA32" s="41"/>
      <c r="CB32" s="41"/>
      <c r="CC32" s="41"/>
      <c r="CD32" s="41"/>
      <c r="CE32" s="41"/>
      <c r="CF32" s="41"/>
      <c r="CG32" s="41"/>
      <c r="CH32" s="41"/>
      <c r="CI32" s="41"/>
      <c r="CJ32" s="41"/>
      <c r="CK32" s="41"/>
      <c r="CL32" s="41"/>
      <c r="CM32" s="41"/>
      <c r="CN32" s="40" t="s">
        <v>11</v>
      </c>
      <c r="CO32" s="41"/>
      <c r="CP32" s="41"/>
      <c r="CQ32" s="41"/>
      <c r="CR32" s="41"/>
      <c r="CS32" s="41"/>
      <c r="CT32" s="41"/>
      <c r="CU32" s="41"/>
      <c r="CV32" s="41"/>
      <c r="CW32" s="41"/>
      <c r="CX32" s="41"/>
      <c r="CY32" s="41"/>
      <c r="CZ32" s="41"/>
      <c r="DA32" s="41"/>
      <c r="DB32" s="41"/>
      <c r="DC32" s="41"/>
      <c r="DD32" s="41"/>
      <c r="DE32" s="41"/>
      <c r="DF32" s="41"/>
      <c r="DG32" s="41"/>
      <c r="DH32" s="41"/>
      <c r="DI32" s="41"/>
      <c r="DJ32" s="41"/>
      <c r="DK32" s="41"/>
      <c r="DL32" s="41"/>
      <c r="DM32" s="41"/>
      <c r="DN32" s="41"/>
      <c r="DO32" s="41"/>
      <c r="DP32" s="41"/>
      <c r="DQ32" s="41"/>
      <c r="DR32" s="41"/>
      <c r="DS32" s="41"/>
      <c r="DT32" s="41"/>
      <c r="DU32" s="41"/>
      <c r="DV32" s="41"/>
      <c r="DW32" s="41"/>
      <c r="DX32" s="41"/>
      <c r="DY32" s="41"/>
      <c r="DZ32" s="41"/>
      <c r="EA32" s="41"/>
      <c r="EB32" s="41"/>
      <c r="EC32" s="41"/>
      <c r="ED32" s="41"/>
      <c r="EE32" s="41"/>
      <c r="EF32" s="41"/>
      <c r="EG32" s="41"/>
      <c r="EH32" s="41"/>
      <c r="EI32" s="42"/>
      <c r="EJ32" s="43"/>
      <c r="EK32" s="43"/>
      <c r="EL32" s="15"/>
      <c r="EM32" s="15"/>
      <c r="EN32" s="15"/>
      <c r="EO32" s="15"/>
      <c r="EP32" s="15"/>
      <c r="EQ32" s="15"/>
      <c r="ER32" s="15"/>
      <c r="ES32" s="15"/>
      <c r="ET32" s="15"/>
      <c r="EU32" s="15"/>
      <c r="EV32" s="15"/>
      <c r="EW32" s="15"/>
      <c r="EX32" s="15"/>
      <c r="EY32" s="15"/>
      <c r="EZ32" s="15"/>
      <c r="FA32" s="15"/>
      <c r="FB32" s="15"/>
      <c r="FC32" s="15"/>
      <c r="FD32" s="15"/>
      <c r="FE32" s="15"/>
      <c r="FF32" s="15"/>
      <c r="FG32" s="15"/>
      <c r="FH32" s="15"/>
      <c r="FI32" s="15"/>
      <c r="FJ32" s="15"/>
      <c r="FK32" s="43"/>
      <c r="FL32" s="43"/>
      <c r="FM32" s="43"/>
      <c r="FN32" s="43"/>
      <c r="FO32" s="43"/>
      <c r="FP32" s="43"/>
      <c r="FQ32" s="43"/>
      <c r="FR32" s="43"/>
      <c r="FS32" s="43"/>
      <c r="FT32" s="43"/>
      <c r="FU32" s="43"/>
      <c r="FV32" s="43"/>
      <c r="FW32" s="43"/>
      <c r="FX32" s="43"/>
      <c r="FY32" s="43"/>
      <c r="FZ32" s="43"/>
      <c r="GA32" s="43"/>
      <c r="GB32" s="43"/>
      <c r="GC32" s="43"/>
      <c r="GD32" s="43"/>
      <c r="GE32" s="43"/>
      <c r="GF32" s="43"/>
      <c r="GG32" s="43"/>
      <c r="GH32" s="43"/>
      <c r="GI32" s="43"/>
      <c r="GJ32" s="43"/>
      <c r="GK32" s="43"/>
      <c r="GL32" s="43"/>
      <c r="GM32" s="43"/>
      <c r="GN32" s="43"/>
      <c r="GO32" s="43"/>
      <c r="GP32" s="43"/>
      <c r="GQ32" s="43"/>
      <c r="GR32" s="43"/>
      <c r="GS32" s="43"/>
      <c r="GT32" s="43"/>
      <c r="GU32" s="43"/>
      <c r="GV32" s="43"/>
      <c r="GW32" s="43"/>
      <c r="GX32" s="43"/>
      <c r="GY32" s="43"/>
      <c r="GZ32" s="43"/>
      <c r="HA32" s="43"/>
      <c r="HB32" s="43"/>
      <c r="HC32" s="43"/>
      <c r="HD32" s="43"/>
      <c r="HE32" s="43"/>
      <c r="HF32" s="43"/>
      <c r="HG32" s="43"/>
      <c r="HH32" s="43"/>
      <c r="HI32" s="43"/>
      <c r="HJ32" s="43"/>
      <c r="HK32" s="43"/>
      <c r="HL32" s="43"/>
      <c r="HM32" s="43"/>
      <c r="HN32" s="43"/>
      <c r="HO32" s="43"/>
      <c r="HP32" s="43"/>
      <c r="HQ32" s="43"/>
      <c r="HR32" s="43"/>
      <c r="HS32" s="43"/>
      <c r="HT32" s="43"/>
      <c r="HU32" s="43"/>
      <c r="HV32" s="43"/>
      <c r="HW32" s="43"/>
      <c r="HX32" s="43"/>
      <c r="HY32" s="43"/>
      <c r="HZ32" s="43"/>
      <c r="IA32" s="43"/>
      <c r="IB32" s="43"/>
      <c r="IC32" s="43"/>
      <c r="ID32" s="43"/>
      <c r="IE32" s="43"/>
      <c r="IF32" s="43"/>
      <c r="IG32" s="43"/>
      <c r="IH32" s="43"/>
      <c r="II32" s="43"/>
      <c r="IJ32" s="43"/>
      <c r="IK32" s="43"/>
      <c r="IL32" s="43"/>
      <c r="IM32" s="43"/>
      <c r="IN32" s="43"/>
    </row>
    <row r="33" spans="1:248" s="43" customFormat="1" ht="20.25" customHeight="1">
      <c r="A33" s="39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45">
        <v>1</v>
      </c>
      <c r="AH33" s="46">
        <v>9</v>
      </c>
      <c r="AI33" s="46"/>
      <c r="AJ33" s="46"/>
      <c r="AK33" s="46">
        <v>2</v>
      </c>
      <c r="AL33" s="46">
        <v>1</v>
      </c>
      <c r="AM33" s="46"/>
      <c r="AN33" s="46"/>
      <c r="AO33" s="46">
        <v>2</v>
      </c>
      <c r="AP33" s="46">
        <v>3</v>
      </c>
      <c r="AQ33" s="46"/>
      <c r="AR33" s="46"/>
      <c r="AS33" s="46">
        <v>0</v>
      </c>
      <c r="AT33" s="46">
        <v>1</v>
      </c>
      <c r="AU33" s="46"/>
      <c r="AV33" s="46"/>
      <c r="AW33" s="46">
        <v>0</v>
      </c>
      <c r="AX33" s="46">
        <v>3</v>
      </c>
      <c r="AY33" s="46"/>
      <c r="AZ33" s="46"/>
      <c r="BA33" s="46">
        <v>0</v>
      </c>
      <c r="BB33" s="46">
        <v>5</v>
      </c>
      <c r="BC33" s="46"/>
      <c r="BD33" s="46"/>
      <c r="BE33" s="46">
        <v>0</v>
      </c>
      <c r="BF33" s="46">
        <v>7</v>
      </c>
      <c r="BG33" s="46"/>
      <c r="BH33" s="46"/>
      <c r="BI33" s="46">
        <v>0</v>
      </c>
      <c r="BJ33" s="46">
        <v>9</v>
      </c>
      <c r="BK33" s="46"/>
      <c r="BL33" s="46"/>
      <c r="BM33" s="46">
        <v>1</v>
      </c>
      <c r="BN33" s="46">
        <v>1</v>
      </c>
      <c r="BO33" s="46"/>
      <c r="BP33" s="46"/>
      <c r="BQ33" s="46">
        <v>1</v>
      </c>
      <c r="BR33" s="46">
        <v>3</v>
      </c>
      <c r="BS33" s="46"/>
      <c r="BT33" s="46"/>
      <c r="BU33" s="46">
        <v>1</v>
      </c>
      <c r="BV33" s="46">
        <v>5</v>
      </c>
      <c r="BW33" s="46"/>
      <c r="BX33" s="46"/>
      <c r="BY33" s="46">
        <v>1</v>
      </c>
      <c r="BZ33" s="46">
        <v>7</v>
      </c>
      <c r="CA33" s="46"/>
      <c r="CB33" s="46"/>
      <c r="CC33" s="46">
        <v>1</v>
      </c>
      <c r="CD33" s="46">
        <v>9</v>
      </c>
      <c r="CE33" s="46"/>
      <c r="CF33" s="46"/>
      <c r="CG33" s="46">
        <v>2</v>
      </c>
      <c r="CH33" s="46">
        <v>1</v>
      </c>
      <c r="CI33" s="46"/>
      <c r="CJ33" s="46"/>
      <c r="CK33" s="46">
        <v>2</v>
      </c>
      <c r="CL33" s="46">
        <v>3</v>
      </c>
      <c r="CM33" s="46"/>
      <c r="CN33" s="46"/>
      <c r="CO33" s="46">
        <v>0</v>
      </c>
      <c r="CP33" s="46">
        <v>1</v>
      </c>
      <c r="CQ33" s="46"/>
      <c r="CR33" s="46"/>
      <c r="CS33" s="46">
        <v>0</v>
      </c>
      <c r="CT33" s="46">
        <v>3</v>
      </c>
      <c r="CU33" s="46"/>
      <c r="CV33" s="46"/>
      <c r="CW33" s="46">
        <v>0</v>
      </c>
      <c r="CX33" s="46">
        <v>5</v>
      </c>
      <c r="CY33" s="46"/>
      <c r="CZ33" s="46"/>
      <c r="DA33" s="46">
        <v>0</v>
      </c>
      <c r="DB33" s="46">
        <v>7</v>
      </c>
      <c r="DC33" s="46"/>
      <c r="DD33" s="46"/>
      <c r="DE33" s="46">
        <v>0</v>
      </c>
      <c r="DF33" s="46">
        <v>9</v>
      </c>
      <c r="DG33" s="46"/>
      <c r="DH33" s="46"/>
      <c r="DI33" s="46">
        <v>1</v>
      </c>
      <c r="DJ33" s="46">
        <v>1</v>
      </c>
      <c r="DK33" s="46"/>
      <c r="DL33" s="46"/>
      <c r="DM33" s="46">
        <v>1</v>
      </c>
      <c r="DN33" s="46">
        <v>3</v>
      </c>
      <c r="DO33" s="46"/>
      <c r="DP33" s="46"/>
      <c r="DQ33" s="46">
        <v>1</v>
      </c>
      <c r="DR33" s="46">
        <v>5</v>
      </c>
      <c r="DS33" s="46"/>
      <c r="DT33" s="46"/>
      <c r="DU33" s="46">
        <v>1</v>
      </c>
      <c r="DV33" s="46">
        <v>7</v>
      </c>
      <c r="DW33" s="46"/>
      <c r="DX33" s="46"/>
      <c r="DY33" s="46">
        <v>1</v>
      </c>
      <c r="DZ33" s="46">
        <v>9</v>
      </c>
      <c r="EA33" s="46"/>
      <c r="EB33" s="46"/>
      <c r="EC33" s="46">
        <v>2</v>
      </c>
      <c r="ED33" s="46">
        <v>1</v>
      </c>
      <c r="EE33" s="46"/>
      <c r="EF33" s="46"/>
      <c r="EG33" s="46">
        <v>2</v>
      </c>
      <c r="EH33" s="46">
        <v>3</v>
      </c>
      <c r="EI33" s="47"/>
      <c r="EL33" s="15"/>
      <c r="EM33" s="15"/>
      <c r="EN33" s="15"/>
      <c r="EO33" s="15"/>
      <c r="EP33" s="15"/>
      <c r="EQ33" s="15"/>
      <c r="ER33" s="15"/>
      <c r="ES33" s="15"/>
      <c r="ET33" s="15"/>
      <c r="EU33" s="15"/>
      <c r="EV33" s="15"/>
      <c r="EW33" s="15"/>
      <c r="EX33" s="15"/>
      <c r="EY33" s="15"/>
      <c r="EZ33" s="15"/>
      <c r="FA33" s="15"/>
      <c r="FB33" s="15"/>
      <c r="FC33" s="15"/>
      <c r="FD33" s="15"/>
      <c r="FE33" s="15"/>
      <c r="FF33" s="15"/>
      <c r="FG33" s="15"/>
      <c r="FH33" s="15"/>
      <c r="FI33" s="15"/>
      <c r="FJ33" s="15"/>
    </row>
    <row r="34" spans="1:248" s="43" customFormat="1" ht="20.25" customHeight="1">
      <c r="A34" s="39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48"/>
      <c r="AH34" s="48"/>
      <c r="AI34" s="46">
        <v>2</v>
      </c>
      <c r="AJ34" s="46">
        <v>0</v>
      </c>
      <c r="AK34" s="49"/>
      <c r="AL34" s="50"/>
      <c r="AM34" s="46">
        <v>2</v>
      </c>
      <c r="AN34" s="46">
        <v>2</v>
      </c>
      <c r="AO34" s="51"/>
      <c r="AP34" s="50"/>
      <c r="AQ34" s="46">
        <v>0</v>
      </c>
      <c r="AR34" s="46">
        <v>0</v>
      </c>
      <c r="AS34" s="51"/>
      <c r="AT34" s="50"/>
      <c r="AU34" s="46">
        <v>0</v>
      </c>
      <c r="AV34" s="46">
        <v>2</v>
      </c>
      <c r="AW34" s="51"/>
      <c r="AX34" s="50"/>
      <c r="AY34" s="46">
        <v>0</v>
      </c>
      <c r="AZ34" s="46">
        <v>4</v>
      </c>
      <c r="BA34" s="51"/>
      <c r="BB34" s="50"/>
      <c r="BC34" s="46">
        <v>0</v>
      </c>
      <c r="BD34" s="46">
        <v>6</v>
      </c>
      <c r="BE34" s="51"/>
      <c r="BF34" s="50"/>
      <c r="BG34" s="46">
        <v>0</v>
      </c>
      <c r="BH34" s="46">
        <v>8</v>
      </c>
      <c r="BI34" s="51"/>
      <c r="BJ34" s="50"/>
      <c r="BK34" s="46">
        <v>1</v>
      </c>
      <c r="BL34" s="46">
        <v>0</v>
      </c>
      <c r="BM34" s="51"/>
      <c r="BN34" s="50"/>
      <c r="BO34" s="46">
        <v>1</v>
      </c>
      <c r="BP34" s="46">
        <v>2</v>
      </c>
      <c r="BQ34" s="51"/>
      <c r="BR34" s="50"/>
      <c r="BS34" s="46">
        <v>1</v>
      </c>
      <c r="BT34" s="46">
        <v>4</v>
      </c>
      <c r="BU34" s="51"/>
      <c r="BV34" s="50"/>
      <c r="BW34" s="46">
        <v>1</v>
      </c>
      <c r="BX34" s="46">
        <v>6</v>
      </c>
      <c r="BY34" s="51"/>
      <c r="BZ34" s="50"/>
      <c r="CA34" s="46">
        <v>1</v>
      </c>
      <c r="CB34" s="46">
        <v>8</v>
      </c>
      <c r="CC34" s="51"/>
      <c r="CD34" s="50"/>
      <c r="CE34" s="46">
        <v>2</v>
      </c>
      <c r="CF34" s="46">
        <v>0</v>
      </c>
      <c r="CG34" s="51"/>
      <c r="CH34" s="50"/>
      <c r="CI34" s="46">
        <v>2</v>
      </c>
      <c r="CJ34" s="46">
        <v>2</v>
      </c>
      <c r="CK34" s="51"/>
      <c r="CL34" s="50"/>
      <c r="CM34" s="46">
        <v>0</v>
      </c>
      <c r="CN34" s="46">
        <v>0</v>
      </c>
      <c r="CO34" s="51"/>
      <c r="CP34" s="50"/>
      <c r="CQ34" s="46">
        <v>0</v>
      </c>
      <c r="CR34" s="46">
        <v>2</v>
      </c>
      <c r="CS34" s="51"/>
      <c r="CT34" s="50"/>
      <c r="CU34" s="46">
        <v>0</v>
      </c>
      <c r="CV34" s="46">
        <v>4</v>
      </c>
      <c r="CW34" s="51"/>
      <c r="CX34" s="50"/>
      <c r="CY34" s="46">
        <v>0</v>
      </c>
      <c r="CZ34" s="46">
        <v>6</v>
      </c>
      <c r="DA34" s="51"/>
      <c r="DB34" s="50"/>
      <c r="DC34" s="46">
        <v>0</v>
      </c>
      <c r="DD34" s="46">
        <v>8</v>
      </c>
      <c r="DE34" s="51"/>
      <c r="DF34" s="50"/>
      <c r="DG34" s="46">
        <v>1</v>
      </c>
      <c r="DH34" s="46">
        <v>0</v>
      </c>
      <c r="DI34" s="51"/>
      <c r="DJ34" s="50"/>
      <c r="DK34" s="46">
        <v>1</v>
      </c>
      <c r="DL34" s="46">
        <v>2</v>
      </c>
      <c r="DM34" s="51"/>
      <c r="DN34" s="50"/>
      <c r="DO34" s="46">
        <v>1</v>
      </c>
      <c r="DP34" s="46">
        <v>4</v>
      </c>
      <c r="DQ34" s="51"/>
      <c r="DR34" s="50"/>
      <c r="DS34" s="46">
        <v>1</v>
      </c>
      <c r="DT34" s="46">
        <v>6</v>
      </c>
      <c r="DU34" s="51"/>
      <c r="DV34" s="50"/>
      <c r="DW34" s="46">
        <v>1</v>
      </c>
      <c r="DX34" s="46">
        <v>8</v>
      </c>
      <c r="DY34" s="51"/>
      <c r="DZ34" s="50"/>
      <c r="EA34" s="46">
        <v>2</v>
      </c>
      <c r="EB34" s="46">
        <v>0</v>
      </c>
      <c r="EC34" s="51"/>
      <c r="ED34" s="50"/>
      <c r="EE34" s="46">
        <v>2</v>
      </c>
      <c r="EF34" s="46">
        <v>2</v>
      </c>
      <c r="EG34" s="51"/>
      <c r="EH34" s="50"/>
      <c r="EI34" s="47">
        <v>0</v>
      </c>
      <c r="EL34" s="15"/>
      <c r="EM34" s="15"/>
      <c r="EN34" s="15"/>
      <c r="EO34" s="15"/>
      <c r="EP34" s="15"/>
      <c r="EQ34" s="15"/>
      <c r="ER34" s="15"/>
      <c r="ES34" s="15"/>
      <c r="ET34" s="15"/>
      <c r="EU34" s="15"/>
      <c r="EV34" s="15"/>
      <c r="EW34" s="15"/>
      <c r="EX34" s="15"/>
      <c r="EY34" s="15"/>
      <c r="EZ34" s="15"/>
      <c r="FA34" s="15"/>
      <c r="FB34" s="15"/>
      <c r="FC34" s="15"/>
      <c r="FD34" s="15"/>
      <c r="FE34" s="15"/>
      <c r="FF34" s="15"/>
      <c r="FG34" s="15"/>
      <c r="FH34" s="15"/>
      <c r="FI34" s="15"/>
      <c r="FJ34" s="15"/>
    </row>
    <row r="35" spans="1:248" s="43" customFormat="1" ht="20.25" customHeight="1">
      <c r="A35" s="39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48"/>
      <c r="AH35" s="48"/>
      <c r="AI35" s="52"/>
      <c r="AJ35" s="48"/>
      <c r="AK35" s="52"/>
      <c r="AL35" s="48"/>
      <c r="AM35" s="52"/>
      <c r="AN35" s="48"/>
      <c r="AO35" s="52"/>
      <c r="AP35" s="48"/>
      <c r="AQ35" s="52"/>
      <c r="AR35" s="48"/>
      <c r="AS35" s="52"/>
      <c r="AT35" s="48"/>
      <c r="AU35" s="52"/>
      <c r="AV35" s="48"/>
      <c r="AW35" s="52"/>
      <c r="AX35" s="48"/>
      <c r="AY35" s="52"/>
      <c r="AZ35" s="48"/>
      <c r="BA35" s="52"/>
      <c r="BB35" s="48"/>
      <c r="BC35" s="52"/>
      <c r="BD35" s="48"/>
      <c r="BE35" s="52"/>
      <c r="BF35" s="48"/>
      <c r="BG35" s="52"/>
      <c r="BH35" s="48"/>
      <c r="BI35" s="52"/>
      <c r="BJ35" s="48"/>
      <c r="BK35" s="52"/>
      <c r="BL35" s="48"/>
      <c r="BM35" s="52"/>
      <c r="BN35" s="48"/>
      <c r="BO35" s="52"/>
      <c r="BP35" s="48"/>
      <c r="BQ35" s="52"/>
      <c r="BR35" s="48"/>
      <c r="BS35" s="52"/>
      <c r="BT35" s="48"/>
      <c r="BU35" s="52"/>
      <c r="BV35" s="48"/>
      <c r="BW35" s="52"/>
      <c r="BX35" s="48"/>
      <c r="BY35" s="52"/>
      <c r="BZ35" s="48"/>
      <c r="CA35" s="52"/>
      <c r="CB35" s="48"/>
      <c r="CC35" s="52"/>
      <c r="CD35" s="48"/>
      <c r="CE35" s="52"/>
      <c r="CF35" s="48"/>
      <c r="CG35" s="52"/>
      <c r="CH35" s="48"/>
      <c r="CI35" s="52"/>
      <c r="CJ35" s="48"/>
      <c r="CK35" s="52"/>
      <c r="CL35" s="48"/>
      <c r="CM35" s="52"/>
      <c r="CN35" s="48"/>
      <c r="CO35" s="52"/>
      <c r="CP35" s="48"/>
      <c r="CQ35" s="52"/>
      <c r="CR35" s="48"/>
      <c r="CS35" s="52"/>
      <c r="CT35" s="48"/>
      <c r="CU35" s="52"/>
      <c r="CV35" s="48"/>
      <c r="CW35" s="52"/>
      <c r="CX35" s="48"/>
      <c r="CY35" s="52"/>
      <c r="CZ35" s="48"/>
      <c r="DA35" s="52"/>
      <c r="DB35" s="48"/>
      <c r="DC35" s="52"/>
      <c r="DD35" s="48"/>
      <c r="DE35" s="52"/>
      <c r="DF35" s="48"/>
      <c r="DG35" s="52"/>
      <c r="DH35" s="48"/>
      <c r="DI35" s="52"/>
      <c r="DJ35" s="48"/>
      <c r="DK35" s="52"/>
      <c r="DL35" s="48"/>
      <c r="DM35" s="52"/>
      <c r="DN35" s="48"/>
      <c r="DO35" s="52"/>
      <c r="DP35" s="48"/>
      <c r="DQ35" s="52"/>
      <c r="DR35" s="48"/>
      <c r="DS35" s="52"/>
      <c r="DT35" s="48"/>
      <c r="DU35" s="52"/>
      <c r="DV35" s="48"/>
      <c r="DW35" s="52"/>
      <c r="DX35" s="48"/>
      <c r="DY35" s="52"/>
      <c r="DZ35" s="48"/>
      <c r="EA35" s="52"/>
      <c r="EB35" s="48"/>
      <c r="EC35" s="52"/>
      <c r="ED35" s="48"/>
      <c r="EE35" s="52"/>
      <c r="EF35" s="48"/>
      <c r="EG35" s="52"/>
      <c r="EH35" s="48"/>
      <c r="EI35" s="53"/>
      <c r="EL35" s="15"/>
      <c r="EM35" s="15"/>
      <c r="EN35" s="15"/>
      <c r="EO35" s="15"/>
      <c r="EP35" s="15"/>
      <c r="EQ35" s="15"/>
      <c r="ER35" s="15"/>
      <c r="ES35" s="15"/>
      <c r="ET35" s="15"/>
      <c r="EU35" s="15"/>
      <c r="EV35" s="15"/>
      <c r="EW35" s="15"/>
      <c r="EX35" s="15"/>
      <c r="EY35" s="15"/>
      <c r="EZ35" s="15"/>
      <c r="FA35" s="15"/>
      <c r="FB35" s="15"/>
      <c r="FC35" s="15"/>
      <c r="FD35" s="15"/>
      <c r="FE35" s="15"/>
      <c r="FF35" s="15"/>
      <c r="FG35" s="15"/>
      <c r="FH35" s="15"/>
      <c r="FI35" s="15"/>
      <c r="FJ35" s="15"/>
    </row>
    <row r="36" spans="1:248" s="64" customFormat="1" ht="20.25" customHeight="1">
      <c r="A36" s="1"/>
      <c r="B36" s="54"/>
      <c r="C36" s="55"/>
      <c r="D36" s="55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  <c r="AB36" s="55"/>
      <c r="AC36" s="55"/>
      <c r="AD36" s="55"/>
      <c r="AE36" s="55"/>
      <c r="AF36" s="55"/>
      <c r="AG36" s="56"/>
      <c r="AH36" s="57"/>
      <c r="AI36" s="58"/>
      <c r="AJ36" s="56"/>
      <c r="AK36" s="58"/>
      <c r="AL36" s="59"/>
      <c r="AM36" s="60"/>
      <c r="AN36" s="59"/>
      <c r="AO36" s="60"/>
      <c r="AP36" s="59"/>
      <c r="AQ36" s="60"/>
      <c r="AR36" s="59"/>
      <c r="AS36" s="60"/>
      <c r="AT36" s="59"/>
      <c r="AU36" s="60"/>
      <c r="AV36" s="59"/>
      <c r="AW36" s="60"/>
      <c r="AX36" s="59"/>
      <c r="AY36" s="60"/>
      <c r="AZ36" s="59"/>
      <c r="BA36" s="60"/>
      <c r="BB36" s="59"/>
      <c r="BC36" s="60"/>
      <c r="BD36" s="61"/>
      <c r="BE36" s="62"/>
      <c r="BF36" s="61"/>
      <c r="BG36" s="62"/>
      <c r="BH36" s="61"/>
      <c r="BI36" s="62"/>
      <c r="BJ36" s="61"/>
      <c r="BK36" s="62"/>
      <c r="BL36" s="61"/>
      <c r="BM36" s="62"/>
      <c r="BN36" s="61"/>
      <c r="BO36" s="62"/>
      <c r="BP36" s="61"/>
      <c r="BQ36" s="62"/>
      <c r="BR36" s="61"/>
      <c r="BS36" s="62"/>
      <c r="BT36" s="59"/>
      <c r="BU36" s="60"/>
      <c r="BV36" s="59"/>
      <c r="BW36" s="60"/>
      <c r="BX36" s="59"/>
      <c r="BY36" s="60"/>
      <c r="BZ36" s="59"/>
      <c r="CA36" s="60"/>
      <c r="CB36" s="59"/>
      <c r="CC36" s="60"/>
      <c r="CD36" s="59"/>
      <c r="CE36" s="60"/>
      <c r="CF36" s="59"/>
      <c r="CG36" s="60"/>
      <c r="CH36" s="59"/>
      <c r="CI36" s="60"/>
      <c r="CJ36" s="61"/>
      <c r="CK36" s="62"/>
      <c r="CL36" s="61"/>
      <c r="CM36" s="62"/>
      <c r="CN36" s="61"/>
      <c r="CO36" s="62"/>
      <c r="CP36" s="61"/>
      <c r="CQ36" s="62"/>
      <c r="CR36" s="61"/>
      <c r="CS36" s="62"/>
      <c r="CT36" s="61"/>
      <c r="CU36" s="62"/>
      <c r="CV36" s="61"/>
      <c r="CW36" s="62"/>
      <c r="CX36" s="61"/>
      <c r="CY36" s="62"/>
      <c r="CZ36" s="59"/>
      <c r="DA36" s="60"/>
      <c r="DB36" s="59"/>
      <c r="DC36" s="60"/>
      <c r="DD36" s="59"/>
      <c r="DE36" s="60"/>
      <c r="DF36" s="59"/>
      <c r="DG36" s="60"/>
      <c r="DH36" s="59"/>
      <c r="DI36" s="60"/>
      <c r="DJ36" s="59"/>
      <c r="DK36" s="60"/>
      <c r="DL36" s="59"/>
      <c r="DM36" s="60"/>
      <c r="DN36" s="59"/>
      <c r="DO36" s="60"/>
      <c r="DP36" s="59"/>
      <c r="DQ36" s="60"/>
      <c r="DR36" s="56"/>
      <c r="DS36" s="58"/>
      <c r="DT36" s="56"/>
      <c r="DU36" s="58"/>
      <c r="DV36" s="56"/>
      <c r="DW36" s="58"/>
      <c r="DX36" s="56"/>
      <c r="DY36" s="58"/>
      <c r="DZ36" s="56"/>
      <c r="EA36" s="58"/>
      <c r="EB36" s="56"/>
      <c r="EC36" s="58"/>
      <c r="ED36" s="56"/>
      <c r="EE36" s="58"/>
      <c r="EF36" s="56"/>
      <c r="EG36" s="58"/>
      <c r="EH36" s="56"/>
      <c r="EI36" s="63"/>
      <c r="EJ36" s="15"/>
      <c r="EK36" s="15"/>
      <c r="EL36" s="15"/>
      <c r="EM36" s="15"/>
      <c r="EN36" s="15"/>
      <c r="EO36" s="15"/>
      <c r="EP36" s="15"/>
      <c r="EQ36" s="15"/>
      <c r="ER36" s="15"/>
      <c r="ES36" s="15"/>
      <c r="ET36" s="15"/>
      <c r="EU36" s="15"/>
      <c r="EV36" s="15"/>
      <c r="EW36" s="15"/>
      <c r="EX36" s="15"/>
      <c r="EY36" s="15"/>
      <c r="EZ36" s="15"/>
      <c r="FA36" s="15"/>
      <c r="FB36" s="15"/>
      <c r="FC36" s="15"/>
      <c r="FD36" s="15"/>
      <c r="FE36" s="15"/>
      <c r="FF36" s="15"/>
      <c r="FG36" s="15"/>
      <c r="FH36" s="15"/>
      <c r="FI36" s="15"/>
      <c r="FJ36" s="15"/>
      <c r="FK36" s="15"/>
      <c r="FL36" s="15"/>
      <c r="FM36" s="15"/>
      <c r="FN36" s="15"/>
      <c r="FO36" s="15"/>
      <c r="FP36" s="15"/>
      <c r="FQ36" s="15"/>
      <c r="FR36" s="15"/>
      <c r="FS36" s="15"/>
      <c r="FT36" s="15"/>
      <c r="FU36" s="15"/>
      <c r="FV36" s="15"/>
      <c r="FW36" s="15"/>
      <c r="FX36" s="15"/>
      <c r="FY36" s="15"/>
      <c r="FZ36" s="15"/>
      <c r="GA36" s="15"/>
      <c r="GB36" s="15"/>
      <c r="GC36" s="15"/>
      <c r="GD36" s="15"/>
      <c r="GE36" s="15"/>
      <c r="GF36" s="15"/>
      <c r="GG36" s="15"/>
      <c r="GH36" s="15"/>
      <c r="GI36" s="15"/>
      <c r="GJ36" s="15"/>
      <c r="GK36" s="15"/>
      <c r="GL36" s="15"/>
      <c r="GM36" s="15"/>
      <c r="GN36" s="15"/>
      <c r="GO36" s="15"/>
      <c r="GP36" s="15"/>
      <c r="GQ36" s="15"/>
      <c r="GR36" s="15"/>
      <c r="GS36" s="15"/>
      <c r="GT36" s="15"/>
      <c r="GU36" s="15"/>
      <c r="GV36" s="15"/>
      <c r="GW36" s="15"/>
      <c r="GX36" s="15"/>
      <c r="GY36" s="15"/>
      <c r="GZ36" s="15"/>
      <c r="HA36" s="15"/>
      <c r="HB36" s="15"/>
      <c r="HC36" s="15"/>
      <c r="HD36" s="15"/>
      <c r="HE36" s="15"/>
      <c r="HF36" s="15"/>
      <c r="HG36" s="15"/>
      <c r="HH36" s="15"/>
      <c r="HI36" s="15"/>
      <c r="HJ36" s="15"/>
      <c r="HK36" s="15"/>
      <c r="HL36" s="15"/>
      <c r="HM36" s="15"/>
      <c r="HN36" s="15"/>
      <c r="HO36" s="15"/>
      <c r="HP36" s="15"/>
      <c r="HQ36" s="15"/>
      <c r="HR36" s="15"/>
      <c r="HS36" s="15"/>
      <c r="HT36" s="15"/>
      <c r="HU36" s="15"/>
      <c r="HV36" s="15"/>
      <c r="HW36" s="15"/>
      <c r="HX36" s="15"/>
      <c r="HY36" s="15"/>
      <c r="HZ36" s="15"/>
      <c r="IA36" s="15"/>
      <c r="IB36" s="15"/>
      <c r="IC36" s="15"/>
      <c r="ID36" s="15"/>
      <c r="IE36" s="15"/>
      <c r="IF36" s="15"/>
      <c r="IG36" s="15"/>
      <c r="IH36" s="15"/>
      <c r="II36" s="15"/>
      <c r="IJ36" s="15"/>
      <c r="IK36" s="15"/>
      <c r="IL36" s="15"/>
      <c r="IM36" s="15"/>
      <c r="IN36" s="15"/>
    </row>
    <row r="37" spans="1:248" s="15" customFormat="1" ht="20.25" customHeight="1">
      <c r="A37" s="1"/>
      <c r="B37" s="65" t="s">
        <v>12</v>
      </c>
      <c r="C37" s="66"/>
      <c r="D37" s="66"/>
      <c r="E37" s="66"/>
      <c r="F37" s="66"/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56"/>
      <c r="AH37" s="67"/>
      <c r="AI37" s="68"/>
      <c r="AJ37" s="69"/>
      <c r="AK37" s="68"/>
      <c r="AL37" s="70"/>
      <c r="AM37" s="71"/>
      <c r="AN37" s="70"/>
      <c r="AO37" s="71"/>
      <c r="AP37" s="70"/>
      <c r="AQ37" s="71"/>
      <c r="AR37" s="70"/>
      <c r="AS37" s="71"/>
      <c r="AT37" s="70"/>
      <c r="AU37" s="71"/>
      <c r="AV37" s="70"/>
      <c r="AW37" s="71"/>
      <c r="AX37" s="70"/>
      <c r="AY37" s="71"/>
      <c r="AZ37" s="70"/>
      <c r="BA37" s="71"/>
      <c r="BB37" s="70"/>
      <c r="BC37" s="71"/>
      <c r="BD37" s="72"/>
      <c r="BE37" s="73"/>
      <c r="BF37" s="72"/>
      <c r="BG37" s="73"/>
      <c r="BH37" s="72"/>
      <c r="BI37" s="73"/>
      <c r="BJ37" s="72"/>
      <c r="BK37" s="73"/>
      <c r="BL37" s="72"/>
      <c r="BM37" s="73"/>
      <c r="BN37" s="72"/>
      <c r="BO37" s="73"/>
      <c r="BP37" s="72"/>
      <c r="BQ37" s="73"/>
      <c r="BR37" s="72"/>
      <c r="BS37" s="73"/>
      <c r="BT37" s="70"/>
      <c r="BU37" s="71"/>
      <c r="BV37" s="70"/>
      <c r="BW37" s="71"/>
      <c r="BX37" s="70"/>
      <c r="BY37" s="71"/>
      <c r="BZ37" s="70"/>
      <c r="CA37" s="71"/>
      <c r="CB37" s="70"/>
      <c r="CC37" s="71"/>
      <c r="CD37" s="70"/>
      <c r="CE37" s="71"/>
      <c r="CF37" s="70"/>
      <c r="CG37" s="71"/>
      <c r="CH37" s="70"/>
      <c r="CI37" s="71"/>
      <c r="CJ37" s="72"/>
      <c r="CK37" s="73"/>
      <c r="CL37" s="72"/>
      <c r="CM37" s="73"/>
      <c r="CN37" s="72"/>
      <c r="CO37" s="73"/>
      <c r="CP37" s="72"/>
      <c r="CQ37" s="73"/>
      <c r="CR37" s="72"/>
      <c r="CS37" s="73"/>
      <c r="CT37" s="72"/>
      <c r="CU37" s="73"/>
      <c r="CV37" s="72"/>
      <c r="CW37" s="73"/>
      <c r="CX37" s="72"/>
      <c r="CY37" s="73"/>
      <c r="CZ37" s="70"/>
      <c r="DA37" s="71"/>
      <c r="DB37" s="70"/>
      <c r="DC37" s="71"/>
      <c r="DD37" s="70"/>
      <c r="DE37" s="71"/>
      <c r="DF37" s="70"/>
      <c r="DG37" s="71"/>
      <c r="DH37" s="70"/>
      <c r="DI37" s="71"/>
      <c r="DJ37" s="70"/>
      <c r="DK37" s="71"/>
      <c r="DL37" s="70"/>
      <c r="DM37" s="71"/>
      <c r="DN37" s="70"/>
      <c r="DO37" s="71"/>
      <c r="DP37" s="70"/>
      <c r="DQ37" s="71"/>
      <c r="DR37" s="69"/>
      <c r="DS37" s="68"/>
      <c r="DT37" s="69"/>
      <c r="DU37" s="68"/>
      <c r="DV37" s="69"/>
      <c r="DW37" s="68"/>
      <c r="DX37" s="69"/>
      <c r="DY37" s="68"/>
      <c r="DZ37" s="69"/>
      <c r="EA37" s="68"/>
      <c r="EB37" s="69"/>
      <c r="EC37" s="68"/>
      <c r="ED37" s="69"/>
      <c r="EE37" s="68"/>
      <c r="EF37" s="69"/>
      <c r="EG37" s="68"/>
      <c r="EH37" s="69"/>
      <c r="EI37" s="74"/>
    </row>
    <row r="38" spans="1:248" s="15" customFormat="1" ht="20.25" customHeight="1">
      <c r="A38" s="1"/>
      <c r="B38" s="75" t="s">
        <v>13</v>
      </c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56"/>
      <c r="AH38" s="67"/>
      <c r="AI38" s="77"/>
      <c r="AJ38" s="78"/>
      <c r="AK38" s="77"/>
      <c r="AL38" s="70"/>
      <c r="AM38" s="71"/>
      <c r="AN38" s="70"/>
      <c r="AO38" s="71"/>
      <c r="AP38" s="70"/>
      <c r="AQ38" s="71"/>
      <c r="AR38" s="70"/>
      <c r="AS38" s="71"/>
      <c r="AT38" s="70"/>
      <c r="AU38" s="71"/>
      <c r="AV38" s="70"/>
      <c r="AW38" s="71"/>
      <c r="AX38" s="70"/>
      <c r="AY38" s="71"/>
      <c r="AZ38" s="70"/>
      <c r="BA38" s="71"/>
      <c r="BB38" s="70"/>
      <c r="BC38" s="71"/>
      <c r="BD38" s="72"/>
      <c r="BE38" s="73"/>
      <c r="BF38" s="72"/>
      <c r="BG38" s="73"/>
      <c r="BH38" s="72"/>
      <c r="BI38" s="73"/>
      <c r="BJ38" s="72"/>
      <c r="BK38" s="73"/>
      <c r="BL38" s="72"/>
      <c r="BM38" s="73"/>
      <c r="BN38" s="72"/>
      <c r="BO38" s="73"/>
      <c r="BP38" s="72"/>
      <c r="BQ38" s="73"/>
      <c r="BR38" s="72"/>
      <c r="BS38" s="73"/>
      <c r="BT38" s="70"/>
      <c r="BU38" s="71"/>
      <c r="BV38" s="70"/>
      <c r="BW38" s="71"/>
      <c r="BX38" s="70"/>
      <c r="BY38" s="71"/>
      <c r="BZ38" s="70"/>
      <c r="CA38" s="71"/>
      <c r="CB38" s="70"/>
      <c r="CC38" s="71"/>
      <c r="CD38" s="70"/>
      <c r="CE38" s="71"/>
      <c r="CF38" s="70"/>
      <c r="CG38" s="71"/>
      <c r="CH38" s="70"/>
      <c r="CI38" s="71"/>
      <c r="CJ38" s="72"/>
      <c r="CK38" s="73"/>
      <c r="CL38" s="72"/>
      <c r="CM38" s="73"/>
      <c r="CN38" s="72"/>
      <c r="CO38" s="73"/>
      <c r="CP38" s="72"/>
      <c r="CQ38" s="73"/>
      <c r="CR38" s="72"/>
      <c r="CS38" s="73"/>
      <c r="CT38" s="72"/>
      <c r="CU38" s="73"/>
      <c r="CV38" s="72"/>
      <c r="CW38" s="73"/>
      <c r="CX38" s="72"/>
      <c r="CY38" s="73"/>
      <c r="CZ38" s="70"/>
      <c r="DA38" s="71"/>
      <c r="DB38" s="70"/>
      <c r="DC38" s="71"/>
      <c r="DD38" s="70"/>
      <c r="DE38" s="71"/>
      <c r="DF38" s="70"/>
      <c r="DG38" s="71"/>
      <c r="DH38" s="70"/>
      <c r="DI38" s="71"/>
      <c r="DJ38" s="70"/>
      <c r="DK38" s="71"/>
      <c r="DL38" s="70"/>
      <c r="DM38" s="71"/>
      <c r="DN38" s="70"/>
      <c r="DO38" s="71"/>
      <c r="DP38" s="70"/>
      <c r="DQ38" s="71"/>
      <c r="DR38" s="69"/>
      <c r="DS38" s="68"/>
      <c r="DT38" s="69"/>
      <c r="DU38" s="68"/>
      <c r="DV38" s="69"/>
      <c r="DW38" s="68"/>
      <c r="DX38" s="69"/>
      <c r="DY38" s="68"/>
      <c r="DZ38" s="69"/>
      <c r="EA38" s="68"/>
      <c r="EB38" s="69"/>
      <c r="EC38" s="68"/>
      <c r="ED38" s="69"/>
      <c r="EE38" s="68"/>
      <c r="EF38" s="69"/>
      <c r="EG38" s="68"/>
      <c r="EH38" s="69"/>
      <c r="EI38" s="74"/>
    </row>
    <row r="39" spans="1:248" s="15" customFormat="1" ht="20.25" customHeight="1">
      <c r="A39" s="1"/>
      <c r="B39" s="79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0"/>
      <c r="AE39" s="80"/>
      <c r="AF39" s="80"/>
      <c r="AG39" s="56"/>
      <c r="AH39" s="67"/>
      <c r="AI39" s="77"/>
      <c r="AJ39" s="78"/>
      <c r="AK39" s="77"/>
      <c r="AL39" s="70"/>
      <c r="AM39" s="71"/>
      <c r="AN39" s="70"/>
      <c r="AO39" s="71"/>
      <c r="AP39" s="70"/>
      <c r="AQ39" s="71"/>
      <c r="AR39" s="70"/>
      <c r="AS39" s="71"/>
      <c r="AT39" s="70"/>
      <c r="AU39" s="71"/>
      <c r="AV39" s="70"/>
      <c r="AW39" s="71"/>
      <c r="AX39" s="70"/>
      <c r="AY39" s="71"/>
      <c r="AZ39" s="70"/>
      <c r="BA39" s="71"/>
      <c r="BB39" s="70"/>
      <c r="BC39" s="71"/>
      <c r="BD39" s="72"/>
      <c r="BE39" s="73"/>
      <c r="BF39" s="72"/>
      <c r="BG39" s="73"/>
      <c r="BH39" s="72"/>
      <c r="BI39" s="73"/>
      <c r="BJ39" s="72"/>
      <c r="BK39" s="73"/>
      <c r="BL39" s="72"/>
      <c r="BM39" s="73"/>
      <c r="BN39" s="72"/>
      <c r="BO39" s="73"/>
      <c r="BP39" s="72"/>
      <c r="BQ39" s="73"/>
      <c r="BR39" s="72"/>
      <c r="BS39" s="73"/>
      <c r="BT39" s="70"/>
      <c r="BU39" s="71"/>
      <c r="BV39" s="70"/>
      <c r="BW39" s="71"/>
      <c r="BX39" s="70"/>
      <c r="BY39" s="71"/>
      <c r="BZ39" s="70"/>
      <c r="CA39" s="71"/>
      <c r="CB39" s="70"/>
      <c r="CC39" s="71"/>
      <c r="CD39" s="70"/>
      <c r="CE39" s="71"/>
      <c r="CF39" s="70"/>
      <c r="CG39" s="71"/>
      <c r="CH39" s="70"/>
      <c r="CI39" s="71"/>
      <c r="CJ39" s="72"/>
      <c r="CK39" s="73"/>
      <c r="CL39" s="72"/>
      <c r="CM39" s="73"/>
      <c r="CN39" s="72"/>
      <c r="CO39" s="73"/>
      <c r="CP39" s="72"/>
      <c r="CQ39" s="73"/>
      <c r="CR39" s="72"/>
      <c r="CS39" s="73"/>
      <c r="CT39" s="72"/>
      <c r="CU39" s="73"/>
      <c r="CV39" s="72"/>
      <c r="CW39" s="73"/>
      <c r="CX39" s="72"/>
      <c r="CY39" s="73"/>
      <c r="CZ39" s="70"/>
      <c r="DA39" s="71"/>
      <c r="DB39" s="70"/>
      <c r="DC39" s="71"/>
      <c r="DD39" s="70"/>
      <c r="DE39" s="71"/>
      <c r="DF39" s="70"/>
      <c r="DG39" s="71"/>
      <c r="DH39" s="70"/>
      <c r="DI39" s="71"/>
      <c r="DJ39" s="70"/>
      <c r="DK39" s="71"/>
      <c r="DL39" s="70"/>
      <c r="DM39" s="71"/>
      <c r="DN39" s="70"/>
      <c r="DO39" s="71"/>
      <c r="DP39" s="70"/>
      <c r="DQ39" s="71"/>
      <c r="DR39" s="69"/>
      <c r="DS39" s="68"/>
      <c r="DT39" s="69"/>
      <c r="DU39" s="68"/>
      <c r="DV39" s="69"/>
      <c r="DW39" s="68"/>
      <c r="DX39" s="69"/>
      <c r="DY39" s="68"/>
      <c r="DZ39" s="69"/>
      <c r="EA39" s="68"/>
      <c r="EB39" s="69"/>
      <c r="EC39" s="68"/>
      <c r="ED39" s="69"/>
      <c r="EE39" s="68"/>
      <c r="EF39" s="69"/>
      <c r="EG39" s="68"/>
      <c r="EH39" s="69"/>
      <c r="EI39" s="74"/>
    </row>
    <row r="40" spans="1:248" s="15" customFormat="1" ht="20.25" customHeight="1">
      <c r="A40" s="1"/>
      <c r="B40" s="79"/>
      <c r="C40" s="80"/>
      <c r="D40" s="81" t="s">
        <v>14</v>
      </c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0"/>
      <c r="AE40" s="80"/>
      <c r="AF40" s="80"/>
      <c r="AG40" s="56"/>
      <c r="AH40" s="67"/>
      <c r="AI40" s="77"/>
      <c r="AJ40" s="78"/>
      <c r="AK40" s="77"/>
      <c r="AL40" s="70"/>
      <c r="AM40" s="71"/>
      <c r="AN40" s="70"/>
      <c r="AO40" s="71"/>
      <c r="AP40" s="70"/>
      <c r="AQ40" s="71"/>
      <c r="AR40" s="70"/>
      <c r="AS40" s="71"/>
      <c r="AT40" s="70"/>
      <c r="AU40" s="71"/>
      <c r="AV40" s="70"/>
      <c r="AW40" s="71"/>
      <c r="AX40" s="70"/>
      <c r="AY40" s="71"/>
      <c r="AZ40" s="70"/>
      <c r="BA40" s="71"/>
      <c r="BB40" s="70"/>
      <c r="BC40" s="71"/>
      <c r="BD40" s="72"/>
      <c r="BE40" s="73"/>
      <c r="BF40" s="72"/>
      <c r="BG40" s="73"/>
      <c r="BH40" s="72"/>
      <c r="BI40" s="73"/>
      <c r="BJ40" s="72"/>
      <c r="BK40" s="73"/>
      <c r="BL40" s="72"/>
      <c r="BM40" s="73"/>
      <c r="BN40" s="72"/>
      <c r="BO40" s="73"/>
      <c r="BP40" s="72"/>
      <c r="BQ40" s="73"/>
      <c r="BR40" s="72"/>
      <c r="BS40" s="73"/>
      <c r="BT40" s="70"/>
      <c r="BU40" s="71"/>
      <c r="BV40" s="70"/>
      <c r="BW40" s="71"/>
      <c r="BX40" s="70"/>
      <c r="BY40" s="71"/>
      <c r="BZ40" s="70"/>
      <c r="CA40" s="71"/>
      <c r="CB40" s="70"/>
      <c r="CC40" s="71"/>
      <c r="CD40" s="70"/>
      <c r="CE40" s="71"/>
      <c r="CF40" s="70"/>
      <c r="CG40" s="71"/>
      <c r="CH40" s="70"/>
      <c r="CI40" s="71"/>
      <c r="CJ40" s="72"/>
      <c r="CK40" s="73"/>
      <c r="CL40" s="72"/>
      <c r="CM40" s="73"/>
      <c r="CN40" s="72"/>
      <c r="CO40" s="73"/>
      <c r="CP40" s="72"/>
      <c r="CQ40" s="73"/>
      <c r="CR40" s="72"/>
      <c r="CS40" s="73"/>
      <c r="CT40" s="72"/>
      <c r="CU40" s="73"/>
      <c r="CV40" s="72"/>
      <c r="CW40" s="73"/>
      <c r="CX40" s="72"/>
      <c r="CY40" s="73"/>
      <c r="CZ40" s="70"/>
      <c r="DA40" s="71"/>
      <c r="DB40" s="70"/>
      <c r="DC40" s="71"/>
      <c r="DD40" s="70"/>
      <c r="DE40" s="71"/>
      <c r="DF40" s="70"/>
      <c r="DG40" s="71"/>
      <c r="DH40" s="70"/>
      <c r="DI40" s="71"/>
      <c r="DJ40" s="70"/>
      <c r="DK40" s="71"/>
      <c r="DL40" s="70"/>
      <c r="DM40" s="71"/>
      <c r="DN40" s="70"/>
      <c r="DO40" s="71"/>
      <c r="DP40" s="70"/>
      <c r="DQ40" s="71"/>
      <c r="DR40" s="69"/>
      <c r="DS40" s="68"/>
      <c r="DT40" s="69"/>
      <c r="DU40" s="68"/>
      <c r="DV40" s="69"/>
      <c r="DW40" s="68"/>
      <c r="DX40" s="69"/>
      <c r="DY40" s="68"/>
      <c r="DZ40" s="69"/>
      <c r="EA40" s="68"/>
      <c r="EB40" s="69"/>
      <c r="EC40" s="68"/>
      <c r="ED40" s="69"/>
      <c r="EE40" s="68"/>
      <c r="EF40" s="69"/>
      <c r="EG40" s="68"/>
      <c r="EH40" s="69"/>
      <c r="EI40" s="74"/>
    </row>
    <row r="41" spans="1:248" s="15" customFormat="1" ht="20.25" customHeight="1">
      <c r="A41" s="1"/>
      <c r="B41" s="79"/>
      <c r="C41" s="80"/>
      <c r="D41" s="81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0"/>
      <c r="AE41" s="80"/>
      <c r="AF41" s="80"/>
      <c r="AG41" s="56"/>
      <c r="AH41" s="67"/>
      <c r="AI41" s="77"/>
      <c r="AJ41" s="78"/>
      <c r="AK41" s="77"/>
      <c r="AL41" s="70"/>
      <c r="AM41" s="71"/>
      <c r="AN41" s="70"/>
      <c r="AO41" s="71"/>
      <c r="AP41" s="70"/>
      <c r="AQ41" s="71"/>
      <c r="AR41" s="70"/>
      <c r="AS41" s="71"/>
      <c r="AT41" s="70"/>
      <c r="AU41" s="71"/>
      <c r="AV41" s="70"/>
      <c r="AW41" s="71"/>
      <c r="AX41" s="70"/>
      <c r="AY41" s="71"/>
      <c r="AZ41" s="70"/>
      <c r="BA41" s="71"/>
      <c r="BB41" s="70"/>
      <c r="BC41" s="71"/>
      <c r="BD41" s="72"/>
      <c r="BE41" s="73"/>
      <c r="BF41" s="72"/>
      <c r="BG41" s="73"/>
      <c r="BH41" s="72"/>
      <c r="BI41" s="73"/>
      <c r="BJ41" s="72"/>
      <c r="BK41" s="73"/>
      <c r="BL41" s="72"/>
      <c r="BM41" s="73"/>
      <c r="BN41" s="72"/>
      <c r="BO41" s="73"/>
      <c r="BP41" s="72"/>
      <c r="BQ41" s="73"/>
      <c r="BR41" s="72"/>
      <c r="BS41" s="73"/>
      <c r="BT41" s="70"/>
      <c r="BU41" s="71"/>
      <c r="BV41" s="70"/>
      <c r="BW41" s="71"/>
      <c r="BX41" s="70"/>
      <c r="BY41" s="71"/>
      <c r="BZ41" s="70"/>
      <c r="CA41" s="71"/>
      <c r="CB41" s="70"/>
      <c r="CC41" s="71"/>
      <c r="CD41" s="70"/>
      <c r="CE41" s="71"/>
      <c r="CF41" s="70"/>
      <c r="CG41" s="71"/>
      <c r="CH41" s="70"/>
      <c r="CI41" s="71"/>
      <c r="CJ41" s="72"/>
      <c r="CK41" s="73"/>
      <c r="CL41" s="72"/>
      <c r="CM41" s="73"/>
      <c r="CN41" s="72"/>
      <c r="CO41" s="73"/>
      <c r="CP41" s="72"/>
      <c r="CQ41" s="73"/>
      <c r="CR41" s="72"/>
      <c r="CS41" s="73"/>
      <c r="CT41" s="72"/>
      <c r="CU41" s="73"/>
      <c r="CV41" s="72"/>
      <c r="CW41" s="73"/>
      <c r="CX41" s="72"/>
      <c r="CY41" s="73"/>
      <c r="CZ41" s="70"/>
      <c r="DA41" s="71"/>
      <c r="DB41" s="70"/>
      <c r="DC41" s="71"/>
      <c r="DD41" s="70"/>
      <c r="DE41" s="71"/>
      <c r="DF41" s="70"/>
      <c r="DG41" s="71"/>
      <c r="DH41" s="70"/>
      <c r="DI41" s="71"/>
      <c r="DJ41" s="70"/>
      <c r="DK41" s="71"/>
      <c r="DL41" s="70"/>
      <c r="DM41" s="71"/>
      <c r="DN41" s="70"/>
      <c r="DO41" s="71"/>
      <c r="DP41" s="70"/>
      <c r="DQ41" s="71"/>
      <c r="DR41" s="69"/>
      <c r="DS41" s="68"/>
      <c r="DT41" s="69"/>
      <c r="DU41" s="68"/>
      <c r="DV41" s="69"/>
      <c r="DW41" s="68"/>
      <c r="DX41" s="69"/>
      <c r="DY41" s="68"/>
      <c r="DZ41" s="69"/>
      <c r="EA41" s="68"/>
      <c r="EB41" s="69"/>
      <c r="EC41" s="68"/>
      <c r="ED41" s="69"/>
      <c r="EE41" s="68"/>
      <c r="EF41" s="69"/>
      <c r="EG41" s="68"/>
      <c r="EH41" s="69"/>
      <c r="EI41" s="74"/>
    </row>
    <row r="42" spans="1:248" s="15" customFormat="1" ht="20.25" customHeight="1">
      <c r="A42" s="1"/>
      <c r="B42" s="79"/>
      <c r="C42" s="80"/>
      <c r="D42" s="81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56"/>
      <c r="AH42" s="67"/>
      <c r="AI42" s="77"/>
      <c r="AJ42" s="78"/>
      <c r="AK42" s="77"/>
      <c r="AL42" s="70"/>
      <c r="AM42" s="71"/>
      <c r="AN42" s="70"/>
      <c r="AO42" s="71"/>
      <c r="AP42" s="70"/>
      <c r="AQ42" s="71"/>
      <c r="AR42" s="70"/>
      <c r="AS42" s="71"/>
      <c r="AT42" s="70"/>
      <c r="AU42" s="71"/>
      <c r="AV42" s="70"/>
      <c r="AW42" s="71"/>
      <c r="AX42" s="70"/>
      <c r="AY42" s="71"/>
      <c r="AZ42" s="70"/>
      <c r="BA42" s="71"/>
      <c r="BB42" s="70"/>
      <c r="BC42" s="71"/>
      <c r="BD42" s="72"/>
      <c r="BE42" s="73"/>
      <c r="BF42" s="72"/>
      <c r="BG42" s="73"/>
      <c r="BH42" s="72"/>
      <c r="BI42" s="73"/>
      <c r="BJ42" s="72"/>
      <c r="BK42" s="73"/>
      <c r="BL42" s="72"/>
      <c r="BM42" s="73"/>
      <c r="BN42" s="72"/>
      <c r="BO42" s="73"/>
      <c r="BP42" s="72"/>
      <c r="BQ42" s="73"/>
      <c r="BR42" s="72"/>
      <c r="BS42" s="73"/>
      <c r="BT42" s="70"/>
      <c r="BU42" s="71"/>
      <c r="BV42" s="70"/>
      <c r="BW42" s="71"/>
      <c r="BX42" s="70"/>
      <c r="BY42" s="71"/>
      <c r="BZ42" s="70"/>
      <c r="CA42" s="71"/>
      <c r="CB42" s="70"/>
      <c r="CC42" s="71"/>
      <c r="CD42" s="70"/>
      <c r="CE42" s="71"/>
      <c r="CF42" s="70"/>
      <c r="CG42" s="71"/>
      <c r="CH42" s="70"/>
      <c r="CI42" s="71"/>
      <c r="CJ42" s="72"/>
      <c r="CK42" s="73"/>
      <c r="CL42" s="72"/>
      <c r="CM42" s="73"/>
      <c r="CN42" s="72"/>
      <c r="CO42" s="73"/>
      <c r="CP42" s="72"/>
      <c r="CQ42" s="73"/>
      <c r="CR42" s="72"/>
      <c r="CS42" s="73"/>
      <c r="CT42" s="72"/>
      <c r="CU42" s="73"/>
      <c r="CV42" s="72"/>
      <c r="CW42" s="73"/>
      <c r="CX42" s="72"/>
      <c r="CY42" s="73"/>
      <c r="CZ42" s="70"/>
      <c r="DA42" s="71"/>
      <c r="DB42" s="70"/>
      <c r="DC42" s="71"/>
      <c r="DD42" s="70"/>
      <c r="DE42" s="71"/>
      <c r="DF42" s="70"/>
      <c r="DG42" s="71"/>
      <c r="DH42" s="70"/>
      <c r="DI42" s="71"/>
      <c r="DJ42" s="70"/>
      <c r="DK42" s="71"/>
      <c r="DL42" s="70"/>
      <c r="DM42" s="71"/>
      <c r="DN42" s="70"/>
      <c r="DO42" s="71"/>
      <c r="DP42" s="70"/>
      <c r="DQ42" s="71"/>
      <c r="DR42" s="69"/>
      <c r="DS42" s="68"/>
      <c r="DT42" s="69"/>
      <c r="DU42" s="68"/>
      <c r="DV42" s="69"/>
      <c r="DW42" s="68"/>
      <c r="DX42" s="69"/>
      <c r="DY42" s="68"/>
      <c r="DZ42" s="69"/>
      <c r="EA42" s="68"/>
      <c r="EB42" s="69"/>
      <c r="EC42" s="68"/>
      <c r="ED42" s="69"/>
      <c r="EE42" s="68"/>
      <c r="EF42" s="69"/>
      <c r="EG42" s="68"/>
      <c r="EH42" s="69"/>
      <c r="EI42" s="74"/>
    </row>
    <row r="43" spans="1:248" s="15" customFormat="1" ht="20.25" customHeight="1">
      <c r="A43" s="1"/>
      <c r="B43" s="79"/>
      <c r="C43" s="80"/>
      <c r="D43" s="81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0"/>
      <c r="AE43" s="80"/>
      <c r="AF43" s="80"/>
      <c r="AG43" s="56"/>
      <c r="AH43" s="67"/>
      <c r="AI43" s="77"/>
      <c r="AJ43" s="78"/>
      <c r="AK43" s="77"/>
      <c r="AL43" s="70"/>
      <c r="AM43" s="71"/>
      <c r="AN43" s="70"/>
      <c r="AO43" s="71"/>
      <c r="AP43" s="70"/>
      <c r="AQ43" s="71"/>
      <c r="AR43" s="70"/>
      <c r="AS43" s="71"/>
      <c r="AT43" s="70"/>
      <c r="AU43" s="71"/>
      <c r="AV43" s="70"/>
      <c r="AW43" s="71"/>
      <c r="AX43" s="70"/>
      <c r="AY43" s="71"/>
      <c r="AZ43" s="70"/>
      <c r="BA43" s="71"/>
      <c r="BB43" s="70"/>
      <c r="BC43" s="71"/>
      <c r="BD43" s="72"/>
      <c r="BE43" s="73"/>
      <c r="BF43" s="72"/>
      <c r="BG43" s="73"/>
      <c r="BH43" s="72"/>
      <c r="BI43" s="73"/>
      <c r="BJ43" s="72"/>
      <c r="BK43" s="73"/>
      <c r="BL43" s="72"/>
      <c r="BM43" s="73"/>
      <c r="BN43" s="72"/>
      <c r="BO43" s="73"/>
      <c r="BP43" s="72"/>
      <c r="BQ43" s="73"/>
      <c r="BR43" s="72"/>
      <c r="BS43" s="73"/>
      <c r="BT43" s="70"/>
      <c r="BU43" s="71"/>
      <c r="BV43" s="70"/>
      <c r="BW43" s="71"/>
      <c r="BX43" s="70"/>
      <c r="BY43" s="71"/>
      <c r="BZ43" s="70"/>
      <c r="CA43" s="71"/>
      <c r="CB43" s="70"/>
      <c r="CC43" s="71"/>
      <c r="CD43" s="70"/>
      <c r="CE43" s="71"/>
      <c r="CF43" s="70"/>
      <c r="CG43" s="71"/>
      <c r="CH43" s="70"/>
      <c r="CI43" s="71"/>
      <c r="CJ43" s="72"/>
      <c r="CK43" s="73"/>
      <c r="CL43" s="72"/>
      <c r="CM43" s="73"/>
      <c r="CN43" s="72"/>
      <c r="CO43" s="73"/>
      <c r="CP43" s="72"/>
      <c r="CQ43" s="73"/>
      <c r="CR43" s="72"/>
      <c r="CS43" s="73"/>
      <c r="CT43" s="72"/>
      <c r="CU43" s="73"/>
      <c r="CV43" s="72"/>
      <c r="CW43" s="73"/>
      <c r="CX43" s="72"/>
      <c r="CY43" s="73"/>
      <c r="CZ43" s="70"/>
      <c r="DA43" s="71"/>
      <c r="DB43" s="70"/>
      <c r="DC43" s="71"/>
      <c r="DD43" s="70"/>
      <c r="DE43" s="71"/>
      <c r="DF43" s="70"/>
      <c r="DG43" s="71"/>
      <c r="DH43" s="70"/>
      <c r="DI43" s="71"/>
      <c r="DJ43" s="70"/>
      <c r="DK43" s="71"/>
      <c r="DL43" s="70"/>
      <c r="DM43" s="71"/>
      <c r="DN43" s="70"/>
      <c r="DO43" s="71"/>
      <c r="DP43" s="70"/>
      <c r="DQ43" s="71"/>
      <c r="DR43" s="69"/>
      <c r="DS43" s="68"/>
      <c r="DT43" s="69"/>
      <c r="DU43" s="68"/>
      <c r="DV43" s="69"/>
      <c r="DW43" s="68"/>
      <c r="DX43" s="69"/>
      <c r="DY43" s="68"/>
      <c r="DZ43" s="69"/>
      <c r="EA43" s="68"/>
      <c r="EB43" s="69"/>
      <c r="EC43" s="68"/>
      <c r="ED43" s="69"/>
      <c r="EE43" s="68"/>
      <c r="EF43" s="69"/>
      <c r="EG43" s="68"/>
      <c r="EH43" s="69"/>
      <c r="EI43" s="74"/>
    </row>
    <row r="44" spans="1:248" s="15" customFormat="1" ht="20.25" customHeight="1">
      <c r="A44" s="1"/>
      <c r="B44" s="79"/>
      <c r="C44" s="80"/>
      <c r="D44" s="81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0"/>
      <c r="AE44" s="80"/>
      <c r="AF44" s="80"/>
      <c r="AG44" s="56"/>
      <c r="AH44" s="67"/>
      <c r="AI44" s="77"/>
      <c r="AJ44" s="78"/>
      <c r="AK44" s="77"/>
      <c r="AL44" s="70"/>
      <c r="AM44" s="71"/>
      <c r="AN44" s="70"/>
      <c r="AO44" s="71"/>
      <c r="AP44" s="70"/>
      <c r="AQ44" s="71"/>
      <c r="AR44" s="70"/>
      <c r="AS44" s="71"/>
      <c r="AT44" s="70"/>
      <c r="AU44" s="71"/>
      <c r="AV44" s="70"/>
      <c r="AW44" s="71"/>
      <c r="AX44" s="70"/>
      <c r="AY44" s="71"/>
      <c r="AZ44" s="70"/>
      <c r="BA44" s="71"/>
      <c r="BB44" s="70"/>
      <c r="BC44" s="71"/>
      <c r="BD44" s="72"/>
      <c r="BE44" s="73"/>
      <c r="BF44" s="72"/>
      <c r="BG44" s="73"/>
      <c r="BH44" s="72"/>
      <c r="BI44" s="73"/>
      <c r="BJ44" s="72"/>
      <c r="BK44" s="73"/>
      <c r="BL44" s="72"/>
      <c r="BM44" s="73"/>
      <c r="BN44" s="72"/>
      <c r="BO44" s="73"/>
      <c r="BP44" s="72"/>
      <c r="BQ44" s="73"/>
      <c r="BR44" s="72"/>
      <c r="BS44" s="73"/>
      <c r="BT44" s="70"/>
      <c r="BU44" s="71"/>
      <c r="BV44" s="70"/>
      <c r="BW44" s="71"/>
      <c r="BX44" s="70"/>
      <c r="BY44" s="71"/>
      <c r="BZ44" s="70"/>
      <c r="CA44" s="71"/>
      <c r="CB44" s="70"/>
      <c r="CC44" s="71"/>
      <c r="CD44" s="70"/>
      <c r="CE44" s="71"/>
      <c r="CF44" s="70"/>
      <c r="CG44" s="71"/>
      <c r="CH44" s="70"/>
      <c r="CI44" s="71"/>
      <c r="CJ44" s="72"/>
      <c r="CK44" s="73"/>
      <c r="CL44" s="72"/>
      <c r="CM44" s="73"/>
      <c r="CN44" s="72"/>
      <c r="CO44" s="73"/>
      <c r="CP44" s="72"/>
      <c r="CQ44" s="73"/>
      <c r="CR44" s="72"/>
      <c r="CS44" s="73"/>
      <c r="CT44" s="72"/>
      <c r="CU44" s="73"/>
      <c r="CV44" s="72"/>
      <c r="CW44" s="73"/>
      <c r="CX44" s="72"/>
      <c r="CY44" s="73"/>
      <c r="CZ44" s="70"/>
      <c r="DA44" s="71"/>
      <c r="DB44" s="70"/>
      <c r="DC44" s="71"/>
      <c r="DD44" s="70"/>
      <c r="DE44" s="71"/>
      <c r="DF44" s="70"/>
      <c r="DG44" s="71"/>
      <c r="DH44" s="70"/>
      <c r="DI44" s="71"/>
      <c r="DJ44" s="70"/>
      <c r="DK44" s="71"/>
      <c r="DL44" s="70"/>
      <c r="DM44" s="71"/>
      <c r="DN44" s="70"/>
      <c r="DO44" s="71"/>
      <c r="DP44" s="70"/>
      <c r="DQ44" s="71"/>
      <c r="DR44" s="69"/>
      <c r="DS44" s="68"/>
      <c r="DT44" s="69"/>
      <c r="DU44" s="68"/>
      <c r="DV44" s="69"/>
      <c r="DW44" s="68"/>
      <c r="DX44" s="69"/>
      <c r="DY44" s="68"/>
      <c r="DZ44" s="69"/>
      <c r="EA44" s="68"/>
      <c r="EB44" s="69"/>
      <c r="EC44" s="68"/>
      <c r="ED44" s="69"/>
      <c r="EE44" s="68"/>
      <c r="EF44" s="69"/>
      <c r="EG44" s="68"/>
      <c r="EH44" s="69"/>
      <c r="EI44" s="74"/>
    </row>
    <row r="45" spans="1:248" s="15" customFormat="1" ht="20.25" customHeight="1">
      <c r="A45" s="1"/>
      <c r="B45" s="79"/>
      <c r="C45" s="80"/>
      <c r="D45" s="81"/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  <c r="AA45" s="80"/>
      <c r="AB45" s="80"/>
      <c r="AC45" s="80"/>
      <c r="AD45" s="80"/>
      <c r="AE45" s="80"/>
      <c r="AF45" s="80"/>
      <c r="AG45" s="56"/>
      <c r="AH45" s="67"/>
      <c r="AI45" s="77"/>
      <c r="AJ45" s="78"/>
      <c r="AK45" s="77"/>
      <c r="AL45" s="70"/>
      <c r="AM45" s="71"/>
      <c r="AN45" s="70"/>
      <c r="AO45" s="71"/>
      <c r="AP45" s="70"/>
      <c r="AQ45" s="71"/>
      <c r="AR45" s="70"/>
      <c r="AS45" s="71"/>
      <c r="AT45" s="70"/>
      <c r="AU45" s="71"/>
      <c r="AV45" s="70"/>
      <c r="AW45" s="71"/>
      <c r="AX45" s="70"/>
      <c r="AY45" s="71"/>
      <c r="AZ45" s="70"/>
      <c r="BA45" s="71"/>
      <c r="BB45" s="70"/>
      <c r="BC45" s="71"/>
      <c r="BD45" s="72"/>
      <c r="BE45" s="73"/>
      <c r="BF45" s="72"/>
      <c r="BG45" s="73"/>
      <c r="BH45" s="72"/>
      <c r="BI45" s="73"/>
      <c r="BJ45" s="72"/>
      <c r="BK45" s="73"/>
      <c r="BL45" s="72"/>
      <c r="BM45" s="73"/>
      <c r="BN45" s="72"/>
      <c r="BO45" s="73"/>
      <c r="BP45" s="72"/>
      <c r="BQ45" s="73"/>
      <c r="BR45" s="72"/>
      <c r="BS45" s="73"/>
      <c r="BT45" s="70"/>
      <c r="BU45" s="71"/>
      <c r="BV45" s="70"/>
      <c r="BW45" s="71"/>
      <c r="BX45" s="70"/>
      <c r="BY45" s="71"/>
      <c r="BZ45" s="70"/>
      <c r="CA45" s="71"/>
      <c r="CB45" s="70"/>
      <c r="CC45" s="71"/>
      <c r="CD45" s="70"/>
      <c r="CE45" s="71"/>
      <c r="CF45" s="70"/>
      <c r="CG45" s="71"/>
      <c r="CH45" s="70"/>
      <c r="CI45" s="71"/>
      <c r="CJ45" s="72"/>
      <c r="CK45" s="73"/>
      <c r="CL45" s="72"/>
      <c r="CM45" s="73"/>
      <c r="CN45" s="72"/>
      <c r="CO45" s="73"/>
      <c r="CP45" s="72"/>
      <c r="CQ45" s="73"/>
      <c r="CR45" s="72"/>
      <c r="CS45" s="73"/>
      <c r="CT45" s="72"/>
      <c r="CU45" s="73"/>
      <c r="CV45" s="72"/>
      <c r="CW45" s="73"/>
      <c r="CX45" s="72"/>
      <c r="CY45" s="73"/>
      <c r="CZ45" s="70"/>
      <c r="DA45" s="71"/>
      <c r="DB45" s="70"/>
      <c r="DC45" s="71"/>
      <c r="DD45" s="70"/>
      <c r="DE45" s="71"/>
      <c r="DF45" s="70"/>
      <c r="DG45" s="71"/>
      <c r="DH45" s="70"/>
      <c r="DI45" s="71"/>
      <c r="DJ45" s="70"/>
      <c r="DK45" s="71"/>
      <c r="DL45" s="70"/>
      <c r="DM45" s="71"/>
      <c r="DN45" s="70"/>
      <c r="DO45" s="71"/>
      <c r="DP45" s="70"/>
      <c r="DQ45" s="71"/>
      <c r="DR45" s="69"/>
      <c r="DS45" s="68"/>
      <c r="DT45" s="69"/>
      <c r="DU45" s="68"/>
      <c r="DV45" s="69"/>
      <c r="DW45" s="68"/>
      <c r="DX45" s="69"/>
      <c r="DY45" s="68"/>
      <c r="DZ45" s="69"/>
      <c r="EA45" s="68"/>
      <c r="EB45" s="69"/>
      <c r="EC45" s="68"/>
      <c r="ED45" s="69"/>
      <c r="EE45" s="68"/>
      <c r="EF45" s="69"/>
      <c r="EG45" s="68"/>
      <c r="EH45" s="69"/>
      <c r="EI45" s="74"/>
    </row>
    <row r="46" spans="1:248" s="15" customFormat="1" ht="20.25" customHeight="1">
      <c r="A46" s="1"/>
      <c r="B46" s="79"/>
      <c r="C46" s="80"/>
      <c r="D46" s="81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56"/>
      <c r="AH46" s="67"/>
      <c r="AI46" s="77"/>
      <c r="AJ46" s="78"/>
      <c r="AK46" s="77"/>
      <c r="AL46" s="70"/>
      <c r="AM46" s="71"/>
      <c r="AN46" s="70"/>
      <c r="AO46" s="71"/>
      <c r="AP46" s="70"/>
      <c r="AQ46" s="71"/>
      <c r="AR46" s="70"/>
      <c r="AS46" s="71"/>
      <c r="AT46" s="70"/>
      <c r="AU46" s="71"/>
      <c r="AV46" s="70"/>
      <c r="AW46" s="71"/>
      <c r="AX46" s="70"/>
      <c r="AY46" s="71"/>
      <c r="AZ46" s="70"/>
      <c r="BA46" s="71"/>
      <c r="BB46" s="70"/>
      <c r="BC46" s="71"/>
      <c r="BD46" s="72"/>
      <c r="BE46" s="73"/>
      <c r="BF46" s="72"/>
      <c r="BG46" s="73"/>
      <c r="BH46" s="72"/>
      <c r="BI46" s="73"/>
      <c r="BJ46" s="72"/>
      <c r="BK46" s="73"/>
      <c r="BL46" s="72"/>
      <c r="BM46" s="73"/>
      <c r="BN46" s="72"/>
      <c r="BO46" s="73"/>
      <c r="BP46" s="72"/>
      <c r="BQ46" s="73"/>
      <c r="BR46" s="72"/>
      <c r="BS46" s="73"/>
      <c r="BT46" s="70"/>
      <c r="BU46" s="71"/>
      <c r="BV46" s="70"/>
      <c r="BW46" s="71"/>
      <c r="BX46" s="70"/>
      <c r="BY46" s="71"/>
      <c r="BZ46" s="70"/>
      <c r="CA46" s="71"/>
      <c r="CB46" s="70"/>
      <c r="CC46" s="71"/>
      <c r="CD46" s="70"/>
      <c r="CE46" s="71"/>
      <c r="CF46" s="70"/>
      <c r="CG46" s="71"/>
      <c r="CH46" s="70"/>
      <c r="CI46" s="71"/>
      <c r="CJ46" s="72"/>
      <c r="CK46" s="73"/>
      <c r="CL46" s="72"/>
      <c r="CM46" s="73"/>
      <c r="CN46" s="72"/>
      <c r="CO46" s="73"/>
      <c r="CP46" s="72"/>
      <c r="CQ46" s="73"/>
      <c r="CR46" s="72"/>
      <c r="CS46" s="73"/>
      <c r="CT46" s="72"/>
      <c r="CU46" s="73"/>
      <c r="CV46" s="72"/>
      <c r="CW46" s="73"/>
      <c r="CX46" s="72"/>
      <c r="CY46" s="73"/>
      <c r="CZ46" s="70"/>
      <c r="DA46" s="71"/>
      <c r="DB46" s="70"/>
      <c r="DC46" s="71"/>
      <c r="DD46" s="70"/>
      <c r="DE46" s="71"/>
      <c r="DF46" s="70"/>
      <c r="DG46" s="71"/>
      <c r="DH46" s="70"/>
      <c r="DI46" s="71"/>
      <c r="DJ46" s="70"/>
      <c r="DK46" s="71"/>
      <c r="DL46" s="70"/>
      <c r="DM46" s="71"/>
      <c r="DN46" s="70"/>
      <c r="DO46" s="71"/>
      <c r="DP46" s="70"/>
      <c r="DQ46" s="71"/>
      <c r="DR46" s="69"/>
      <c r="DS46" s="68"/>
      <c r="DT46" s="69"/>
      <c r="DU46" s="68"/>
      <c r="DV46" s="69"/>
      <c r="DW46" s="68"/>
      <c r="DX46" s="69"/>
      <c r="DY46" s="68"/>
      <c r="DZ46" s="69"/>
      <c r="EA46" s="68"/>
      <c r="EB46" s="69"/>
      <c r="EC46" s="68"/>
      <c r="ED46" s="69"/>
      <c r="EE46" s="68"/>
      <c r="EF46" s="69"/>
      <c r="EG46" s="68"/>
      <c r="EH46" s="69"/>
      <c r="EI46" s="74"/>
    </row>
    <row r="47" spans="1:248" s="15" customFormat="1" ht="20.25" customHeight="1">
      <c r="A47" s="1"/>
      <c r="B47" s="79"/>
      <c r="C47" s="80"/>
      <c r="D47" s="81"/>
      <c r="E47" s="80"/>
      <c r="F47" s="80"/>
      <c r="G47" s="80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  <c r="AA47" s="80"/>
      <c r="AB47" s="80"/>
      <c r="AC47" s="80"/>
      <c r="AD47" s="80"/>
      <c r="AE47" s="80"/>
      <c r="AF47" s="80"/>
      <c r="AG47" s="56"/>
      <c r="AH47" s="67"/>
      <c r="AI47" s="77"/>
      <c r="AJ47" s="78"/>
      <c r="AK47" s="77"/>
      <c r="AL47" s="70"/>
      <c r="AM47" s="71"/>
      <c r="AN47" s="70"/>
      <c r="AO47" s="71"/>
      <c r="AP47" s="70"/>
      <c r="AQ47" s="71"/>
      <c r="AR47" s="70"/>
      <c r="AS47" s="71"/>
      <c r="AT47" s="70"/>
      <c r="AU47" s="71"/>
      <c r="AV47" s="70"/>
      <c r="AW47" s="71"/>
      <c r="AX47" s="70"/>
      <c r="AY47" s="71"/>
      <c r="AZ47" s="70"/>
      <c r="BA47" s="71"/>
      <c r="BB47" s="70"/>
      <c r="BC47" s="71"/>
      <c r="BD47" s="72"/>
      <c r="BE47" s="73"/>
      <c r="BF47" s="72"/>
      <c r="BG47" s="73"/>
      <c r="BH47" s="72"/>
      <c r="BI47" s="73"/>
      <c r="BJ47" s="72"/>
      <c r="BK47" s="73"/>
      <c r="BL47" s="72"/>
      <c r="BM47" s="73"/>
      <c r="BN47" s="72"/>
      <c r="BO47" s="73"/>
      <c r="BP47" s="72"/>
      <c r="BQ47" s="73"/>
      <c r="BR47" s="72"/>
      <c r="BS47" s="73"/>
      <c r="BT47" s="70"/>
      <c r="BU47" s="71"/>
      <c r="BV47" s="70"/>
      <c r="BW47" s="71"/>
      <c r="BX47" s="70"/>
      <c r="BY47" s="71"/>
      <c r="BZ47" s="70"/>
      <c r="CA47" s="71"/>
      <c r="CB47" s="70"/>
      <c r="CC47" s="71"/>
      <c r="CD47" s="70"/>
      <c r="CE47" s="71"/>
      <c r="CF47" s="70"/>
      <c r="CG47" s="71"/>
      <c r="CH47" s="70"/>
      <c r="CI47" s="71"/>
      <c r="CJ47" s="72"/>
      <c r="CK47" s="73"/>
      <c r="CL47" s="72"/>
      <c r="CM47" s="73"/>
      <c r="CN47" s="72"/>
      <c r="CO47" s="73"/>
      <c r="CP47" s="72"/>
      <c r="CQ47" s="73"/>
      <c r="CR47" s="72"/>
      <c r="CS47" s="73"/>
      <c r="CT47" s="72"/>
      <c r="CU47" s="73"/>
      <c r="CV47" s="72"/>
      <c r="CW47" s="73"/>
      <c r="CX47" s="72"/>
      <c r="CY47" s="73"/>
      <c r="CZ47" s="70"/>
      <c r="DA47" s="71"/>
      <c r="DB47" s="70"/>
      <c r="DC47" s="71"/>
      <c r="DD47" s="70"/>
      <c r="DE47" s="71"/>
      <c r="DF47" s="70"/>
      <c r="DG47" s="71"/>
      <c r="DH47" s="70"/>
      <c r="DI47" s="71"/>
      <c r="DJ47" s="70"/>
      <c r="DK47" s="71"/>
      <c r="DL47" s="70"/>
      <c r="DM47" s="71"/>
      <c r="DN47" s="70"/>
      <c r="DO47" s="71"/>
      <c r="DP47" s="70"/>
      <c r="DQ47" s="71"/>
      <c r="DR47" s="69"/>
      <c r="DS47" s="68"/>
      <c r="DT47" s="69"/>
      <c r="DU47" s="68"/>
      <c r="DV47" s="69"/>
      <c r="DW47" s="68"/>
      <c r="DX47" s="69"/>
      <c r="DY47" s="68"/>
      <c r="DZ47" s="69"/>
      <c r="EA47" s="68"/>
      <c r="EB47" s="69"/>
      <c r="EC47" s="68"/>
      <c r="ED47" s="69"/>
      <c r="EE47" s="68"/>
      <c r="EF47" s="69"/>
      <c r="EG47" s="68"/>
      <c r="EH47" s="69"/>
      <c r="EI47" s="74"/>
    </row>
    <row r="48" spans="1:248" s="15" customFormat="1" ht="20.25" customHeight="1">
      <c r="A48" s="1"/>
      <c r="B48" s="79"/>
      <c r="C48" s="80"/>
      <c r="D48" s="81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  <c r="AG48" s="56"/>
      <c r="AH48" s="67"/>
      <c r="AI48" s="77"/>
      <c r="AJ48" s="78"/>
      <c r="AK48" s="77"/>
      <c r="AL48" s="70"/>
      <c r="AM48" s="71"/>
      <c r="AN48" s="70"/>
      <c r="AO48" s="71"/>
      <c r="AP48" s="70"/>
      <c r="AQ48" s="71"/>
      <c r="AR48" s="70"/>
      <c r="AS48" s="71"/>
      <c r="AT48" s="70"/>
      <c r="AU48" s="71"/>
      <c r="AV48" s="70"/>
      <c r="AW48" s="71"/>
      <c r="AX48" s="70"/>
      <c r="AY48" s="71"/>
      <c r="AZ48" s="70"/>
      <c r="BA48" s="71"/>
      <c r="BB48" s="70"/>
      <c r="BC48" s="71"/>
      <c r="BD48" s="72"/>
      <c r="BE48" s="73"/>
      <c r="BF48" s="72"/>
      <c r="BG48" s="73"/>
      <c r="BH48" s="72"/>
      <c r="BI48" s="73"/>
      <c r="BJ48" s="72"/>
      <c r="BK48" s="73"/>
      <c r="BL48" s="72"/>
      <c r="BM48" s="73"/>
      <c r="BN48" s="72"/>
      <c r="BO48" s="73"/>
      <c r="BP48" s="72"/>
      <c r="BQ48" s="73"/>
      <c r="BR48" s="72"/>
      <c r="BS48" s="73"/>
      <c r="BT48" s="70"/>
      <c r="BU48" s="71"/>
      <c r="BV48" s="70"/>
      <c r="BW48" s="71"/>
      <c r="BX48" s="70"/>
      <c r="BY48" s="71"/>
      <c r="BZ48" s="70"/>
      <c r="CA48" s="71"/>
      <c r="CB48" s="70"/>
      <c r="CC48" s="71"/>
      <c r="CD48" s="70"/>
      <c r="CE48" s="71"/>
      <c r="CF48" s="70"/>
      <c r="CG48" s="71"/>
      <c r="CH48" s="70"/>
      <c r="CI48" s="71"/>
      <c r="CJ48" s="72"/>
      <c r="CK48" s="73"/>
      <c r="CL48" s="72"/>
      <c r="CM48" s="73"/>
      <c r="CN48" s="72"/>
      <c r="CO48" s="73"/>
      <c r="CP48" s="72"/>
      <c r="CQ48" s="73"/>
      <c r="CR48" s="72"/>
      <c r="CS48" s="73"/>
      <c r="CT48" s="72"/>
      <c r="CU48" s="73"/>
      <c r="CV48" s="72"/>
      <c r="CW48" s="73"/>
      <c r="CX48" s="72"/>
      <c r="CY48" s="73"/>
      <c r="CZ48" s="70"/>
      <c r="DA48" s="71"/>
      <c r="DB48" s="70"/>
      <c r="DC48" s="71"/>
      <c r="DD48" s="70"/>
      <c r="DE48" s="71"/>
      <c r="DF48" s="70"/>
      <c r="DG48" s="71"/>
      <c r="DH48" s="70"/>
      <c r="DI48" s="71"/>
      <c r="DJ48" s="70"/>
      <c r="DK48" s="71"/>
      <c r="DL48" s="70"/>
      <c r="DM48" s="71"/>
      <c r="DN48" s="70"/>
      <c r="DO48" s="71"/>
      <c r="DP48" s="70"/>
      <c r="DQ48" s="71"/>
      <c r="DR48" s="69"/>
      <c r="DS48" s="68"/>
      <c r="DT48" s="69"/>
      <c r="DU48" s="68"/>
      <c r="DV48" s="69"/>
      <c r="DW48" s="68"/>
      <c r="DX48" s="69"/>
      <c r="DY48" s="68"/>
      <c r="DZ48" s="69"/>
      <c r="EA48" s="68"/>
      <c r="EB48" s="69"/>
      <c r="EC48" s="68"/>
      <c r="ED48" s="69"/>
      <c r="EE48" s="68"/>
      <c r="EF48" s="69"/>
      <c r="EG48" s="68"/>
      <c r="EH48" s="69"/>
      <c r="EI48" s="74"/>
    </row>
    <row r="49" spans="1:139" s="15" customFormat="1" ht="20.25" customHeight="1">
      <c r="A49" s="1"/>
      <c r="B49" s="79"/>
      <c r="C49" s="80"/>
      <c r="D49" s="81"/>
      <c r="E49" s="80"/>
      <c r="F49" s="80"/>
      <c r="G49" s="80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  <c r="AA49" s="80"/>
      <c r="AB49" s="80"/>
      <c r="AC49" s="80"/>
      <c r="AD49" s="80"/>
      <c r="AE49" s="80"/>
      <c r="AF49" s="80"/>
      <c r="AG49" s="56"/>
      <c r="AH49" s="67"/>
      <c r="AI49" s="77"/>
      <c r="AJ49" s="78"/>
      <c r="AK49" s="77"/>
      <c r="AL49" s="70"/>
      <c r="AM49" s="71"/>
      <c r="AN49" s="70"/>
      <c r="AO49" s="71"/>
      <c r="AP49" s="70"/>
      <c r="AQ49" s="71"/>
      <c r="AR49" s="70"/>
      <c r="AS49" s="71"/>
      <c r="AT49" s="70"/>
      <c r="AU49" s="71"/>
      <c r="AV49" s="70"/>
      <c r="AW49" s="71"/>
      <c r="AX49" s="70"/>
      <c r="AY49" s="71"/>
      <c r="AZ49" s="70"/>
      <c r="BA49" s="71"/>
      <c r="BB49" s="70"/>
      <c r="BC49" s="71"/>
      <c r="BD49" s="72"/>
      <c r="BE49" s="73"/>
      <c r="BF49" s="72"/>
      <c r="BG49" s="73"/>
      <c r="BH49" s="72"/>
      <c r="BI49" s="73"/>
      <c r="BJ49" s="72"/>
      <c r="BK49" s="73"/>
      <c r="BL49" s="72"/>
      <c r="BM49" s="73"/>
      <c r="BN49" s="72"/>
      <c r="BO49" s="73"/>
      <c r="BP49" s="72"/>
      <c r="BQ49" s="73"/>
      <c r="BR49" s="72"/>
      <c r="BS49" s="73"/>
      <c r="BT49" s="70"/>
      <c r="BU49" s="71"/>
      <c r="BV49" s="70"/>
      <c r="BW49" s="71"/>
      <c r="BX49" s="70"/>
      <c r="BY49" s="71"/>
      <c r="BZ49" s="70"/>
      <c r="CA49" s="71"/>
      <c r="CB49" s="70"/>
      <c r="CC49" s="71"/>
      <c r="CD49" s="70"/>
      <c r="CE49" s="71"/>
      <c r="CF49" s="70"/>
      <c r="CG49" s="71"/>
      <c r="CH49" s="70"/>
      <c r="CI49" s="71"/>
      <c r="CJ49" s="72"/>
      <c r="CK49" s="73"/>
      <c r="CL49" s="72"/>
      <c r="CM49" s="73"/>
      <c r="CN49" s="72"/>
      <c r="CO49" s="73"/>
      <c r="CP49" s="72"/>
      <c r="CQ49" s="73"/>
      <c r="CR49" s="72"/>
      <c r="CS49" s="73"/>
      <c r="CT49" s="72"/>
      <c r="CU49" s="73"/>
      <c r="CV49" s="72"/>
      <c r="CW49" s="73"/>
      <c r="CX49" s="72"/>
      <c r="CY49" s="73"/>
      <c r="CZ49" s="70"/>
      <c r="DA49" s="71"/>
      <c r="DB49" s="70"/>
      <c r="DC49" s="71"/>
      <c r="DD49" s="70"/>
      <c r="DE49" s="71"/>
      <c r="DF49" s="70"/>
      <c r="DG49" s="71"/>
      <c r="DH49" s="70"/>
      <c r="DI49" s="71"/>
      <c r="DJ49" s="70"/>
      <c r="DK49" s="71"/>
      <c r="DL49" s="70"/>
      <c r="DM49" s="71"/>
      <c r="DN49" s="70"/>
      <c r="DO49" s="71"/>
      <c r="DP49" s="70"/>
      <c r="DQ49" s="71"/>
      <c r="DR49" s="69"/>
      <c r="DS49" s="68"/>
      <c r="DT49" s="69"/>
      <c r="DU49" s="68"/>
      <c r="DV49" s="69"/>
      <c r="DW49" s="68"/>
      <c r="DX49" s="69"/>
      <c r="DY49" s="68"/>
      <c r="DZ49" s="69"/>
      <c r="EA49" s="68"/>
      <c r="EB49" s="69"/>
      <c r="EC49" s="68"/>
      <c r="ED49" s="69"/>
      <c r="EE49" s="68"/>
      <c r="EF49" s="69"/>
      <c r="EG49" s="68"/>
      <c r="EH49" s="69"/>
      <c r="EI49" s="74"/>
    </row>
    <row r="50" spans="1:139" s="15" customFormat="1" ht="20.25" customHeight="1">
      <c r="A50" s="1"/>
      <c r="B50" s="79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  <c r="AG50" s="56"/>
      <c r="AH50" s="67"/>
      <c r="AI50" s="77"/>
      <c r="AJ50" s="78"/>
      <c r="AK50" s="77"/>
      <c r="AL50" s="70"/>
      <c r="AM50" s="71"/>
      <c r="AN50" s="70"/>
      <c r="AO50" s="71"/>
      <c r="AP50" s="70"/>
      <c r="AQ50" s="71"/>
      <c r="AR50" s="70"/>
      <c r="AS50" s="71"/>
      <c r="AT50" s="70"/>
      <c r="AU50" s="71"/>
      <c r="AV50" s="70"/>
      <c r="AW50" s="71"/>
      <c r="AX50" s="70"/>
      <c r="AY50" s="71"/>
      <c r="AZ50" s="70"/>
      <c r="BA50" s="71"/>
      <c r="BB50" s="70"/>
      <c r="BC50" s="71"/>
      <c r="BD50" s="72"/>
      <c r="BE50" s="73"/>
      <c r="BF50" s="72"/>
      <c r="BG50" s="73"/>
      <c r="BH50" s="72"/>
      <c r="BI50" s="73"/>
      <c r="BJ50" s="72"/>
      <c r="BK50" s="73"/>
      <c r="BL50" s="72"/>
      <c r="BM50" s="73"/>
      <c r="BN50" s="72"/>
      <c r="BO50" s="73"/>
      <c r="BP50" s="72"/>
      <c r="BQ50" s="73"/>
      <c r="BR50" s="72"/>
      <c r="BS50" s="73"/>
      <c r="BT50" s="70"/>
      <c r="BU50" s="71"/>
      <c r="BV50" s="70"/>
      <c r="BW50" s="71"/>
      <c r="BX50" s="70"/>
      <c r="BY50" s="71"/>
      <c r="BZ50" s="70"/>
      <c r="CA50" s="71"/>
      <c r="CB50" s="70"/>
      <c r="CC50" s="71"/>
      <c r="CD50" s="70"/>
      <c r="CE50" s="71"/>
      <c r="CF50" s="70"/>
      <c r="CG50" s="71"/>
      <c r="CH50" s="70"/>
      <c r="CI50" s="71"/>
      <c r="CJ50" s="72"/>
      <c r="CK50" s="73"/>
      <c r="CL50" s="72"/>
      <c r="CM50" s="73"/>
      <c r="CN50" s="72"/>
      <c r="CO50" s="73"/>
      <c r="CP50" s="72"/>
      <c r="CQ50" s="73"/>
      <c r="CR50" s="72"/>
      <c r="CS50" s="73"/>
      <c r="CT50" s="72"/>
      <c r="CU50" s="73"/>
      <c r="CV50" s="72"/>
      <c r="CW50" s="73"/>
      <c r="CX50" s="72"/>
      <c r="CY50" s="73"/>
      <c r="CZ50" s="70"/>
      <c r="DA50" s="71"/>
      <c r="DB50" s="70"/>
      <c r="DC50" s="71"/>
      <c r="DD50" s="70"/>
      <c r="DE50" s="71"/>
      <c r="DF50" s="70"/>
      <c r="DG50" s="71"/>
      <c r="DH50" s="70"/>
      <c r="DI50" s="71"/>
      <c r="DJ50" s="70"/>
      <c r="DK50" s="71"/>
      <c r="DL50" s="70"/>
      <c r="DM50" s="71"/>
      <c r="DN50" s="70"/>
      <c r="DO50" s="71"/>
      <c r="DP50" s="70"/>
      <c r="DQ50" s="71"/>
      <c r="DR50" s="69"/>
      <c r="DS50" s="68"/>
      <c r="DT50" s="69"/>
      <c r="DU50" s="68"/>
      <c r="DV50" s="69"/>
      <c r="DW50" s="68"/>
      <c r="DX50" s="69"/>
      <c r="DY50" s="68"/>
      <c r="DZ50" s="69"/>
      <c r="EA50" s="68"/>
      <c r="EB50" s="69"/>
      <c r="EC50" s="68"/>
      <c r="ED50" s="69"/>
      <c r="EE50" s="68"/>
      <c r="EF50" s="69"/>
      <c r="EG50" s="68"/>
      <c r="EH50" s="69"/>
      <c r="EI50" s="74"/>
    </row>
    <row r="51" spans="1:139" s="15" customFormat="1" ht="20.25" customHeight="1">
      <c r="A51" s="1"/>
      <c r="B51" s="79"/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  <c r="AA51" s="80"/>
      <c r="AB51" s="80"/>
      <c r="AC51" s="80"/>
      <c r="AD51" s="80"/>
      <c r="AE51" s="80"/>
      <c r="AF51" s="80"/>
      <c r="AG51" s="56"/>
      <c r="AH51" s="67"/>
      <c r="AI51" s="77"/>
      <c r="AJ51" s="78"/>
      <c r="AK51" s="77"/>
      <c r="AL51" s="70"/>
      <c r="AM51" s="71"/>
      <c r="AN51" s="70"/>
      <c r="AO51" s="71"/>
      <c r="AP51" s="70"/>
      <c r="AQ51" s="71"/>
      <c r="AR51" s="70"/>
      <c r="AS51" s="71"/>
      <c r="AT51" s="70"/>
      <c r="AU51" s="71"/>
      <c r="AV51" s="70"/>
      <c r="AW51" s="71"/>
      <c r="AX51" s="70"/>
      <c r="AY51" s="71"/>
      <c r="AZ51" s="70"/>
      <c r="BA51" s="71"/>
      <c r="BB51" s="70"/>
      <c r="BC51" s="71"/>
      <c r="BD51" s="72"/>
      <c r="BE51" s="73"/>
      <c r="BF51" s="72"/>
      <c r="BG51" s="73"/>
      <c r="BH51" s="72"/>
      <c r="BI51" s="73"/>
      <c r="BJ51" s="72"/>
      <c r="BK51" s="73"/>
      <c r="BL51" s="72"/>
      <c r="BM51" s="73"/>
      <c r="BN51" s="72"/>
      <c r="BO51" s="73"/>
      <c r="BP51" s="72"/>
      <c r="BQ51" s="73"/>
      <c r="BR51" s="72"/>
      <c r="BS51" s="73"/>
      <c r="BT51" s="70"/>
      <c r="BU51" s="71"/>
      <c r="BV51" s="70"/>
      <c r="BW51" s="71"/>
      <c r="BX51" s="70"/>
      <c r="BY51" s="71"/>
      <c r="BZ51" s="70"/>
      <c r="CA51" s="71"/>
      <c r="CB51" s="70"/>
      <c r="CC51" s="71"/>
      <c r="CD51" s="70"/>
      <c r="CE51" s="71"/>
      <c r="CF51" s="70"/>
      <c r="CG51" s="71"/>
      <c r="CH51" s="70"/>
      <c r="CI51" s="71"/>
      <c r="CJ51" s="72"/>
      <c r="CK51" s="73"/>
      <c r="CL51" s="72"/>
      <c r="CM51" s="73"/>
      <c r="CN51" s="72"/>
      <c r="CO51" s="73"/>
      <c r="CP51" s="72"/>
      <c r="CQ51" s="73"/>
      <c r="CR51" s="72"/>
      <c r="CS51" s="73"/>
      <c r="CT51" s="72"/>
      <c r="CU51" s="73"/>
      <c r="CV51" s="72"/>
      <c r="CW51" s="73"/>
      <c r="CX51" s="72"/>
      <c r="CY51" s="73"/>
      <c r="CZ51" s="70"/>
      <c r="DA51" s="71"/>
      <c r="DB51" s="70"/>
      <c r="DC51" s="71"/>
      <c r="DD51" s="70"/>
      <c r="DE51" s="71"/>
      <c r="DF51" s="70"/>
      <c r="DG51" s="71"/>
      <c r="DH51" s="70"/>
      <c r="DI51" s="71"/>
      <c r="DJ51" s="70"/>
      <c r="DK51" s="71"/>
      <c r="DL51" s="70"/>
      <c r="DM51" s="71"/>
      <c r="DN51" s="70"/>
      <c r="DO51" s="71"/>
      <c r="DP51" s="70"/>
      <c r="DQ51" s="71"/>
      <c r="DR51" s="69"/>
      <c r="DS51" s="68"/>
      <c r="DT51" s="69"/>
      <c r="DU51" s="68"/>
      <c r="DV51" s="69"/>
      <c r="DW51" s="68"/>
      <c r="DX51" s="69"/>
      <c r="DY51" s="68"/>
      <c r="DZ51" s="69"/>
      <c r="EA51" s="68"/>
      <c r="EB51" s="69"/>
      <c r="EC51" s="68"/>
      <c r="ED51" s="69"/>
      <c r="EE51" s="68"/>
      <c r="EF51" s="69"/>
      <c r="EG51" s="68"/>
      <c r="EH51" s="69"/>
      <c r="EI51" s="74"/>
    </row>
    <row r="52" spans="1:139" s="15" customFormat="1" ht="20.25" customHeight="1">
      <c r="A52" s="1"/>
      <c r="B52" s="82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56"/>
      <c r="AH52" s="67"/>
      <c r="AI52" s="77"/>
      <c r="AJ52" s="78"/>
      <c r="AK52" s="77"/>
      <c r="AL52" s="70"/>
      <c r="AM52" s="71"/>
      <c r="AN52" s="70"/>
      <c r="AO52" s="71"/>
      <c r="AP52" s="70"/>
      <c r="AQ52" s="71"/>
      <c r="AR52" s="70"/>
      <c r="AS52" s="71"/>
      <c r="AT52" s="70"/>
      <c r="AU52" s="71"/>
      <c r="AV52" s="70"/>
      <c r="AW52" s="71"/>
      <c r="AX52" s="70"/>
      <c r="AY52" s="71"/>
      <c r="AZ52" s="70"/>
      <c r="BA52" s="71"/>
      <c r="BB52" s="70"/>
      <c r="BC52" s="71"/>
      <c r="BD52" s="72"/>
      <c r="BE52" s="73"/>
      <c r="BF52" s="72"/>
      <c r="BG52" s="73"/>
      <c r="BH52" s="72"/>
      <c r="BI52" s="73"/>
      <c r="BJ52" s="72"/>
      <c r="BK52" s="73"/>
      <c r="BL52" s="72"/>
      <c r="BM52" s="73"/>
      <c r="BN52" s="72"/>
      <c r="BO52" s="73"/>
      <c r="BP52" s="72"/>
      <c r="BQ52" s="73"/>
      <c r="BR52" s="72"/>
      <c r="BS52" s="73"/>
      <c r="BT52" s="70"/>
      <c r="BU52" s="71"/>
      <c r="BV52" s="70"/>
      <c r="BW52" s="71"/>
      <c r="BX52" s="70"/>
      <c r="BY52" s="71"/>
      <c r="BZ52" s="70"/>
      <c r="CA52" s="71"/>
      <c r="CB52" s="70"/>
      <c r="CC52" s="71"/>
      <c r="CD52" s="70"/>
      <c r="CE52" s="71"/>
      <c r="CF52" s="70"/>
      <c r="CG52" s="71"/>
      <c r="CH52" s="70"/>
      <c r="CI52" s="71"/>
      <c r="CJ52" s="72"/>
      <c r="CK52" s="73"/>
      <c r="CL52" s="72"/>
      <c r="CM52" s="73"/>
      <c r="CN52" s="72"/>
      <c r="CO52" s="73"/>
      <c r="CP52" s="72"/>
      <c r="CQ52" s="73"/>
      <c r="CR52" s="72"/>
      <c r="CS52" s="73"/>
      <c r="CT52" s="72"/>
      <c r="CU52" s="73"/>
      <c r="CV52" s="72"/>
      <c r="CW52" s="73"/>
      <c r="CX52" s="72"/>
      <c r="CY52" s="73"/>
      <c r="CZ52" s="70"/>
      <c r="DA52" s="71"/>
      <c r="DB52" s="70"/>
      <c r="DC52" s="71"/>
      <c r="DD52" s="70"/>
      <c r="DE52" s="71"/>
      <c r="DF52" s="70"/>
      <c r="DG52" s="71"/>
      <c r="DH52" s="70"/>
      <c r="DI52" s="71"/>
      <c r="DJ52" s="70"/>
      <c r="DK52" s="71"/>
      <c r="DL52" s="70"/>
      <c r="DM52" s="71"/>
      <c r="DN52" s="70"/>
      <c r="DO52" s="71"/>
      <c r="DP52" s="70"/>
      <c r="DQ52" s="71"/>
      <c r="DR52" s="69"/>
      <c r="DS52" s="68"/>
      <c r="DT52" s="69"/>
      <c r="DU52" s="68"/>
      <c r="DV52" s="69"/>
      <c r="DW52" s="68"/>
      <c r="DX52" s="69"/>
      <c r="DY52" s="68"/>
      <c r="DZ52" s="69"/>
      <c r="EA52" s="68"/>
      <c r="EB52" s="69"/>
      <c r="EC52" s="68"/>
      <c r="ED52" s="69"/>
      <c r="EE52" s="68"/>
      <c r="EF52" s="69"/>
      <c r="EG52" s="68"/>
      <c r="EH52" s="69"/>
      <c r="EI52" s="74"/>
    </row>
    <row r="53" spans="1:139" s="15" customFormat="1" ht="20.25" customHeight="1">
      <c r="A53" s="1"/>
      <c r="B53" s="84"/>
      <c r="C53" s="85"/>
      <c r="D53" s="86" t="s">
        <v>15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8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7"/>
      <c r="AC53" s="87"/>
      <c r="AD53" s="85"/>
      <c r="AE53" s="85"/>
      <c r="AF53" s="85"/>
      <c r="AG53" s="56"/>
      <c r="AH53" s="67"/>
      <c r="AI53" s="77"/>
      <c r="AJ53" s="78"/>
      <c r="AK53" s="77"/>
      <c r="AL53" s="70"/>
      <c r="AM53" s="71"/>
      <c r="AN53" s="70"/>
      <c r="AO53" s="71"/>
      <c r="AP53" s="70"/>
      <c r="AQ53" s="71"/>
      <c r="AR53" s="70"/>
      <c r="AS53" s="71"/>
      <c r="AT53" s="70"/>
      <c r="AU53" s="71"/>
      <c r="AV53" s="70"/>
      <c r="AW53" s="71"/>
      <c r="AX53" s="70"/>
      <c r="AY53" s="71"/>
      <c r="AZ53" s="70"/>
      <c r="BA53" s="71"/>
      <c r="BB53" s="70"/>
      <c r="BC53" s="71"/>
      <c r="BD53" s="72"/>
      <c r="BE53" s="73"/>
      <c r="BF53" s="72"/>
      <c r="BG53" s="73"/>
      <c r="BH53" s="72"/>
      <c r="BI53" s="73"/>
      <c r="BJ53" s="72"/>
      <c r="BK53" s="73"/>
      <c r="BL53" s="72"/>
      <c r="BM53" s="73"/>
      <c r="BN53" s="72"/>
      <c r="BO53" s="73"/>
      <c r="BP53" s="72"/>
      <c r="BQ53" s="73"/>
      <c r="BR53" s="72"/>
      <c r="BS53" s="73"/>
      <c r="BT53" s="70"/>
      <c r="BU53" s="71"/>
      <c r="BV53" s="70"/>
      <c r="BW53" s="71"/>
      <c r="BX53" s="70"/>
      <c r="BY53" s="71"/>
      <c r="BZ53" s="70"/>
      <c r="CA53" s="71"/>
      <c r="CB53" s="70"/>
      <c r="CC53" s="71"/>
      <c r="CD53" s="70"/>
      <c r="CE53" s="71"/>
      <c r="CF53" s="70"/>
      <c r="CG53" s="71"/>
      <c r="CH53" s="70"/>
      <c r="CI53" s="71"/>
      <c r="CJ53" s="72"/>
      <c r="CK53" s="73"/>
      <c r="CL53" s="72"/>
      <c r="CM53" s="73"/>
      <c r="CN53" s="72"/>
      <c r="CO53" s="73"/>
      <c r="CP53" s="72"/>
      <c r="CQ53" s="73"/>
      <c r="CR53" s="72"/>
      <c r="CS53" s="73"/>
      <c r="CT53" s="72"/>
      <c r="CU53" s="73"/>
      <c r="CV53" s="72"/>
      <c r="CW53" s="73"/>
      <c r="CX53" s="72"/>
      <c r="CY53" s="73"/>
      <c r="CZ53" s="70"/>
      <c r="DA53" s="71"/>
      <c r="DB53" s="70"/>
      <c r="DC53" s="71"/>
      <c r="DD53" s="70"/>
      <c r="DE53" s="71"/>
      <c r="DF53" s="70"/>
      <c r="DG53" s="71"/>
      <c r="DH53" s="70"/>
      <c r="DI53" s="71"/>
      <c r="DJ53" s="70"/>
      <c r="DK53" s="71"/>
      <c r="DL53" s="70"/>
      <c r="DM53" s="71"/>
      <c r="DN53" s="70"/>
      <c r="DO53" s="71"/>
      <c r="DP53" s="70"/>
      <c r="DQ53" s="71"/>
      <c r="DR53" s="69"/>
      <c r="DS53" s="68"/>
      <c r="DT53" s="69"/>
      <c r="DU53" s="68"/>
      <c r="DV53" s="69"/>
      <c r="DW53" s="68"/>
      <c r="DX53" s="69"/>
      <c r="DY53" s="68"/>
      <c r="DZ53" s="69"/>
      <c r="EA53" s="68"/>
      <c r="EB53" s="69"/>
      <c r="EC53" s="68"/>
      <c r="ED53" s="69"/>
      <c r="EE53" s="68"/>
      <c r="EF53" s="69"/>
      <c r="EG53" s="68"/>
      <c r="EH53" s="69"/>
      <c r="EI53" s="74"/>
    </row>
    <row r="54" spans="1:139" s="15" customFormat="1" ht="20.25" customHeight="1">
      <c r="A54" s="1"/>
      <c r="B54" s="84"/>
      <c r="C54" s="85"/>
      <c r="D54" s="86" t="s">
        <v>16</v>
      </c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9"/>
      <c r="R54" s="87"/>
      <c r="S54" s="87"/>
      <c r="T54" s="87"/>
      <c r="U54" s="87"/>
      <c r="V54" s="89" t="s">
        <v>17</v>
      </c>
      <c r="W54" s="87"/>
      <c r="X54" s="87"/>
      <c r="Y54" s="87"/>
      <c r="Z54" s="87"/>
      <c r="AA54" s="87"/>
      <c r="AB54" s="87"/>
      <c r="AC54" s="87"/>
      <c r="AD54" s="85"/>
      <c r="AE54" s="85"/>
      <c r="AF54" s="85"/>
      <c r="AG54" s="56"/>
      <c r="AH54" s="67"/>
      <c r="AI54" s="77"/>
      <c r="AJ54" s="78"/>
      <c r="AK54" s="77"/>
      <c r="AL54" s="70"/>
      <c r="AM54" s="71"/>
      <c r="AN54" s="70"/>
      <c r="AO54" s="71"/>
      <c r="AP54" s="70"/>
      <c r="AQ54" s="71"/>
      <c r="AR54" s="70"/>
      <c r="AS54" s="71"/>
      <c r="AT54" s="70"/>
      <c r="AU54" s="71"/>
      <c r="AV54" s="70"/>
      <c r="AW54" s="71"/>
      <c r="AX54" s="70"/>
      <c r="AY54" s="71"/>
      <c r="AZ54" s="70"/>
      <c r="BA54" s="71"/>
      <c r="BB54" s="70"/>
      <c r="BC54" s="71"/>
      <c r="BD54" s="72"/>
      <c r="BE54" s="73"/>
      <c r="BF54" s="72"/>
      <c r="BG54" s="73"/>
      <c r="BH54" s="72"/>
      <c r="BI54" s="73"/>
      <c r="BJ54" s="72"/>
      <c r="BK54" s="73"/>
      <c r="BL54" s="72"/>
      <c r="BM54" s="73"/>
      <c r="BN54" s="72"/>
      <c r="BO54" s="73"/>
      <c r="BP54" s="72"/>
      <c r="BQ54" s="73"/>
      <c r="BR54" s="72"/>
      <c r="BS54" s="73"/>
      <c r="BT54" s="70"/>
      <c r="BU54" s="71"/>
      <c r="BV54" s="70"/>
      <c r="BW54" s="71"/>
      <c r="BX54" s="70"/>
      <c r="BY54" s="71"/>
      <c r="BZ54" s="70"/>
      <c r="CA54" s="71"/>
      <c r="CB54" s="70"/>
      <c r="CC54" s="71"/>
      <c r="CD54" s="70"/>
      <c r="CE54" s="71"/>
      <c r="CF54" s="70"/>
      <c r="CG54" s="71"/>
      <c r="CH54" s="70"/>
      <c r="CI54" s="71"/>
      <c r="CJ54" s="72"/>
      <c r="CK54" s="73"/>
      <c r="CL54" s="72"/>
      <c r="CM54" s="73"/>
      <c r="CN54" s="72"/>
      <c r="CO54" s="73"/>
      <c r="CP54" s="72"/>
      <c r="CQ54" s="73"/>
      <c r="CR54" s="72"/>
      <c r="CS54" s="73"/>
      <c r="CT54" s="72"/>
      <c r="CU54" s="73"/>
      <c r="CV54" s="72"/>
      <c r="CW54" s="73"/>
      <c r="CX54" s="72"/>
      <c r="CY54" s="73"/>
      <c r="CZ54" s="70"/>
      <c r="DA54" s="71"/>
      <c r="DB54" s="70"/>
      <c r="DC54" s="71"/>
      <c r="DD54" s="70"/>
      <c r="DE54" s="71"/>
      <c r="DF54" s="70"/>
      <c r="DG54" s="71"/>
      <c r="DH54" s="70"/>
      <c r="DI54" s="71"/>
      <c r="DJ54" s="70"/>
      <c r="DK54" s="71"/>
      <c r="DL54" s="70"/>
      <c r="DM54" s="71"/>
      <c r="DN54" s="70"/>
      <c r="DO54" s="71"/>
      <c r="DP54" s="70"/>
      <c r="DQ54" s="71"/>
      <c r="DR54" s="69"/>
      <c r="DS54" s="68"/>
      <c r="DT54" s="69"/>
      <c r="DU54" s="68"/>
      <c r="DV54" s="69"/>
      <c r="DW54" s="68"/>
      <c r="DX54" s="69"/>
      <c r="DY54" s="68"/>
      <c r="DZ54" s="69"/>
      <c r="EA54" s="68"/>
      <c r="EB54" s="69"/>
      <c r="EC54" s="68"/>
      <c r="ED54" s="69"/>
      <c r="EE54" s="68"/>
      <c r="EF54" s="69"/>
      <c r="EG54" s="68"/>
      <c r="EH54" s="69"/>
      <c r="EI54" s="74"/>
    </row>
    <row r="55" spans="1:139" s="15" customFormat="1" ht="20.25" customHeight="1">
      <c r="A55" s="1"/>
      <c r="B55" s="84"/>
      <c r="C55" s="85"/>
      <c r="D55" s="86" t="s">
        <v>18</v>
      </c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90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5"/>
      <c r="AE55" s="85"/>
      <c r="AF55" s="85"/>
      <c r="AG55" s="56"/>
      <c r="AH55" s="67"/>
      <c r="AI55" s="77"/>
      <c r="AJ55" s="78"/>
      <c r="AK55" s="77"/>
      <c r="AL55" s="70"/>
      <c r="AM55" s="71"/>
      <c r="AN55" s="70"/>
      <c r="AO55" s="71"/>
      <c r="AP55" s="70"/>
      <c r="AQ55" s="71"/>
      <c r="AR55" s="70"/>
      <c r="AS55" s="71"/>
      <c r="AT55" s="70"/>
      <c r="AU55" s="71"/>
      <c r="AV55" s="70"/>
      <c r="AW55" s="71"/>
      <c r="AX55" s="70"/>
      <c r="AY55" s="71"/>
      <c r="AZ55" s="70"/>
      <c r="BA55" s="71"/>
      <c r="BB55" s="70"/>
      <c r="BC55" s="71"/>
      <c r="BD55" s="72"/>
      <c r="BE55" s="73"/>
      <c r="BF55" s="72"/>
      <c r="BG55" s="73"/>
      <c r="BH55" s="72"/>
      <c r="BI55" s="73"/>
      <c r="BJ55" s="72"/>
      <c r="BK55" s="73"/>
      <c r="BL55" s="72"/>
      <c r="BM55" s="73"/>
      <c r="BN55" s="72"/>
      <c r="BO55" s="73"/>
      <c r="BP55" s="72"/>
      <c r="BQ55" s="73"/>
      <c r="BR55" s="72"/>
      <c r="BS55" s="73"/>
      <c r="BT55" s="70"/>
      <c r="BU55" s="71"/>
      <c r="BV55" s="70"/>
      <c r="BW55" s="71"/>
      <c r="BX55" s="70"/>
      <c r="BY55" s="71"/>
      <c r="BZ55" s="70"/>
      <c r="CA55" s="71"/>
      <c r="CB55" s="70"/>
      <c r="CC55" s="71"/>
      <c r="CD55" s="70"/>
      <c r="CE55" s="71"/>
      <c r="CF55" s="70"/>
      <c r="CG55" s="71"/>
      <c r="CH55" s="70"/>
      <c r="CI55" s="71"/>
      <c r="CJ55" s="72"/>
      <c r="CK55" s="73"/>
      <c r="CL55" s="72"/>
      <c r="CM55" s="73"/>
      <c r="CN55" s="72"/>
      <c r="CO55" s="73"/>
      <c r="CP55" s="72"/>
      <c r="CQ55" s="73"/>
      <c r="CR55" s="72"/>
      <c r="CS55" s="73"/>
      <c r="CT55" s="72"/>
      <c r="CU55" s="73"/>
      <c r="CV55" s="72"/>
      <c r="CW55" s="73"/>
      <c r="CX55" s="72"/>
      <c r="CY55" s="73"/>
      <c r="CZ55" s="70"/>
      <c r="DA55" s="71"/>
      <c r="DB55" s="70"/>
      <c r="DC55" s="71"/>
      <c r="DD55" s="70"/>
      <c r="DE55" s="71"/>
      <c r="DF55" s="70"/>
      <c r="DG55" s="71"/>
      <c r="DH55" s="70"/>
      <c r="DI55" s="71"/>
      <c r="DJ55" s="70"/>
      <c r="DK55" s="71"/>
      <c r="DL55" s="70"/>
      <c r="DM55" s="71"/>
      <c r="DN55" s="70"/>
      <c r="DO55" s="71"/>
      <c r="DP55" s="70"/>
      <c r="DQ55" s="71"/>
      <c r="DR55" s="69"/>
      <c r="DS55" s="68"/>
      <c r="DT55" s="69"/>
      <c r="DU55" s="68"/>
      <c r="DV55" s="69"/>
      <c r="DW55" s="68"/>
      <c r="DX55" s="69"/>
      <c r="DY55" s="68"/>
      <c r="DZ55" s="69"/>
      <c r="EA55" s="68"/>
      <c r="EB55" s="69"/>
      <c r="EC55" s="68"/>
      <c r="ED55" s="69"/>
      <c r="EE55" s="68"/>
      <c r="EF55" s="69"/>
      <c r="EG55" s="68"/>
      <c r="EH55" s="69"/>
      <c r="EI55" s="74"/>
    </row>
    <row r="56" spans="1:139" s="15" customFormat="1" ht="20.25" customHeight="1">
      <c r="A56" s="1"/>
      <c r="B56" s="84"/>
      <c r="C56" s="85"/>
      <c r="D56" s="91" t="s">
        <v>16</v>
      </c>
      <c r="E56" s="87"/>
      <c r="F56" s="87"/>
      <c r="G56" s="87"/>
      <c r="H56" s="87"/>
      <c r="I56" s="87"/>
      <c r="J56" s="87"/>
      <c r="K56" s="87"/>
      <c r="L56" s="87"/>
      <c r="M56" s="87"/>
      <c r="N56" s="87"/>
      <c r="O56" s="87"/>
      <c r="P56" s="87"/>
      <c r="Q56" s="87"/>
      <c r="R56" s="87"/>
      <c r="S56" s="89"/>
      <c r="T56" s="87"/>
      <c r="U56" s="87"/>
      <c r="V56" s="87"/>
      <c r="W56" s="87"/>
      <c r="X56" s="89" t="s">
        <v>19</v>
      </c>
      <c r="Y56" s="87"/>
      <c r="Z56" s="87"/>
      <c r="AA56" s="87"/>
      <c r="AB56" s="87"/>
      <c r="AC56" s="87"/>
      <c r="AD56" s="85"/>
      <c r="AE56" s="85"/>
      <c r="AF56" s="85"/>
      <c r="AG56" s="56"/>
      <c r="AH56" s="67"/>
      <c r="AI56" s="77"/>
      <c r="AJ56" s="78"/>
      <c r="AK56" s="77"/>
      <c r="AL56" s="70"/>
      <c r="AM56" s="71"/>
      <c r="AN56" s="70"/>
      <c r="AO56" s="71"/>
      <c r="AP56" s="70"/>
      <c r="AQ56" s="71"/>
      <c r="AR56" s="70"/>
      <c r="AS56" s="71"/>
      <c r="AT56" s="70"/>
      <c r="AU56" s="71"/>
      <c r="AV56" s="70"/>
      <c r="AW56" s="71"/>
      <c r="AX56" s="70"/>
      <c r="AY56" s="71"/>
      <c r="AZ56" s="70"/>
      <c r="BA56" s="71"/>
      <c r="BB56" s="70"/>
      <c r="BC56" s="71"/>
      <c r="BD56" s="72"/>
      <c r="BE56" s="73"/>
      <c r="BF56" s="72"/>
      <c r="BG56" s="73"/>
      <c r="BH56" s="72"/>
      <c r="BI56" s="73"/>
      <c r="BJ56" s="72"/>
      <c r="BK56" s="73"/>
      <c r="BL56" s="72"/>
      <c r="BM56" s="73"/>
      <c r="BN56" s="72"/>
      <c r="BO56" s="73"/>
      <c r="BP56" s="72"/>
      <c r="BQ56" s="73"/>
      <c r="BR56" s="72"/>
      <c r="BS56" s="73"/>
      <c r="BT56" s="70"/>
      <c r="BU56" s="71"/>
      <c r="BV56" s="70"/>
      <c r="BW56" s="71"/>
      <c r="BX56" s="70"/>
      <c r="BY56" s="71"/>
      <c r="BZ56" s="70"/>
      <c r="CA56" s="71"/>
      <c r="CB56" s="70"/>
      <c r="CC56" s="71"/>
      <c r="CD56" s="70"/>
      <c r="CE56" s="71"/>
      <c r="CF56" s="70"/>
      <c r="CG56" s="71"/>
      <c r="CH56" s="70"/>
      <c r="CI56" s="71"/>
      <c r="CJ56" s="72"/>
      <c r="CK56" s="73"/>
      <c r="CL56" s="72"/>
      <c r="CM56" s="73"/>
      <c r="CN56" s="72"/>
      <c r="CO56" s="73"/>
      <c r="CP56" s="72"/>
      <c r="CQ56" s="73"/>
      <c r="CR56" s="72"/>
      <c r="CS56" s="73"/>
      <c r="CT56" s="72"/>
      <c r="CU56" s="73"/>
      <c r="CV56" s="72"/>
      <c r="CW56" s="73"/>
      <c r="CX56" s="72"/>
      <c r="CY56" s="73"/>
      <c r="CZ56" s="70"/>
      <c r="DA56" s="71"/>
      <c r="DB56" s="70"/>
      <c r="DC56" s="71"/>
      <c r="DD56" s="70"/>
      <c r="DE56" s="71"/>
      <c r="DF56" s="70"/>
      <c r="DG56" s="71"/>
      <c r="DH56" s="70"/>
      <c r="DI56" s="71"/>
      <c r="DJ56" s="70"/>
      <c r="DK56" s="71"/>
      <c r="DL56" s="70"/>
      <c r="DM56" s="71"/>
      <c r="DN56" s="70"/>
      <c r="DO56" s="71"/>
      <c r="DP56" s="70"/>
      <c r="DQ56" s="71"/>
      <c r="DR56" s="69"/>
      <c r="DS56" s="68"/>
      <c r="DT56" s="69"/>
      <c r="DU56" s="68"/>
      <c r="DV56" s="69"/>
      <c r="DW56" s="68"/>
      <c r="DX56" s="69"/>
      <c r="DY56" s="68"/>
      <c r="DZ56" s="69"/>
      <c r="EA56" s="68"/>
      <c r="EB56" s="69"/>
      <c r="EC56" s="68"/>
      <c r="ED56" s="69"/>
      <c r="EE56" s="68"/>
      <c r="EF56" s="69"/>
      <c r="EG56" s="68"/>
      <c r="EH56" s="69"/>
      <c r="EI56" s="74"/>
    </row>
    <row r="57" spans="1:139" s="15" customFormat="1" ht="20.25" customHeight="1">
      <c r="A57" s="1"/>
      <c r="B57" s="84"/>
      <c r="C57" s="85"/>
      <c r="D57" s="86" t="s">
        <v>20</v>
      </c>
      <c r="E57" s="87"/>
      <c r="F57" s="87"/>
      <c r="G57" s="87"/>
      <c r="H57" s="87"/>
      <c r="I57" s="87"/>
      <c r="J57" s="87"/>
      <c r="K57" s="87"/>
      <c r="L57" s="87"/>
      <c r="M57" s="87"/>
      <c r="N57" s="87"/>
      <c r="O57" s="87"/>
      <c r="P57" s="87"/>
      <c r="Q57" s="87"/>
      <c r="R57" s="87"/>
      <c r="S57" s="92"/>
      <c r="T57" s="87"/>
      <c r="U57" s="87"/>
      <c r="V57" s="87"/>
      <c r="W57" s="87"/>
      <c r="X57" s="87"/>
      <c r="Y57" s="87"/>
      <c r="Z57" s="87"/>
      <c r="AA57" s="87"/>
      <c r="AB57" s="87"/>
      <c r="AC57" s="87"/>
      <c r="AD57" s="85"/>
      <c r="AE57" s="85"/>
      <c r="AF57" s="85"/>
      <c r="AG57" s="56"/>
      <c r="AH57" s="67"/>
      <c r="AI57" s="77"/>
      <c r="AJ57" s="78"/>
      <c r="AK57" s="77"/>
      <c r="AL57" s="70"/>
      <c r="AM57" s="71"/>
      <c r="AN57" s="70"/>
      <c r="AO57" s="71"/>
      <c r="AP57" s="70"/>
      <c r="AQ57" s="71"/>
      <c r="AR57" s="70"/>
      <c r="AS57" s="71"/>
      <c r="AT57" s="70"/>
      <c r="AU57" s="71"/>
      <c r="AV57" s="70"/>
      <c r="AW57" s="71"/>
      <c r="AX57" s="70"/>
      <c r="AY57" s="71"/>
      <c r="AZ57" s="70"/>
      <c r="BA57" s="71"/>
      <c r="BB57" s="70"/>
      <c r="BC57" s="71"/>
      <c r="BD57" s="72"/>
      <c r="BE57" s="73"/>
      <c r="BF57" s="72"/>
      <c r="BG57" s="73"/>
      <c r="BH57" s="72"/>
      <c r="BI57" s="73"/>
      <c r="BJ57" s="72"/>
      <c r="BK57" s="73"/>
      <c r="BL57" s="72"/>
      <c r="BM57" s="73"/>
      <c r="BN57" s="72"/>
      <c r="BO57" s="73"/>
      <c r="BP57" s="72"/>
      <c r="BQ57" s="73"/>
      <c r="BR57" s="72"/>
      <c r="BS57" s="73"/>
      <c r="BT57" s="70"/>
      <c r="BU57" s="71"/>
      <c r="BV57" s="70"/>
      <c r="BW57" s="71"/>
      <c r="BX57" s="70"/>
      <c r="BY57" s="71"/>
      <c r="BZ57" s="70"/>
      <c r="CA57" s="71"/>
      <c r="CB57" s="70"/>
      <c r="CC57" s="71"/>
      <c r="CD57" s="70"/>
      <c r="CE57" s="71"/>
      <c r="CF57" s="70"/>
      <c r="CG57" s="71"/>
      <c r="CH57" s="70"/>
      <c r="CI57" s="71"/>
      <c r="CJ57" s="72"/>
      <c r="CK57" s="73"/>
      <c r="CL57" s="72"/>
      <c r="CM57" s="73"/>
      <c r="CN57" s="72"/>
      <c r="CO57" s="73"/>
      <c r="CP57" s="72"/>
      <c r="CQ57" s="73"/>
      <c r="CR57" s="72"/>
      <c r="CS57" s="73"/>
      <c r="CT57" s="72"/>
      <c r="CU57" s="73"/>
      <c r="CV57" s="72"/>
      <c r="CW57" s="73"/>
      <c r="CX57" s="72"/>
      <c r="CY57" s="73"/>
      <c r="CZ57" s="70"/>
      <c r="DA57" s="71"/>
      <c r="DB57" s="70"/>
      <c r="DC57" s="71"/>
      <c r="DD57" s="70"/>
      <c r="DE57" s="71"/>
      <c r="DF57" s="70"/>
      <c r="DG57" s="71"/>
      <c r="DH57" s="70"/>
      <c r="DI57" s="71"/>
      <c r="DJ57" s="70"/>
      <c r="DK57" s="71"/>
      <c r="DL57" s="70"/>
      <c r="DM57" s="71"/>
      <c r="DN57" s="70"/>
      <c r="DO57" s="71"/>
      <c r="DP57" s="70"/>
      <c r="DQ57" s="71"/>
      <c r="DR57" s="69"/>
      <c r="DS57" s="68"/>
      <c r="DT57" s="69"/>
      <c r="DU57" s="68"/>
      <c r="DV57" s="69"/>
      <c r="DW57" s="68"/>
      <c r="DX57" s="69"/>
      <c r="DY57" s="68"/>
      <c r="DZ57" s="69"/>
      <c r="EA57" s="68"/>
      <c r="EB57" s="69"/>
      <c r="EC57" s="68"/>
      <c r="ED57" s="69"/>
      <c r="EE57" s="68"/>
      <c r="EF57" s="69"/>
      <c r="EG57" s="68"/>
      <c r="EH57" s="69"/>
      <c r="EI57" s="74"/>
    </row>
    <row r="58" spans="1:139" s="15" customFormat="1" ht="20.25" customHeight="1">
      <c r="A58" s="1"/>
      <c r="B58" s="84"/>
      <c r="C58" s="85"/>
      <c r="D58" s="91" t="s">
        <v>21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92"/>
      <c r="T58" s="89"/>
      <c r="U58" s="87"/>
      <c r="V58" s="87"/>
      <c r="W58" s="87"/>
      <c r="X58" s="89" t="s">
        <v>22</v>
      </c>
      <c r="Y58" s="87"/>
      <c r="Z58" s="87"/>
      <c r="AA58" s="87"/>
      <c r="AB58" s="87"/>
      <c r="AC58" s="87"/>
      <c r="AD58" s="85"/>
      <c r="AE58" s="85"/>
      <c r="AF58" s="85"/>
      <c r="AG58" s="56"/>
      <c r="AH58" s="67"/>
      <c r="AI58" s="77"/>
      <c r="AJ58" s="78"/>
      <c r="AK58" s="77"/>
      <c r="AL58" s="70"/>
      <c r="AM58" s="71"/>
      <c r="AN58" s="70"/>
      <c r="AO58" s="71"/>
      <c r="AP58" s="70"/>
      <c r="AQ58" s="71"/>
      <c r="AR58" s="70"/>
      <c r="AS58" s="71"/>
      <c r="AT58" s="70"/>
      <c r="AU58" s="71"/>
      <c r="AV58" s="70"/>
      <c r="AW58" s="71"/>
      <c r="AX58" s="70"/>
      <c r="AY58" s="71"/>
      <c r="AZ58" s="70"/>
      <c r="BA58" s="71"/>
      <c r="BB58" s="70"/>
      <c r="BC58" s="71"/>
      <c r="BD58" s="72"/>
      <c r="BE58" s="73"/>
      <c r="BF58" s="72"/>
      <c r="BG58" s="73"/>
      <c r="BH58" s="72"/>
      <c r="BI58" s="73"/>
      <c r="BJ58" s="72"/>
      <c r="BK58" s="73"/>
      <c r="BL58" s="72"/>
      <c r="BM58" s="73"/>
      <c r="BN58" s="72"/>
      <c r="BO58" s="73"/>
      <c r="BP58" s="72"/>
      <c r="BQ58" s="73"/>
      <c r="BR58" s="72"/>
      <c r="BS58" s="73"/>
      <c r="BT58" s="70"/>
      <c r="BU58" s="71"/>
      <c r="BV58" s="70"/>
      <c r="BW58" s="71"/>
      <c r="BX58" s="70"/>
      <c r="BY58" s="71"/>
      <c r="BZ58" s="70"/>
      <c r="CA58" s="71"/>
      <c r="CB58" s="70"/>
      <c r="CC58" s="71"/>
      <c r="CD58" s="70"/>
      <c r="CE58" s="71"/>
      <c r="CF58" s="70"/>
      <c r="CG58" s="71"/>
      <c r="CH58" s="70"/>
      <c r="CI58" s="71"/>
      <c r="CJ58" s="72"/>
      <c r="CK58" s="73"/>
      <c r="CL58" s="72"/>
      <c r="CM58" s="73"/>
      <c r="CN58" s="72"/>
      <c r="CO58" s="73"/>
      <c r="CP58" s="72"/>
      <c r="CQ58" s="73"/>
      <c r="CR58" s="72"/>
      <c r="CS58" s="73"/>
      <c r="CT58" s="72"/>
      <c r="CU58" s="73"/>
      <c r="CV58" s="72"/>
      <c r="CW58" s="73"/>
      <c r="CX58" s="72"/>
      <c r="CY58" s="73"/>
      <c r="CZ58" s="70"/>
      <c r="DA58" s="71"/>
      <c r="DB58" s="70"/>
      <c r="DC58" s="71"/>
      <c r="DD58" s="70"/>
      <c r="DE58" s="71"/>
      <c r="DF58" s="70"/>
      <c r="DG58" s="71"/>
      <c r="DH58" s="70"/>
      <c r="DI58" s="71"/>
      <c r="DJ58" s="70"/>
      <c r="DK58" s="71"/>
      <c r="DL58" s="70"/>
      <c r="DM58" s="71"/>
      <c r="DN58" s="70"/>
      <c r="DO58" s="71"/>
      <c r="DP58" s="70"/>
      <c r="DQ58" s="71"/>
      <c r="DR58" s="69"/>
      <c r="DS58" s="68"/>
      <c r="DT58" s="69"/>
      <c r="DU58" s="68"/>
      <c r="DV58" s="69"/>
      <c r="DW58" s="68"/>
      <c r="DX58" s="69"/>
      <c r="DY58" s="68"/>
      <c r="DZ58" s="69"/>
      <c r="EA58" s="68"/>
      <c r="EB58" s="69"/>
      <c r="EC58" s="68"/>
      <c r="ED58" s="69"/>
      <c r="EE58" s="68"/>
      <c r="EF58" s="69"/>
      <c r="EG58" s="68"/>
      <c r="EH58" s="69"/>
      <c r="EI58" s="74"/>
    </row>
    <row r="59" spans="1:139" s="15" customFormat="1" ht="20.25" customHeight="1">
      <c r="A59" s="1"/>
      <c r="B59" s="84"/>
      <c r="C59" s="85"/>
      <c r="D59" s="86" t="s">
        <v>23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92"/>
      <c r="T59" s="92"/>
      <c r="U59" s="87"/>
      <c r="V59" s="87"/>
      <c r="W59" s="87"/>
      <c r="X59" s="87"/>
      <c r="Y59" s="87"/>
      <c r="Z59" s="87"/>
      <c r="AA59" s="87"/>
      <c r="AB59" s="87"/>
      <c r="AC59" s="87"/>
      <c r="AD59" s="85"/>
      <c r="AE59" s="85"/>
      <c r="AF59" s="85"/>
      <c r="AG59" s="56"/>
      <c r="AH59" s="67"/>
      <c r="AI59" s="77"/>
      <c r="AJ59" s="78"/>
      <c r="AK59" s="77"/>
      <c r="AL59" s="70"/>
      <c r="AM59" s="71"/>
      <c r="AN59" s="70"/>
      <c r="AO59" s="71"/>
      <c r="AP59" s="70"/>
      <c r="AQ59" s="71"/>
      <c r="AR59" s="70"/>
      <c r="AS59" s="71"/>
      <c r="AT59" s="70"/>
      <c r="AU59" s="71"/>
      <c r="AV59" s="70"/>
      <c r="AW59" s="71"/>
      <c r="AX59" s="70"/>
      <c r="AY59" s="71"/>
      <c r="AZ59" s="70"/>
      <c r="BA59" s="71"/>
      <c r="BB59" s="70"/>
      <c r="BC59" s="71"/>
      <c r="BD59" s="72"/>
      <c r="BE59" s="73"/>
      <c r="BF59" s="72"/>
      <c r="BG59" s="73"/>
      <c r="BH59" s="72"/>
      <c r="BI59" s="73"/>
      <c r="BJ59" s="72"/>
      <c r="BK59" s="73"/>
      <c r="BL59" s="72"/>
      <c r="BM59" s="73"/>
      <c r="BN59" s="72"/>
      <c r="BO59" s="73"/>
      <c r="BP59" s="72"/>
      <c r="BQ59" s="73"/>
      <c r="BR59" s="72"/>
      <c r="BS59" s="73"/>
      <c r="BT59" s="70"/>
      <c r="BU59" s="71"/>
      <c r="BV59" s="70"/>
      <c r="BW59" s="71"/>
      <c r="BX59" s="70"/>
      <c r="BY59" s="71"/>
      <c r="BZ59" s="70"/>
      <c r="CA59" s="71"/>
      <c r="CB59" s="70"/>
      <c r="CC59" s="71"/>
      <c r="CD59" s="70"/>
      <c r="CE59" s="71"/>
      <c r="CF59" s="70"/>
      <c r="CG59" s="71"/>
      <c r="CH59" s="70"/>
      <c r="CI59" s="71"/>
      <c r="CJ59" s="72"/>
      <c r="CK59" s="73"/>
      <c r="CL59" s="72"/>
      <c r="CM59" s="73"/>
      <c r="CN59" s="72"/>
      <c r="CO59" s="73"/>
      <c r="CP59" s="72"/>
      <c r="CQ59" s="73"/>
      <c r="CR59" s="72"/>
      <c r="CS59" s="73"/>
      <c r="CT59" s="72"/>
      <c r="CU59" s="73"/>
      <c r="CV59" s="72"/>
      <c r="CW59" s="73"/>
      <c r="CX59" s="72"/>
      <c r="CY59" s="73"/>
      <c r="CZ59" s="70"/>
      <c r="DA59" s="71"/>
      <c r="DB59" s="70"/>
      <c r="DC59" s="71"/>
      <c r="DD59" s="70"/>
      <c r="DE59" s="71"/>
      <c r="DF59" s="70"/>
      <c r="DG59" s="71"/>
      <c r="DH59" s="70"/>
      <c r="DI59" s="71"/>
      <c r="DJ59" s="70"/>
      <c r="DK59" s="71"/>
      <c r="DL59" s="70"/>
      <c r="DM59" s="71"/>
      <c r="DN59" s="70"/>
      <c r="DO59" s="71"/>
      <c r="DP59" s="70"/>
      <c r="DQ59" s="71"/>
      <c r="DR59" s="69"/>
      <c r="DS59" s="68"/>
      <c r="DT59" s="69"/>
      <c r="DU59" s="68"/>
      <c r="DV59" s="69"/>
      <c r="DW59" s="68"/>
      <c r="DX59" s="69"/>
      <c r="DY59" s="68"/>
      <c r="DZ59" s="69"/>
      <c r="EA59" s="68"/>
      <c r="EB59" s="69"/>
      <c r="EC59" s="68"/>
      <c r="ED59" s="69"/>
      <c r="EE59" s="68"/>
      <c r="EF59" s="69"/>
      <c r="EG59" s="68"/>
      <c r="EH59" s="69"/>
      <c r="EI59" s="74"/>
    </row>
    <row r="60" spans="1:139" s="15" customFormat="1" ht="20.25" customHeight="1">
      <c r="A60" s="1"/>
      <c r="B60" s="84"/>
      <c r="C60" s="85"/>
      <c r="D60" s="86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  <c r="P60" s="87"/>
      <c r="Q60" s="87"/>
      <c r="R60" s="87"/>
      <c r="S60" s="92"/>
      <c r="T60" s="92"/>
      <c r="U60" s="87"/>
      <c r="V60" s="87"/>
      <c r="W60" s="87"/>
      <c r="X60" s="87"/>
      <c r="Y60" s="87"/>
      <c r="Z60" s="87"/>
      <c r="AA60" s="87"/>
      <c r="AB60" s="87"/>
      <c r="AC60" s="87"/>
      <c r="AD60" s="85"/>
      <c r="AE60" s="85"/>
      <c r="AF60" s="85"/>
      <c r="AG60" s="56"/>
      <c r="AH60" s="67"/>
      <c r="AI60" s="77"/>
      <c r="AJ60" s="78"/>
      <c r="AK60" s="77"/>
      <c r="AL60" s="70"/>
      <c r="AM60" s="71"/>
      <c r="AN60" s="70"/>
      <c r="AO60" s="71"/>
      <c r="AP60" s="70"/>
      <c r="AQ60" s="71"/>
      <c r="AR60" s="70"/>
      <c r="AS60" s="71"/>
      <c r="AT60" s="70"/>
      <c r="AU60" s="71"/>
      <c r="AV60" s="70"/>
      <c r="AW60" s="71"/>
      <c r="AX60" s="70"/>
      <c r="AY60" s="71"/>
      <c r="AZ60" s="70"/>
      <c r="BA60" s="71"/>
      <c r="BB60" s="70"/>
      <c r="BC60" s="71"/>
      <c r="BD60" s="72"/>
      <c r="BE60" s="73"/>
      <c r="BF60" s="72"/>
      <c r="BG60" s="73"/>
      <c r="BH60" s="72"/>
      <c r="BI60" s="73"/>
      <c r="BJ60" s="72"/>
      <c r="BK60" s="73"/>
      <c r="BL60" s="72"/>
      <c r="BM60" s="73"/>
      <c r="BN60" s="72"/>
      <c r="BO60" s="73"/>
      <c r="BP60" s="72"/>
      <c r="BQ60" s="73"/>
      <c r="BR60" s="72"/>
      <c r="BS60" s="73"/>
      <c r="BT60" s="70"/>
      <c r="BU60" s="71"/>
      <c r="BV60" s="70"/>
      <c r="BW60" s="71"/>
      <c r="BX60" s="70"/>
      <c r="BY60" s="71"/>
      <c r="BZ60" s="70"/>
      <c r="CA60" s="71"/>
      <c r="CB60" s="70"/>
      <c r="CC60" s="71"/>
      <c r="CD60" s="70"/>
      <c r="CE60" s="71"/>
      <c r="CF60" s="70"/>
      <c r="CG60" s="71"/>
      <c r="CH60" s="70"/>
      <c r="CI60" s="71"/>
      <c r="CJ60" s="72"/>
      <c r="CK60" s="73"/>
      <c r="CL60" s="72"/>
      <c r="CM60" s="73"/>
      <c r="CN60" s="72"/>
      <c r="CO60" s="73"/>
      <c r="CP60" s="72"/>
      <c r="CQ60" s="73"/>
      <c r="CR60" s="72"/>
      <c r="CS60" s="73"/>
      <c r="CT60" s="72"/>
      <c r="CU60" s="73"/>
      <c r="CV60" s="72"/>
      <c r="CW60" s="73"/>
      <c r="CX60" s="72"/>
      <c r="CY60" s="73"/>
      <c r="CZ60" s="70"/>
      <c r="DA60" s="71"/>
      <c r="DB60" s="70"/>
      <c r="DC60" s="71"/>
      <c r="DD60" s="70"/>
      <c r="DE60" s="71"/>
      <c r="DF60" s="70"/>
      <c r="DG60" s="71"/>
      <c r="DH60" s="70"/>
      <c r="DI60" s="71"/>
      <c r="DJ60" s="70"/>
      <c r="DK60" s="71"/>
      <c r="DL60" s="70"/>
      <c r="DM60" s="71"/>
      <c r="DN60" s="70"/>
      <c r="DO60" s="71"/>
      <c r="DP60" s="70"/>
      <c r="DQ60" s="71"/>
      <c r="DR60" s="69"/>
      <c r="DS60" s="68"/>
      <c r="DT60" s="69"/>
      <c r="DU60" s="68"/>
      <c r="DV60" s="69"/>
      <c r="DW60" s="68"/>
      <c r="DX60" s="69"/>
      <c r="DY60" s="68"/>
      <c r="DZ60" s="69"/>
      <c r="EA60" s="68"/>
      <c r="EB60" s="69"/>
      <c r="EC60" s="68"/>
      <c r="ED60" s="69"/>
      <c r="EE60" s="68"/>
      <c r="EF60" s="69"/>
      <c r="EG60" s="68"/>
      <c r="EH60" s="69"/>
      <c r="EI60" s="74"/>
    </row>
    <row r="61" spans="1:139" s="15" customFormat="1" ht="20.25" customHeight="1">
      <c r="A61" s="1"/>
      <c r="B61" s="84"/>
      <c r="C61" s="85"/>
      <c r="D61" s="81" t="s">
        <v>24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7"/>
      <c r="AB61" s="87"/>
      <c r="AC61" s="87"/>
      <c r="AD61" s="85"/>
      <c r="AE61" s="85"/>
      <c r="AF61" s="85"/>
      <c r="AG61" s="56"/>
      <c r="AH61" s="67"/>
      <c r="AI61" s="77"/>
      <c r="AJ61" s="78"/>
      <c r="AK61" s="77"/>
      <c r="AL61" s="70"/>
      <c r="AM61" s="71"/>
      <c r="AN61" s="70"/>
      <c r="AO61" s="71"/>
      <c r="AP61" s="70"/>
      <c r="AQ61" s="71"/>
      <c r="AR61" s="70"/>
      <c r="AS61" s="71"/>
      <c r="AT61" s="70"/>
      <c r="AU61" s="71"/>
      <c r="AV61" s="70"/>
      <c r="AW61" s="71"/>
      <c r="AX61" s="70"/>
      <c r="AY61" s="71"/>
      <c r="AZ61" s="70"/>
      <c r="BA61" s="71"/>
      <c r="BB61" s="70"/>
      <c r="BC61" s="71"/>
      <c r="BD61" s="72"/>
      <c r="BE61" s="73"/>
      <c r="BF61" s="72"/>
      <c r="BG61" s="73"/>
      <c r="BH61" s="72"/>
      <c r="BI61" s="73"/>
      <c r="BJ61" s="72"/>
      <c r="BK61" s="73"/>
      <c r="BL61" s="72"/>
      <c r="BM61" s="73"/>
      <c r="BN61" s="72"/>
      <c r="BO61" s="73"/>
      <c r="BP61" s="72"/>
      <c r="BQ61" s="73"/>
      <c r="BR61" s="72"/>
      <c r="BS61" s="73"/>
      <c r="BT61" s="70"/>
      <c r="BU61" s="71"/>
      <c r="BV61" s="70"/>
      <c r="BW61" s="71"/>
      <c r="BX61" s="70"/>
      <c r="BY61" s="71"/>
      <c r="BZ61" s="70"/>
      <c r="CA61" s="71"/>
      <c r="CB61" s="70"/>
      <c r="CC61" s="71"/>
      <c r="CD61" s="70"/>
      <c r="CE61" s="71"/>
      <c r="CF61" s="70"/>
      <c r="CG61" s="71"/>
      <c r="CH61" s="70"/>
      <c r="CI61" s="71"/>
      <c r="CJ61" s="72"/>
      <c r="CK61" s="73"/>
      <c r="CL61" s="72"/>
      <c r="CM61" s="73"/>
      <c r="CN61" s="72"/>
      <c r="CO61" s="73"/>
      <c r="CP61" s="72"/>
      <c r="CQ61" s="73"/>
      <c r="CR61" s="72"/>
      <c r="CS61" s="73"/>
      <c r="CT61" s="72"/>
      <c r="CU61" s="73"/>
      <c r="CV61" s="72"/>
      <c r="CW61" s="73"/>
      <c r="CX61" s="72"/>
      <c r="CY61" s="73"/>
      <c r="CZ61" s="70"/>
      <c r="DA61" s="71"/>
      <c r="DB61" s="70"/>
      <c r="DC61" s="71"/>
      <c r="DD61" s="70"/>
      <c r="DE61" s="71"/>
      <c r="DF61" s="70"/>
      <c r="DG61" s="71"/>
      <c r="DH61" s="70"/>
      <c r="DI61" s="71"/>
      <c r="DJ61" s="70"/>
      <c r="DK61" s="71"/>
      <c r="DL61" s="70"/>
      <c r="DM61" s="71"/>
      <c r="DN61" s="70"/>
      <c r="DO61" s="71"/>
      <c r="DP61" s="70"/>
      <c r="DQ61" s="71"/>
      <c r="DR61" s="69"/>
      <c r="DS61" s="68"/>
      <c r="DT61" s="69"/>
      <c r="DU61" s="68"/>
      <c r="DV61" s="69"/>
      <c r="DW61" s="68"/>
      <c r="DX61" s="69"/>
      <c r="DY61" s="68"/>
      <c r="DZ61" s="69"/>
      <c r="EA61" s="68"/>
      <c r="EB61" s="69"/>
      <c r="EC61" s="68"/>
      <c r="ED61" s="69"/>
      <c r="EE61" s="68"/>
      <c r="EF61" s="69"/>
      <c r="EG61" s="68"/>
      <c r="EH61" s="69"/>
      <c r="EI61" s="74"/>
    </row>
    <row r="62" spans="1:139" s="15" customFormat="1" ht="20.25" customHeight="1">
      <c r="A62" s="1"/>
      <c r="B62" s="84"/>
      <c r="C62" s="85"/>
      <c r="D62" s="86"/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7"/>
      <c r="AB62" s="87"/>
      <c r="AC62" s="87"/>
      <c r="AD62" s="85"/>
      <c r="AE62" s="85"/>
      <c r="AF62" s="85"/>
      <c r="AG62" s="56"/>
      <c r="AH62" s="67"/>
      <c r="AI62" s="77"/>
      <c r="AJ62" s="78"/>
      <c r="AK62" s="77"/>
      <c r="AL62" s="70"/>
      <c r="AM62" s="71"/>
      <c r="AN62" s="70"/>
      <c r="AO62" s="71"/>
      <c r="AP62" s="70"/>
      <c r="AQ62" s="71"/>
      <c r="AR62" s="70"/>
      <c r="AS62" s="71"/>
      <c r="AT62" s="70"/>
      <c r="AU62" s="71"/>
      <c r="AV62" s="70"/>
      <c r="AW62" s="71"/>
      <c r="AX62" s="70"/>
      <c r="AY62" s="71"/>
      <c r="AZ62" s="70"/>
      <c r="BA62" s="71"/>
      <c r="BB62" s="70"/>
      <c r="BC62" s="71"/>
      <c r="BD62" s="72"/>
      <c r="BE62" s="73"/>
      <c r="BF62" s="72"/>
      <c r="BG62" s="73"/>
      <c r="BH62" s="72"/>
      <c r="BI62" s="73"/>
      <c r="BJ62" s="72"/>
      <c r="BK62" s="73"/>
      <c r="BL62" s="72"/>
      <c r="BM62" s="73"/>
      <c r="BN62" s="72"/>
      <c r="BO62" s="73"/>
      <c r="BP62" s="72"/>
      <c r="BQ62" s="73"/>
      <c r="BR62" s="72"/>
      <c r="BS62" s="73"/>
      <c r="BT62" s="70"/>
      <c r="BU62" s="71"/>
      <c r="BV62" s="70"/>
      <c r="BW62" s="71"/>
      <c r="BX62" s="70"/>
      <c r="BY62" s="71"/>
      <c r="BZ62" s="70"/>
      <c r="CA62" s="71"/>
      <c r="CB62" s="70"/>
      <c r="CC62" s="71"/>
      <c r="CD62" s="70"/>
      <c r="CE62" s="71"/>
      <c r="CF62" s="70"/>
      <c r="CG62" s="71"/>
      <c r="CH62" s="70"/>
      <c r="CI62" s="71"/>
      <c r="CJ62" s="72"/>
      <c r="CK62" s="73"/>
      <c r="CL62" s="72"/>
      <c r="CM62" s="73"/>
      <c r="CN62" s="72"/>
      <c r="CO62" s="73"/>
      <c r="CP62" s="72"/>
      <c r="CQ62" s="73"/>
      <c r="CR62" s="72"/>
      <c r="CS62" s="73"/>
      <c r="CT62" s="72"/>
      <c r="CU62" s="73"/>
      <c r="CV62" s="72"/>
      <c r="CW62" s="73"/>
      <c r="CX62" s="72"/>
      <c r="CY62" s="73"/>
      <c r="CZ62" s="70"/>
      <c r="DA62" s="71"/>
      <c r="DB62" s="70"/>
      <c r="DC62" s="71"/>
      <c r="DD62" s="70"/>
      <c r="DE62" s="71"/>
      <c r="DF62" s="70"/>
      <c r="DG62" s="71"/>
      <c r="DH62" s="70"/>
      <c r="DI62" s="71"/>
      <c r="DJ62" s="70"/>
      <c r="DK62" s="71"/>
      <c r="DL62" s="70"/>
      <c r="DM62" s="71"/>
      <c r="DN62" s="70"/>
      <c r="DO62" s="71"/>
      <c r="DP62" s="70"/>
      <c r="DQ62" s="71"/>
      <c r="DR62" s="69"/>
      <c r="DS62" s="68"/>
      <c r="DT62" s="69"/>
      <c r="DU62" s="68"/>
      <c r="DV62" s="69"/>
      <c r="DW62" s="68"/>
      <c r="DX62" s="69"/>
      <c r="DY62" s="68"/>
      <c r="DZ62" s="69"/>
      <c r="EA62" s="68"/>
      <c r="EB62" s="69"/>
      <c r="EC62" s="68"/>
      <c r="ED62" s="69"/>
      <c r="EE62" s="68"/>
      <c r="EF62" s="69"/>
      <c r="EG62" s="68"/>
      <c r="EH62" s="69"/>
      <c r="EI62" s="74"/>
    </row>
    <row r="63" spans="1:139" s="15" customFormat="1" ht="20.25" customHeight="1">
      <c r="A63" s="1"/>
      <c r="B63" s="84"/>
      <c r="C63" s="85"/>
      <c r="D63" s="86" t="s">
        <v>25</v>
      </c>
      <c r="E63" s="87"/>
      <c r="F63" s="87"/>
      <c r="G63" s="87"/>
      <c r="H63" s="87"/>
      <c r="I63" s="87"/>
      <c r="J63" s="87"/>
      <c r="K63" s="87"/>
      <c r="L63" s="87"/>
      <c r="M63" s="87"/>
      <c r="N63" s="87"/>
      <c r="O63" s="87"/>
      <c r="P63" s="87"/>
      <c r="Q63" s="87"/>
      <c r="R63" s="87"/>
      <c r="S63" s="87"/>
      <c r="T63" s="87"/>
      <c r="U63" s="87"/>
      <c r="V63" s="87"/>
      <c r="W63" s="87"/>
      <c r="X63" s="87"/>
      <c r="Y63" s="87"/>
      <c r="Z63" s="87"/>
      <c r="AA63" s="87"/>
      <c r="AB63" s="87"/>
      <c r="AC63" s="87"/>
      <c r="AD63" s="85"/>
      <c r="AE63" s="85"/>
      <c r="AF63" s="85"/>
      <c r="AG63" s="56"/>
      <c r="AH63" s="67"/>
      <c r="AI63" s="77"/>
      <c r="AJ63" s="78"/>
      <c r="AK63" s="77"/>
      <c r="AL63" s="70"/>
      <c r="AM63" s="71"/>
      <c r="AN63" s="70"/>
      <c r="AO63" s="71"/>
      <c r="AP63" s="70"/>
      <c r="AQ63" s="71"/>
      <c r="AR63" s="70"/>
      <c r="AS63" s="71"/>
      <c r="AT63" s="70"/>
      <c r="AU63" s="71"/>
      <c r="AV63" s="70"/>
      <c r="AW63" s="71"/>
      <c r="AX63" s="70"/>
      <c r="AY63" s="71"/>
      <c r="AZ63" s="70"/>
      <c r="BA63" s="71"/>
      <c r="BB63" s="70"/>
      <c r="BC63" s="71"/>
      <c r="BD63" s="72"/>
      <c r="BE63" s="73"/>
      <c r="BF63" s="72"/>
      <c r="BG63" s="73"/>
      <c r="BH63" s="72"/>
      <c r="BI63" s="73"/>
      <c r="BJ63" s="72"/>
      <c r="BK63" s="73"/>
      <c r="BL63" s="72"/>
      <c r="BM63" s="73"/>
      <c r="BN63" s="72"/>
      <c r="BO63" s="73"/>
      <c r="BP63" s="72"/>
      <c r="BQ63" s="73"/>
      <c r="BR63" s="72"/>
      <c r="BS63" s="73"/>
      <c r="BT63" s="70"/>
      <c r="BU63" s="71"/>
      <c r="BV63" s="70"/>
      <c r="BW63" s="71"/>
      <c r="BX63" s="70"/>
      <c r="BY63" s="71"/>
      <c r="BZ63" s="70"/>
      <c r="CA63" s="71"/>
      <c r="CB63" s="70"/>
      <c r="CC63" s="71"/>
      <c r="CD63" s="70"/>
      <c r="CE63" s="71"/>
      <c r="CF63" s="70"/>
      <c r="CG63" s="71"/>
      <c r="CH63" s="70"/>
      <c r="CI63" s="71"/>
      <c r="CJ63" s="72"/>
      <c r="CK63" s="73"/>
      <c r="CL63" s="72"/>
      <c r="CM63" s="73"/>
      <c r="CN63" s="72"/>
      <c r="CO63" s="73"/>
      <c r="CP63" s="72"/>
      <c r="CQ63" s="73"/>
      <c r="CR63" s="72"/>
      <c r="CS63" s="73"/>
      <c r="CT63" s="72"/>
      <c r="CU63" s="73"/>
      <c r="CV63" s="72"/>
      <c r="CW63" s="73"/>
      <c r="CX63" s="72"/>
      <c r="CY63" s="73"/>
      <c r="CZ63" s="70"/>
      <c r="DA63" s="71"/>
      <c r="DB63" s="70"/>
      <c r="DC63" s="71"/>
      <c r="DD63" s="70"/>
      <c r="DE63" s="71"/>
      <c r="DF63" s="70"/>
      <c r="DG63" s="71"/>
      <c r="DH63" s="70"/>
      <c r="DI63" s="71"/>
      <c r="DJ63" s="70"/>
      <c r="DK63" s="71"/>
      <c r="DL63" s="70"/>
      <c r="DM63" s="71"/>
      <c r="DN63" s="70"/>
      <c r="DO63" s="71"/>
      <c r="DP63" s="70"/>
      <c r="DQ63" s="71"/>
      <c r="DR63" s="69"/>
      <c r="DS63" s="68"/>
      <c r="DT63" s="69"/>
      <c r="DU63" s="68"/>
      <c r="DV63" s="69"/>
      <c r="DW63" s="68"/>
      <c r="DX63" s="69"/>
      <c r="DY63" s="68"/>
      <c r="DZ63" s="69"/>
      <c r="EA63" s="68"/>
      <c r="EB63" s="69"/>
      <c r="EC63" s="68"/>
      <c r="ED63" s="69"/>
      <c r="EE63" s="68"/>
      <c r="EF63" s="69"/>
      <c r="EG63" s="68"/>
      <c r="EH63" s="69"/>
      <c r="EI63" s="74"/>
    </row>
    <row r="64" spans="1:139" s="15" customFormat="1" ht="20.25" customHeight="1">
      <c r="A64" s="1"/>
      <c r="B64" s="84"/>
      <c r="C64" s="85"/>
      <c r="D64" s="93" t="s">
        <v>26</v>
      </c>
      <c r="E64" s="87"/>
      <c r="F64" s="87"/>
      <c r="G64" s="87"/>
      <c r="H64" s="87"/>
      <c r="I64" s="87"/>
      <c r="J64" s="87"/>
      <c r="K64" s="87"/>
      <c r="L64" s="87"/>
      <c r="M64" s="87"/>
      <c r="N64" s="87"/>
      <c r="O64" s="87"/>
      <c r="P64" s="87"/>
      <c r="Q64" s="87"/>
      <c r="R64" s="87"/>
      <c r="S64" s="87"/>
      <c r="T64" s="87"/>
      <c r="U64" s="87"/>
      <c r="V64" s="87"/>
      <c r="W64" s="87"/>
      <c r="X64" s="87"/>
      <c r="Y64" s="87"/>
      <c r="Z64" s="87"/>
      <c r="AA64" s="87"/>
      <c r="AB64" s="87"/>
      <c r="AC64" s="87"/>
      <c r="AD64" s="85"/>
      <c r="AE64" s="85"/>
      <c r="AF64" s="85"/>
      <c r="AG64" s="56"/>
      <c r="AH64" s="67"/>
      <c r="AI64" s="77"/>
      <c r="AJ64" s="78"/>
      <c r="AK64" s="77"/>
      <c r="AL64" s="70"/>
      <c r="AM64" s="71"/>
      <c r="AN64" s="70"/>
      <c r="AO64" s="71"/>
      <c r="AP64" s="70"/>
      <c r="AQ64" s="71"/>
      <c r="AR64" s="70"/>
      <c r="AS64" s="71"/>
      <c r="AT64" s="70"/>
      <c r="AU64" s="71"/>
      <c r="AV64" s="70"/>
      <c r="AW64" s="71"/>
      <c r="AX64" s="70"/>
      <c r="AY64" s="71"/>
      <c r="AZ64" s="70"/>
      <c r="BA64" s="71"/>
      <c r="BB64" s="70"/>
      <c r="BC64" s="71"/>
      <c r="BD64" s="72"/>
      <c r="BE64" s="73"/>
      <c r="BF64" s="72"/>
      <c r="BG64" s="73"/>
      <c r="BH64" s="72"/>
      <c r="BI64" s="73"/>
      <c r="BJ64" s="72"/>
      <c r="BK64" s="73"/>
      <c r="BL64" s="72"/>
      <c r="BM64" s="73"/>
      <c r="BN64" s="72"/>
      <c r="BO64" s="73"/>
      <c r="BP64" s="72"/>
      <c r="BQ64" s="73"/>
      <c r="BR64" s="72"/>
      <c r="BS64" s="73"/>
      <c r="BT64" s="70"/>
      <c r="BU64" s="71"/>
      <c r="BV64" s="70"/>
      <c r="BW64" s="71"/>
      <c r="BX64" s="70"/>
      <c r="BY64" s="71"/>
      <c r="BZ64" s="70"/>
      <c r="CA64" s="71"/>
      <c r="CB64" s="70"/>
      <c r="CC64" s="71"/>
      <c r="CD64" s="70"/>
      <c r="CE64" s="71"/>
      <c r="CF64" s="70"/>
      <c r="CG64" s="71"/>
      <c r="CH64" s="70"/>
      <c r="CI64" s="71"/>
      <c r="CJ64" s="72"/>
      <c r="CK64" s="73"/>
      <c r="CL64" s="72"/>
      <c r="CM64" s="73"/>
      <c r="CN64" s="72"/>
      <c r="CO64" s="73"/>
      <c r="CP64" s="72"/>
      <c r="CQ64" s="73"/>
      <c r="CR64" s="72"/>
      <c r="CS64" s="73"/>
      <c r="CT64" s="72"/>
      <c r="CU64" s="73"/>
      <c r="CV64" s="72"/>
      <c r="CW64" s="73"/>
      <c r="CX64" s="72"/>
      <c r="CY64" s="73"/>
      <c r="CZ64" s="70"/>
      <c r="DA64" s="71"/>
      <c r="DB64" s="70"/>
      <c r="DC64" s="71"/>
      <c r="DD64" s="70"/>
      <c r="DE64" s="71"/>
      <c r="DF64" s="70"/>
      <c r="DG64" s="71"/>
      <c r="DH64" s="70"/>
      <c r="DI64" s="71"/>
      <c r="DJ64" s="70"/>
      <c r="DK64" s="71"/>
      <c r="DL64" s="70"/>
      <c r="DM64" s="71"/>
      <c r="DN64" s="70"/>
      <c r="DO64" s="71"/>
      <c r="DP64" s="70"/>
      <c r="DQ64" s="71"/>
      <c r="DR64" s="69"/>
      <c r="DS64" s="68"/>
      <c r="DT64" s="69"/>
      <c r="DU64" s="68"/>
      <c r="DV64" s="69"/>
      <c r="DW64" s="68"/>
      <c r="DX64" s="69"/>
      <c r="DY64" s="68"/>
      <c r="DZ64" s="69"/>
      <c r="EA64" s="68"/>
      <c r="EB64" s="69"/>
      <c r="EC64" s="68"/>
      <c r="ED64" s="69"/>
      <c r="EE64" s="68"/>
      <c r="EF64" s="69"/>
      <c r="EG64" s="68"/>
      <c r="EH64" s="69"/>
      <c r="EI64" s="74"/>
    </row>
    <row r="65" spans="1:139" s="15" customFormat="1" ht="20.25" customHeight="1">
      <c r="A65" s="1"/>
      <c r="B65" s="84"/>
      <c r="C65" s="85"/>
      <c r="D65" s="91"/>
      <c r="E65" s="87"/>
      <c r="F65" s="87"/>
      <c r="G65" s="87"/>
      <c r="H65" s="87"/>
      <c r="I65" s="87"/>
      <c r="J65" s="87"/>
      <c r="K65" s="87"/>
      <c r="L65" s="87"/>
      <c r="M65" s="87"/>
      <c r="N65" s="87"/>
      <c r="O65" s="87"/>
      <c r="P65" s="87"/>
      <c r="Q65" s="87"/>
      <c r="R65" s="87"/>
      <c r="S65" s="87"/>
      <c r="T65" s="87"/>
      <c r="U65" s="87"/>
      <c r="V65" s="87"/>
      <c r="W65" s="87"/>
      <c r="X65" s="87"/>
      <c r="Y65" s="87"/>
      <c r="Z65" s="87"/>
      <c r="AA65" s="87"/>
      <c r="AB65" s="87"/>
      <c r="AC65" s="87"/>
      <c r="AD65" s="85"/>
      <c r="AE65" s="85"/>
      <c r="AF65" s="85"/>
      <c r="AG65" s="56"/>
      <c r="AH65" s="67"/>
      <c r="AI65" s="77"/>
      <c r="AJ65" s="78"/>
      <c r="AK65" s="77"/>
      <c r="AL65" s="70"/>
      <c r="AM65" s="71"/>
      <c r="AN65" s="70"/>
      <c r="AO65" s="71"/>
      <c r="AP65" s="70"/>
      <c r="AQ65" s="71"/>
      <c r="AR65" s="70"/>
      <c r="AS65" s="71"/>
      <c r="AT65" s="70"/>
      <c r="AU65" s="71"/>
      <c r="AV65" s="70"/>
      <c r="AW65" s="71"/>
      <c r="AX65" s="70"/>
      <c r="AY65" s="71"/>
      <c r="AZ65" s="70"/>
      <c r="BA65" s="71"/>
      <c r="BB65" s="70"/>
      <c r="BC65" s="71"/>
      <c r="BD65" s="72"/>
      <c r="BE65" s="73"/>
      <c r="BF65" s="72"/>
      <c r="BG65" s="73"/>
      <c r="BH65" s="72"/>
      <c r="BI65" s="73"/>
      <c r="BJ65" s="72"/>
      <c r="BK65" s="73"/>
      <c r="BL65" s="72"/>
      <c r="BM65" s="73"/>
      <c r="BN65" s="72"/>
      <c r="BO65" s="73"/>
      <c r="BP65" s="72"/>
      <c r="BQ65" s="73"/>
      <c r="BR65" s="72"/>
      <c r="BS65" s="73"/>
      <c r="BT65" s="70"/>
      <c r="BU65" s="71"/>
      <c r="BV65" s="70"/>
      <c r="BW65" s="71"/>
      <c r="BX65" s="70"/>
      <c r="BY65" s="71"/>
      <c r="BZ65" s="70"/>
      <c r="CA65" s="71"/>
      <c r="CB65" s="70"/>
      <c r="CC65" s="71"/>
      <c r="CD65" s="70"/>
      <c r="CE65" s="71"/>
      <c r="CF65" s="70"/>
      <c r="CG65" s="71"/>
      <c r="CH65" s="70"/>
      <c r="CI65" s="71"/>
      <c r="CJ65" s="72"/>
      <c r="CK65" s="73"/>
      <c r="CL65" s="72"/>
      <c r="CM65" s="73"/>
      <c r="CN65" s="72"/>
      <c r="CO65" s="73"/>
      <c r="CP65" s="72"/>
      <c r="CQ65" s="73"/>
      <c r="CR65" s="72"/>
      <c r="CS65" s="73"/>
      <c r="CT65" s="72"/>
      <c r="CU65" s="73"/>
      <c r="CV65" s="72"/>
      <c r="CW65" s="73"/>
      <c r="CX65" s="72"/>
      <c r="CY65" s="73"/>
      <c r="CZ65" s="70"/>
      <c r="DA65" s="71"/>
      <c r="DB65" s="70"/>
      <c r="DC65" s="71"/>
      <c r="DD65" s="70"/>
      <c r="DE65" s="71"/>
      <c r="DF65" s="70"/>
      <c r="DG65" s="71"/>
      <c r="DH65" s="70"/>
      <c r="DI65" s="71"/>
      <c r="DJ65" s="70"/>
      <c r="DK65" s="71"/>
      <c r="DL65" s="70"/>
      <c r="DM65" s="71"/>
      <c r="DN65" s="70"/>
      <c r="DO65" s="71"/>
      <c r="DP65" s="70"/>
      <c r="DQ65" s="71"/>
      <c r="DR65" s="69"/>
      <c r="DS65" s="68"/>
      <c r="DT65" s="69"/>
      <c r="DU65" s="68"/>
      <c r="DV65" s="69"/>
      <c r="DW65" s="68"/>
      <c r="DX65" s="69"/>
      <c r="DY65" s="68"/>
      <c r="DZ65" s="69"/>
      <c r="EA65" s="68"/>
      <c r="EB65" s="69"/>
      <c r="EC65" s="68"/>
      <c r="ED65" s="69"/>
      <c r="EE65" s="68"/>
      <c r="EF65" s="69"/>
      <c r="EG65" s="68"/>
      <c r="EH65" s="69"/>
      <c r="EI65" s="74"/>
    </row>
    <row r="66" spans="1:139" s="15" customFormat="1" ht="20.25" customHeight="1">
      <c r="A66" s="1"/>
      <c r="B66" s="84"/>
      <c r="C66" s="85"/>
      <c r="D66" s="86" t="s">
        <v>27</v>
      </c>
      <c r="E66" s="87"/>
      <c r="F66" s="87"/>
      <c r="G66" s="87"/>
      <c r="H66" s="87"/>
      <c r="I66" s="87"/>
      <c r="J66" s="87"/>
      <c r="K66" s="87"/>
      <c r="L66" s="87"/>
      <c r="M66" s="87"/>
      <c r="N66" s="87"/>
      <c r="O66" s="87"/>
      <c r="P66" s="87"/>
      <c r="Q66" s="87"/>
      <c r="R66" s="87"/>
      <c r="S66" s="87"/>
      <c r="T66" s="87"/>
      <c r="U66" s="87"/>
      <c r="V66" s="87"/>
      <c r="W66" s="89"/>
      <c r="X66" s="87"/>
      <c r="Y66" s="87"/>
      <c r="Z66" s="89" t="s">
        <v>28</v>
      </c>
      <c r="AA66" s="87"/>
      <c r="AB66" s="87"/>
      <c r="AC66" s="87"/>
      <c r="AD66" s="85"/>
      <c r="AE66" s="85"/>
      <c r="AF66" s="85"/>
      <c r="AG66" s="56"/>
      <c r="AH66" s="67"/>
      <c r="AI66" s="77"/>
      <c r="AJ66" s="78"/>
      <c r="AK66" s="77"/>
      <c r="AL66" s="70"/>
      <c r="AM66" s="71"/>
      <c r="AN66" s="70"/>
      <c r="AO66" s="71"/>
      <c r="AP66" s="70"/>
      <c r="AQ66" s="71"/>
      <c r="AR66" s="70"/>
      <c r="AS66" s="71"/>
      <c r="AT66" s="70"/>
      <c r="AU66" s="71"/>
      <c r="AV66" s="70"/>
      <c r="AW66" s="71"/>
      <c r="AX66" s="70"/>
      <c r="AY66" s="71"/>
      <c r="AZ66" s="70"/>
      <c r="BA66" s="71"/>
      <c r="BB66" s="70"/>
      <c r="BC66" s="71"/>
      <c r="BD66" s="72"/>
      <c r="BE66" s="73"/>
      <c r="BF66" s="72"/>
      <c r="BG66" s="73"/>
      <c r="BH66" s="72"/>
      <c r="BI66" s="73"/>
      <c r="BJ66" s="72"/>
      <c r="BK66" s="73"/>
      <c r="BL66" s="72"/>
      <c r="BM66" s="73"/>
      <c r="BN66" s="72"/>
      <c r="BO66" s="73"/>
      <c r="BP66" s="72"/>
      <c r="BQ66" s="73"/>
      <c r="BR66" s="72"/>
      <c r="BS66" s="73"/>
      <c r="BT66" s="70"/>
      <c r="BU66" s="71"/>
      <c r="BV66" s="70"/>
      <c r="BW66" s="71"/>
      <c r="BX66" s="70"/>
      <c r="BY66" s="71"/>
      <c r="BZ66" s="70"/>
      <c r="CA66" s="71"/>
      <c r="CB66" s="70"/>
      <c r="CC66" s="71"/>
      <c r="CD66" s="70"/>
      <c r="CE66" s="71"/>
      <c r="CF66" s="70"/>
      <c r="CG66" s="71"/>
      <c r="CH66" s="70"/>
      <c r="CI66" s="71"/>
      <c r="CJ66" s="72"/>
      <c r="CK66" s="73"/>
      <c r="CL66" s="72"/>
      <c r="CM66" s="73"/>
      <c r="CN66" s="72"/>
      <c r="CO66" s="73"/>
      <c r="CP66" s="72"/>
      <c r="CQ66" s="73"/>
      <c r="CR66" s="72"/>
      <c r="CS66" s="73"/>
      <c r="CT66" s="72"/>
      <c r="CU66" s="73"/>
      <c r="CV66" s="72"/>
      <c r="CW66" s="73"/>
      <c r="CX66" s="72"/>
      <c r="CY66" s="73"/>
      <c r="CZ66" s="70"/>
      <c r="DA66" s="71"/>
      <c r="DB66" s="70"/>
      <c r="DC66" s="71"/>
      <c r="DD66" s="70"/>
      <c r="DE66" s="71"/>
      <c r="DF66" s="70"/>
      <c r="DG66" s="71"/>
      <c r="DH66" s="70"/>
      <c r="DI66" s="71"/>
      <c r="DJ66" s="70"/>
      <c r="DK66" s="71"/>
      <c r="DL66" s="70"/>
      <c r="DM66" s="71"/>
      <c r="DN66" s="70"/>
      <c r="DO66" s="71"/>
      <c r="DP66" s="70"/>
      <c r="DQ66" s="71"/>
      <c r="DR66" s="69"/>
      <c r="DS66" s="68"/>
      <c r="DT66" s="69"/>
      <c r="DU66" s="68"/>
      <c r="DV66" s="69"/>
      <c r="DW66" s="68"/>
      <c r="DX66" s="69"/>
      <c r="DY66" s="68"/>
      <c r="DZ66" s="69"/>
      <c r="EA66" s="68"/>
      <c r="EB66" s="69"/>
      <c r="EC66" s="68"/>
      <c r="ED66" s="69"/>
      <c r="EE66" s="68"/>
      <c r="EF66" s="69"/>
      <c r="EG66" s="68"/>
      <c r="EH66" s="69"/>
      <c r="EI66" s="74"/>
    </row>
    <row r="67" spans="1:139" s="15" customFormat="1" ht="20.25" customHeight="1">
      <c r="A67" s="1"/>
      <c r="B67" s="84"/>
      <c r="C67" s="85"/>
      <c r="D67" s="94"/>
      <c r="E67" s="94"/>
      <c r="F67" s="95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6"/>
      <c r="T67" s="94"/>
      <c r="U67" s="94"/>
      <c r="V67" s="94"/>
      <c r="W67" s="94"/>
      <c r="X67" s="94"/>
      <c r="Y67" s="94"/>
      <c r="Z67" s="94"/>
      <c r="AA67" s="94"/>
      <c r="AB67" s="94"/>
      <c r="AC67" s="94"/>
      <c r="AD67" s="85"/>
      <c r="AE67" s="85"/>
      <c r="AF67" s="85"/>
      <c r="AG67" s="56"/>
      <c r="AH67" s="67"/>
      <c r="AI67" s="77"/>
      <c r="AJ67" s="78"/>
      <c r="AK67" s="77"/>
      <c r="AL67" s="70"/>
      <c r="AM67" s="71"/>
      <c r="AN67" s="70"/>
      <c r="AO67" s="71"/>
      <c r="AP67" s="70"/>
      <c r="AQ67" s="71"/>
      <c r="AR67" s="70"/>
      <c r="AS67" s="71"/>
      <c r="AT67" s="70"/>
      <c r="AU67" s="71"/>
      <c r="AV67" s="70"/>
      <c r="AW67" s="71"/>
      <c r="AX67" s="70"/>
      <c r="AY67" s="71"/>
      <c r="AZ67" s="70"/>
      <c r="BA67" s="71"/>
      <c r="BB67" s="70"/>
      <c r="BC67" s="71"/>
      <c r="BD67" s="72"/>
      <c r="BE67" s="73"/>
      <c r="BF67" s="72"/>
      <c r="BG67" s="73"/>
      <c r="BH67" s="72"/>
      <c r="BI67" s="73"/>
      <c r="BJ67" s="72"/>
      <c r="BK67" s="73"/>
      <c r="BL67" s="72"/>
      <c r="BM67" s="73"/>
      <c r="BN67" s="72"/>
      <c r="BO67" s="73"/>
      <c r="BP67" s="72"/>
      <c r="BQ67" s="73"/>
      <c r="BR67" s="72"/>
      <c r="BS67" s="73"/>
      <c r="BT67" s="70"/>
      <c r="BU67" s="71"/>
      <c r="BV67" s="70"/>
      <c r="BW67" s="71"/>
      <c r="BX67" s="70"/>
      <c r="BY67" s="71"/>
      <c r="BZ67" s="70"/>
      <c r="CA67" s="71"/>
      <c r="CB67" s="70"/>
      <c r="CC67" s="71"/>
      <c r="CD67" s="70"/>
      <c r="CE67" s="71"/>
      <c r="CF67" s="70"/>
      <c r="CG67" s="71"/>
      <c r="CH67" s="70"/>
      <c r="CI67" s="71"/>
      <c r="CJ67" s="72"/>
      <c r="CK67" s="73"/>
      <c r="CL67" s="72"/>
      <c r="CM67" s="73"/>
      <c r="CN67" s="72"/>
      <c r="CO67" s="73"/>
      <c r="CP67" s="72"/>
      <c r="CQ67" s="73"/>
      <c r="CR67" s="72"/>
      <c r="CS67" s="73"/>
      <c r="CT67" s="72"/>
      <c r="CU67" s="73"/>
      <c r="CV67" s="72"/>
      <c r="CW67" s="73"/>
      <c r="CX67" s="72"/>
      <c r="CY67" s="73"/>
      <c r="CZ67" s="70"/>
      <c r="DA67" s="71"/>
      <c r="DB67" s="70"/>
      <c r="DC67" s="71"/>
      <c r="DD67" s="70"/>
      <c r="DE67" s="71"/>
      <c r="DF67" s="70"/>
      <c r="DG67" s="71"/>
      <c r="DH67" s="70"/>
      <c r="DI67" s="71"/>
      <c r="DJ67" s="70"/>
      <c r="DK67" s="71"/>
      <c r="DL67" s="70"/>
      <c r="DM67" s="71"/>
      <c r="DN67" s="70"/>
      <c r="DO67" s="71"/>
      <c r="DP67" s="70"/>
      <c r="DQ67" s="71"/>
      <c r="DR67" s="69"/>
      <c r="DS67" s="68"/>
      <c r="DT67" s="69"/>
      <c r="DU67" s="68"/>
      <c r="DV67" s="69"/>
      <c r="DW67" s="68"/>
      <c r="DX67" s="69"/>
      <c r="DY67" s="68"/>
      <c r="DZ67" s="69"/>
      <c r="EA67" s="68"/>
      <c r="EB67" s="69"/>
      <c r="EC67" s="68"/>
      <c r="ED67" s="69"/>
      <c r="EE67" s="68"/>
      <c r="EF67" s="69"/>
      <c r="EG67" s="68"/>
      <c r="EH67" s="69"/>
      <c r="EI67" s="74"/>
    </row>
    <row r="68" spans="1:139" s="15" customFormat="1" ht="20.25" customHeight="1">
      <c r="A68" s="1"/>
      <c r="B68" s="84"/>
      <c r="C68" s="85"/>
      <c r="D68" s="81" t="s">
        <v>29</v>
      </c>
      <c r="E68" s="94"/>
      <c r="F68" s="95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6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85"/>
      <c r="AE68" s="85"/>
      <c r="AF68" s="85"/>
      <c r="AG68" s="56"/>
      <c r="AH68" s="67"/>
      <c r="AI68" s="77"/>
      <c r="AJ68" s="78"/>
      <c r="AK68" s="77"/>
      <c r="AL68" s="70"/>
      <c r="AM68" s="71"/>
      <c r="AN68" s="70"/>
      <c r="AO68" s="71"/>
      <c r="AP68" s="70"/>
      <c r="AQ68" s="71"/>
      <c r="AR68" s="70"/>
      <c r="AS68" s="71"/>
      <c r="AT68" s="70"/>
      <c r="AU68" s="71"/>
      <c r="AV68" s="70"/>
      <c r="AW68" s="71"/>
      <c r="AX68" s="70"/>
      <c r="AY68" s="71"/>
      <c r="AZ68" s="70"/>
      <c r="BA68" s="71"/>
      <c r="BB68" s="70"/>
      <c r="BC68" s="71"/>
      <c r="BD68" s="72"/>
      <c r="BE68" s="73"/>
      <c r="BF68" s="72"/>
      <c r="BG68" s="73"/>
      <c r="BH68" s="72"/>
      <c r="BI68" s="73"/>
      <c r="BJ68" s="72"/>
      <c r="BK68" s="73"/>
      <c r="BL68" s="72"/>
      <c r="BM68" s="73"/>
      <c r="BN68" s="72"/>
      <c r="BO68" s="73"/>
      <c r="BP68" s="72"/>
      <c r="BQ68" s="73"/>
      <c r="BR68" s="72"/>
      <c r="BS68" s="73"/>
      <c r="BT68" s="70"/>
      <c r="BU68" s="71"/>
      <c r="BV68" s="70"/>
      <c r="BW68" s="71"/>
      <c r="BX68" s="70"/>
      <c r="BY68" s="71"/>
      <c r="BZ68" s="70"/>
      <c r="CA68" s="71"/>
      <c r="CB68" s="70"/>
      <c r="CC68" s="71"/>
      <c r="CD68" s="70"/>
      <c r="CE68" s="71"/>
      <c r="CF68" s="70"/>
      <c r="CG68" s="71"/>
      <c r="CH68" s="70"/>
      <c r="CI68" s="71"/>
      <c r="CJ68" s="72"/>
      <c r="CK68" s="73"/>
      <c r="CL68" s="72"/>
      <c r="CM68" s="73"/>
      <c r="CN68" s="72"/>
      <c r="CO68" s="73"/>
      <c r="CP68" s="72"/>
      <c r="CQ68" s="73"/>
      <c r="CR68" s="72"/>
      <c r="CS68" s="73"/>
      <c r="CT68" s="72"/>
      <c r="CU68" s="73"/>
      <c r="CV68" s="72"/>
      <c r="CW68" s="73"/>
      <c r="CX68" s="72"/>
      <c r="CY68" s="73"/>
      <c r="CZ68" s="70"/>
      <c r="DA68" s="71"/>
      <c r="DB68" s="70"/>
      <c r="DC68" s="71"/>
      <c r="DD68" s="70"/>
      <c r="DE68" s="71"/>
      <c r="DF68" s="70"/>
      <c r="DG68" s="71"/>
      <c r="DH68" s="70"/>
      <c r="DI68" s="71"/>
      <c r="DJ68" s="70"/>
      <c r="DK68" s="71"/>
      <c r="DL68" s="70"/>
      <c r="DM68" s="71"/>
      <c r="DN68" s="70"/>
      <c r="DO68" s="71"/>
      <c r="DP68" s="70"/>
      <c r="DQ68" s="71"/>
      <c r="DR68" s="69"/>
      <c r="DS68" s="68"/>
      <c r="DT68" s="69"/>
      <c r="DU68" s="68"/>
      <c r="DV68" s="69"/>
      <c r="DW68" s="68"/>
      <c r="DX68" s="69"/>
      <c r="DY68" s="68"/>
      <c r="DZ68" s="69"/>
      <c r="EA68" s="68"/>
      <c r="EB68" s="69"/>
      <c r="EC68" s="68"/>
      <c r="ED68" s="69"/>
      <c r="EE68" s="68"/>
      <c r="EF68" s="69"/>
      <c r="EG68" s="68"/>
      <c r="EH68" s="69"/>
      <c r="EI68" s="74"/>
    </row>
    <row r="69" spans="1:139" s="15" customFormat="1" ht="20.25" customHeight="1">
      <c r="A69" s="1"/>
      <c r="B69" s="84"/>
      <c r="C69" s="85"/>
      <c r="D69" s="81" t="s">
        <v>30</v>
      </c>
      <c r="E69" s="94"/>
      <c r="F69" s="95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6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85"/>
      <c r="AE69" s="85"/>
      <c r="AF69" s="85"/>
      <c r="AG69" s="56"/>
      <c r="AH69" s="67"/>
      <c r="AI69" s="77"/>
      <c r="AJ69" s="78"/>
      <c r="AK69" s="77"/>
      <c r="AL69" s="70"/>
      <c r="AM69" s="71"/>
      <c r="AN69" s="70"/>
      <c r="AO69" s="71"/>
      <c r="AP69" s="70"/>
      <c r="AQ69" s="71"/>
      <c r="AR69" s="70"/>
      <c r="AS69" s="71"/>
      <c r="AT69" s="70"/>
      <c r="AU69" s="71"/>
      <c r="AV69" s="70"/>
      <c r="AW69" s="71"/>
      <c r="AX69" s="70"/>
      <c r="AY69" s="71"/>
      <c r="AZ69" s="70"/>
      <c r="BA69" s="71"/>
      <c r="BB69" s="70"/>
      <c r="BC69" s="71"/>
      <c r="BD69" s="72"/>
      <c r="BE69" s="73"/>
      <c r="BF69" s="72"/>
      <c r="BG69" s="73"/>
      <c r="BH69" s="72"/>
      <c r="BI69" s="73"/>
      <c r="BJ69" s="72"/>
      <c r="BK69" s="73"/>
      <c r="BL69" s="72"/>
      <c r="BM69" s="73"/>
      <c r="BN69" s="72"/>
      <c r="BO69" s="73"/>
      <c r="BP69" s="72"/>
      <c r="BQ69" s="73"/>
      <c r="BR69" s="72"/>
      <c r="BS69" s="73"/>
      <c r="BT69" s="70"/>
      <c r="BU69" s="71"/>
      <c r="BV69" s="70"/>
      <c r="BW69" s="71"/>
      <c r="BX69" s="70"/>
      <c r="BY69" s="71"/>
      <c r="BZ69" s="70"/>
      <c r="CA69" s="71"/>
      <c r="CB69" s="70"/>
      <c r="CC69" s="71"/>
      <c r="CD69" s="70"/>
      <c r="CE69" s="71"/>
      <c r="CF69" s="70"/>
      <c r="CG69" s="71"/>
      <c r="CH69" s="70"/>
      <c r="CI69" s="71"/>
      <c r="CJ69" s="72"/>
      <c r="CK69" s="73"/>
      <c r="CL69" s="72"/>
      <c r="CM69" s="73"/>
      <c r="CN69" s="72"/>
      <c r="CO69" s="73"/>
      <c r="CP69" s="72"/>
      <c r="CQ69" s="73"/>
      <c r="CR69" s="72"/>
      <c r="CS69" s="73"/>
      <c r="CT69" s="72"/>
      <c r="CU69" s="73"/>
      <c r="CV69" s="72"/>
      <c r="CW69" s="73"/>
      <c r="CX69" s="72"/>
      <c r="CY69" s="73"/>
      <c r="CZ69" s="70"/>
      <c r="DA69" s="71"/>
      <c r="DB69" s="70"/>
      <c r="DC69" s="71"/>
      <c r="DD69" s="70"/>
      <c r="DE69" s="71"/>
      <c r="DF69" s="70"/>
      <c r="DG69" s="71"/>
      <c r="DH69" s="70"/>
      <c r="DI69" s="71"/>
      <c r="DJ69" s="70"/>
      <c r="DK69" s="71"/>
      <c r="DL69" s="70"/>
      <c r="DM69" s="71"/>
      <c r="DN69" s="70"/>
      <c r="DO69" s="71"/>
      <c r="DP69" s="70"/>
      <c r="DQ69" s="71"/>
      <c r="DR69" s="69"/>
      <c r="DS69" s="68"/>
      <c r="DT69" s="69"/>
      <c r="DU69" s="68"/>
      <c r="DV69" s="69"/>
      <c r="DW69" s="68"/>
      <c r="DX69" s="69"/>
      <c r="DY69" s="68"/>
      <c r="DZ69" s="69"/>
      <c r="EA69" s="68"/>
      <c r="EB69" s="69"/>
      <c r="EC69" s="68"/>
      <c r="ED69" s="69"/>
      <c r="EE69" s="68"/>
      <c r="EF69" s="69"/>
      <c r="EG69" s="68"/>
      <c r="EH69" s="69"/>
      <c r="EI69" s="74"/>
    </row>
    <row r="70" spans="1:139" s="15" customFormat="1" ht="20.25" customHeight="1">
      <c r="A70" s="1"/>
      <c r="B70" s="84"/>
      <c r="C70" s="85"/>
      <c r="D70" s="94"/>
      <c r="E70" s="94"/>
      <c r="F70" s="95"/>
      <c r="G70" s="94"/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6"/>
      <c r="T70" s="94"/>
      <c r="U70" s="94"/>
      <c r="V70" s="94"/>
      <c r="W70" s="94"/>
      <c r="X70" s="94"/>
      <c r="Y70" s="94"/>
      <c r="Z70" s="94"/>
      <c r="AA70" s="94"/>
      <c r="AB70" s="94"/>
      <c r="AC70" s="94"/>
      <c r="AD70" s="85"/>
      <c r="AE70" s="85"/>
      <c r="AF70" s="85"/>
      <c r="AG70" s="56"/>
      <c r="AH70" s="67"/>
      <c r="AI70" s="77"/>
      <c r="AJ70" s="78"/>
      <c r="AK70" s="77"/>
      <c r="AL70" s="70"/>
      <c r="AM70" s="71"/>
      <c r="AN70" s="70"/>
      <c r="AO70" s="71"/>
      <c r="AP70" s="70"/>
      <c r="AQ70" s="71"/>
      <c r="AR70" s="70"/>
      <c r="AS70" s="71"/>
      <c r="AT70" s="70"/>
      <c r="AU70" s="71"/>
      <c r="AV70" s="70"/>
      <c r="AW70" s="71"/>
      <c r="AX70" s="70"/>
      <c r="AY70" s="71"/>
      <c r="AZ70" s="70"/>
      <c r="BA70" s="71"/>
      <c r="BB70" s="70"/>
      <c r="BC70" s="71"/>
      <c r="BD70" s="72"/>
      <c r="BE70" s="73"/>
      <c r="BF70" s="72"/>
      <c r="BG70" s="73"/>
      <c r="BH70" s="72"/>
      <c r="BI70" s="73"/>
      <c r="BJ70" s="72"/>
      <c r="BK70" s="73"/>
      <c r="BL70" s="72"/>
      <c r="BM70" s="73"/>
      <c r="BN70" s="72"/>
      <c r="BO70" s="73"/>
      <c r="BP70" s="72"/>
      <c r="BQ70" s="73"/>
      <c r="BR70" s="72"/>
      <c r="BS70" s="73"/>
      <c r="BT70" s="70"/>
      <c r="BU70" s="71"/>
      <c r="BV70" s="70"/>
      <c r="BW70" s="71"/>
      <c r="BX70" s="70"/>
      <c r="BY70" s="71"/>
      <c r="BZ70" s="70"/>
      <c r="CA70" s="71"/>
      <c r="CB70" s="70"/>
      <c r="CC70" s="71"/>
      <c r="CD70" s="70"/>
      <c r="CE70" s="71"/>
      <c r="CF70" s="70"/>
      <c r="CG70" s="71"/>
      <c r="CH70" s="70"/>
      <c r="CI70" s="71"/>
      <c r="CJ70" s="72"/>
      <c r="CK70" s="73"/>
      <c r="CL70" s="72"/>
      <c r="CM70" s="73"/>
      <c r="CN70" s="72"/>
      <c r="CO70" s="73"/>
      <c r="CP70" s="72"/>
      <c r="CQ70" s="73"/>
      <c r="CR70" s="72"/>
      <c r="CS70" s="73"/>
      <c r="CT70" s="72"/>
      <c r="CU70" s="73"/>
      <c r="CV70" s="72"/>
      <c r="CW70" s="73"/>
      <c r="CX70" s="72"/>
      <c r="CY70" s="73"/>
      <c r="CZ70" s="70"/>
      <c r="DA70" s="71"/>
      <c r="DB70" s="70"/>
      <c r="DC70" s="71"/>
      <c r="DD70" s="70"/>
      <c r="DE70" s="71"/>
      <c r="DF70" s="70"/>
      <c r="DG70" s="71"/>
      <c r="DH70" s="70"/>
      <c r="DI70" s="71"/>
      <c r="DJ70" s="70"/>
      <c r="DK70" s="71"/>
      <c r="DL70" s="70"/>
      <c r="DM70" s="71"/>
      <c r="DN70" s="70"/>
      <c r="DO70" s="71"/>
      <c r="DP70" s="70"/>
      <c r="DQ70" s="71"/>
      <c r="DR70" s="69"/>
      <c r="DS70" s="68"/>
      <c r="DT70" s="69"/>
      <c r="DU70" s="68"/>
      <c r="DV70" s="69"/>
      <c r="DW70" s="68"/>
      <c r="DX70" s="69"/>
      <c r="DY70" s="68"/>
      <c r="DZ70" s="69"/>
      <c r="EA70" s="68"/>
      <c r="EB70" s="69"/>
      <c r="EC70" s="68"/>
      <c r="ED70" s="69"/>
      <c r="EE70" s="68"/>
      <c r="EF70" s="69"/>
      <c r="EG70" s="68"/>
      <c r="EH70" s="69"/>
      <c r="EI70" s="74"/>
    </row>
    <row r="71" spans="1:139" s="15" customFormat="1" ht="20.25" customHeight="1">
      <c r="A71" s="1"/>
      <c r="B71" s="97"/>
      <c r="C71" s="98"/>
      <c r="D71" s="86" t="s">
        <v>31</v>
      </c>
      <c r="E71" s="94"/>
      <c r="F71" s="95"/>
      <c r="G71" s="94"/>
      <c r="H71" s="94"/>
      <c r="I71" s="94"/>
      <c r="J71" s="94"/>
      <c r="K71" s="94"/>
      <c r="L71" s="94"/>
      <c r="M71" s="94"/>
      <c r="N71" s="94"/>
      <c r="O71" s="94"/>
      <c r="P71" s="94"/>
      <c r="Q71" s="94"/>
      <c r="R71" s="94"/>
      <c r="S71" s="96"/>
      <c r="T71" s="94"/>
      <c r="U71" s="94"/>
      <c r="V71" s="94"/>
      <c r="W71" s="94"/>
      <c r="X71" s="94"/>
      <c r="Y71" s="94"/>
      <c r="Z71" s="89" t="s">
        <v>32</v>
      </c>
      <c r="AA71" s="94"/>
      <c r="AB71" s="94"/>
      <c r="AC71" s="94"/>
      <c r="AD71" s="98"/>
      <c r="AE71" s="98"/>
      <c r="AF71" s="98"/>
      <c r="AG71" s="56"/>
      <c r="AH71" s="67"/>
      <c r="AI71" s="77"/>
      <c r="AJ71" s="78"/>
      <c r="AK71" s="77"/>
      <c r="AL71" s="70"/>
      <c r="AM71" s="71"/>
      <c r="AN71" s="70"/>
      <c r="AO71" s="71"/>
      <c r="AP71" s="70"/>
      <c r="AQ71" s="71"/>
      <c r="AR71" s="70"/>
      <c r="AS71" s="71"/>
      <c r="AT71" s="70"/>
      <c r="AU71" s="71"/>
      <c r="AV71" s="70"/>
      <c r="AW71" s="71"/>
      <c r="AX71" s="70"/>
      <c r="AY71" s="71"/>
      <c r="AZ71" s="70"/>
      <c r="BA71" s="71"/>
      <c r="BB71" s="70"/>
      <c r="BC71" s="71"/>
      <c r="BD71" s="72"/>
      <c r="BE71" s="73"/>
      <c r="BF71" s="72"/>
      <c r="BG71" s="73"/>
      <c r="BH71" s="72"/>
      <c r="BI71" s="73"/>
      <c r="BJ71" s="72"/>
      <c r="BK71" s="73"/>
      <c r="BL71" s="72"/>
      <c r="BM71" s="73"/>
      <c r="BN71" s="72"/>
      <c r="BO71" s="73"/>
      <c r="BP71" s="72"/>
      <c r="BQ71" s="73"/>
      <c r="BR71" s="72"/>
      <c r="BS71" s="73"/>
      <c r="BT71" s="70"/>
      <c r="BU71" s="71"/>
      <c r="BV71" s="70"/>
      <c r="BW71" s="71"/>
      <c r="BX71" s="70"/>
      <c r="BY71" s="71"/>
      <c r="BZ71" s="70"/>
      <c r="CA71" s="71"/>
      <c r="CB71" s="70"/>
      <c r="CC71" s="71"/>
      <c r="CD71" s="70"/>
      <c r="CE71" s="71"/>
      <c r="CF71" s="70"/>
      <c r="CG71" s="71"/>
      <c r="CH71" s="70"/>
      <c r="CI71" s="71"/>
      <c r="CJ71" s="72"/>
      <c r="CK71" s="73"/>
      <c r="CL71" s="72"/>
      <c r="CM71" s="73"/>
      <c r="CN71" s="72"/>
      <c r="CO71" s="73"/>
      <c r="CP71" s="72"/>
      <c r="CQ71" s="73"/>
      <c r="CR71" s="72"/>
      <c r="CS71" s="73"/>
      <c r="CT71" s="72"/>
      <c r="CU71" s="73"/>
      <c r="CV71" s="72"/>
      <c r="CW71" s="73"/>
      <c r="CX71" s="72"/>
      <c r="CY71" s="73"/>
      <c r="CZ71" s="70"/>
      <c r="DA71" s="71"/>
      <c r="DB71" s="70"/>
      <c r="DC71" s="71"/>
      <c r="DD71" s="70"/>
      <c r="DE71" s="71"/>
      <c r="DF71" s="70"/>
      <c r="DG71" s="71"/>
      <c r="DH71" s="70"/>
      <c r="DI71" s="71"/>
      <c r="DJ71" s="70"/>
      <c r="DK71" s="71"/>
      <c r="DL71" s="70"/>
      <c r="DM71" s="71"/>
      <c r="DN71" s="70"/>
      <c r="DO71" s="71"/>
      <c r="DP71" s="70"/>
      <c r="DQ71" s="71"/>
      <c r="DR71" s="69"/>
      <c r="DS71" s="68"/>
      <c r="DT71" s="69"/>
      <c r="DU71" s="68"/>
      <c r="DV71" s="69"/>
      <c r="DW71" s="68"/>
      <c r="DX71" s="69"/>
      <c r="DY71" s="68"/>
      <c r="DZ71" s="69"/>
      <c r="EA71" s="68"/>
      <c r="EB71" s="69"/>
      <c r="EC71" s="68"/>
      <c r="ED71" s="69"/>
      <c r="EE71" s="68"/>
      <c r="EF71" s="69"/>
      <c r="EG71" s="68"/>
      <c r="EH71" s="69"/>
      <c r="EI71" s="74"/>
    </row>
    <row r="72" spans="1:139" s="15" customFormat="1" ht="20.25" customHeight="1">
      <c r="A72" s="1"/>
      <c r="B72" s="99"/>
      <c r="C72" s="92"/>
      <c r="D72" s="86" t="s">
        <v>33</v>
      </c>
      <c r="E72" s="94"/>
      <c r="F72" s="95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94"/>
      <c r="R72" s="94"/>
      <c r="S72" s="96"/>
      <c r="T72" s="94"/>
      <c r="U72" s="94"/>
      <c r="V72" s="94"/>
      <c r="W72" s="94"/>
      <c r="X72" s="94"/>
      <c r="Y72" s="94"/>
      <c r="Z72" s="94"/>
      <c r="AA72" s="94"/>
      <c r="AB72" s="94"/>
      <c r="AC72" s="94"/>
      <c r="AD72" s="92"/>
      <c r="AE72" s="92"/>
      <c r="AF72" s="92"/>
      <c r="AG72" s="56"/>
      <c r="AH72" s="67"/>
      <c r="AI72" s="77"/>
      <c r="AJ72" s="78"/>
      <c r="AK72" s="77"/>
      <c r="AL72" s="70"/>
      <c r="AM72" s="71"/>
      <c r="AN72" s="70"/>
      <c r="AO72" s="71"/>
      <c r="AP72" s="70"/>
      <c r="AQ72" s="71"/>
      <c r="AR72" s="70"/>
      <c r="AS72" s="71"/>
      <c r="AT72" s="70"/>
      <c r="AU72" s="71"/>
      <c r="AV72" s="70"/>
      <c r="AW72" s="71"/>
      <c r="AX72" s="70"/>
      <c r="AY72" s="71"/>
      <c r="AZ72" s="70"/>
      <c r="BA72" s="71"/>
      <c r="BB72" s="70"/>
      <c r="BC72" s="71"/>
      <c r="BD72" s="72"/>
      <c r="BE72" s="73"/>
      <c r="BF72" s="72"/>
      <c r="BG72" s="73"/>
      <c r="BH72" s="72"/>
      <c r="BI72" s="73"/>
      <c r="BJ72" s="72"/>
      <c r="BK72" s="73"/>
      <c r="BL72" s="72"/>
      <c r="BM72" s="73"/>
      <c r="BN72" s="72"/>
      <c r="BO72" s="73"/>
      <c r="BP72" s="72"/>
      <c r="BQ72" s="73"/>
      <c r="BR72" s="72"/>
      <c r="BS72" s="73"/>
      <c r="BT72" s="70"/>
      <c r="BU72" s="71"/>
      <c r="BV72" s="70"/>
      <c r="BW72" s="71"/>
      <c r="BX72" s="70"/>
      <c r="BY72" s="71"/>
      <c r="BZ72" s="70"/>
      <c r="CA72" s="71"/>
      <c r="CB72" s="70"/>
      <c r="CC72" s="71"/>
      <c r="CD72" s="70"/>
      <c r="CE72" s="71"/>
      <c r="CF72" s="70"/>
      <c r="CG72" s="71"/>
      <c r="CH72" s="70"/>
      <c r="CI72" s="71"/>
      <c r="CJ72" s="72"/>
      <c r="CK72" s="73"/>
      <c r="CL72" s="72"/>
      <c r="CM72" s="73"/>
      <c r="CN72" s="72"/>
      <c r="CO72" s="73"/>
      <c r="CP72" s="72"/>
      <c r="CQ72" s="73"/>
      <c r="CR72" s="72"/>
      <c r="CS72" s="73"/>
      <c r="CT72" s="72"/>
      <c r="CU72" s="73"/>
      <c r="CV72" s="72"/>
      <c r="CW72" s="73"/>
      <c r="CX72" s="72"/>
      <c r="CY72" s="73"/>
      <c r="CZ72" s="70"/>
      <c r="DA72" s="71"/>
      <c r="DB72" s="70"/>
      <c r="DC72" s="71"/>
      <c r="DD72" s="70"/>
      <c r="DE72" s="71"/>
      <c r="DF72" s="70"/>
      <c r="DG72" s="71"/>
      <c r="DH72" s="70"/>
      <c r="DI72" s="71"/>
      <c r="DJ72" s="70"/>
      <c r="DK72" s="71"/>
      <c r="DL72" s="70"/>
      <c r="DM72" s="71"/>
      <c r="DN72" s="70"/>
      <c r="DO72" s="71"/>
      <c r="DP72" s="70"/>
      <c r="DQ72" s="71"/>
      <c r="DR72" s="69"/>
      <c r="DS72" s="68"/>
      <c r="DT72" s="69"/>
      <c r="DU72" s="68"/>
      <c r="DV72" s="69"/>
      <c r="DW72" s="68"/>
      <c r="DX72" s="69"/>
      <c r="DY72" s="68"/>
      <c r="DZ72" s="69"/>
      <c r="EA72" s="68"/>
      <c r="EB72" s="69"/>
      <c r="EC72" s="68"/>
      <c r="ED72" s="69"/>
      <c r="EE72" s="68"/>
      <c r="EF72" s="69"/>
      <c r="EG72" s="68"/>
      <c r="EH72" s="69"/>
      <c r="EI72" s="74"/>
    </row>
    <row r="73" spans="1:139" s="15" customFormat="1" ht="20.25" customHeight="1">
      <c r="A73" s="1"/>
      <c r="B73" s="97"/>
      <c r="C73" s="98"/>
      <c r="D73" s="100"/>
      <c r="E73" s="94"/>
      <c r="F73" s="95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6"/>
      <c r="T73" s="94"/>
      <c r="U73" s="94"/>
      <c r="V73" s="94"/>
      <c r="W73" s="94"/>
      <c r="X73" s="94"/>
      <c r="Y73" s="94"/>
      <c r="Z73" s="94"/>
      <c r="AA73" s="94"/>
      <c r="AB73" s="94"/>
      <c r="AC73" s="94"/>
      <c r="AD73" s="98"/>
      <c r="AE73" s="98"/>
      <c r="AF73" s="98"/>
      <c r="AG73" s="56"/>
      <c r="AH73" s="67"/>
      <c r="AI73" s="77"/>
      <c r="AJ73" s="78"/>
      <c r="AK73" s="77"/>
      <c r="AL73" s="70"/>
      <c r="AM73" s="71"/>
      <c r="AN73" s="70"/>
      <c r="AO73" s="71"/>
      <c r="AP73" s="70"/>
      <c r="AQ73" s="71"/>
      <c r="AR73" s="70"/>
      <c r="AS73" s="71"/>
      <c r="AT73" s="70"/>
      <c r="AU73" s="71"/>
      <c r="AV73" s="70"/>
      <c r="AW73" s="71"/>
      <c r="AX73" s="70"/>
      <c r="AY73" s="71"/>
      <c r="AZ73" s="70"/>
      <c r="BA73" s="71"/>
      <c r="BB73" s="70"/>
      <c r="BC73" s="71"/>
      <c r="BD73" s="72"/>
      <c r="BE73" s="73"/>
      <c r="BF73" s="72"/>
      <c r="BG73" s="73"/>
      <c r="BH73" s="72"/>
      <c r="BI73" s="73"/>
      <c r="BJ73" s="72"/>
      <c r="BK73" s="73"/>
      <c r="BL73" s="72"/>
      <c r="BM73" s="73"/>
      <c r="BN73" s="72"/>
      <c r="BO73" s="73"/>
      <c r="BP73" s="72"/>
      <c r="BQ73" s="73"/>
      <c r="BR73" s="72"/>
      <c r="BS73" s="73"/>
      <c r="BT73" s="70"/>
      <c r="BU73" s="71"/>
      <c r="BV73" s="70"/>
      <c r="BW73" s="71"/>
      <c r="BX73" s="70"/>
      <c r="BY73" s="71"/>
      <c r="BZ73" s="70"/>
      <c r="CA73" s="71"/>
      <c r="CB73" s="70"/>
      <c r="CC73" s="71"/>
      <c r="CD73" s="70"/>
      <c r="CE73" s="71"/>
      <c r="CF73" s="70"/>
      <c r="CG73" s="71"/>
      <c r="CH73" s="70"/>
      <c r="CI73" s="71"/>
      <c r="CJ73" s="72"/>
      <c r="CK73" s="73"/>
      <c r="CL73" s="72"/>
      <c r="CM73" s="73"/>
      <c r="CN73" s="72"/>
      <c r="CO73" s="73"/>
      <c r="CP73" s="72"/>
      <c r="CQ73" s="73"/>
      <c r="CR73" s="72"/>
      <c r="CS73" s="73"/>
      <c r="CT73" s="72"/>
      <c r="CU73" s="73"/>
      <c r="CV73" s="72"/>
      <c r="CW73" s="73"/>
      <c r="CX73" s="72"/>
      <c r="CY73" s="73"/>
      <c r="CZ73" s="70"/>
      <c r="DA73" s="71"/>
      <c r="DB73" s="70"/>
      <c r="DC73" s="71"/>
      <c r="DD73" s="70"/>
      <c r="DE73" s="71"/>
      <c r="DF73" s="70"/>
      <c r="DG73" s="71"/>
      <c r="DH73" s="70"/>
      <c r="DI73" s="71"/>
      <c r="DJ73" s="70"/>
      <c r="DK73" s="71"/>
      <c r="DL73" s="70"/>
      <c r="DM73" s="71"/>
      <c r="DN73" s="70"/>
      <c r="DO73" s="71"/>
      <c r="DP73" s="70"/>
      <c r="DQ73" s="71"/>
      <c r="DR73" s="69"/>
      <c r="DS73" s="68"/>
      <c r="DT73" s="69"/>
      <c r="DU73" s="68"/>
      <c r="DV73" s="69"/>
      <c r="DW73" s="68"/>
      <c r="DX73" s="69"/>
      <c r="DY73" s="68"/>
      <c r="DZ73" s="69"/>
      <c r="EA73" s="68"/>
      <c r="EB73" s="69"/>
      <c r="EC73" s="68"/>
      <c r="ED73" s="69"/>
      <c r="EE73" s="68"/>
      <c r="EF73" s="69"/>
      <c r="EG73" s="68"/>
      <c r="EH73" s="69"/>
      <c r="EI73" s="74"/>
    </row>
    <row r="74" spans="1:139" s="15" customFormat="1" ht="20.25" customHeight="1">
      <c r="A74" s="1"/>
      <c r="B74" s="99"/>
      <c r="C74" s="92"/>
      <c r="D74" s="81" t="s">
        <v>34</v>
      </c>
      <c r="E74" s="94"/>
      <c r="F74" s="95"/>
      <c r="G74" s="94"/>
      <c r="H74" s="94"/>
      <c r="I74" s="94"/>
      <c r="J74" s="94"/>
      <c r="K74" s="94"/>
      <c r="L74" s="94"/>
      <c r="M74" s="94"/>
      <c r="N74" s="94"/>
      <c r="O74" s="94"/>
      <c r="P74" s="94"/>
      <c r="Q74" s="94"/>
      <c r="R74" s="94"/>
      <c r="S74" s="96"/>
      <c r="T74" s="94"/>
      <c r="U74" s="94"/>
      <c r="V74" s="94"/>
      <c r="W74" s="94"/>
      <c r="X74" s="94"/>
      <c r="Y74" s="94"/>
      <c r="Z74" s="94"/>
      <c r="AA74" s="94"/>
      <c r="AB74" s="94"/>
      <c r="AC74" s="94"/>
      <c r="AD74" s="92"/>
      <c r="AE74" s="92"/>
      <c r="AF74" s="92"/>
      <c r="AG74" s="56"/>
      <c r="AH74" s="67"/>
      <c r="AI74" s="77"/>
      <c r="AJ74" s="78"/>
      <c r="AK74" s="77"/>
      <c r="AL74" s="70"/>
      <c r="AM74" s="71"/>
      <c r="AN74" s="70"/>
      <c r="AO74" s="71"/>
      <c r="AP74" s="70"/>
      <c r="AQ74" s="71"/>
      <c r="AR74" s="70"/>
      <c r="AS74" s="71"/>
      <c r="AT74" s="70"/>
      <c r="AU74" s="71"/>
      <c r="AV74" s="70"/>
      <c r="AW74" s="71"/>
      <c r="AX74" s="70"/>
      <c r="AY74" s="71"/>
      <c r="AZ74" s="70"/>
      <c r="BA74" s="71"/>
      <c r="BB74" s="70"/>
      <c r="BC74" s="71"/>
      <c r="BD74" s="72"/>
      <c r="BE74" s="73"/>
      <c r="BF74" s="72"/>
      <c r="BG74" s="73"/>
      <c r="BH74" s="72"/>
      <c r="BI74" s="73"/>
      <c r="BJ74" s="72"/>
      <c r="BK74" s="73"/>
      <c r="BL74" s="72"/>
      <c r="BM74" s="73"/>
      <c r="BN74" s="72"/>
      <c r="BO74" s="73"/>
      <c r="BP74" s="72"/>
      <c r="BQ74" s="73"/>
      <c r="BR74" s="72"/>
      <c r="BS74" s="73"/>
      <c r="BT74" s="70"/>
      <c r="BU74" s="71"/>
      <c r="BV74" s="70"/>
      <c r="BW74" s="71"/>
      <c r="BX74" s="70"/>
      <c r="BY74" s="71"/>
      <c r="BZ74" s="70"/>
      <c r="CA74" s="71"/>
      <c r="CB74" s="70"/>
      <c r="CC74" s="71"/>
      <c r="CD74" s="70"/>
      <c r="CE74" s="71"/>
      <c r="CF74" s="70"/>
      <c r="CG74" s="71"/>
      <c r="CH74" s="70"/>
      <c r="CI74" s="71"/>
      <c r="CJ74" s="72"/>
      <c r="CK74" s="73"/>
      <c r="CL74" s="72"/>
      <c r="CM74" s="73"/>
      <c r="CN74" s="72"/>
      <c r="CO74" s="73"/>
      <c r="CP74" s="72"/>
      <c r="CQ74" s="73"/>
      <c r="CR74" s="72"/>
      <c r="CS74" s="73"/>
      <c r="CT74" s="72"/>
      <c r="CU74" s="73"/>
      <c r="CV74" s="72"/>
      <c r="CW74" s="73"/>
      <c r="CX74" s="72"/>
      <c r="CY74" s="73"/>
      <c r="CZ74" s="70"/>
      <c r="DA74" s="71"/>
      <c r="DB74" s="70"/>
      <c r="DC74" s="71"/>
      <c r="DD74" s="70"/>
      <c r="DE74" s="71"/>
      <c r="DF74" s="70"/>
      <c r="DG74" s="71"/>
      <c r="DH74" s="70"/>
      <c r="DI74" s="71"/>
      <c r="DJ74" s="70"/>
      <c r="DK74" s="71"/>
      <c r="DL74" s="70"/>
      <c r="DM74" s="71"/>
      <c r="DN74" s="70"/>
      <c r="DO74" s="71"/>
      <c r="DP74" s="70"/>
      <c r="DQ74" s="71"/>
      <c r="DR74" s="69"/>
      <c r="DS74" s="68"/>
      <c r="DT74" s="69"/>
      <c r="DU74" s="68"/>
      <c r="DV74" s="69"/>
      <c r="DW74" s="68"/>
      <c r="DX74" s="69"/>
      <c r="DY74" s="68"/>
      <c r="DZ74" s="69"/>
      <c r="EA74" s="68"/>
      <c r="EB74" s="69"/>
      <c r="EC74" s="68"/>
      <c r="ED74" s="69"/>
      <c r="EE74" s="68"/>
      <c r="EF74" s="69"/>
      <c r="EG74" s="68"/>
      <c r="EH74" s="69"/>
      <c r="EI74" s="74"/>
    </row>
    <row r="75" spans="1:139" s="15" customFormat="1" ht="20.25" customHeight="1">
      <c r="A75" s="1"/>
      <c r="B75" s="97"/>
      <c r="C75" s="98"/>
      <c r="D75" s="81" t="s">
        <v>35</v>
      </c>
      <c r="E75" s="94"/>
      <c r="F75" s="95"/>
      <c r="G75" s="94"/>
      <c r="H75" s="94"/>
      <c r="I75" s="94"/>
      <c r="J75" s="94"/>
      <c r="K75" s="94"/>
      <c r="L75" s="94"/>
      <c r="M75" s="94"/>
      <c r="N75" s="94"/>
      <c r="O75" s="94"/>
      <c r="P75" s="94"/>
      <c r="Q75" s="94"/>
      <c r="R75" s="94"/>
      <c r="S75" s="96"/>
      <c r="T75" s="94"/>
      <c r="U75" s="94"/>
      <c r="V75" s="94"/>
      <c r="W75" s="94"/>
      <c r="X75" s="94"/>
      <c r="Y75" s="94"/>
      <c r="Z75" s="94"/>
      <c r="AA75" s="94"/>
      <c r="AB75" s="94"/>
      <c r="AC75" s="94"/>
      <c r="AD75" s="98"/>
      <c r="AE75" s="98"/>
      <c r="AF75" s="98"/>
      <c r="AG75" s="56"/>
      <c r="AH75" s="67"/>
      <c r="AI75" s="77"/>
      <c r="AJ75" s="78"/>
      <c r="AK75" s="77"/>
      <c r="AL75" s="70"/>
      <c r="AM75" s="71"/>
      <c r="AN75" s="70"/>
      <c r="AO75" s="71"/>
      <c r="AP75" s="70"/>
      <c r="AQ75" s="71"/>
      <c r="AR75" s="70"/>
      <c r="AS75" s="71"/>
      <c r="AT75" s="70"/>
      <c r="AU75" s="71"/>
      <c r="AV75" s="70"/>
      <c r="AW75" s="71"/>
      <c r="AX75" s="70"/>
      <c r="AY75" s="71"/>
      <c r="AZ75" s="70"/>
      <c r="BA75" s="71"/>
      <c r="BB75" s="70"/>
      <c r="BC75" s="71"/>
      <c r="BD75" s="72"/>
      <c r="BE75" s="73"/>
      <c r="BF75" s="72"/>
      <c r="BG75" s="73"/>
      <c r="BH75" s="72"/>
      <c r="BI75" s="73"/>
      <c r="BJ75" s="72"/>
      <c r="BK75" s="73"/>
      <c r="BL75" s="72"/>
      <c r="BM75" s="73"/>
      <c r="BN75" s="72"/>
      <c r="BO75" s="73"/>
      <c r="BP75" s="72"/>
      <c r="BQ75" s="73"/>
      <c r="BR75" s="72"/>
      <c r="BS75" s="73"/>
      <c r="BT75" s="70"/>
      <c r="BU75" s="71"/>
      <c r="BV75" s="70"/>
      <c r="BW75" s="71"/>
      <c r="BX75" s="70"/>
      <c r="BY75" s="71"/>
      <c r="BZ75" s="70"/>
      <c r="CA75" s="71"/>
      <c r="CB75" s="70"/>
      <c r="CC75" s="71"/>
      <c r="CD75" s="70"/>
      <c r="CE75" s="71"/>
      <c r="CF75" s="70"/>
      <c r="CG75" s="71"/>
      <c r="CH75" s="70"/>
      <c r="CI75" s="71"/>
      <c r="CJ75" s="72"/>
      <c r="CK75" s="73"/>
      <c r="CL75" s="72"/>
      <c r="CM75" s="73"/>
      <c r="CN75" s="72"/>
      <c r="CO75" s="73"/>
      <c r="CP75" s="72"/>
      <c r="CQ75" s="73"/>
      <c r="CR75" s="72"/>
      <c r="CS75" s="73"/>
      <c r="CT75" s="72"/>
      <c r="CU75" s="73"/>
      <c r="CV75" s="72"/>
      <c r="CW75" s="73"/>
      <c r="CX75" s="72"/>
      <c r="CY75" s="73"/>
      <c r="CZ75" s="70"/>
      <c r="DA75" s="71"/>
      <c r="DB75" s="70"/>
      <c r="DC75" s="71"/>
      <c r="DD75" s="70"/>
      <c r="DE75" s="71"/>
      <c r="DF75" s="70"/>
      <c r="DG75" s="71"/>
      <c r="DH75" s="70"/>
      <c r="DI75" s="71"/>
      <c r="DJ75" s="70"/>
      <c r="DK75" s="71"/>
      <c r="DL75" s="70"/>
      <c r="DM75" s="71"/>
      <c r="DN75" s="70"/>
      <c r="DO75" s="71"/>
      <c r="DP75" s="70"/>
      <c r="DQ75" s="71"/>
      <c r="DR75" s="69"/>
      <c r="DS75" s="68"/>
      <c r="DT75" s="69"/>
      <c r="DU75" s="68"/>
      <c r="DV75" s="69"/>
      <c r="DW75" s="68"/>
      <c r="DX75" s="69"/>
      <c r="DY75" s="68"/>
      <c r="DZ75" s="69"/>
      <c r="EA75" s="68"/>
      <c r="EB75" s="69"/>
      <c r="EC75" s="68"/>
      <c r="ED75" s="69"/>
      <c r="EE75" s="68"/>
      <c r="EF75" s="69"/>
      <c r="EG75" s="68"/>
      <c r="EH75" s="69"/>
      <c r="EI75" s="74"/>
    </row>
    <row r="76" spans="1:139" s="15" customFormat="1" ht="20.25" customHeight="1">
      <c r="A76" s="1"/>
      <c r="B76" s="99"/>
      <c r="C76" s="92"/>
      <c r="D76" s="81"/>
      <c r="E76" s="94"/>
      <c r="F76" s="95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6"/>
      <c r="T76" s="94"/>
      <c r="U76" s="94"/>
      <c r="V76" s="94"/>
      <c r="W76" s="94"/>
      <c r="X76" s="94"/>
      <c r="Y76" s="94"/>
      <c r="Z76" s="94"/>
      <c r="AA76" s="94"/>
      <c r="AB76" s="94"/>
      <c r="AC76" s="94"/>
      <c r="AD76" s="92"/>
      <c r="AE76" s="92"/>
      <c r="AF76" s="92"/>
      <c r="AG76" s="56"/>
      <c r="AH76" s="67"/>
      <c r="AI76" s="77"/>
      <c r="AJ76" s="78"/>
      <c r="AK76" s="77"/>
      <c r="AL76" s="70"/>
      <c r="AM76" s="71"/>
      <c r="AN76" s="70"/>
      <c r="AO76" s="71"/>
      <c r="AP76" s="70"/>
      <c r="AQ76" s="71"/>
      <c r="AR76" s="70"/>
      <c r="AS76" s="71"/>
      <c r="AT76" s="70"/>
      <c r="AU76" s="71"/>
      <c r="AV76" s="70"/>
      <c r="AW76" s="71"/>
      <c r="AX76" s="70"/>
      <c r="AY76" s="71"/>
      <c r="AZ76" s="70"/>
      <c r="BA76" s="71"/>
      <c r="BB76" s="70"/>
      <c r="BC76" s="71"/>
      <c r="BD76" s="72"/>
      <c r="BE76" s="73"/>
      <c r="BF76" s="72"/>
      <c r="BG76" s="73"/>
      <c r="BH76" s="72"/>
      <c r="BI76" s="73"/>
      <c r="BJ76" s="72"/>
      <c r="BK76" s="73"/>
      <c r="BL76" s="72"/>
      <c r="BM76" s="73"/>
      <c r="BN76" s="72"/>
      <c r="BO76" s="73"/>
      <c r="BP76" s="72"/>
      <c r="BQ76" s="73"/>
      <c r="BR76" s="72"/>
      <c r="BS76" s="73"/>
      <c r="BT76" s="70"/>
      <c r="BU76" s="71"/>
      <c r="BV76" s="70"/>
      <c r="BW76" s="71"/>
      <c r="BX76" s="70"/>
      <c r="BY76" s="71"/>
      <c r="BZ76" s="70"/>
      <c r="CA76" s="71"/>
      <c r="CB76" s="70"/>
      <c r="CC76" s="71"/>
      <c r="CD76" s="70"/>
      <c r="CE76" s="71"/>
      <c r="CF76" s="70"/>
      <c r="CG76" s="71"/>
      <c r="CH76" s="70"/>
      <c r="CI76" s="71"/>
      <c r="CJ76" s="72"/>
      <c r="CK76" s="73"/>
      <c r="CL76" s="72"/>
      <c r="CM76" s="73"/>
      <c r="CN76" s="72"/>
      <c r="CO76" s="73"/>
      <c r="CP76" s="72"/>
      <c r="CQ76" s="73"/>
      <c r="CR76" s="72"/>
      <c r="CS76" s="73"/>
      <c r="CT76" s="72"/>
      <c r="CU76" s="73"/>
      <c r="CV76" s="72"/>
      <c r="CW76" s="73"/>
      <c r="CX76" s="72"/>
      <c r="CY76" s="73"/>
      <c r="CZ76" s="70"/>
      <c r="DA76" s="71"/>
      <c r="DB76" s="70"/>
      <c r="DC76" s="71"/>
      <c r="DD76" s="70"/>
      <c r="DE76" s="71"/>
      <c r="DF76" s="70"/>
      <c r="DG76" s="71"/>
      <c r="DH76" s="70"/>
      <c r="DI76" s="71"/>
      <c r="DJ76" s="70"/>
      <c r="DK76" s="71"/>
      <c r="DL76" s="70"/>
      <c r="DM76" s="71"/>
      <c r="DN76" s="70"/>
      <c r="DO76" s="71"/>
      <c r="DP76" s="70"/>
      <c r="DQ76" s="71"/>
      <c r="DR76" s="69"/>
      <c r="DS76" s="68"/>
      <c r="DT76" s="69"/>
      <c r="DU76" s="68"/>
      <c r="DV76" s="69"/>
      <c r="DW76" s="68"/>
      <c r="DX76" s="69"/>
      <c r="DY76" s="68"/>
      <c r="DZ76" s="69"/>
      <c r="EA76" s="68"/>
      <c r="EB76" s="69"/>
      <c r="EC76" s="68"/>
      <c r="ED76" s="69"/>
      <c r="EE76" s="68"/>
      <c r="EF76" s="69"/>
      <c r="EG76" s="68"/>
      <c r="EH76" s="69"/>
      <c r="EI76" s="74"/>
    </row>
    <row r="77" spans="1:139" s="15" customFormat="1" ht="20.25" customHeight="1">
      <c r="A77" s="1"/>
      <c r="B77" s="97"/>
      <c r="C77" s="98"/>
      <c r="D77" s="93" t="s">
        <v>36</v>
      </c>
      <c r="E77" s="94"/>
      <c r="F77" s="95"/>
      <c r="G77" s="94"/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6"/>
      <c r="T77" s="94"/>
      <c r="U77" s="94"/>
      <c r="V77" s="94"/>
      <c r="W77" s="94"/>
      <c r="X77" s="94"/>
      <c r="Y77" s="94"/>
      <c r="Z77" s="94"/>
      <c r="AA77" s="94"/>
      <c r="AB77" s="94"/>
      <c r="AC77" s="94"/>
      <c r="AD77" s="98"/>
      <c r="AE77" s="98"/>
      <c r="AF77" s="98"/>
      <c r="AG77" s="56"/>
      <c r="AH77" s="67"/>
      <c r="AI77" s="77"/>
      <c r="AJ77" s="78"/>
      <c r="AK77" s="77"/>
      <c r="AL77" s="70"/>
      <c r="AM77" s="71"/>
      <c r="AN77" s="70"/>
      <c r="AO77" s="71"/>
      <c r="AP77" s="70"/>
      <c r="AQ77" s="71"/>
      <c r="AR77" s="70"/>
      <c r="AS77" s="71"/>
      <c r="AT77" s="70"/>
      <c r="AU77" s="71"/>
      <c r="AV77" s="70"/>
      <c r="AW77" s="71"/>
      <c r="AX77" s="70"/>
      <c r="AY77" s="71"/>
      <c r="AZ77" s="70"/>
      <c r="BA77" s="71"/>
      <c r="BB77" s="70"/>
      <c r="BC77" s="71"/>
      <c r="BD77" s="72"/>
      <c r="BE77" s="73"/>
      <c r="BF77" s="72"/>
      <c r="BG77" s="73"/>
      <c r="BH77" s="72"/>
      <c r="BI77" s="73"/>
      <c r="BJ77" s="72"/>
      <c r="BK77" s="73"/>
      <c r="BL77" s="72"/>
      <c r="BM77" s="73"/>
      <c r="BN77" s="72"/>
      <c r="BO77" s="73"/>
      <c r="BP77" s="72"/>
      <c r="BQ77" s="73"/>
      <c r="BR77" s="72"/>
      <c r="BS77" s="73"/>
      <c r="BT77" s="70"/>
      <c r="BU77" s="71"/>
      <c r="BV77" s="70"/>
      <c r="BW77" s="71"/>
      <c r="BX77" s="70"/>
      <c r="BY77" s="71"/>
      <c r="BZ77" s="70"/>
      <c r="CA77" s="71"/>
      <c r="CB77" s="70"/>
      <c r="CC77" s="71"/>
      <c r="CD77" s="70"/>
      <c r="CE77" s="71"/>
      <c r="CF77" s="70"/>
      <c r="CG77" s="71"/>
      <c r="CH77" s="70"/>
      <c r="CI77" s="71"/>
      <c r="CJ77" s="72"/>
      <c r="CK77" s="73"/>
      <c r="CL77" s="72"/>
      <c r="CM77" s="73"/>
      <c r="CN77" s="72"/>
      <c r="CO77" s="73"/>
      <c r="CP77" s="72"/>
      <c r="CQ77" s="73"/>
      <c r="CR77" s="72"/>
      <c r="CS77" s="73"/>
      <c r="CT77" s="72"/>
      <c r="CU77" s="73"/>
      <c r="CV77" s="72"/>
      <c r="CW77" s="73"/>
      <c r="CX77" s="72"/>
      <c r="CY77" s="73"/>
      <c r="CZ77" s="70"/>
      <c r="DA77" s="71"/>
      <c r="DB77" s="70"/>
      <c r="DC77" s="71"/>
      <c r="DD77" s="70"/>
      <c r="DE77" s="71"/>
      <c r="DF77" s="70"/>
      <c r="DG77" s="71"/>
      <c r="DH77" s="70"/>
      <c r="DI77" s="71"/>
      <c r="DJ77" s="70"/>
      <c r="DK77" s="71"/>
      <c r="DL77" s="70"/>
      <c r="DM77" s="71"/>
      <c r="DN77" s="70"/>
      <c r="DO77" s="71"/>
      <c r="DP77" s="70"/>
      <c r="DQ77" s="71"/>
      <c r="DR77" s="69"/>
      <c r="DS77" s="68"/>
      <c r="DT77" s="69"/>
      <c r="DU77" s="68"/>
      <c r="DV77" s="69"/>
      <c r="DW77" s="68"/>
      <c r="DX77" s="69"/>
      <c r="DY77" s="68"/>
      <c r="DZ77" s="69"/>
      <c r="EA77" s="68"/>
      <c r="EB77" s="69"/>
      <c r="EC77" s="68"/>
      <c r="ED77" s="69"/>
      <c r="EE77" s="68"/>
      <c r="EF77" s="69"/>
      <c r="EG77" s="68"/>
      <c r="EH77" s="69"/>
      <c r="EI77" s="74"/>
    </row>
    <row r="78" spans="1:139" s="15" customFormat="1" ht="20.25" customHeight="1">
      <c r="A78" s="1"/>
      <c r="B78" s="99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56"/>
      <c r="AH78" s="67"/>
      <c r="AI78" s="77"/>
      <c r="AJ78" s="78"/>
      <c r="AK78" s="77"/>
      <c r="AL78" s="70"/>
      <c r="AM78" s="71"/>
      <c r="AN78" s="70"/>
      <c r="AO78" s="71"/>
      <c r="AP78" s="70"/>
      <c r="AQ78" s="71"/>
      <c r="AR78" s="70"/>
      <c r="AS78" s="71"/>
      <c r="AT78" s="70"/>
      <c r="AU78" s="71"/>
      <c r="AV78" s="70"/>
      <c r="AW78" s="71"/>
      <c r="AX78" s="70"/>
      <c r="AY78" s="71"/>
      <c r="AZ78" s="70"/>
      <c r="BA78" s="71"/>
      <c r="BB78" s="70"/>
      <c r="BC78" s="71"/>
      <c r="BD78" s="72"/>
      <c r="BE78" s="73"/>
      <c r="BF78" s="72"/>
      <c r="BG78" s="73"/>
      <c r="BH78" s="72"/>
      <c r="BI78" s="73"/>
      <c r="BJ78" s="72"/>
      <c r="BK78" s="73"/>
      <c r="BL78" s="72"/>
      <c r="BM78" s="73"/>
      <c r="BN78" s="72"/>
      <c r="BO78" s="73"/>
      <c r="BP78" s="72"/>
      <c r="BQ78" s="73"/>
      <c r="BR78" s="72"/>
      <c r="BS78" s="73"/>
      <c r="BT78" s="70"/>
      <c r="BU78" s="71"/>
      <c r="BV78" s="70"/>
      <c r="BW78" s="71"/>
      <c r="BX78" s="70"/>
      <c r="BY78" s="71"/>
      <c r="BZ78" s="70"/>
      <c r="CA78" s="71"/>
      <c r="CB78" s="70"/>
      <c r="CC78" s="71"/>
      <c r="CD78" s="70"/>
      <c r="CE78" s="71"/>
      <c r="CF78" s="70"/>
      <c r="CG78" s="71"/>
      <c r="CH78" s="70"/>
      <c r="CI78" s="71"/>
      <c r="CJ78" s="72"/>
      <c r="CK78" s="73"/>
      <c r="CL78" s="72"/>
      <c r="CM78" s="73"/>
      <c r="CN78" s="72"/>
      <c r="CO78" s="73"/>
      <c r="CP78" s="72"/>
      <c r="CQ78" s="73"/>
      <c r="CR78" s="72"/>
      <c r="CS78" s="73"/>
      <c r="CT78" s="72"/>
      <c r="CU78" s="73"/>
      <c r="CV78" s="72"/>
      <c r="CW78" s="73"/>
      <c r="CX78" s="72"/>
      <c r="CY78" s="73"/>
      <c r="CZ78" s="70"/>
      <c r="DA78" s="71"/>
      <c r="DB78" s="70"/>
      <c r="DC78" s="71"/>
      <c r="DD78" s="70"/>
      <c r="DE78" s="71"/>
      <c r="DF78" s="70"/>
      <c r="DG78" s="71"/>
      <c r="DH78" s="70"/>
      <c r="DI78" s="71"/>
      <c r="DJ78" s="70"/>
      <c r="DK78" s="71"/>
      <c r="DL78" s="70"/>
      <c r="DM78" s="71"/>
      <c r="DN78" s="70"/>
      <c r="DO78" s="71"/>
      <c r="DP78" s="70"/>
      <c r="DQ78" s="71"/>
      <c r="DR78" s="69"/>
      <c r="DS78" s="68"/>
      <c r="DT78" s="69"/>
      <c r="DU78" s="68"/>
      <c r="DV78" s="69"/>
      <c r="DW78" s="68"/>
      <c r="DX78" s="69"/>
      <c r="DY78" s="68"/>
      <c r="DZ78" s="69"/>
      <c r="EA78" s="68"/>
      <c r="EB78" s="69"/>
      <c r="EC78" s="68"/>
      <c r="ED78" s="69"/>
      <c r="EE78" s="68"/>
      <c r="EF78" s="69"/>
      <c r="EG78" s="68"/>
      <c r="EH78" s="69"/>
      <c r="EI78" s="74"/>
    </row>
    <row r="79" spans="1:139" s="15" customFormat="1" ht="20.25" customHeight="1">
      <c r="A79" s="1"/>
      <c r="B79" s="97"/>
      <c r="C79" s="98"/>
      <c r="D79" s="81" t="s">
        <v>37</v>
      </c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  <c r="U79" s="98"/>
      <c r="V79" s="98"/>
      <c r="W79" s="98"/>
      <c r="X79" s="98"/>
      <c r="Y79" s="98"/>
      <c r="Z79" s="98"/>
      <c r="AA79" s="98"/>
      <c r="AB79" s="98"/>
      <c r="AC79" s="98"/>
      <c r="AD79" s="98"/>
      <c r="AE79" s="98"/>
      <c r="AF79" s="98"/>
      <c r="AG79" s="56"/>
      <c r="AH79" s="67"/>
      <c r="AI79" s="77"/>
      <c r="AJ79" s="78"/>
      <c r="AK79" s="77"/>
      <c r="AL79" s="70"/>
      <c r="AM79" s="71"/>
      <c r="AN79" s="70"/>
      <c r="AO79" s="71"/>
      <c r="AP79" s="70"/>
      <c r="AQ79" s="71"/>
      <c r="AR79" s="70"/>
      <c r="AS79" s="71"/>
      <c r="AT79" s="70"/>
      <c r="AU79" s="71"/>
      <c r="AV79" s="70"/>
      <c r="AW79" s="71"/>
      <c r="AX79" s="70"/>
      <c r="AY79" s="71"/>
      <c r="AZ79" s="70"/>
      <c r="BA79" s="71"/>
      <c r="BB79" s="70"/>
      <c r="BC79" s="71"/>
      <c r="BD79" s="72"/>
      <c r="BE79" s="73"/>
      <c r="BF79" s="72"/>
      <c r="BG79" s="73"/>
      <c r="BH79" s="72"/>
      <c r="BI79" s="73"/>
      <c r="BJ79" s="72"/>
      <c r="BK79" s="73"/>
      <c r="BL79" s="72"/>
      <c r="BM79" s="73"/>
      <c r="BN79" s="72"/>
      <c r="BO79" s="73"/>
      <c r="BP79" s="72"/>
      <c r="BQ79" s="73"/>
      <c r="BR79" s="72"/>
      <c r="BS79" s="73"/>
      <c r="BT79" s="70"/>
      <c r="BU79" s="71"/>
      <c r="BV79" s="70"/>
      <c r="BW79" s="71"/>
      <c r="BX79" s="70"/>
      <c r="BY79" s="71"/>
      <c r="BZ79" s="70"/>
      <c r="CA79" s="71"/>
      <c r="CB79" s="70"/>
      <c r="CC79" s="71"/>
      <c r="CD79" s="70"/>
      <c r="CE79" s="71"/>
      <c r="CF79" s="70"/>
      <c r="CG79" s="71"/>
      <c r="CH79" s="70"/>
      <c r="CI79" s="71"/>
      <c r="CJ79" s="72"/>
      <c r="CK79" s="73"/>
      <c r="CL79" s="72"/>
      <c r="CM79" s="73"/>
      <c r="CN79" s="72"/>
      <c r="CO79" s="73"/>
      <c r="CP79" s="72"/>
      <c r="CQ79" s="73"/>
      <c r="CR79" s="72"/>
      <c r="CS79" s="73"/>
      <c r="CT79" s="72"/>
      <c r="CU79" s="73"/>
      <c r="CV79" s="72"/>
      <c r="CW79" s="73"/>
      <c r="CX79" s="72"/>
      <c r="CY79" s="73"/>
      <c r="CZ79" s="70"/>
      <c r="DA79" s="71"/>
      <c r="DB79" s="70"/>
      <c r="DC79" s="71"/>
      <c r="DD79" s="70"/>
      <c r="DE79" s="71"/>
      <c r="DF79" s="70"/>
      <c r="DG79" s="71"/>
      <c r="DH79" s="70"/>
      <c r="DI79" s="71"/>
      <c r="DJ79" s="70"/>
      <c r="DK79" s="71"/>
      <c r="DL79" s="70"/>
      <c r="DM79" s="71"/>
      <c r="DN79" s="70"/>
      <c r="DO79" s="71"/>
      <c r="DP79" s="70"/>
      <c r="DQ79" s="71"/>
      <c r="DR79" s="69"/>
      <c r="DS79" s="68"/>
      <c r="DT79" s="69"/>
      <c r="DU79" s="68"/>
      <c r="DV79" s="69"/>
      <c r="DW79" s="68"/>
      <c r="DX79" s="69"/>
      <c r="DY79" s="68"/>
      <c r="DZ79" s="69"/>
      <c r="EA79" s="68"/>
      <c r="EB79" s="69"/>
      <c r="EC79" s="68"/>
      <c r="ED79" s="69"/>
      <c r="EE79" s="68"/>
      <c r="EF79" s="69"/>
      <c r="EG79" s="68"/>
      <c r="EH79" s="69"/>
      <c r="EI79" s="74"/>
    </row>
    <row r="80" spans="1:139" s="15" customFormat="1" ht="20.25" customHeight="1" thickBot="1">
      <c r="A80" s="1"/>
      <c r="B80" s="84"/>
      <c r="C80" s="85"/>
      <c r="D80" s="81" t="s">
        <v>38</v>
      </c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56"/>
      <c r="AH80" s="67"/>
      <c r="AI80" s="77"/>
      <c r="AJ80" s="78"/>
      <c r="AK80" s="77"/>
      <c r="AL80" s="70"/>
      <c r="AM80" s="71"/>
      <c r="AN80" s="70"/>
      <c r="AO80" s="71"/>
      <c r="AP80" s="70"/>
      <c r="AQ80" s="71"/>
      <c r="AR80" s="70"/>
      <c r="AS80" s="71"/>
      <c r="AT80" s="70"/>
      <c r="AU80" s="71"/>
      <c r="AV80" s="70"/>
      <c r="AW80" s="71"/>
      <c r="AX80" s="70"/>
      <c r="AY80" s="71"/>
      <c r="AZ80" s="70"/>
      <c r="BA80" s="71"/>
      <c r="BB80" s="70"/>
      <c r="BC80" s="71"/>
      <c r="BD80" s="72"/>
      <c r="BE80" s="73"/>
      <c r="BF80" s="72"/>
      <c r="BG80" s="73"/>
      <c r="BH80" s="72"/>
      <c r="BI80" s="73"/>
      <c r="BJ80" s="72"/>
      <c r="BK80" s="73"/>
      <c r="BL80" s="72"/>
      <c r="BM80" s="73"/>
      <c r="BN80" s="72"/>
      <c r="BO80" s="73"/>
      <c r="BP80" s="72"/>
      <c r="BQ80" s="73"/>
      <c r="BR80" s="72"/>
      <c r="BS80" s="73"/>
      <c r="BT80" s="70"/>
      <c r="BU80" s="71"/>
      <c r="BV80" s="70"/>
      <c r="BW80" s="71"/>
      <c r="BX80" s="70"/>
      <c r="BY80" s="71"/>
      <c r="BZ80" s="70"/>
      <c r="CA80" s="71"/>
      <c r="CB80" s="70"/>
      <c r="CC80" s="71"/>
      <c r="CD80" s="70"/>
      <c r="CE80" s="71"/>
      <c r="CF80" s="70"/>
      <c r="CG80" s="71"/>
      <c r="CH80" s="70"/>
      <c r="CI80" s="71"/>
      <c r="CJ80" s="72"/>
      <c r="CK80" s="73"/>
      <c r="CL80" s="72"/>
      <c r="CM80" s="73"/>
      <c r="CN80" s="72"/>
      <c r="CO80" s="73"/>
      <c r="CP80" s="72"/>
      <c r="CQ80" s="73"/>
      <c r="CR80" s="72"/>
      <c r="CS80" s="73"/>
      <c r="CT80" s="72"/>
      <c r="CU80" s="73"/>
      <c r="CV80" s="72"/>
      <c r="CW80" s="73"/>
      <c r="CX80" s="72"/>
      <c r="CY80" s="73"/>
      <c r="CZ80" s="70"/>
      <c r="DA80" s="71"/>
      <c r="DB80" s="70"/>
      <c r="DC80" s="71"/>
      <c r="DD80" s="70"/>
      <c r="DE80" s="71"/>
      <c r="DF80" s="70"/>
      <c r="DG80" s="71"/>
      <c r="DH80" s="70"/>
      <c r="DI80" s="71"/>
      <c r="DJ80" s="70"/>
      <c r="DK80" s="71"/>
      <c r="DL80" s="70"/>
      <c r="DM80" s="71"/>
      <c r="DN80" s="70"/>
      <c r="DO80" s="71"/>
      <c r="DP80" s="70"/>
      <c r="DQ80" s="71"/>
      <c r="DR80" s="69"/>
      <c r="DS80" s="68"/>
      <c r="DT80" s="69"/>
      <c r="DU80" s="68"/>
      <c r="DV80" s="69"/>
      <c r="DW80" s="68"/>
      <c r="DX80" s="69"/>
      <c r="DY80" s="68"/>
      <c r="DZ80" s="69"/>
      <c r="EA80" s="68"/>
      <c r="EB80" s="69"/>
      <c r="EC80" s="68"/>
      <c r="ED80" s="69"/>
      <c r="EE80" s="68"/>
      <c r="EF80" s="69"/>
      <c r="EG80" s="68"/>
      <c r="EH80" s="69"/>
      <c r="EI80" s="74"/>
    </row>
    <row r="81" spans="1:321" s="15" customFormat="1" ht="20.25" customHeight="1">
      <c r="A81" s="1"/>
      <c r="B81" s="82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  <c r="N81" s="83"/>
      <c r="O81" s="83"/>
      <c r="P81" s="83"/>
      <c r="Q81" s="83"/>
      <c r="R81" s="83"/>
      <c r="S81" s="83"/>
      <c r="T81" s="83"/>
      <c r="U81" s="83"/>
      <c r="V81" s="83"/>
      <c r="W81" s="83"/>
      <c r="X81" s="83"/>
      <c r="Y81" s="83"/>
      <c r="Z81" s="83"/>
      <c r="AA81" s="83"/>
      <c r="AB81" s="83"/>
      <c r="AC81" s="83"/>
      <c r="AD81" s="83"/>
      <c r="AE81" s="83"/>
      <c r="AF81" s="83"/>
      <c r="AG81" s="56"/>
      <c r="AH81" s="67"/>
      <c r="AI81" s="77"/>
      <c r="AJ81" s="78"/>
      <c r="AK81" s="77"/>
      <c r="AL81" s="70"/>
      <c r="AM81" s="71"/>
      <c r="AN81" s="70"/>
      <c r="AO81" s="71"/>
      <c r="AP81" s="70"/>
      <c r="AQ81" s="71"/>
      <c r="AR81" s="70"/>
      <c r="AS81" s="71"/>
      <c r="AT81" s="70"/>
      <c r="AU81" s="71"/>
      <c r="AV81" s="70"/>
      <c r="AW81" s="71"/>
      <c r="AX81" s="70"/>
      <c r="AY81" s="71"/>
      <c r="AZ81" s="70"/>
      <c r="BA81" s="71"/>
      <c r="BB81" s="70"/>
      <c r="BC81" s="71"/>
      <c r="BD81" s="72"/>
      <c r="BE81" s="73"/>
      <c r="BF81" s="72"/>
      <c r="BG81" s="73"/>
      <c r="BH81" s="72"/>
      <c r="BI81" s="73"/>
      <c r="BJ81" s="72"/>
      <c r="BK81" s="73"/>
      <c r="BL81" s="72"/>
      <c r="BM81" s="73"/>
      <c r="BN81" s="72"/>
      <c r="BO81" s="73"/>
      <c r="BP81" s="72"/>
      <c r="BQ81" s="73"/>
      <c r="BR81" s="72"/>
      <c r="BS81" s="73"/>
      <c r="BT81" s="70"/>
      <c r="BU81" s="71"/>
      <c r="BV81" s="70"/>
      <c r="BW81" s="71"/>
      <c r="BX81" s="70"/>
      <c r="BY81" s="71"/>
      <c r="BZ81" s="70"/>
      <c r="CA81" s="71"/>
      <c r="CB81" s="70"/>
      <c r="CC81" s="71"/>
      <c r="CD81" s="70"/>
      <c r="CE81" s="71"/>
      <c r="CF81" s="70"/>
      <c r="CG81" s="71"/>
      <c r="CH81" s="70"/>
      <c r="CI81" s="71"/>
      <c r="CJ81" s="72"/>
      <c r="CK81" s="73"/>
      <c r="CL81" s="72"/>
      <c r="CM81" s="73"/>
      <c r="CN81" s="72"/>
      <c r="CO81" s="73"/>
      <c r="CP81" s="72"/>
      <c r="CQ81" s="73"/>
      <c r="CR81" s="72"/>
      <c r="CS81" s="73"/>
      <c r="CT81" s="72"/>
      <c r="CU81" s="73"/>
      <c r="CV81" s="72"/>
      <c r="CW81" s="73"/>
      <c r="CX81" s="72"/>
      <c r="CY81" s="73"/>
      <c r="CZ81" s="70"/>
      <c r="DA81" s="71"/>
      <c r="DB81" s="70"/>
      <c r="DC81" s="71"/>
      <c r="DD81" s="70"/>
      <c r="DE81" s="71"/>
      <c r="DF81" s="70"/>
      <c r="DG81" s="71"/>
      <c r="DH81" s="70"/>
      <c r="DI81" s="71"/>
      <c r="DJ81" s="70"/>
      <c r="DK81" s="71"/>
      <c r="DL81" s="70"/>
      <c r="DM81" s="71"/>
      <c r="DN81" s="70"/>
      <c r="DO81" s="71"/>
      <c r="DP81" s="70"/>
      <c r="DQ81" s="71"/>
      <c r="DR81" s="69"/>
      <c r="DS81" s="68"/>
      <c r="DT81" s="69"/>
      <c r="DU81" s="68"/>
      <c r="DV81" s="69"/>
      <c r="DW81" s="68"/>
      <c r="DX81" s="69"/>
      <c r="DY81" s="68"/>
      <c r="DZ81" s="69"/>
      <c r="EA81" s="68"/>
      <c r="EB81" s="69"/>
      <c r="EC81" s="68"/>
      <c r="ED81" s="69"/>
      <c r="EE81" s="68"/>
      <c r="EF81" s="69"/>
      <c r="EG81" s="68"/>
      <c r="EH81" s="69"/>
      <c r="EI81" s="74"/>
      <c r="EL81" s="101" t="s">
        <v>39</v>
      </c>
      <c r="EM81" s="102"/>
      <c r="EN81" s="102"/>
      <c r="EO81" s="102"/>
      <c r="EP81" s="102"/>
      <c r="EQ81" s="102"/>
      <c r="ER81" s="102"/>
      <c r="ES81" s="102"/>
      <c r="ET81" s="102"/>
      <c r="EU81" s="102"/>
      <c r="EV81" s="102"/>
      <c r="EW81" s="102"/>
      <c r="EX81" s="102"/>
      <c r="EY81" s="102"/>
      <c r="EZ81" s="102"/>
      <c r="FA81" s="102"/>
      <c r="FB81" s="102"/>
      <c r="FC81" s="102"/>
      <c r="FD81" s="102"/>
      <c r="FE81" s="102"/>
      <c r="FF81" s="102"/>
      <c r="FG81" s="102"/>
      <c r="FH81" s="103"/>
    </row>
    <row r="82" spans="1:321" s="15" customFormat="1" ht="20.25" customHeight="1" thickBot="1">
      <c r="A82" s="1"/>
      <c r="B82" s="104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  <c r="AC82" s="105"/>
      <c r="AD82" s="105"/>
      <c r="AE82" s="105"/>
      <c r="AF82" s="105"/>
      <c r="AG82" s="56"/>
      <c r="AH82" s="67"/>
      <c r="AI82" s="77"/>
      <c r="AJ82" s="78"/>
      <c r="AK82" s="77"/>
      <c r="AL82" s="70"/>
      <c r="AM82" s="71"/>
      <c r="AN82" s="70"/>
      <c r="AO82" s="71"/>
      <c r="AP82" s="70"/>
      <c r="AQ82" s="71"/>
      <c r="AR82" s="70"/>
      <c r="AS82" s="71"/>
      <c r="AT82" s="70"/>
      <c r="AU82" s="71"/>
      <c r="AV82" s="70"/>
      <c r="AW82" s="71"/>
      <c r="AX82" s="70"/>
      <c r="AY82" s="71"/>
      <c r="AZ82" s="70"/>
      <c r="BA82" s="71"/>
      <c r="BB82" s="70"/>
      <c r="BC82" s="71"/>
      <c r="BD82" s="72"/>
      <c r="BE82" s="73"/>
      <c r="BF82" s="72"/>
      <c r="BG82" s="73"/>
      <c r="BH82" s="72"/>
      <c r="BI82" s="73"/>
      <c r="BJ82" s="72"/>
      <c r="BK82" s="73"/>
      <c r="BL82" s="72"/>
      <c r="BM82" s="73"/>
      <c r="BN82" s="72"/>
      <c r="BO82" s="73"/>
      <c r="BP82" s="72"/>
      <c r="BQ82" s="73"/>
      <c r="BR82" s="72"/>
      <c r="BS82" s="73"/>
      <c r="BT82" s="70"/>
      <c r="BU82" s="71"/>
      <c r="BV82" s="70"/>
      <c r="BW82" s="71"/>
      <c r="BX82" s="70"/>
      <c r="BY82" s="71"/>
      <c r="BZ82" s="70"/>
      <c r="CA82" s="71"/>
      <c r="CB82" s="70"/>
      <c r="CC82" s="71"/>
      <c r="CD82" s="70"/>
      <c r="CE82" s="71"/>
      <c r="CF82" s="70"/>
      <c r="CG82" s="71"/>
      <c r="CH82" s="70"/>
      <c r="CI82" s="71"/>
      <c r="CJ82" s="72"/>
      <c r="CK82" s="73"/>
      <c r="CL82" s="72"/>
      <c r="CM82" s="73"/>
      <c r="CN82" s="72"/>
      <c r="CO82" s="73"/>
      <c r="CP82" s="72"/>
      <c r="CQ82" s="73"/>
      <c r="CR82" s="72"/>
      <c r="CS82" s="73"/>
      <c r="CT82" s="72"/>
      <c r="CU82" s="73"/>
      <c r="CV82" s="72"/>
      <c r="CW82" s="73"/>
      <c r="CX82" s="72"/>
      <c r="CY82" s="73"/>
      <c r="CZ82" s="70"/>
      <c r="DA82" s="71"/>
      <c r="DB82" s="70"/>
      <c r="DC82" s="71"/>
      <c r="DD82" s="70"/>
      <c r="DE82" s="71"/>
      <c r="DF82" s="70"/>
      <c r="DG82" s="71"/>
      <c r="DH82" s="70"/>
      <c r="DI82" s="71"/>
      <c r="DJ82" s="70"/>
      <c r="DK82" s="71"/>
      <c r="DL82" s="70"/>
      <c r="DM82" s="71"/>
      <c r="DN82" s="70"/>
      <c r="DO82" s="71"/>
      <c r="DP82" s="70"/>
      <c r="DQ82" s="71"/>
      <c r="DR82" s="69"/>
      <c r="DS82" s="68"/>
      <c r="DT82" s="69"/>
      <c r="DU82" s="68"/>
      <c r="DV82" s="69"/>
      <c r="DW82" s="68"/>
      <c r="DX82" s="69"/>
      <c r="DY82" s="68"/>
      <c r="DZ82" s="69"/>
      <c r="EA82" s="68"/>
      <c r="EB82" s="69"/>
      <c r="EC82" s="68"/>
      <c r="ED82" s="69"/>
      <c r="EE82" s="68"/>
      <c r="EF82" s="69"/>
      <c r="EG82" s="68"/>
      <c r="EH82" s="69"/>
      <c r="EI82" s="74"/>
      <c r="EL82" s="106"/>
      <c r="EM82" s="107"/>
      <c r="EN82" s="107"/>
      <c r="EO82" s="107"/>
      <c r="EP82" s="107"/>
      <c r="EQ82" s="107"/>
      <c r="ER82" s="107"/>
      <c r="ES82" s="107"/>
      <c r="ET82" s="107"/>
      <c r="EU82" s="108"/>
      <c r="EV82" s="108"/>
      <c r="EW82" s="108"/>
      <c r="EX82" s="108"/>
      <c r="EY82" s="108"/>
      <c r="EZ82" s="108"/>
      <c r="FA82" s="108"/>
      <c r="FB82" s="108"/>
      <c r="FC82" s="108"/>
      <c r="FD82" s="108"/>
      <c r="FE82" s="107"/>
      <c r="FF82" s="107"/>
      <c r="FG82" s="107"/>
      <c r="FH82" s="109"/>
    </row>
    <row r="83" spans="1:321" s="116" customFormat="1" ht="20.25" customHeight="1">
      <c r="A83" s="1"/>
      <c r="B83" s="54"/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6"/>
      <c r="AH83" s="67"/>
      <c r="AI83" s="77"/>
      <c r="AJ83" s="78"/>
      <c r="AK83" s="77"/>
      <c r="AL83" s="70"/>
      <c r="AM83" s="71"/>
      <c r="AN83" s="70"/>
      <c r="AO83" s="71"/>
      <c r="AP83" s="70"/>
      <c r="AQ83" s="71"/>
      <c r="AR83" s="70"/>
      <c r="AS83" s="71"/>
      <c r="AT83" s="70"/>
      <c r="AU83" s="71"/>
      <c r="AV83" s="70"/>
      <c r="AW83" s="71"/>
      <c r="AX83" s="70"/>
      <c r="AY83" s="71"/>
      <c r="AZ83" s="70"/>
      <c r="BA83" s="71"/>
      <c r="BB83" s="70"/>
      <c r="BC83" s="71"/>
      <c r="BD83" s="72"/>
      <c r="BE83" s="73"/>
      <c r="BF83" s="72"/>
      <c r="BG83" s="73"/>
      <c r="BH83" s="72"/>
      <c r="BI83" s="73"/>
      <c r="BJ83" s="72"/>
      <c r="BK83" s="73"/>
      <c r="BL83" s="72"/>
      <c r="BM83" s="73"/>
      <c r="BN83" s="72"/>
      <c r="BO83" s="73"/>
      <c r="BP83" s="72"/>
      <c r="BQ83" s="73"/>
      <c r="BR83" s="72"/>
      <c r="BS83" s="73"/>
      <c r="BT83" s="70"/>
      <c r="BU83" s="71"/>
      <c r="BV83" s="70"/>
      <c r="BW83" s="71"/>
      <c r="BX83" s="70"/>
      <c r="BY83" s="71"/>
      <c r="BZ83" s="70"/>
      <c r="CA83" s="71"/>
      <c r="CB83" s="70"/>
      <c r="CC83" s="71"/>
      <c r="CD83" s="70"/>
      <c r="CE83" s="71"/>
      <c r="CF83" s="70"/>
      <c r="CG83" s="71"/>
      <c r="CH83" s="70"/>
      <c r="CI83" s="71"/>
      <c r="CJ83" s="72"/>
      <c r="CK83" s="73"/>
      <c r="CL83" s="72"/>
      <c r="CM83" s="73"/>
      <c r="CN83" s="72"/>
      <c r="CO83" s="73"/>
      <c r="CP83" s="72"/>
      <c r="CQ83" s="73"/>
      <c r="CR83" s="72"/>
      <c r="CS83" s="73"/>
      <c r="CT83" s="72"/>
      <c r="CU83" s="73"/>
      <c r="CV83" s="72"/>
      <c r="CW83" s="73"/>
      <c r="CX83" s="72"/>
      <c r="CY83" s="73"/>
      <c r="CZ83" s="70"/>
      <c r="DA83" s="71"/>
      <c r="DB83" s="70"/>
      <c r="DC83" s="71"/>
      <c r="DD83" s="70"/>
      <c r="DE83" s="71"/>
      <c r="DF83" s="70"/>
      <c r="DG83" s="71"/>
      <c r="DH83" s="70"/>
      <c r="DI83" s="71"/>
      <c r="DJ83" s="70"/>
      <c r="DK83" s="71"/>
      <c r="DL83" s="70"/>
      <c r="DM83" s="71"/>
      <c r="DN83" s="70"/>
      <c r="DO83" s="71"/>
      <c r="DP83" s="70"/>
      <c r="DQ83" s="71"/>
      <c r="DR83" s="69"/>
      <c r="DS83" s="68"/>
      <c r="DT83" s="69"/>
      <c r="DU83" s="68"/>
      <c r="DV83" s="69"/>
      <c r="DW83" s="68"/>
      <c r="DX83" s="69"/>
      <c r="DY83" s="68"/>
      <c r="DZ83" s="69"/>
      <c r="EA83" s="68"/>
      <c r="EB83" s="69"/>
      <c r="EC83" s="68"/>
      <c r="ED83" s="69"/>
      <c r="EE83" s="68"/>
      <c r="EF83" s="69"/>
      <c r="EG83" s="68"/>
      <c r="EH83" s="69"/>
      <c r="EI83" s="74"/>
      <c r="EJ83" s="15"/>
      <c r="EK83" s="15"/>
      <c r="EL83" s="110" t="s">
        <v>40</v>
      </c>
      <c r="EM83" s="111" t="s">
        <v>41</v>
      </c>
      <c r="EN83" s="112"/>
      <c r="EO83" s="112"/>
      <c r="EP83" s="113"/>
      <c r="EQ83" s="111" t="s">
        <v>42</v>
      </c>
      <c r="ER83" s="112"/>
      <c r="ES83" s="111" t="s">
        <v>43</v>
      </c>
      <c r="ET83" s="112"/>
      <c r="EU83" s="111" t="s">
        <v>40</v>
      </c>
      <c r="EV83" s="111" t="s">
        <v>41</v>
      </c>
      <c r="EW83" s="112"/>
      <c r="EX83" s="112"/>
      <c r="EY83" s="113"/>
      <c r="EZ83" s="111" t="s">
        <v>42</v>
      </c>
      <c r="FA83" s="114"/>
      <c r="FB83" s="111" t="s">
        <v>43</v>
      </c>
      <c r="FC83" s="112"/>
      <c r="FD83" s="115"/>
      <c r="FE83" s="111" t="s">
        <v>44</v>
      </c>
      <c r="FF83" s="112"/>
      <c r="FG83" s="112"/>
      <c r="FH83" s="114"/>
      <c r="FI83" s="6"/>
      <c r="FJ83" s="15"/>
      <c r="FK83" s="15"/>
      <c r="FL83" s="15"/>
      <c r="FM83" s="15"/>
      <c r="FN83" s="15"/>
      <c r="FO83" s="15"/>
      <c r="FP83" s="15"/>
      <c r="FQ83" s="15"/>
      <c r="FR83" s="15"/>
      <c r="FS83" s="15"/>
      <c r="FT83" s="15"/>
      <c r="FU83" s="15"/>
      <c r="FV83" s="15"/>
      <c r="FW83" s="15"/>
      <c r="FX83" s="15"/>
      <c r="FY83" s="15"/>
      <c r="FZ83" s="15"/>
      <c r="GA83" s="15"/>
      <c r="GB83" s="15"/>
      <c r="GC83" s="15"/>
      <c r="GD83" s="15"/>
      <c r="GE83" s="15"/>
      <c r="GF83" s="15"/>
      <c r="GG83" s="15"/>
      <c r="GH83" s="15"/>
      <c r="GI83" s="15"/>
      <c r="GJ83" s="15"/>
      <c r="GK83" s="15"/>
      <c r="GL83" s="15"/>
      <c r="GM83" s="15"/>
      <c r="GN83" s="15"/>
      <c r="GO83" s="15"/>
      <c r="GP83" s="15"/>
      <c r="GQ83" s="15"/>
      <c r="GR83" s="15"/>
      <c r="GS83" s="15"/>
      <c r="GT83" s="15"/>
      <c r="GU83" s="15"/>
      <c r="GV83" s="15"/>
      <c r="GW83" s="15"/>
      <c r="GX83" s="15"/>
      <c r="GY83" s="15"/>
      <c r="GZ83" s="15"/>
      <c r="HA83" s="15"/>
      <c r="HB83" s="15"/>
      <c r="HC83" s="15"/>
      <c r="HD83" s="15"/>
      <c r="HE83" s="15"/>
      <c r="HF83" s="15"/>
      <c r="HG83" s="15"/>
      <c r="HH83" s="15"/>
      <c r="HI83" s="15"/>
      <c r="HJ83" s="15"/>
      <c r="HK83" s="15"/>
      <c r="HL83" s="15"/>
      <c r="HM83" s="15"/>
      <c r="HN83" s="15"/>
      <c r="HO83" s="15"/>
      <c r="HP83" s="15"/>
      <c r="HQ83" s="15"/>
      <c r="HR83" s="15"/>
      <c r="HS83" s="15"/>
      <c r="HT83" s="15"/>
      <c r="HU83" s="15"/>
      <c r="HV83" s="15"/>
      <c r="HW83" s="15"/>
      <c r="HX83" s="15"/>
      <c r="HY83" s="15"/>
      <c r="HZ83" s="15"/>
      <c r="IA83" s="15"/>
      <c r="IB83" s="15"/>
      <c r="IC83" s="15"/>
      <c r="ID83" s="15"/>
      <c r="IE83" s="15"/>
      <c r="IF83" s="15"/>
      <c r="IG83" s="15"/>
      <c r="IH83" s="15"/>
      <c r="II83" s="15"/>
      <c r="IJ83" s="15"/>
      <c r="IK83" s="15"/>
      <c r="IL83" s="15"/>
      <c r="IM83" s="15"/>
      <c r="IN83" s="15"/>
      <c r="IO83" s="15"/>
      <c r="IP83" s="15"/>
      <c r="IQ83" s="15"/>
      <c r="IR83" s="15"/>
      <c r="IS83" s="15"/>
      <c r="IT83" s="15"/>
      <c r="IU83" s="15"/>
      <c r="IV83" s="15"/>
      <c r="IW83" s="15"/>
      <c r="IX83" s="15"/>
      <c r="IY83" s="15"/>
      <c r="IZ83" s="15"/>
      <c r="JA83" s="15"/>
      <c r="JB83" s="15"/>
      <c r="JC83" s="15"/>
      <c r="JD83" s="15"/>
      <c r="JE83" s="15"/>
      <c r="JF83" s="15"/>
      <c r="JG83" s="15"/>
      <c r="JH83" s="15"/>
      <c r="JI83" s="15"/>
      <c r="JJ83" s="15"/>
      <c r="JK83" s="15"/>
      <c r="JL83" s="15"/>
      <c r="JM83" s="15"/>
      <c r="JN83" s="15"/>
      <c r="JO83" s="15"/>
      <c r="JP83" s="15"/>
      <c r="JQ83" s="15"/>
      <c r="JR83" s="15"/>
      <c r="JS83" s="15"/>
      <c r="JT83" s="15"/>
      <c r="JU83" s="15"/>
      <c r="JV83" s="15"/>
      <c r="JW83" s="15"/>
      <c r="JX83" s="15"/>
      <c r="JY83" s="15"/>
      <c r="JZ83" s="15"/>
      <c r="KA83" s="15"/>
      <c r="KB83" s="15"/>
      <c r="KC83" s="15"/>
      <c r="KD83" s="15"/>
      <c r="KE83" s="15"/>
      <c r="KF83" s="15"/>
      <c r="KG83" s="15"/>
      <c r="KH83" s="15"/>
      <c r="KI83" s="15"/>
      <c r="KJ83" s="15"/>
      <c r="KK83" s="15"/>
      <c r="KL83" s="15"/>
      <c r="KM83" s="15"/>
      <c r="KN83" s="15"/>
      <c r="KO83" s="15"/>
      <c r="KP83" s="15"/>
      <c r="KQ83" s="15"/>
      <c r="KR83" s="15"/>
      <c r="KS83" s="15"/>
      <c r="KT83" s="15"/>
      <c r="KU83" s="15"/>
      <c r="KV83" s="15"/>
      <c r="KW83" s="15"/>
      <c r="KX83" s="15"/>
      <c r="KY83" s="15"/>
      <c r="KZ83" s="15"/>
      <c r="LA83" s="15"/>
      <c r="LB83" s="15"/>
      <c r="LC83" s="15"/>
      <c r="LD83" s="15"/>
      <c r="LE83" s="15"/>
      <c r="LF83" s="15"/>
      <c r="LG83" s="15"/>
      <c r="LH83" s="15"/>
      <c r="LI83" s="15"/>
    </row>
    <row r="84" spans="1:321" s="15" customFormat="1" ht="20.25" customHeight="1" thickBot="1">
      <c r="A84" s="1"/>
      <c r="B84" s="117"/>
      <c r="C84" s="118"/>
      <c r="D84" s="118"/>
      <c r="E84" s="118"/>
      <c r="F84" s="118"/>
      <c r="G84" s="118"/>
      <c r="H84" s="118"/>
      <c r="I84" s="118"/>
      <c r="J84" s="118"/>
      <c r="K84" s="118"/>
      <c r="L84" s="118"/>
      <c r="M84" s="118"/>
      <c r="N84" s="118"/>
      <c r="O84" s="118"/>
      <c r="P84" s="118"/>
      <c r="Q84" s="118"/>
      <c r="R84" s="118"/>
      <c r="S84" s="118"/>
      <c r="T84" s="118"/>
      <c r="U84" s="118"/>
      <c r="V84" s="118"/>
      <c r="W84" s="118"/>
      <c r="X84" s="118"/>
      <c r="Y84" s="118"/>
      <c r="Z84" s="118"/>
      <c r="AA84" s="118"/>
      <c r="AB84" s="118"/>
      <c r="AC84" s="118"/>
      <c r="AD84" s="118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118"/>
      <c r="AR84" s="118"/>
      <c r="AS84" s="118"/>
      <c r="AT84" s="118"/>
      <c r="AU84" s="118"/>
      <c r="AV84" s="118"/>
      <c r="AW84" s="118"/>
      <c r="AX84" s="118"/>
      <c r="AY84" s="118"/>
      <c r="AZ84" s="118"/>
      <c r="BA84" s="118"/>
      <c r="BB84" s="118"/>
      <c r="BC84" s="118"/>
      <c r="BD84" s="118"/>
      <c r="BE84" s="118"/>
      <c r="BF84" s="118"/>
      <c r="BG84" s="118"/>
      <c r="BH84" s="118"/>
      <c r="BI84" s="118"/>
      <c r="BJ84" s="118"/>
      <c r="BK84" s="118"/>
      <c r="BL84" s="118"/>
      <c r="BM84" s="118"/>
      <c r="BN84" s="118"/>
      <c r="BO84" s="118"/>
      <c r="BP84" s="118"/>
      <c r="BQ84" s="118"/>
      <c r="BR84" s="118"/>
      <c r="BS84" s="118"/>
      <c r="BT84" s="118"/>
      <c r="BU84" s="118"/>
      <c r="BV84" s="118"/>
      <c r="BW84" s="118"/>
      <c r="BX84" s="118"/>
      <c r="BY84" s="118"/>
      <c r="BZ84" s="118"/>
      <c r="CA84" s="118"/>
      <c r="CB84" s="118"/>
      <c r="CC84" s="118"/>
      <c r="CD84" s="118"/>
      <c r="CE84" s="118"/>
      <c r="CF84" s="118"/>
      <c r="CG84" s="118"/>
      <c r="CH84" s="118"/>
      <c r="CI84" s="118"/>
      <c r="CJ84" s="118"/>
      <c r="CK84" s="118"/>
      <c r="CL84" s="118"/>
      <c r="CM84" s="118"/>
      <c r="CN84" s="118"/>
      <c r="CO84" s="118"/>
      <c r="CP84" s="118"/>
      <c r="CQ84" s="118"/>
      <c r="CR84" s="118"/>
      <c r="CS84" s="118"/>
      <c r="CT84" s="118"/>
      <c r="CU84" s="118"/>
      <c r="CV84" s="118"/>
      <c r="CW84" s="118"/>
      <c r="CX84" s="118"/>
      <c r="CY84" s="118"/>
      <c r="CZ84" s="118"/>
      <c r="DA84" s="118"/>
      <c r="DB84" s="118"/>
      <c r="DC84" s="118"/>
      <c r="DD84" s="118"/>
      <c r="DE84" s="118"/>
      <c r="DF84" s="118"/>
      <c r="DG84" s="118"/>
      <c r="DH84" s="118"/>
      <c r="DI84" s="118"/>
      <c r="DJ84" s="118"/>
      <c r="DK84" s="118"/>
      <c r="DL84" s="118"/>
      <c r="DM84" s="118"/>
      <c r="DN84" s="118"/>
      <c r="DO84" s="118"/>
      <c r="DP84" s="118"/>
      <c r="DQ84" s="118"/>
      <c r="DR84" s="118"/>
      <c r="DS84" s="118"/>
      <c r="DT84" s="118"/>
      <c r="DU84" s="118"/>
      <c r="DV84" s="118"/>
      <c r="DW84" s="118"/>
      <c r="DX84" s="118"/>
      <c r="DY84" s="118"/>
      <c r="DZ84" s="118"/>
      <c r="EA84" s="118"/>
      <c r="EB84" s="118"/>
      <c r="EC84" s="118"/>
      <c r="ED84" s="118"/>
      <c r="EE84" s="118"/>
      <c r="EF84" s="118"/>
      <c r="EG84" s="118"/>
      <c r="EH84" s="118"/>
      <c r="EI84" s="119"/>
      <c r="EL84" s="120"/>
      <c r="EM84" s="121"/>
      <c r="EN84" s="122"/>
      <c r="EO84" s="122"/>
      <c r="EP84" s="123"/>
      <c r="EQ84" s="121"/>
      <c r="ER84" s="122"/>
      <c r="ES84" s="121"/>
      <c r="ET84" s="122"/>
      <c r="EU84" s="121"/>
      <c r="EV84" s="121"/>
      <c r="EW84" s="122"/>
      <c r="EX84" s="122"/>
      <c r="EY84" s="123"/>
      <c r="EZ84" s="121"/>
      <c r="FA84" s="124"/>
      <c r="FB84" s="121"/>
      <c r="FC84" s="122"/>
      <c r="FD84" s="115"/>
      <c r="FE84" s="121"/>
      <c r="FF84" s="122"/>
      <c r="FG84" s="122"/>
      <c r="FH84" s="124"/>
      <c r="FI84" s="6"/>
    </row>
    <row r="85" spans="1:321" ht="24" thickBot="1">
      <c r="A85" s="1"/>
      <c r="B85" s="125"/>
      <c r="C85" s="126"/>
      <c r="D85" s="126"/>
      <c r="E85" s="126"/>
      <c r="F85" s="126"/>
      <c r="G85" s="126"/>
      <c r="H85" s="126"/>
      <c r="I85" s="126"/>
      <c r="J85" s="126"/>
      <c r="K85" s="126"/>
      <c r="L85" s="126"/>
      <c r="M85" s="126"/>
      <c r="N85" s="126"/>
      <c r="O85" s="126"/>
      <c r="P85" s="126"/>
      <c r="Q85" s="126"/>
      <c r="R85" s="126"/>
      <c r="S85" s="126"/>
      <c r="T85" s="126"/>
      <c r="U85" s="126"/>
      <c r="V85" s="126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7" t="s">
        <v>45</v>
      </c>
      <c r="AH85" s="128"/>
      <c r="AI85" s="128"/>
      <c r="AJ85" s="128"/>
      <c r="AK85" s="128"/>
      <c r="AL85" s="128"/>
      <c r="AM85" s="128"/>
      <c r="AN85" s="128"/>
      <c r="AO85" s="128"/>
      <c r="AP85" s="128"/>
      <c r="AQ85" s="128"/>
      <c r="AR85" s="128"/>
      <c r="AS85" s="128"/>
      <c r="AT85" s="128"/>
      <c r="AU85" s="128"/>
      <c r="AV85" s="128"/>
      <c r="AW85" s="128"/>
      <c r="AX85" s="128"/>
      <c r="AY85" s="128"/>
      <c r="AZ85" s="128"/>
      <c r="BA85" s="128"/>
      <c r="BB85" s="128"/>
      <c r="BC85" s="128"/>
      <c r="BD85" s="128"/>
      <c r="BE85" s="128"/>
      <c r="BF85" s="128"/>
      <c r="BG85" s="128"/>
      <c r="BH85" s="128"/>
      <c r="BI85" s="128"/>
      <c r="BJ85" s="128"/>
      <c r="BK85" s="128"/>
      <c r="BL85" s="128"/>
      <c r="BM85" s="128"/>
      <c r="BN85" s="128"/>
      <c r="BO85" s="128"/>
      <c r="BP85" s="128"/>
      <c r="BQ85" s="128"/>
      <c r="BR85" s="128"/>
      <c r="BS85" s="128"/>
      <c r="BT85" s="128"/>
      <c r="BU85" s="128"/>
      <c r="BV85" s="128"/>
      <c r="BW85" s="128"/>
      <c r="BX85" s="128"/>
      <c r="BY85" s="128"/>
      <c r="BZ85" s="128"/>
      <c r="CA85" s="128"/>
      <c r="CB85" s="128"/>
      <c r="CC85" s="128"/>
      <c r="CD85" s="128"/>
      <c r="CE85" s="128"/>
      <c r="CF85" s="128"/>
      <c r="CG85" s="128"/>
      <c r="CH85" s="128"/>
      <c r="CI85" s="128"/>
      <c r="CJ85" s="128"/>
      <c r="CK85" s="128"/>
      <c r="CL85" s="128"/>
      <c r="CM85" s="128"/>
      <c r="CN85" s="128"/>
      <c r="CO85" s="128"/>
      <c r="CP85" s="128"/>
      <c r="CQ85" s="128"/>
      <c r="CR85" s="128"/>
      <c r="CS85" s="128"/>
      <c r="CT85" s="128"/>
      <c r="CU85" s="128"/>
      <c r="CV85" s="128"/>
      <c r="CW85" s="128"/>
      <c r="CX85" s="128"/>
      <c r="CY85" s="128"/>
      <c r="CZ85" s="128"/>
      <c r="DA85" s="128"/>
      <c r="DB85" s="128"/>
      <c r="DC85" s="128"/>
      <c r="DD85" s="128"/>
      <c r="DE85" s="128"/>
      <c r="DF85" s="128"/>
      <c r="DG85" s="128"/>
      <c r="DH85" s="128"/>
      <c r="DI85" s="128"/>
      <c r="DJ85" s="128"/>
      <c r="DK85" s="128"/>
      <c r="DL85" s="128"/>
      <c r="DM85" s="128"/>
      <c r="DN85" s="128"/>
      <c r="DO85" s="128"/>
      <c r="DP85" s="128"/>
      <c r="DQ85" s="128"/>
      <c r="DR85" s="128"/>
      <c r="DS85" s="128"/>
      <c r="DT85" s="128"/>
      <c r="DU85" s="128"/>
      <c r="DV85" s="128"/>
      <c r="DW85" s="128"/>
      <c r="DX85" s="128"/>
      <c r="DY85" s="128"/>
      <c r="DZ85" s="128"/>
      <c r="EA85" s="128"/>
      <c r="EB85" s="128"/>
      <c r="EC85" s="128"/>
      <c r="ED85" s="128"/>
      <c r="EE85" s="128"/>
      <c r="EF85" s="128"/>
      <c r="EG85" s="128"/>
      <c r="EH85" s="128"/>
      <c r="EI85" s="129"/>
      <c r="EJ85" s="15"/>
      <c r="FE85" s="130"/>
      <c r="FF85" s="130"/>
      <c r="FG85" s="130"/>
      <c r="FH85" s="130"/>
      <c r="FJ85" s="15"/>
      <c r="FK85" s="15"/>
      <c r="FL85" s="15"/>
      <c r="FM85" s="15"/>
      <c r="FN85" s="15"/>
      <c r="FO85" s="15"/>
      <c r="FP85" s="15"/>
      <c r="FQ85" s="15"/>
      <c r="FR85" s="15"/>
      <c r="FS85" s="15"/>
      <c r="FT85" s="15"/>
      <c r="FU85" s="15"/>
      <c r="FV85" s="15"/>
      <c r="FW85" s="15"/>
      <c r="FX85" s="15"/>
      <c r="FY85" s="15"/>
      <c r="FZ85" s="15"/>
      <c r="GA85" s="15"/>
      <c r="GB85" s="15"/>
      <c r="GC85" s="15"/>
      <c r="GD85" s="15"/>
      <c r="GE85" s="15"/>
      <c r="GF85" s="15"/>
      <c r="GG85" s="15"/>
      <c r="GH85" s="15"/>
      <c r="GI85" s="15"/>
      <c r="GJ85" s="15"/>
      <c r="GK85" s="15"/>
      <c r="GL85" s="15"/>
      <c r="GM85" s="15"/>
      <c r="GN85" s="15"/>
      <c r="GO85" s="15"/>
      <c r="GP85" s="15"/>
      <c r="GQ85" s="15"/>
      <c r="GR85" s="15"/>
      <c r="GS85" s="15"/>
      <c r="GT85" s="15"/>
      <c r="GU85" s="15"/>
      <c r="GV85" s="15"/>
      <c r="GW85" s="15"/>
      <c r="GX85" s="15"/>
      <c r="GY85" s="15"/>
      <c r="GZ85" s="15"/>
      <c r="HA85" s="15"/>
      <c r="HB85" s="15"/>
      <c r="HC85" s="15"/>
      <c r="HD85" s="15"/>
      <c r="HE85" s="15"/>
      <c r="HF85" s="15"/>
      <c r="HG85" s="15"/>
      <c r="HH85" s="15"/>
      <c r="HI85" s="15"/>
      <c r="HJ85" s="15"/>
      <c r="HK85" s="15"/>
      <c r="HL85" s="15"/>
      <c r="HM85" s="15"/>
      <c r="HN85" s="15"/>
      <c r="HO85" s="15"/>
      <c r="HP85" s="15"/>
      <c r="HQ85" s="15"/>
      <c r="HR85" s="15"/>
      <c r="HS85" s="15"/>
      <c r="HT85" s="15"/>
      <c r="HU85" s="15"/>
      <c r="HV85" s="15"/>
      <c r="HW85" s="15"/>
      <c r="HX85" s="15"/>
      <c r="HY85" s="15"/>
      <c r="HZ85" s="15"/>
      <c r="IA85" s="15"/>
      <c r="IB85" s="15"/>
      <c r="IC85" s="15"/>
      <c r="ID85" s="15"/>
      <c r="IE85" s="15"/>
      <c r="IF85" s="15"/>
      <c r="IG85" s="15"/>
      <c r="IH85" s="15"/>
      <c r="II85" s="15"/>
      <c r="IJ85" s="15"/>
      <c r="IK85" s="15"/>
      <c r="IL85" s="15"/>
      <c r="IM85" s="15"/>
      <c r="IN85" s="15"/>
      <c r="IO85" s="15"/>
      <c r="IP85" s="15"/>
      <c r="IQ85" s="15"/>
      <c r="IR85" s="15"/>
      <c r="IS85" s="15"/>
      <c r="IT85" s="15"/>
      <c r="IU85" s="15"/>
      <c r="IV85" s="15"/>
      <c r="IW85" s="15"/>
      <c r="IX85" s="15"/>
      <c r="IY85" s="15"/>
      <c r="IZ85" s="15"/>
      <c r="JA85" s="15"/>
      <c r="JB85" s="15"/>
      <c r="JC85" s="15"/>
      <c r="JD85" s="15"/>
      <c r="JE85" s="15"/>
      <c r="JF85" s="15"/>
      <c r="JG85" s="15"/>
      <c r="JH85" s="15"/>
      <c r="JI85" s="15"/>
      <c r="JJ85" s="15"/>
      <c r="JK85" s="15"/>
      <c r="JL85" s="15"/>
      <c r="JM85" s="15"/>
      <c r="JN85" s="15"/>
      <c r="JO85" s="15"/>
      <c r="JP85" s="15"/>
      <c r="JQ85" s="15"/>
      <c r="JR85" s="15"/>
      <c r="JS85" s="15"/>
      <c r="JT85" s="15"/>
      <c r="JU85" s="15"/>
      <c r="JV85" s="15"/>
      <c r="JW85" s="15"/>
      <c r="JX85" s="15"/>
      <c r="JY85" s="15"/>
      <c r="JZ85" s="15"/>
      <c r="KA85" s="15"/>
      <c r="KB85" s="15"/>
      <c r="KC85" s="15"/>
      <c r="KD85" s="15"/>
      <c r="KE85" s="15"/>
      <c r="KF85" s="15"/>
      <c r="KG85" s="15"/>
      <c r="KH85" s="15"/>
      <c r="KI85" s="15"/>
      <c r="KJ85" s="15"/>
      <c r="KK85" s="15"/>
      <c r="KL85" s="15"/>
      <c r="KM85" s="15"/>
      <c r="KN85" s="15"/>
      <c r="KO85" s="15"/>
      <c r="KP85" s="15"/>
      <c r="KQ85" s="15"/>
      <c r="KR85" s="15"/>
      <c r="KS85" s="15"/>
      <c r="KT85" s="15"/>
      <c r="KU85" s="15"/>
      <c r="KV85" s="15"/>
      <c r="KW85" s="15"/>
      <c r="KX85" s="15"/>
      <c r="KY85" s="15"/>
      <c r="KZ85" s="15"/>
      <c r="LA85" s="15"/>
      <c r="LB85" s="15"/>
      <c r="LC85" s="15"/>
      <c r="LD85" s="15"/>
      <c r="LE85" s="15"/>
      <c r="LF85" s="15"/>
      <c r="LG85" s="15"/>
      <c r="LH85" s="15"/>
      <c r="LI85" s="15"/>
    </row>
    <row r="86" spans="1:321" ht="30.75" customHeight="1">
      <c r="A86" s="1"/>
      <c r="B86" s="131" t="s">
        <v>46</v>
      </c>
      <c r="C86" s="132"/>
      <c r="D86" s="132"/>
      <c r="E86" s="132"/>
      <c r="F86" s="132"/>
      <c r="G86" s="132"/>
      <c r="H86" s="132"/>
      <c r="I86" s="132"/>
      <c r="J86" s="132"/>
      <c r="K86" s="132"/>
      <c r="L86" s="132"/>
      <c r="M86" s="132"/>
      <c r="N86" s="132"/>
      <c r="O86" s="132"/>
      <c r="P86" s="132"/>
      <c r="Q86" s="132"/>
      <c r="R86" s="132"/>
      <c r="S86" s="132"/>
      <c r="T86" s="132"/>
      <c r="U86" s="132"/>
      <c r="V86" s="132"/>
      <c r="W86" s="132"/>
      <c r="X86" s="132"/>
      <c r="Y86" s="132"/>
      <c r="Z86" s="132"/>
      <c r="AA86" s="132"/>
      <c r="AB86" s="132"/>
      <c r="AC86" s="132"/>
      <c r="AD86" s="132"/>
      <c r="AE86" s="132"/>
      <c r="AF86" s="133"/>
      <c r="AG86" s="134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5"/>
      <c r="BR86" s="135"/>
      <c r="BS86" s="135"/>
      <c r="BT86" s="135"/>
      <c r="BU86" s="135"/>
      <c r="BV86" s="135"/>
      <c r="BW86" s="135"/>
      <c r="BX86" s="135"/>
      <c r="BY86" s="135"/>
      <c r="BZ86" s="135"/>
      <c r="CA86" s="135"/>
      <c r="CB86" s="135"/>
      <c r="CC86" s="135"/>
      <c r="CD86" s="135"/>
      <c r="CE86" s="135"/>
      <c r="CF86" s="135"/>
      <c r="CG86" s="135"/>
      <c r="CH86" s="135"/>
      <c r="CI86" s="135"/>
      <c r="CJ86" s="135"/>
      <c r="CK86" s="135"/>
      <c r="CL86" s="135"/>
      <c r="CM86" s="135"/>
      <c r="CN86" s="135"/>
      <c r="CO86" s="135"/>
      <c r="CP86" s="135"/>
      <c r="CQ86" s="135"/>
      <c r="CR86" s="135"/>
      <c r="CS86" s="135"/>
      <c r="CT86" s="135"/>
      <c r="CU86" s="135"/>
      <c r="CV86" s="135"/>
      <c r="CW86" s="135"/>
      <c r="CX86" s="135"/>
      <c r="CY86" s="135"/>
      <c r="CZ86" s="135"/>
      <c r="DA86" s="135"/>
      <c r="DB86" s="135"/>
      <c r="DC86" s="135"/>
      <c r="DD86" s="135"/>
      <c r="DE86" s="135"/>
      <c r="DF86" s="135"/>
      <c r="DG86" s="135"/>
      <c r="DH86" s="135"/>
      <c r="DI86" s="135"/>
      <c r="DJ86" s="135"/>
      <c r="DK86" s="135"/>
      <c r="DL86" s="135"/>
      <c r="DM86" s="135"/>
      <c r="DN86" s="135"/>
      <c r="DO86" s="135"/>
      <c r="DP86" s="135"/>
      <c r="DQ86" s="135"/>
      <c r="DR86" s="135"/>
      <c r="DS86" s="135"/>
      <c r="DT86" s="135"/>
      <c r="DU86" s="135"/>
      <c r="DV86" s="135"/>
      <c r="DW86" s="135"/>
      <c r="DX86" s="135"/>
      <c r="DY86" s="135"/>
      <c r="DZ86" s="135"/>
      <c r="EA86" s="135"/>
      <c r="EB86" s="135"/>
      <c r="EC86" s="135"/>
      <c r="ED86" s="135"/>
      <c r="EE86" s="135"/>
      <c r="EF86" s="135"/>
      <c r="EG86" s="135"/>
      <c r="EH86" s="135"/>
      <c r="EI86" s="136"/>
      <c r="EJ86" s="15"/>
      <c r="EK86" s="137" t="s">
        <v>47</v>
      </c>
      <c r="EL86" s="138" t="s">
        <v>48</v>
      </c>
      <c r="EM86" s="139" t="s">
        <v>49</v>
      </c>
      <c r="EN86" s="140" t="s">
        <v>50</v>
      </c>
      <c r="EO86" s="140" t="s">
        <v>51</v>
      </c>
      <c r="EP86" s="141" t="s">
        <v>52</v>
      </c>
      <c r="EQ86" s="139" t="s">
        <v>53</v>
      </c>
      <c r="ER86" s="141" t="s">
        <v>54</v>
      </c>
      <c r="ES86" s="139" t="s">
        <v>55</v>
      </c>
      <c r="ET86" s="141" t="s">
        <v>56</v>
      </c>
      <c r="EU86" s="142">
        <f>EL87*15</f>
        <v>0</v>
      </c>
      <c r="EV86" s="143">
        <f>EM87*(60+13.86)</f>
        <v>0</v>
      </c>
      <c r="EW86" s="144">
        <f>EN87*(60+13.86)</f>
        <v>0</v>
      </c>
      <c r="EX86" s="144">
        <f>EO87*(37.7+13.86)</f>
        <v>0</v>
      </c>
      <c r="EY86" s="145">
        <f>EP87*(37.7+13.87)</f>
        <v>0</v>
      </c>
      <c r="EZ86" s="143">
        <f>EQ87*20</f>
        <v>0</v>
      </c>
      <c r="FA86" s="145">
        <f>ER87*20</f>
        <v>0</v>
      </c>
      <c r="FB86" s="143">
        <f>ES87*15</f>
        <v>0</v>
      </c>
      <c r="FC86" s="145">
        <f>ET87*15</f>
        <v>0</v>
      </c>
      <c r="FD86" s="142">
        <f>SUM(EU86:FC86)</f>
        <v>0</v>
      </c>
      <c r="FE86" s="146">
        <f>ROUNDUP(FD86,0)</f>
        <v>0</v>
      </c>
      <c r="FF86" s="147" t="s">
        <v>57</v>
      </c>
      <c r="FG86" s="147"/>
      <c r="FH86" s="148"/>
      <c r="FJ86" s="15"/>
      <c r="FK86" s="15"/>
      <c r="FL86" s="15"/>
      <c r="FM86" s="15"/>
      <c r="FN86" s="15"/>
      <c r="FO86" s="15"/>
      <c r="FP86" s="15"/>
      <c r="FQ86" s="15"/>
      <c r="FR86" s="15"/>
      <c r="FS86" s="15"/>
      <c r="FT86" s="15"/>
      <c r="FU86" s="15"/>
      <c r="FV86" s="15"/>
      <c r="FW86" s="15"/>
      <c r="FX86" s="15"/>
      <c r="FY86" s="15"/>
      <c r="FZ86" s="15"/>
      <c r="GA86" s="15"/>
      <c r="GB86" s="15"/>
      <c r="GC86" s="15"/>
      <c r="GD86" s="15"/>
      <c r="GE86" s="15"/>
      <c r="GF86" s="15"/>
      <c r="GG86" s="15"/>
      <c r="GH86" s="15"/>
      <c r="GI86" s="15"/>
      <c r="GJ86" s="15"/>
      <c r="GK86" s="15"/>
      <c r="GL86" s="15"/>
      <c r="GM86" s="15"/>
      <c r="GN86" s="15"/>
      <c r="GO86" s="15"/>
      <c r="GP86" s="15"/>
      <c r="GQ86" s="15"/>
      <c r="GR86" s="15"/>
      <c r="GS86" s="15"/>
      <c r="GT86" s="15"/>
      <c r="GU86" s="15"/>
      <c r="GV86" s="15"/>
      <c r="GW86" s="15"/>
      <c r="GX86" s="15"/>
      <c r="GY86" s="15"/>
      <c r="GZ86" s="15"/>
      <c r="HA86" s="15"/>
      <c r="HB86" s="15"/>
      <c r="HC86" s="15"/>
      <c r="HD86" s="15"/>
      <c r="HE86" s="15"/>
      <c r="HF86" s="15"/>
      <c r="HG86" s="15"/>
      <c r="HH86" s="15"/>
      <c r="HI86" s="15"/>
      <c r="HJ86" s="15"/>
      <c r="HK86" s="15"/>
      <c r="HL86" s="15"/>
      <c r="HM86" s="15"/>
      <c r="HN86" s="15"/>
      <c r="HO86" s="15"/>
      <c r="HP86" s="15"/>
      <c r="HQ86" s="15"/>
      <c r="HR86" s="15"/>
      <c r="HS86" s="15"/>
      <c r="HT86" s="15"/>
      <c r="HU86" s="15"/>
      <c r="HV86" s="15"/>
      <c r="HW86" s="15"/>
      <c r="HX86" s="15"/>
      <c r="HY86" s="15"/>
      <c r="HZ86" s="15"/>
      <c r="IA86" s="15"/>
      <c r="IB86" s="15"/>
      <c r="IC86" s="15"/>
      <c r="ID86" s="15"/>
      <c r="IE86" s="15"/>
      <c r="IF86" s="15"/>
      <c r="IG86" s="15"/>
      <c r="IH86" s="15"/>
      <c r="II86" s="15"/>
      <c r="IJ86" s="15"/>
      <c r="IK86" s="15"/>
      <c r="IL86" s="15"/>
      <c r="IM86" s="15"/>
      <c r="IN86" s="15"/>
      <c r="IO86" s="15"/>
      <c r="IP86" s="15"/>
      <c r="IQ86" s="15"/>
      <c r="IR86" s="15"/>
      <c r="IS86" s="15"/>
      <c r="IT86" s="15"/>
      <c r="IU86" s="15"/>
      <c r="IV86" s="15"/>
      <c r="IW86" s="15"/>
      <c r="IX86" s="15"/>
      <c r="IY86" s="15"/>
      <c r="IZ86" s="15"/>
      <c r="JA86" s="15"/>
      <c r="JB86" s="15"/>
      <c r="JC86" s="15"/>
      <c r="JD86" s="15"/>
      <c r="JE86" s="15"/>
      <c r="JF86" s="15"/>
      <c r="JG86" s="15"/>
      <c r="JH86" s="15"/>
      <c r="JI86" s="15"/>
      <c r="JJ86" s="15"/>
      <c r="JK86" s="15"/>
      <c r="JL86" s="15"/>
      <c r="JM86" s="15"/>
      <c r="JN86" s="15"/>
      <c r="JO86" s="15"/>
      <c r="JP86" s="15"/>
      <c r="JQ86" s="15"/>
      <c r="JR86" s="15"/>
      <c r="JS86" s="15"/>
      <c r="JT86" s="15"/>
      <c r="JU86" s="15"/>
      <c r="JV86" s="15"/>
      <c r="JW86" s="15"/>
      <c r="JX86" s="15"/>
      <c r="JY86" s="15"/>
      <c r="JZ86" s="15"/>
      <c r="KA86" s="15"/>
      <c r="KB86" s="15"/>
      <c r="KC86" s="15"/>
      <c r="KD86" s="15"/>
      <c r="KE86" s="15"/>
      <c r="KF86" s="15"/>
      <c r="KG86" s="15"/>
      <c r="KH86" s="15"/>
      <c r="KI86" s="15"/>
      <c r="KJ86" s="15"/>
      <c r="KK86" s="15"/>
      <c r="KL86" s="15"/>
      <c r="KM86" s="15"/>
      <c r="KN86" s="15"/>
      <c r="KO86" s="15"/>
      <c r="KP86" s="15"/>
      <c r="KQ86" s="15"/>
      <c r="KR86" s="15"/>
      <c r="KS86" s="15"/>
      <c r="KT86" s="15"/>
      <c r="KU86" s="15"/>
      <c r="KV86" s="15"/>
      <c r="KW86" s="15"/>
      <c r="KX86" s="15"/>
      <c r="KY86" s="15"/>
      <c r="KZ86" s="15"/>
      <c r="LA86" s="15"/>
      <c r="LB86" s="15"/>
      <c r="LC86" s="15"/>
      <c r="LD86" s="15"/>
      <c r="LE86" s="15"/>
      <c r="LF86" s="15"/>
      <c r="LG86" s="15"/>
      <c r="LH86" s="15"/>
      <c r="LI86" s="15"/>
    </row>
    <row r="87" spans="1:321" ht="20.25" customHeight="1">
      <c r="A87" s="1"/>
      <c r="B87" s="149" t="s">
        <v>58</v>
      </c>
      <c r="C87" s="150"/>
      <c r="D87" s="150"/>
      <c r="E87" s="150"/>
      <c r="F87" s="150"/>
      <c r="G87" s="150"/>
      <c r="H87" s="150"/>
      <c r="I87" s="150"/>
      <c r="J87" s="150"/>
      <c r="K87" s="150"/>
      <c r="L87" s="150"/>
      <c r="M87" s="150"/>
      <c r="N87" s="150"/>
      <c r="O87" s="150"/>
      <c r="P87" s="150"/>
      <c r="Q87" s="150"/>
      <c r="R87" s="151">
        <f>FE86</f>
        <v>0</v>
      </c>
      <c r="S87" s="152"/>
      <c r="T87" s="152"/>
      <c r="U87" s="152"/>
      <c r="V87" s="152"/>
      <c r="W87" s="152"/>
      <c r="X87" s="152"/>
      <c r="Y87" s="152"/>
      <c r="Z87" s="152"/>
      <c r="AA87" s="152"/>
      <c r="AB87" s="152"/>
      <c r="AC87" s="152"/>
      <c r="AD87" s="152"/>
      <c r="AE87" s="152"/>
      <c r="AF87" s="153"/>
      <c r="AG87" s="154"/>
      <c r="AH87" s="155"/>
      <c r="AI87" s="155"/>
      <c r="AJ87" s="155"/>
      <c r="AK87" s="155"/>
      <c r="AL87" s="155"/>
      <c r="AM87" s="155"/>
      <c r="AN87" s="155"/>
      <c r="AO87" s="155"/>
      <c r="AP87" s="155"/>
      <c r="AQ87" s="155"/>
      <c r="AR87" s="155"/>
      <c r="AS87" s="155"/>
      <c r="AT87" s="155"/>
      <c r="AU87" s="155"/>
      <c r="AV87" s="155"/>
      <c r="AW87" s="155"/>
      <c r="AX87" s="155"/>
      <c r="AY87" s="155"/>
      <c r="AZ87" s="155"/>
      <c r="BA87" s="155"/>
      <c r="BB87" s="155"/>
      <c r="BC87" s="155"/>
      <c r="BD87" s="155"/>
      <c r="BE87" s="155"/>
      <c r="BF87" s="155"/>
      <c r="BG87" s="155"/>
      <c r="BH87" s="155"/>
      <c r="BI87" s="155"/>
      <c r="BJ87" s="155"/>
      <c r="BK87" s="155"/>
      <c r="BL87" s="155"/>
      <c r="BM87" s="155"/>
      <c r="BN87" s="155"/>
      <c r="BO87" s="155"/>
      <c r="BP87" s="155"/>
      <c r="BQ87" s="155"/>
      <c r="BR87" s="155"/>
      <c r="BS87" s="155"/>
      <c r="BT87" s="155"/>
      <c r="BU87" s="155"/>
      <c r="BV87" s="155"/>
      <c r="BW87" s="155"/>
      <c r="BX87" s="155"/>
      <c r="BY87" s="155"/>
      <c r="BZ87" s="155"/>
      <c r="CA87" s="155"/>
      <c r="CB87" s="155"/>
      <c r="CC87" s="155"/>
      <c r="CD87" s="155"/>
      <c r="CE87" s="155"/>
      <c r="CF87" s="155"/>
      <c r="CG87" s="155"/>
      <c r="CH87" s="155"/>
      <c r="CI87" s="155"/>
      <c r="CJ87" s="155"/>
      <c r="CK87" s="155"/>
      <c r="CL87" s="155"/>
      <c r="CM87" s="155"/>
      <c r="CN87" s="155"/>
      <c r="CO87" s="155"/>
      <c r="CP87" s="155"/>
      <c r="CQ87" s="155"/>
      <c r="CR87" s="155"/>
      <c r="CS87" s="155"/>
      <c r="CT87" s="155"/>
      <c r="CU87" s="155"/>
      <c r="CV87" s="155"/>
      <c r="CW87" s="155"/>
      <c r="CX87" s="155"/>
      <c r="CY87" s="155"/>
      <c r="CZ87" s="155"/>
      <c r="DA87" s="155"/>
      <c r="DB87" s="155"/>
      <c r="DC87" s="155"/>
      <c r="DD87" s="155"/>
      <c r="DE87" s="155"/>
      <c r="DF87" s="155"/>
      <c r="DG87" s="155"/>
      <c r="DH87" s="155"/>
      <c r="DI87" s="155"/>
      <c r="DJ87" s="155"/>
      <c r="DK87" s="155"/>
      <c r="DL87" s="155"/>
      <c r="DM87" s="155"/>
      <c r="DN87" s="155"/>
      <c r="DO87" s="155"/>
      <c r="DP87" s="155"/>
      <c r="DQ87" s="155"/>
      <c r="DR87" s="155"/>
      <c r="DS87" s="155"/>
      <c r="DT87" s="155"/>
      <c r="DU87" s="155"/>
      <c r="DV87" s="155"/>
      <c r="DW87" s="155"/>
      <c r="DX87" s="155"/>
      <c r="DY87" s="155"/>
      <c r="DZ87" s="155"/>
      <c r="EA87" s="155"/>
      <c r="EB87" s="155"/>
      <c r="EC87" s="155"/>
      <c r="ED87" s="155"/>
      <c r="EE87" s="155"/>
      <c r="EF87" s="155"/>
      <c r="EG87" s="155"/>
      <c r="EH87" s="155"/>
      <c r="EI87" s="156"/>
      <c r="EJ87" s="15"/>
      <c r="EK87" s="157" t="s">
        <v>59</v>
      </c>
      <c r="EL87" s="158"/>
      <c r="EM87" s="159"/>
      <c r="EN87" s="160"/>
      <c r="EO87" s="160"/>
      <c r="EP87" s="161"/>
      <c r="EQ87" s="159"/>
      <c r="ER87" s="161"/>
      <c r="ES87" s="159"/>
      <c r="ET87" s="161"/>
      <c r="EU87" s="162">
        <f>EL87*88.26</f>
        <v>0</v>
      </c>
      <c r="EV87" s="163">
        <f>EM87*(124+12.56)</f>
        <v>0</v>
      </c>
      <c r="EW87" s="164">
        <f>EN87*(124+12.56)+EN87*140</f>
        <v>0</v>
      </c>
      <c r="EX87" s="164">
        <f>EO87*(84.9+12.56)</f>
        <v>0</v>
      </c>
      <c r="EY87" s="165">
        <f>EP87*(84.9+12.56)+EP87*85</f>
        <v>0</v>
      </c>
      <c r="EZ87" s="163">
        <f>EQ87*23.8</f>
        <v>0</v>
      </c>
      <c r="FA87" s="165">
        <f>ER87*(23.8+50)</f>
        <v>0</v>
      </c>
      <c r="FB87" s="163">
        <f>ES87*22</f>
        <v>0</v>
      </c>
      <c r="FC87" s="165">
        <f>ET87*(22+50)</f>
        <v>0</v>
      </c>
      <c r="FD87" s="162">
        <f>SUM(EU87:FC87)</f>
        <v>0</v>
      </c>
      <c r="FE87" s="166">
        <f>ROUNDUP(FD87,0)</f>
        <v>0</v>
      </c>
      <c r="FF87" s="167" t="s">
        <v>60</v>
      </c>
      <c r="FG87" s="167"/>
      <c r="FH87" s="168"/>
      <c r="FJ87" s="15"/>
      <c r="FK87" s="15"/>
      <c r="FL87" s="15"/>
      <c r="FM87" s="15"/>
      <c r="FN87" s="15"/>
      <c r="FO87" s="15"/>
      <c r="FP87" s="15"/>
      <c r="FQ87" s="15"/>
      <c r="FR87" s="15"/>
      <c r="FS87" s="15"/>
      <c r="FT87" s="15"/>
      <c r="FU87" s="15"/>
      <c r="FV87" s="15"/>
      <c r="FW87" s="15"/>
      <c r="FX87" s="15"/>
      <c r="FY87" s="15"/>
      <c r="FZ87" s="15"/>
      <c r="GA87" s="15"/>
      <c r="GB87" s="15"/>
      <c r="GC87" s="15"/>
      <c r="GD87" s="15"/>
      <c r="GE87" s="15"/>
      <c r="GF87" s="15"/>
      <c r="GG87" s="15"/>
      <c r="GH87" s="15"/>
      <c r="GI87" s="15"/>
      <c r="GJ87" s="15"/>
      <c r="GK87" s="15"/>
      <c r="GL87" s="15"/>
      <c r="GM87" s="15"/>
      <c r="GN87" s="15"/>
      <c r="GO87" s="15"/>
      <c r="GP87" s="15"/>
      <c r="GQ87" s="15"/>
      <c r="GR87" s="15"/>
      <c r="GS87" s="15"/>
      <c r="GT87" s="15"/>
      <c r="GU87" s="15"/>
      <c r="GV87" s="15"/>
      <c r="GW87" s="15"/>
      <c r="GX87" s="15"/>
      <c r="GY87" s="15"/>
      <c r="GZ87" s="15"/>
      <c r="HA87" s="15"/>
      <c r="HB87" s="15"/>
      <c r="HC87" s="15"/>
      <c r="HD87" s="15"/>
      <c r="HE87" s="15"/>
      <c r="HF87" s="15"/>
      <c r="HG87" s="15"/>
      <c r="HH87" s="15"/>
      <c r="HI87" s="15"/>
      <c r="HJ87" s="15"/>
      <c r="HK87" s="15"/>
      <c r="HL87" s="15"/>
      <c r="HM87" s="15"/>
      <c r="HN87" s="15"/>
      <c r="HO87" s="15"/>
      <c r="HP87" s="15"/>
      <c r="HQ87" s="15"/>
      <c r="HR87" s="15"/>
      <c r="HS87" s="15"/>
      <c r="HT87" s="15"/>
      <c r="HU87" s="15"/>
      <c r="HV87" s="15"/>
      <c r="HW87" s="15"/>
      <c r="HX87" s="15"/>
      <c r="HY87" s="15"/>
      <c r="HZ87" s="15"/>
      <c r="IA87" s="15"/>
      <c r="IB87" s="15"/>
      <c r="IC87" s="15"/>
      <c r="ID87" s="15"/>
      <c r="IE87" s="15"/>
      <c r="IF87" s="15"/>
      <c r="IG87" s="15"/>
      <c r="IH87" s="15"/>
      <c r="II87" s="15"/>
      <c r="IJ87" s="15"/>
      <c r="IK87" s="15"/>
      <c r="IL87" s="15"/>
      <c r="IM87" s="15"/>
      <c r="IN87" s="15"/>
      <c r="IO87" s="15"/>
      <c r="IP87" s="15"/>
      <c r="IQ87" s="15"/>
      <c r="IR87" s="15"/>
      <c r="IS87" s="15"/>
      <c r="IT87" s="15"/>
      <c r="IU87" s="15"/>
      <c r="IV87" s="15"/>
      <c r="IW87" s="15"/>
      <c r="IX87" s="15"/>
      <c r="IY87" s="15"/>
      <c r="IZ87" s="15"/>
      <c r="JA87" s="15"/>
      <c r="JB87" s="15"/>
      <c r="JC87" s="15"/>
      <c r="JD87" s="15"/>
      <c r="JE87" s="15"/>
      <c r="JF87" s="15"/>
      <c r="JG87" s="15"/>
      <c r="JH87" s="15"/>
      <c r="JI87" s="15"/>
      <c r="JJ87" s="15"/>
      <c r="JK87" s="15"/>
      <c r="JL87" s="15"/>
      <c r="JM87" s="15"/>
      <c r="JN87" s="15"/>
      <c r="JO87" s="15"/>
      <c r="JP87" s="15"/>
      <c r="JQ87" s="15"/>
      <c r="JR87" s="15"/>
      <c r="JS87" s="15"/>
      <c r="JT87" s="15"/>
      <c r="JU87" s="15"/>
      <c r="JV87" s="15"/>
      <c r="JW87" s="15"/>
      <c r="JX87" s="15"/>
      <c r="JY87" s="15"/>
      <c r="JZ87" s="15"/>
      <c r="KA87" s="15"/>
      <c r="KB87" s="15"/>
      <c r="KC87" s="15"/>
      <c r="KD87" s="15"/>
      <c r="KE87" s="15"/>
      <c r="KF87" s="15"/>
      <c r="KG87" s="15"/>
      <c r="KH87" s="15"/>
      <c r="KI87" s="15"/>
      <c r="KJ87" s="15"/>
      <c r="KK87" s="15"/>
      <c r="KL87" s="15"/>
      <c r="KM87" s="15"/>
      <c r="KN87" s="15"/>
      <c r="KO87" s="15"/>
      <c r="KP87" s="15"/>
      <c r="KQ87" s="15"/>
      <c r="KR87" s="15"/>
      <c r="KS87" s="15"/>
      <c r="KT87" s="15"/>
      <c r="KU87" s="15"/>
      <c r="KV87" s="15"/>
      <c r="KW87" s="15"/>
      <c r="KX87" s="15"/>
      <c r="KY87" s="15"/>
      <c r="KZ87" s="15"/>
      <c r="LA87" s="15"/>
      <c r="LB87" s="15"/>
      <c r="LC87" s="15"/>
      <c r="LD87" s="15"/>
      <c r="LE87" s="15"/>
      <c r="LF87" s="15"/>
      <c r="LG87" s="15"/>
      <c r="LH87" s="15"/>
      <c r="LI87" s="15"/>
    </row>
    <row r="88" spans="1:321" ht="20.25" customHeight="1" thickBot="1">
      <c r="A88" s="1"/>
      <c r="B88" s="169" t="s">
        <v>61</v>
      </c>
      <c r="C88" s="170"/>
      <c r="D88" s="170"/>
      <c r="E88" s="170"/>
      <c r="F88" s="170"/>
      <c r="G88" s="170"/>
      <c r="H88" s="170"/>
      <c r="I88" s="170"/>
      <c r="J88" s="171">
        <f>FE87</f>
        <v>0</v>
      </c>
      <c r="K88" s="171"/>
      <c r="L88" s="171"/>
      <c r="M88" s="171"/>
      <c r="N88" s="171"/>
      <c r="O88" s="171"/>
      <c r="P88" s="171"/>
      <c r="Q88" s="171"/>
      <c r="R88" s="172" t="s">
        <v>62</v>
      </c>
      <c r="S88" s="172"/>
      <c r="T88" s="172"/>
      <c r="U88" s="172"/>
      <c r="V88" s="172"/>
      <c r="W88" s="172"/>
      <c r="X88" s="172"/>
      <c r="Y88" s="172"/>
      <c r="Z88" s="173">
        <f>FE88</f>
        <v>0</v>
      </c>
      <c r="AA88" s="173"/>
      <c r="AB88" s="173"/>
      <c r="AC88" s="173"/>
      <c r="AD88" s="173"/>
      <c r="AE88" s="173"/>
      <c r="AF88" s="174"/>
      <c r="AG88" s="175"/>
      <c r="AH88" s="172"/>
      <c r="AI88" s="172"/>
      <c r="AJ88" s="172"/>
      <c r="AK88" s="172"/>
      <c r="AL88" s="172"/>
      <c r="AM88" s="172"/>
      <c r="AN88" s="172"/>
      <c r="AO88" s="172"/>
      <c r="AP88" s="172"/>
      <c r="AQ88" s="172"/>
      <c r="AR88" s="172"/>
      <c r="AS88" s="172"/>
      <c r="AT88" s="172"/>
      <c r="AU88" s="172"/>
      <c r="AV88" s="172"/>
      <c r="AW88" s="172"/>
      <c r="AX88" s="172"/>
      <c r="AY88" s="172"/>
      <c r="AZ88" s="172"/>
      <c r="BA88" s="172"/>
      <c r="BB88" s="172"/>
      <c r="BC88" s="172"/>
      <c r="BD88" s="172"/>
      <c r="BE88" s="172"/>
      <c r="BF88" s="172"/>
      <c r="BG88" s="172"/>
      <c r="BH88" s="172"/>
      <c r="BI88" s="172"/>
      <c r="BJ88" s="172"/>
      <c r="BK88" s="172"/>
      <c r="BL88" s="172"/>
      <c r="BM88" s="172"/>
      <c r="BN88" s="172"/>
      <c r="BO88" s="172"/>
      <c r="BP88" s="172"/>
      <c r="BQ88" s="172"/>
      <c r="BR88" s="172"/>
      <c r="BS88" s="172"/>
      <c r="BT88" s="172"/>
      <c r="BU88" s="172"/>
      <c r="BV88" s="172"/>
      <c r="BW88" s="172"/>
      <c r="BX88" s="172"/>
      <c r="BY88" s="172"/>
      <c r="BZ88" s="172"/>
      <c r="CA88" s="172"/>
      <c r="CB88" s="172"/>
      <c r="CC88" s="172"/>
      <c r="CD88" s="172"/>
      <c r="CE88" s="172"/>
      <c r="CF88" s="172"/>
      <c r="CG88" s="172"/>
      <c r="CH88" s="172"/>
      <c r="CI88" s="172"/>
      <c r="CJ88" s="172"/>
      <c r="CK88" s="172"/>
      <c r="CL88" s="172"/>
      <c r="CM88" s="172"/>
      <c r="CN88" s="172"/>
      <c r="CO88" s="172"/>
      <c r="CP88" s="172"/>
      <c r="CQ88" s="172"/>
      <c r="CR88" s="172"/>
      <c r="CS88" s="172"/>
      <c r="CT88" s="172"/>
      <c r="CU88" s="172"/>
      <c r="CV88" s="172"/>
      <c r="CW88" s="172"/>
      <c r="CX88" s="172"/>
      <c r="CY88" s="172"/>
      <c r="CZ88" s="172"/>
      <c r="DA88" s="172"/>
      <c r="DB88" s="172"/>
      <c r="DC88" s="172"/>
      <c r="DD88" s="172"/>
      <c r="DE88" s="172"/>
      <c r="DF88" s="172"/>
      <c r="DG88" s="172"/>
      <c r="DH88" s="172"/>
      <c r="DI88" s="172"/>
      <c r="DJ88" s="172"/>
      <c r="DK88" s="172"/>
      <c r="DL88" s="172"/>
      <c r="DM88" s="172"/>
      <c r="DN88" s="172"/>
      <c r="DO88" s="172"/>
      <c r="DP88" s="172"/>
      <c r="DQ88" s="172"/>
      <c r="DR88" s="172"/>
      <c r="DS88" s="172"/>
      <c r="DT88" s="172"/>
      <c r="DU88" s="172"/>
      <c r="DV88" s="172"/>
      <c r="DW88" s="172"/>
      <c r="DX88" s="172"/>
      <c r="DY88" s="172"/>
      <c r="DZ88" s="172"/>
      <c r="EA88" s="172"/>
      <c r="EB88" s="172"/>
      <c r="EC88" s="172"/>
      <c r="ED88" s="172"/>
      <c r="EE88" s="172"/>
      <c r="EF88" s="172"/>
      <c r="EG88" s="172"/>
      <c r="EH88" s="172"/>
      <c r="EI88" s="176"/>
      <c r="EJ88" s="15"/>
      <c r="EK88" s="177" t="s">
        <v>63</v>
      </c>
      <c r="EL88" s="178"/>
      <c r="EM88" s="179"/>
      <c r="EN88" s="180"/>
      <c r="EO88" s="180"/>
      <c r="EP88" s="181"/>
      <c r="EQ88" s="179"/>
      <c r="ER88" s="181"/>
      <c r="ES88" s="179"/>
      <c r="ET88" s="181"/>
      <c r="EU88" s="182">
        <f>EL88*88.26</f>
        <v>0</v>
      </c>
      <c r="EV88" s="183">
        <f>EM88*(124+12.56)</f>
        <v>0</v>
      </c>
      <c r="EW88" s="184">
        <f>EN88*(124+12.56)+EN88*140</f>
        <v>0</v>
      </c>
      <c r="EX88" s="184">
        <f>EO88*(84.9+12.56)</f>
        <v>0</v>
      </c>
      <c r="EY88" s="185">
        <f>EP88*(84.9+12.56)+EP88*85</f>
        <v>0</v>
      </c>
      <c r="EZ88" s="183">
        <f>EQ88*23.8</f>
        <v>0</v>
      </c>
      <c r="FA88" s="185">
        <f>ER88*(23.8+50)</f>
        <v>0</v>
      </c>
      <c r="FB88" s="183">
        <f>ES88*22</f>
        <v>0</v>
      </c>
      <c r="FC88" s="185">
        <f>ET88*(22+50)</f>
        <v>0</v>
      </c>
      <c r="FD88" s="182">
        <f>SUM(EU88:FC88)</f>
        <v>0</v>
      </c>
      <c r="FE88" s="186">
        <f>ROUNDUP(FD88,0)</f>
        <v>0</v>
      </c>
      <c r="FF88" s="187" t="s">
        <v>64</v>
      </c>
      <c r="FG88" s="187"/>
      <c r="FH88" s="188"/>
      <c r="FI88" s="15"/>
      <c r="FJ88" s="15"/>
      <c r="FK88" s="15"/>
      <c r="FL88" s="15"/>
      <c r="FM88" s="15"/>
      <c r="FN88" s="15"/>
      <c r="FO88" s="15"/>
      <c r="FP88" s="15"/>
      <c r="FQ88" s="15"/>
      <c r="FR88" s="15"/>
      <c r="FS88" s="15"/>
      <c r="FT88" s="15"/>
      <c r="FU88" s="15"/>
      <c r="FV88" s="15"/>
      <c r="FW88" s="15"/>
      <c r="FX88" s="15"/>
      <c r="FY88" s="15"/>
      <c r="FZ88" s="15"/>
      <c r="GA88" s="15"/>
      <c r="GB88" s="15"/>
      <c r="GC88" s="15"/>
      <c r="GD88" s="15"/>
      <c r="GE88" s="15"/>
      <c r="GF88" s="15"/>
      <c r="GG88" s="15"/>
      <c r="GH88" s="15"/>
      <c r="GI88" s="15"/>
      <c r="GJ88" s="15"/>
      <c r="GK88" s="15"/>
      <c r="GL88" s="15"/>
      <c r="GM88" s="15"/>
      <c r="GN88" s="15"/>
      <c r="GO88" s="15"/>
      <c r="GP88" s="15"/>
      <c r="GQ88" s="15"/>
      <c r="GR88" s="15"/>
      <c r="GS88" s="15"/>
      <c r="GT88" s="15"/>
      <c r="GU88" s="15"/>
      <c r="GV88" s="15"/>
      <c r="GW88" s="15"/>
      <c r="GX88" s="15"/>
      <c r="GY88" s="15"/>
      <c r="GZ88" s="15"/>
      <c r="HA88" s="15"/>
      <c r="HB88" s="15"/>
      <c r="HC88" s="15"/>
      <c r="HD88" s="15"/>
      <c r="HE88" s="15"/>
      <c r="HF88" s="15"/>
      <c r="HG88" s="15"/>
      <c r="HH88" s="15"/>
      <c r="HI88" s="15"/>
      <c r="HJ88" s="15"/>
      <c r="HK88" s="15"/>
      <c r="HL88" s="15"/>
      <c r="HM88" s="15"/>
      <c r="HN88" s="15"/>
      <c r="HO88" s="15"/>
      <c r="HP88" s="15"/>
      <c r="HQ88" s="15"/>
      <c r="HR88" s="15"/>
      <c r="HS88" s="15"/>
      <c r="HT88" s="15"/>
      <c r="HU88" s="15"/>
      <c r="HV88" s="15"/>
      <c r="HW88" s="15"/>
      <c r="HX88" s="15"/>
      <c r="HY88" s="15"/>
      <c r="HZ88" s="15"/>
      <c r="IA88" s="15"/>
      <c r="IB88" s="15"/>
      <c r="IC88" s="15"/>
      <c r="ID88" s="15"/>
      <c r="IE88" s="15"/>
      <c r="IF88" s="15"/>
      <c r="IG88" s="15"/>
      <c r="IH88" s="15"/>
      <c r="II88" s="15"/>
      <c r="IJ88" s="15"/>
      <c r="IK88" s="15"/>
      <c r="IL88" s="15"/>
      <c r="IM88" s="15"/>
      <c r="IN88" s="15"/>
      <c r="IO88" s="15"/>
      <c r="IP88" s="15"/>
      <c r="IQ88" s="15"/>
      <c r="IR88" s="15"/>
      <c r="IS88" s="15"/>
      <c r="IT88" s="15"/>
      <c r="IU88" s="15"/>
      <c r="IV88" s="15"/>
      <c r="IW88" s="15"/>
      <c r="IX88" s="15"/>
      <c r="IY88" s="15"/>
      <c r="IZ88" s="15"/>
      <c r="JA88" s="15"/>
      <c r="JB88" s="15"/>
      <c r="JC88" s="15"/>
      <c r="JD88" s="15"/>
      <c r="JE88" s="15"/>
      <c r="JF88" s="15"/>
      <c r="JG88" s="15"/>
      <c r="JH88" s="15"/>
      <c r="JI88" s="15"/>
      <c r="JJ88" s="15"/>
      <c r="JK88" s="15"/>
      <c r="JL88" s="15"/>
      <c r="JM88" s="15"/>
      <c r="JN88" s="15"/>
      <c r="JO88" s="15"/>
      <c r="JP88" s="15"/>
      <c r="JQ88" s="15"/>
      <c r="JR88" s="15"/>
      <c r="JS88" s="15"/>
      <c r="JT88" s="15"/>
      <c r="JU88" s="15"/>
      <c r="JV88" s="15"/>
      <c r="JW88" s="15"/>
      <c r="JX88" s="15"/>
      <c r="JY88" s="15"/>
      <c r="JZ88" s="15"/>
      <c r="KA88" s="15"/>
      <c r="KB88" s="15"/>
      <c r="KC88" s="15"/>
      <c r="KD88" s="15"/>
      <c r="KE88" s="15"/>
      <c r="KF88" s="15"/>
      <c r="KG88" s="15"/>
      <c r="KH88" s="15"/>
      <c r="KI88" s="15"/>
      <c r="KJ88" s="15"/>
      <c r="KK88" s="15"/>
      <c r="KL88" s="15"/>
      <c r="KM88" s="15"/>
      <c r="KN88" s="15"/>
      <c r="KO88" s="15"/>
      <c r="KP88" s="15"/>
      <c r="KQ88" s="15"/>
      <c r="KR88" s="15"/>
      <c r="KS88" s="15"/>
      <c r="KT88" s="15"/>
      <c r="KU88" s="15"/>
      <c r="KV88" s="15"/>
      <c r="KW88" s="15"/>
      <c r="KX88" s="15"/>
      <c r="KY88" s="15"/>
      <c r="KZ88" s="15"/>
      <c r="LA88" s="15"/>
      <c r="LB88" s="15"/>
      <c r="LC88" s="15"/>
      <c r="LD88" s="15"/>
      <c r="LE88" s="15"/>
      <c r="LF88" s="15"/>
      <c r="LG88" s="15"/>
      <c r="LH88" s="15"/>
      <c r="LI88" s="15"/>
    </row>
    <row r="89" spans="1:321" s="15" customFormat="1" ht="20.25" customHeight="1" thickBot="1">
      <c r="A89" s="1"/>
      <c r="B89" s="189"/>
      <c r="C89" s="190"/>
      <c r="D89" s="190"/>
      <c r="E89" s="190"/>
      <c r="F89" s="190"/>
      <c r="G89" s="190"/>
      <c r="H89" s="190"/>
      <c r="I89" s="190"/>
      <c r="J89" s="190"/>
      <c r="K89" s="190"/>
      <c r="L89" s="190"/>
      <c r="M89" s="190"/>
      <c r="N89" s="190"/>
      <c r="O89" s="190"/>
      <c r="P89" s="190"/>
      <c r="Q89" s="190"/>
      <c r="R89" s="190"/>
      <c r="S89" s="190"/>
      <c r="T89" s="190"/>
      <c r="U89" s="190"/>
      <c r="V89" s="190"/>
      <c r="W89" s="190"/>
      <c r="X89" s="190"/>
      <c r="Y89" s="190"/>
      <c r="Z89" s="190"/>
      <c r="AA89" s="190"/>
      <c r="AB89" s="190"/>
      <c r="AC89" s="190"/>
      <c r="AD89" s="190"/>
      <c r="AE89" s="190"/>
      <c r="AF89" s="190"/>
      <c r="AG89" s="190"/>
      <c r="AH89" s="190"/>
      <c r="AI89" s="190"/>
      <c r="AJ89" s="190"/>
      <c r="AK89" s="190"/>
      <c r="AL89" s="190"/>
      <c r="AM89" s="190"/>
      <c r="AN89" s="190"/>
      <c r="AO89" s="190"/>
      <c r="AP89" s="190"/>
      <c r="AQ89" s="190"/>
      <c r="AR89" s="190"/>
      <c r="AS89" s="190"/>
      <c r="AT89" s="190"/>
      <c r="AU89" s="190"/>
      <c r="AV89" s="190"/>
      <c r="AW89" s="190"/>
      <c r="AX89" s="190"/>
      <c r="AY89" s="190"/>
      <c r="AZ89" s="190"/>
      <c r="BA89" s="190"/>
      <c r="BB89" s="190"/>
      <c r="BC89" s="190"/>
      <c r="BD89" s="190"/>
      <c r="BE89" s="190"/>
      <c r="BF89" s="190"/>
      <c r="BG89" s="190"/>
      <c r="BH89" s="190"/>
      <c r="BI89" s="190"/>
      <c r="BJ89" s="190"/>
      <c r="BK89" s="190"/>
      <c r="BL89" s="190"/>
      <c r="BM89" s="190"/>
      <c r="BN89" s="190"/>
      <c r="BO89" s="190"/>
      <c r="BP89" s="190"/>
      <c r="BQ89" s="190"/>
      <c r="BR89" s="190"/>
      <c r="BS89" s="190"/>
      <c r="BT89" s="190"/>
      <c r="BU89" s="190"/>
      <c r="BV89" s="190"/>
      <c r="BW89" s="190"/>
      <c r="BX89" s="190"/>
      <c r="BY89" s="190"/>
      <c r="BZ89" s="190"/>
      <c r="CA89" s="190"/>
      <c r="CB89" s="190"/>
      <c r="CC89" s="190"/>
      <c r="CD89" s="190"/>
      <c r="CE89" s="190"/>
      <c r="CF89" s="190"/>
      <c r="CG89" s="190"/>
      <c r="CH89" s="190"/>
      <c r="CI89" s="190"/>
      <c r="CJ89" s="190"/>
      <c r="CK89" s="190"/>
      <c r="CL89" s="190"/>
      <c r="CM89" s="190"/>
      <c r="CN89" s="190"/>
      <c r="CO89" s="190"/>
      <c r="CP89" s="190"/>
      <c r="CQ89" s="190"/>
      <c r="CR89" s="190"/>
      <c r="CS89" s="190"/>
      <c r="CT89" s="190"/>
      <c r="CU89" s="190"/>
      <c r="CV89" s="190"/>
      <c r="CW89" s="190"/>
      <c r="CX89" s="190"/>
      <c r="CY89" s="190"/>
      <c r="CZ89" s="190"/>
      <c r="DA89" s="190"/>
      <c r="DB89" s="190"/>
      <c r="DC89" s="190"/>
      <c r="DD89" s="190"/>
      <c r="DE89" s="190"/>
      <c r="DF89" s="190"/>
      <c r="DG89" s="190"/>
      <c r="DH89" s="190"/>
      <c r="DI89" s="190"/>
      <c r="DJ89" s="190"/>
      <c r="DK89" s="190"/>
      <c r="DL89" s="190"/>
      <c r="DM89" s="190"/>
      <c r="DN89" s="190"/>
      <c r="DO89" s="190"/>
      <c r="DP89" s="190"/>
      <c r="DQ89" s="190"/>
      <c r="DR89" s="190"/>
      <c r="DS89" s="190"/>
      <c r="DT89" s="190"/>
      <c r="DU89" s="190"/>
      <c r="DV89" s="190"/>
      <c r="DW89" s="190"/>
      <c r="DX89" s="190"/>
      <c r="DY89" s="190"/>
      <c r="DZ89" s="190"/>
      <c r="EA89" s="190"/>
      <c r="EB89" s="190"/>
      <c r="EC89" s="190"/>
      <c r="ED89" s="190"/>
      <c r="EE89" s="190"/>
      <c r="EF89" s="190"/>
      <c r="EG89" s="190"/>
      <c r="EH89" s="190"/>
      <c r="EI89" s="191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130"/>
      <c r="FF89" s="130"/>
      <c r="FG89" s="130"/>
      <c r="FH89" s="130"/>
      <c r="FI89" s="6"/>
    </row>
    <row r="90" spans="1:321" ht="30.75" customHeight="1">
      <c r="A90" s="1"/>
      <c r="B90" s="131" t="s">
        <v>65</v>
      </c>
      <c r="C90" s="132"/>
      <c r="D90" s="132"/>
      <c r="E90" s="132"/>
      <c r="F90" s="132"/>
      <c r="G90" s="132"/>
      <c r="H90" s="132"/>
      <c r="I90" s="132"/>
      <c r="J90" s="132"/>
      <c r="K90" s="132"/>
      <c r="L90" s="132"/>
      <c r="M90" s="132"/>
      <c r="N90" s="132"/>
      <c r="O90" s="132"/>
      <c r="P90" s="132"/>
      <c r="Q90" s="132"/>
      <c r="R90" s="132"/>
      <c r="S90" s="132"/>
      <c r="T90" s="132"/>
      <c r="U90" s="132"/>
      <c r="V90" s="132"/>
      <c r="W90" s="132"/>
      <c r="X90" s="132"/>
      <c r="Y90" s="132"/>
      <c r="Z90" s="132"/>
      <c r="AA90" s="132"/>
      <c r="AB90" s="132"/>
      <c r="AC90" s="132"/>
      <c r="AD90" s="132"/>
      <c r="AE90" s="132"/>
      <c r="AF90" s="133"/>
      <c r="AG90" s="134"/>
      <c r="AH90" s="135"/>
      <c r="AI90" s="135"/>
      <c r="AJ90" s="135"/>
      <c r="AK90" s="135"/>
      <c r="AL90" s="135"/>
      <c r="AM90" s="135"/>
      <c r="AN90" s="135"/>
      <c r="AO90" s="135"/>
      <c r="AP90" s="135"/>
      <c r="AQ90" s="135"/>
      <c r="AR90" s="135"/>
      <c r="AS90" s="135"/>
      <c r="AT90" s="135"/>
      <c r="AU90" s="135"/>
      <c r="AV90" s="135"/>
      <c r="AW90" s="135"/>
      <c r="AX90" s="135"/>
      <c r="AY90" s="135"/>
      <c r="AZ90" s="135"/>
      <c r="BA90" s="135"/>
      <c r="BB90" s="135"/>
      <c r="BC90" s="135"/>
      <c r="BD90" s="135"/>
      <c r="BE90" s="135"/>
      <c r="BF90" s="135"/>
      <c r="BG90" s="135"/>
      <c r="BH90" s="135"/>
      <c r="BI90" s="135"/>
      <c r="BJ90" s="135"/>
      <c r="BK90" s="135"/>
      <c r="BL90" s="135"/>
      <c r="BM90" s="135"/>
      <c r="BN90" s="135"/>
      <c r="BO90" s="135"/>
      <c r="BP90" s="135"/>
      <c r="BQ90" s="135"/>
      <c r="BR90" s="135"/>
      <c r="BS90" s="135"/>
      <c r="BT90" s="135"/>
      <c r="BU90" s="135"/>
      <c r="BV90" s="135"/>
      <c r="BW90" s="135"/>
      <c r="BX90" s="135"/>
      <c r="BY90" s="135"/>
      <c r="BZ90" s="135"/>
      <c r="CA90" s="135"/>
      <c r="CB90" s="135"/>
      <c r="CC90" s="135"/>
      <c r="CD90" s="135"/>
      <c r="CE90" s="135"/>
      <c r="CF90" s="135"/>
      <c r="CG90" s="135"/>
      <c r="CH90" s="135"/>
      <c r="CI90" s="135"/>
      <c r="CJ90" s="135"/>
      <c r="CK90" s="135"/>
      <c r="CL90" s="135"/>
      <c r="CM90" s="135"/>
      <c r="CN90" s="135"/>
      <c r="CO90" s="135"/>
      <c r="CP90" s="135"/>
      <c r="CQ90" s="135"/>
      <c r="CR90" s="135"/>
      <c r="CS90" s="135"/>
      <c r="CT90" s="135"/>
      <c r="CU90" s="135"/>
      <c r="CV90" s="135"/>
      <c r="CW90" s="135"/>
      <c r="CX90" s="135"/>
      <c r="CY90" s="135"/>
      <c r="CZ90" s="135"/>
      <c r="DA90" s="135"/>
      <c r="DB90" s="135"/>
      <c r="DC90" s="135"/>
      <c r="DD90" s="135"/>
      <c r="DE90" s="135"/>
      <c r="DF90" s="135"/>
      <c r="DG90" s="135"/>
      <c r="DH90" s="135"/>
      <c r="DI90" s="135"/>
      <c r="DJ90" s="135"/>
      <c r="DK90" s="135"/>
      <c r="DL90" s="135"/>
      <c r="DM90" s="135"/>
      <c r="DN90" s="135"/>
      <c r="DO90" s="135"/>
      <c r="DP90" s="135"/>
      <c r="DQ90" s="135"/>
      <c r="DR90" s="135"/>
      <c r="DS90" s="135"/>
      <c r="DT90" s="135"/>
      <c r="DU90" s="135"/>
      <c r="DV90" s="135"/>
      <c r="DW90" s="135"/>
      <c r="DX90" s="135"/>
      <c r="DY90" s="135"/>
      <c r="DZ90" s="135"/>
      <c r="EA90" s="135"/>
      <c r="EB90" s="135"/>
      <c r="EC90" s="135"/>
      <c r="ED90" s="135"/>
      <c r="EE90" s="135"/>
      <c r="EF90" s="135"/>
      <c r="EG90" s="135"/>
      <c r="EH90" s="135"/>
      <c r="EI90" s="136"/>
      <c r="EJ90" s="15"/>
      <c r="EK90" s="137" t="s">
        <v>66</v>
      </c>
      <c r="EL90" s="138" t="s">
        <v>48</v>
      </c>
      <c r="EM90" s="139" t="s">
        <v>49</v>
      </c>
      <c r="EN90" s="140" t="s">
        <v>50</v>
      </c>
      <c r="EO90" s="140" t="s">
        <v>51</v>
      </c>
      <c r="EP90" s="141" t="s">
        <v>52</v>
      </c>
      <c r="EQ90" s="139" t="s">
        <v>53</v>
      </c>
      <c r="ER90" s="141" t="s">
        <v>54</v>
      </c>
      <c r="ES90" s="139" t="s">
        <v>55</v>
      </c>
      <c r="ET90" s="141" t="s">
        <v>56</v>
      </c>
      <c r="EU90" s="142">
        <f>EL91*15</f>
        <v>0</v>
      </c>
      <c r="EV90" s="143">
        <f>EM91*(60+13.86)</f>
        <v>0</v>
      </c>
      <c r="EW90" s="144">
        <f>EN91*(60+13.86)</f>
        <v>0</v>
      </c>
      <c r="EX90" s="144">
        <f>EO91*(37.7+13.86)</f>
        <v>0</v>
      </c>
      <c r="EY90" s="145">
        <f>EP91*(37.7+13.87)</f>
        <v>0</v>
      </c>
      <c r="EZ90" s="143">
        <f>EQ91*20</f>
        <v>0</v>
      </c>
      <c r="FA90" s="145">
        <f>ER91*20</f>
        <v>0</v>
      </c>
      <c r="FB90" s="143">
        <f>ES91*15</f>
        <v>0</v>
      </c>
      <c r="FC90" s="145">
        <f>ET91*15</f>
        <v>0</v>
      </c>
      <c r="FD90" s="142">
        <f>SUM(EU90:FC90)</f>
        <v>0</v>
      </c>
      <c r="FE90" s="146">
        <f>ROUNDUP(FD90,0)</f>
        <v>0</v>
      </c>
      <c r="FF90" s="147" t="s">
        <v>57</v>
      </c>
      <c r="FG90" s="147"/>
      <c r="FH90" s="148"/>
      <c r="FJ90" s="15"/>
      <c r="FK90" s="15"/>
      <c r="FL90" s="15"/>
      <c r="FM90" s="15"/>
      <c r="FN90" s="15"/>
      <c r="FO90" s="15"/>
      <c r="FP90" s="15"/>
      <c r="FQ90" s="15"/>
      <c r="FR90" s="15"/>
      <c r="FS90" s="15"/>
      <c r="FT90" s="15"/>
      <c r="FU90" s="15"/>
      <c r="FV90" s="15"/>
      <c r="FW90" s="15"/>
      <c r="FX90" s="15"/>
      <c r="FY90" s="15"/>
      <c r="FZ90" s="15"/>
      <c r="GA90" s="15"/>
      <c r="GB90" s="15"/>
      <c r="GC90" s="15"/>
      <c r="GD90" s="15"/>
      <c r="GE90" s="15"/>
      <c r="GF90" s="15"/>
      <c r="GG90" s="15"/>
      <c r="GH90" s="15"/>
      <c r="GI90" s="15"/>
      <c r="GJ90" s="15"/>
      <c r="GK90" s="15"/>
      <c r="GL90" s="15"/>
      <c r="GM90" s="15"/>
      <c r="GN90" s="15"/>
      <c r="GO90" s="15"/>
      <c r="GP90" s="15"/>
      <c r="GQ90" s="15"/>
      <c r="GR90" s="15"/>
      <c r="GS90" s="15"/>
      <c r="GT90" s="15"/>
      <c r="GU90" s="15"/>
      <c r="GV90" s="15"/>
      <c r="GW90" s="15"/>
      <c r="GX90" s="15"/>
      <c r="GY90" s="15"/>
      <c r="GZ90" s="15"/>
      <c r="HA90" s="15"/>
      <c r="HB90" s="15"/>
      <c r="HC90" s="15"/>
      <c r="HD90" s="15"/>
      <c r="HE90" s="15"/>
      <c r="HF90" s="15"/>
      <c r="HG90" s="15"/>
      <c r="HH90" s="15"/>
      <c r="HI90" s="15"/>
      <c r="HJ90" s="15"/>
      <c r="HK90" s="15"/>
      <c r="HL90" s="15"/>
      <c r="HM90" s="15"/>
      <c r="HN90" s="15"/>
      <c r="HO90" s="15"/>
      <c r="HP90" s="15"/>
      <c r="HQ90" s="15"/>
      <c r="HR90" s="15"/>
      <c r="HS90" s="15"/>
      <c r="HT90" s="15"/>
      <c r="HU90" s="15"/>
      <c r="HV90" s="15"/>
      <c r="HW90" s="15"/>
      <c r="HX90" s="15"/>
      <c r="HY90" s="15"/>
      <c r="HZ90" s="15"/>
      <c r="IA90" s="15"/>
      <c r="IB90" s="15"/>
      <c r="IC90" s="15"/>
      <c r="ID90" s="15"/>
      <c r="IE90" s="15"/>
      <c r="IF90" s="15"/>
      <c r="IG90" s="15"/>
      <c r="IH90" s="15"/>
      <c r="II90" s="15"/>
      <c r="IJ90" s="15"/>
      <c r="IK90" s="15"/>
      <c r="IL90" s="15"/>
      <c r="IM90" s="15"/>
      <c r="IN90" s="15"/>
      <c r="IO90" s="15"/>
      <c r="IP90" s="15"/>
      <c r="IQ90" s="15"/>
      <c r="IR90" s="15"/>
      <c r="IS90" s="15"/>
      <c r="IT90" s="15"/>
      <c r="IU90" s="15"/>
      <c r="IV90" s="15"/>
      <c r="IW90" s="15"/>
      <c r="IX90" s="15"/>
      <c r="IY90" s="15"/>
      <c r="IZ90" s="15"/>
      <c r="JA90" s="15"/>
      <c r="JB90" s="15"/>
      <c r="JC90" s="15"/>
      <c r="JD90" s="15"/>
      <c r="JE90" s="15"/>
      <c r="JF90" s="15"/>
      <c r="JG90" s="15"/>
      <c r="JH90" s="15"/>
      <c r="JI90" s="15"/>
      <c r="JJ90" s="15"/>
      <c r="JK90" s="15"/>
      <c r="JL90" s="15"/>
      <c r="JM90" s="15"/>
      <c r="JN90" s="15"/>
      <c r="JO90" s="15"/>
      <c r="JP90" s="15"/>
      <c r="JQ90" s="15"/>
      <c r="JR90" s="15"/>
      <c r="JS90" s="15"/>
      <c r="JT90" s="15"/>
      <c r="JU90" s="15"/>
      <c r="JV90" s="15"/>
      <c r="JW90" s="15"/>
      <c r="JX90" s="15"/>
      <c r="JY90" s="15"/>
      <c r="JZ90" s="15"/>
      <c r="KA90" s="15"/>
      <c r="KB90" s="15"/>
      <c r="KC90" s="15"/>
      <c r="KD90" s="15"/>
      <c r="KE90" s="15"/>
      <c r="KF90" s="15"/>
      <c r="KG90" s="15"/>
      <c r="KH90" s="15"/>
      <c r="KI90" s="15"/>
      <c r="KJ90" s="15"/>
      <c r="KK90" s="15"/>
      <c r="KL90" s="15"/>
      <c r="KM90" s="15"/>
      <c r="KN90" s="15"/>
      <c r="KO90" s="15"/>
      <c r="KP90" s="15"/>
      <c r="KQ90" s="15"/>
      <c r="KR90" s="15"/>
      <c r="KS90" s="15"/>
      <c r="KT90" s="15"/>
      <c r="KU90" s="15"/>
      <c r="KV90" s="15"/>
      <c r="KW90" s="15"/>
      <c r="KX90" s="15"/>
      <c r="KY90" s="15"/>
      <c r="KZ90" s="15"/>
      <c r="LA90" s="15"/>
      <c r="LB90" s="15"/>
      <c r="LC90" s="15"/>
      <c r="LD90" s="15"/>
      <c r="LE90" s="15"/>
      <c r="LF90" s="15"/>
      <c r="LG90" s="15"/>
      <c r="LH90" s="15"/>
      <c r="LI90" s="15"/>
    </row>
    <row r="91" spans="1:321" ht="20.25" customHeight="1">
      <c r="A91" s="1"/>
      <c r="B91" s="149" t="s">
        <v>58</v>
      </c>
      <c r="C91" s="150"/>
      <c r="D91" s="150"/>
      <c r="E91" s="150"/>
      <c r="F91" s="150"/>
      <c r="G91" s="150"/>
      <c r="H91" s="150"/>
      <c r="I91" s="150"/>
      <c r="J91" s="150"/>
      <c r="K91" s="150"/>
      <c r="L91" s="150"/>
      <c r="M91" s="150"/>
      <c r="N91" s="150"/>
      <c r="O91" s="150"/>
      <c r="P91" s="150"/>
      <c r="Q91" s="150"/>
      <c r="R91" s="151">
        <f>FE90</f>
        <v>0</v>
      </c>
      <c r="S91" s="152"/>
      <c r="T91" s="152"/>
      <c r="U91" s="152"/>
      <c r="V91" s="152"/>
      <c r="W91" s="152"/>
      <c r="X91" s="152"/>
      <c r="Y91" s="152"/>
      <c r="Z91" s="152"/>
      <c r="AA91" s="152"/>
      <c r="AB91" s="152"/>
      <c r="AC91" s="152"/>
      <c r="AD91" s="152"/>
      <c r="AE91" s="152"/>
      <c r="AF91" s="153"/>
      <c r="AG91" s="154"/>
      <c r="AH91" s="155"/>
      <c r="AI91" s="155"/>
      <c r="AJ91" s="155"/>
      <c r="AK91" s="155"/>
      <c r="AL91" s="155"/>
      <c r="AM91" s="155"/>
      <c r="AN91" s="155"/>
      <c r="AO91" s="155"/>
      <c r="AP91" s="155"/>
      <c r="AQ91" s="155"/>
      <c r="AR91" s="155"/>
      <c r="AS91" s="155"/>
      <c r="AT91" s="155"/>
      <c r="AU91" s="155"/>
      <c r="AV91" s="155"/>
      <c r="AW91" s="155"/>
      <c r="AX91" s="155"/>
      <c r="AY91" s="155"/>
      <c r="AZ91" s="155"/>
      <c r="BA91" s="155"/>
      <c r="BB91" s="155"/>
      <c r="BC91" s="155"/>
      <c r="BD91" s="155"/>
      <c r="BE91" s="155"/>
      <c r="BF91" s="155"/>
      <c r="BG91" s="155"/>
      <c r="BH91" s="155"/>
      <c r="BI91" s="155"/>
      <c r="BJ91" s="155"/>
      <c r="BK91" s="155"/>
      <c r="BL91" s="155"/>
      <c r="BM91" s="155"/>
      <c r="BN91" s="155"/>
      <c r="BO91" s="155"/>
      <c r="BP91" s="155"/>
      <c r="BQ91" s="155"/>
      <c r="BR91" s="155"/>
      <c r="BS91" s="155"/>
      <c r="BT91" s="155"/>
      <c r="BU91" s="155"/>
      <c r="BV91" s="155"/>
      <c r="BW91" s="155"/>
      <c r="BX91" s="155"/>
      <c r="BY91" s="155"/>
      <c r="BZ91" s="155"/>
      <c r="CA91" s="155"/>
      <c r="CB91" s="155"/>
      <c r="CC91" s="155"/>
      <c r="CD91" s="155"/>
      <c r="CE91" s="155"/>
      <c r="CF91" s="155"/>
      <c r="CG91" s="155"/>
      <c r="CH91" s="155"/>
      <c r="CI91" s="155"/>
      <c r="CJ91" s="155"/>
      <c r="CK91" s="155"/>
      <c r="CL91" s="155"/>
      <c r="CM91" s="155"/>
      <c r="CN91" s="155"/>
      <c r="CO91" s="155"/>
      <c r="CP91" s="155"/>
      <c r="CQ91" s="155"/>
      <c r="CR91" s="155"/>
      <c r="CS91" s="155"/>
      <c r="CT91" s="155"/>
      <c r="CU91" s="155"/>
      <c r="CV91" s="155"/>
      <c r="CW91" s="155"/>
      <c r="CX91" s="155"/>
      <c r="CY91" s="155"/>
      <c r="CZ91" s="155"/>
      <c r="DA91" s="155"/>
      <c r="DB91" s="155"/>
      <c r="DC91" s="155"/>
      <c r="DD91" s="155"/>
      <c r="DE91" s="155"/>
      <c r="DF91" s="155"/>
      <c r="DG91" s="155"/>
      <c r="DH91" s="155"/>
      <c r="DI91" s="155"/>
      <c r="DJ91" s="155"/>
      <c r="DK91" s="155"/>
      <c r="DL91" s="155"/>
      <c r="DM91" s="155"/>
      <c r="DN91" s="155"/>
      <c r="DO91" s="155"/>
      <c r="DP91" s="155"/>
      <c r="DQ91" s="155"/>
      <c r="DR91" s="155"/>
      <c r="DS91" s="155"/>
      <c r="DT91" s="155"/>
      <c r="DU91" s="155"/>
      <c r="DV91" s="155"/>
      <c r="DW91" s="155"/>
      <c r="DX91" s="155"/>
      <c r="DY91" s="155"/>
      <c r="DZ91" s="155"/>
      <c r="EA91" s="155"/>
      <c r="EB91" s="155"/>
      <c r="EC91" s="155"/>
      <c r="ED91" s="155"/>
      <c r="EE91" s="155"/>
      <c r="EF91" s="155"/>
      <c r="EG91" s="155"/>
      <c r="EH91" s="155"/>
      <c r="EI91" s="156"/>
      <c r="EJ91" s="15"/>
      <c r="EK91" s="157" t="s">
        <v>59</v>
      </c>
      <c r="EL91" s="158"/>
      <c r="EM91" s="159"/>
      <c r="EN91" s="160"/>
      <c r="EO91" s="160"/>
      <c r="EP91" s="161"/>
      <c r="EQ91" s="159"/>
      <c r="ER91" s="161"/>
      <c r="ES91" s="159"/>
      <c r="ET91" s="161"/>
      <c r="EU91" s="162">
        <f>EL91*88.26</f>
        <v>0</v>
      </c>
      <c r="EV91" s="163">
        <f>EM91*(124+12.56)</f>
        <v>0</v>
      </c>
      <c r="EW91" s="164">
        <f>EN91*(124+12.56)+EN91*140</f>
        <v>0</v>
      </c>
      <c r="EX91" s="164">
        <f>EO91*(84.9+12.56)</f>
        <v>0</v>
      </c>
      <c r="EY91" s="165">
        <f>EP91*(84.9+12.56)+EP91*85</f>
        <v>0</v>
      </c>
      <c r="EZ91" s="163">
        <f>EQ91*23.8</f>
        <v>0</v>
      </c>
      <c r="FA91" s="165">
        <f>ER91*(23.8+50)</f>
        <v>0</v>
      </c>
      <c r="FB91" s="163">
        <f>ES91*22</f>
        <v>0</v>
      </c>
      <c r="FC91" s="165">
        <f>ET91*(22+50)</f>
        <v>0</v>
      </c>
      <c r="FD91" s="162">
        <f>SUM(EU91:FC91)</f>
        <v>0</v>
      </c>
      <c r="FE91" s="166">
        <f>ROUNDUP(FD91,0)</f>
        <v>0</v>
      </c>
      <c r="FF91" s="167" t="s">
        <v>60</v>
      </c>
      <c r="FG91" s="167"/>
      <c r="FH91" s="168"/>
      <c r="FJ91" s="15"/>
      <c r="FK91" s="15"/>
      <c r="FL91" s="15"/>
      <c r="FM91" s="15"/>
      <c r="FN91" s="15"/>
      <c r="FO91" s="15"/>
      <c r="FP91" s="15"/>
      <c r="FQ91" s="15"/>
      <c r="FR91" s="15"/>
      <c r="FS91" s="15"/>
      <c r="FT91" s="15"/>
      <c r="FU91" s="15"/>
      <c r="FV91" s="15"/>
      <c r="FW91" s="15"/>
      <c r="FX91" s="15"/>
      <c r="FY91" s="15"/>
      <c r="FZ91" s="15"/>
      <c r="GA91" s="15"/>
      <c r="GB91" s="15"/>
      <c r="GC91" s="15"/>
      <c r="GD91" s="15"/>
      <c r="GE91" s="15"/>
      <c r="GF91" s="15"/>
      <c r="GG91" s="15"/>
      <c r="GH91" s="15"/>
      <c r="GI91" s="15"/>
      <c r="GJ91" s="15"/>
      <c r="GK91" s="15"/>
      <c r="GL91" s="15"/>
      <c r="GM91" s="15"/>
      <c r="GN91" s="15"/>
      <c r="GO91" s="15"/>
      <c r="GP91" s="15"/>
      <c r="GQ91" s="15"/>
      <c r="GR91" s="15"/>
      <c r="GS91" s="15"/>
      <c r="GT91" s="15"/>
      <c r="GU91" s="15"/>
      <c r="GV91" s="15"/>
      <c r="GW91" s="15"/>
      <c r="GX91" s="15"/>
      <c r="GY91" s="15"/>
      <c r="GZ91" s="15"/>
      <c r="HA91" s="15"/>
      <c r="HB91" s="15"/>
      <c r="HC91" s="15"/>
      <c r="HD91" s="15"/>
      <c r="HE91" s="15"/>
      <c r="HF91" s="15"/>
      <c r="HG91" s="15"/>
      <c r="HH91" s="15"/>
      <c r="HI91" s="15"/>
      <c r="HJ91" s="15"/>
      <c r="HK91" s="15"/>
      <c r="HL91" s="15"/>
      <c r="HM91" s="15"/>
      <c r="HN91" s="15"/>
      <c r="HO91" s="15"/>
      <c r="HP91" s="15"/>
      <c r="HQ91" s="15"/>
      <c r="HR91" s="15"/>
      <c r="HS91" s="15"/>
      <c r="HT91" s="15"/>
      <c r="HU91" s="15"/>
      <c r="HV91" s="15"/>
      <c r="HW91" s="15"/>
      <c r="HX91" s="15"/>
      <c r="HY91" s="15"/>
      <c r="HZ91" s="15"/>
      <c r="IA91" s="15"/>
      <c r="IB91" s="15"/>
      <c r="IC91" s="15"/>
      <c r="ID91" s="15"/>
      <c r="IE91" s="15"/>
      <c r="IF91" s="15"/>
      <c r="IG91" s="15"/>
      <c r="IH91" s="15"/>
      <c r="II91" s="15"/>
      <c r="IJ91" s="15"/>
      <c r="IK91" s="15"/>
      <c r="IL91" s="15"/>
      <c r="IM91" s="15"/>
      <c r="IN91" s="15"/>
      <c r="IO91" s="15"/>
      <c r="IP91" s="15"/>
      <c r="IQ91" s="15"/>
      <c r="IR91" s="15"/>
      <c r="IS91" s="15"/>
      <c r="IT91" s="15"/>
      <c r="IU91" s="15"/>
      <c r="IV91" s="15"/>
      <c r="IW91" s="15"/>
      <c r="IX91" s="15"/>
      <c r="IY91" s="15"/>
      <c r="IZ91" s="15"/>
      <c r="JA91" s="15"/>
      <c r="JB91" s="15"/>
      <c r="JC91" s="15"/>
      <c r="JD91" s="15"/>
      <c r="JE91" s="15"/>
      <c r="JF91" s="15"/>
      <c r="JG91" s="15"/>
      <c r="JH91" s="15"/>
      <c r="JI91" s="15"/>
      <c r="JJ91" s="15"/>
      <c r="JK91" s="15"/>
      <c r="JL91" s="15"/>
      <c r="JM91" s="15"/>
      <c r="JN91" s="15"/>
      <c r="JO91" s="15"/>
      <c r="JP91" s="15"/>
      <c r="JQ91" s="15"/>
      <c r="JR91" s="15"/>
      <c r="JS91" s="15"/>
      <c r="JT91" s="15"/>
      <c r="JU91" s="15"/>
      <c r="JV91" s="15"/>
      <c r="JW91" s="15"/>
      <c r="JX91" s="15"/>
      <c r="JY91" s="15"/>
      <c r="JZ91" s="15"/>
      <c r="KA91" s="15"/>
      <c r="KB91" s="15"/>
      <c r="KC91" s="15"/>
      <c r="KD91" s="15"/>
      <c r="KE91" s="15"/>
      <c r="KF91" s="15"/>
      <c r="KG91" s="15"/>
      <c r="KH91" s="15"/>
      <c r="KI91" s="15"/>
      <c r="KJ91" s="15"/>
      <c r="KK91" s="15"/>
      <c r="KL91" s="15"/>
      <c r="KM91" s="15"/>
      <c r="KN91" s="15"/>
      <c r="KO91" s="15"/>
      <c r="KP91" s="15"/>
      <c r="KQ91" s="15"/>
      <c r="KR91" s="15"/>
      <c r="KS91" s="15"/>
      <c r="KT91" s="15"/>
      <c r="KU91" s="15"/>
      <c r="KV91" s="15"/>
      <c r="KW91" s="15"/>
      <c r="KX91" s="15"/>
      <c r="KY91" s="15"/>
      <c r="KZ91" s="15"/>
      <c r="LA91" s="15"/>
      <c r="LB91" s="15"/>
      <c r="LC91" s="15"/>
      <c r="LD91" s="15"/>
      <c r="LE91" s="15"/>
      <c r="LF91" s="15"/>
      <c r="LG91" s="15"/>
      <c r="LH91" s="15"/>
      <c r="LI91" s="15"/>
    </row>
    <row r="92" spans="1:321" ht="20.25" customHeight="1" thickBot="1">
      <c r="A92" s="1"/>
      <c r="B92" s="169" t="s">
        <v>61</v>
      </c>
      <c r="C92" s="170"/>
      <c r="D92" s="170"/>
      <c r="E92" s="170"/>
      <c r="F92" s="170"/>
      <c r="G92" s="170"/>
      <c r="H92" s="170"/>
      <c r="I92" s="170"/>
      <c r="J92" s="171">
        <f>FE91</f>
        <v>0</v>
      </c>
      <c r="K92" s="171"/>
      <c r="L92" s="171"/>
      <c r="M92" s="171"/>
      <c r="N92" s="171"/>
      <c r="O92" s="171"/>
      <c r="P92" s="171"/>
      <c r="Q92" s="171"/>
      <c r="R92" s="172" t="s">
        <v>62</v>
      </c>
      <c r="S92" s="172"/>
      <c r="T92" s="172"/>
      <c r="U92" s="172"/>
      <c r="V92" s="172"/>
      <c r="W92" s="172"/>
      <c r="X92" s="172"/>
      <c r="Y92" s="172"/>
      <c r="Z92" s="173">
        <f>FE92</f>
        <v>0</v>
      </c>
      <c r="AA92" s="173"/>
      <c r="AB92" s="173"/>
      <c r="AC92" s="173"/>
      <c r="AD92" s="173"/>
      <c r="AE92" s="173"/>
      <c r="AF92" s="174"/>
      <c r="AG92" s="175"/>
      <c r="AH92" s="172"/>
      <c r="AI92" s="172"/>
      <c r="AJ92" s="172"/>
      <c r="AK92" s="172"/>
      <c r="AL92" s="172"/>
      <c r="AM92" s="172"/>
      <c r="AN92" s="172"/>
      <c r="AO92" s="172"/>
      <c r="AP92" s="172"/>
      <c r="AQ92" s="172"/>
      <c r="AR92" s="172"/>
      <c r="AS92" s="172"/>
      <c r="AT92" s="172"/>
      <c r="AU92" s="172"/>
      <c r="AV92" s="172"/>
      <c r="AW92" s="172"/>
      <c r="AX92" s="172"/>
      <c r="AY92" s="172"/>
      <c r="AZ92" s="172"/>
      <c r="BA92" s="172"/>
      <c r="BB92" s="172"/>
      <c r="BC92" s="172"/>
      <c r="BD92" s="172"/>
      <c r="BE92" s="172"/>
      <c r="BF92" s="172"/>
      <c r="BG92" s="172"/>
      <c r="BH92" s="172"/>
      <c r="BI92" s="172"/>
      <c r="BJ92" s="172"/>
      <c r="BK92" s="172"/>
      <c r="BL92" s="172"/>
      <c r="BM92" s="172"/>
      <c r="BN92" s="172"/>
      <c r="BO92" s="172"/>
      <c r="BP92" s="172"/>
      <c r="BQ92" s="172"/>
      <c r="BR92" s="172"/>
      <c r="BS92" s="172"/>
      <c r="BT92" s="172"/>
      <c r="BU92" s="172"/>
      <c r="BV92" s="172"/>
      <c r="BW92" s="172"/>
      <c r="BX92" s="172"/>
      <c r="BY92" s="172"/>
      <c r="BZ92" s="172"/>
      <c r="CA92" s="172"/>
      <c r="CB92" s="172"/>
      <c r="CC92" s="172"/>
      <c r="CD92" s="172"/>
      <c r="CE92" s="172"/>
      <c r="CF92" s="172"/>
      <c r="CG92" s="172"/>
      <c r="CH92" s="172"/>
      <c r="CI92" s="172"/>
      <c r="CJ92" s="172"/>
      <c r="CK92" s="172"/>
      <c r="CL92" s="172"/>
      <c r="CM92" s="172"/>
      <c r="CN92" s="172"/>
      <c r="CO92" s="172"/>
      <c r="CP92" s="172"/>
      <c r="CQ92" s="172"/>
      <c r="CR92" s="172"/>
      <c r="CS92" s="172"/>
      <c r="CT92" s="172"/>
      <c r="CU92" s="172"/>
      <c r="CV92" s="172"/>
      <c r="CW92" s="172"/>
      <c r="CX92" s="172"/>
      <c r="CY92" s="172"/>
      <c r="CZ92" s="172"/>
      <c r="DA92" s="172"/>
      <c r="DB92" s="172"/>
      <c r="DC92" s="172"/>
      <c r="DD92" s="172"/>
      <c r="DE92" s="172"/>
      <c r="DF92" s="172"/>
      <c r="DG92" s="172"/>
      <c r="DH92" s="172"/>
      <c r="DI92" s="172"/>
      <c r="DJ92" s="172"/>
      <c r="DK92" s="172"/>
      <c r="DL92" s="172"/>
      <c r="DM92" s="172"/>
      <c r="DN92" s="172"/>
      <c r="DO92" s="172"/>
      <c r="DP92" s="172"/>
      <c r="DQ92" s="172"/>
      <c r="DR92" s="172"/>
      <c r="DS92" s="172"/>
      <c r="DT92" s="172"/>
      <c r="DU92" s="172"/>
      <c r="DV92" s="172"/>
      <c r="DW92" s="172"/>
      <c r="DX92" s="172"/>
      <c r="DY92" s="172"/>
      <c r="DZ92" s="172"/>
      <c r="EA92" s="172"/>
      <c r="EB92" s="172"/>
      <c r="EC92" s="172"/>
      <c r="ED92" s="172"/>
      <c r="EE92" s="172"/>
      <c r="EF92" s="172"/>
      <c r="EG92" s="172"/>
      <c r="EH92" s="172"/>
      <c r="EI92" s="176"/>
      <c r="EJ92" s="15"/>
      <c r="EK92" s="177" t="s">
        <v>63</v>
      </c>
      <c r="EL92" s="178"/>
      <c r="EM92" s="179"/>
      <c r="EN92" s="180"/>
      <c r="EO92" s="180"/>
      <c r="EP92" s="181"/>
      <c r="EQ92" s="179"/>
      <c r="ER92" s="181"/>
      <c r="ES92" s="179"/>
      <c r="ET92" s="181"/>
      <c r="EU92" s="182">
        <f>EL92*88.26</f>
        <v>0</v>
      </c>
      <c r="EV92" s="183">
        <f>EM92*(124+12.56)</f>
        <v>0</v>
      </c>
      <c r="EW92" s="184">
        <f>EN92*(124+12.56)+EN92*140</f>
        <v>0</v>
      </c>
      <c r="EX92" s="184">
        <f>EO92*(84.9+12.56)</f>
        <v>0</v>
      </c>
      <c r="EY92" s="185">
        <f>EP92*(84.9+12.56)+EP92*85</f>
        <v>0</v>
      </c>
      <c r="EZ92" s="183">
        <f>EQ92*23.8</f>
        <v>0</v>
      </c>
      <c r="FA92" s="185">
        <f>ER92*(23.8+50)</f>
        <v>0</v>
      </c>
      <c r="FB92" s="183">
        <f>ES92*22</f>
        <v>0</v>
      </c>
      <c r="FC92" s="185">
        <f>ET92*(22+50)</f>
        <v>0</v>
      </c>
      <c r="FD92" s="182">
        <f>SUM(EU92:FC92)</f>
        <v>0</v>
      </c>
      <c r="FE92" s="186">
        <f>ROUNDUP(FD92,0)</f>
        <v>0</v>
      </c>
      <c r="FF92" s="187" t="s">
        <v>64</v>
      </c>
      <c r="FG92" s="187"/>
      <c r="FH92" s="188"/>
      <c r="FI92" s="15"/>
      <c r="FJ92" s="15"/>
      <c r="FK92" s="15"/>
      <c r="FL92" s="15"/>
      <c r="FM92" s="15"/>
      <c r="FN92" s="15"/>
      <c r="FO92" s="15"/>
      <c r="FP92" s="15"/>
      <c r="FQ92" s="15"/>
      <c r="FR92" s="15"/>
      <c r="FS92" s="15"/>
      <c r="FT92" s="15"/>
      <c r="FU92" s="15"/>
      <c r="FV92" s="15"/>
      <c r="FW92" s="15"/>
      <c r="FX92" s="15"/>
      <c r="FY92" s="15"/>
      <c r="FZ92" s="15"/>
      <c r="GA92" s="15"/>
      <c r="GB92" s="15"/>
      <c r="GC92" s="15"/>
      <c r="GD92" s="15"/>
      <c r="GE92" s="15"/>
      <c r="GF92" s="15"/>
      <c r="GG92" s="15"/>
      <c r="GH92" s="15"/>
      <c r="GI92" s="15"/>
      <c r="GJ92" s="15"/>
      <c r="GK92" s="15"/>
      <c r="GL92" s="15"/>
      <c r="GM92" s="15"/>
      <c r="GN92" s="15"/>
      <c r="GO92" s="15"/>
      <c r="GP92" s="15"/>
      <c r="GQ92" s="15"/>
      <c r="GR92" s="15"/>
      <c r="GS92" s="15"/>
      <c r="GT92" s="15"/>
      <c r="GU92" s="15"/>
      <c r="GV92" s="15"/>
      <c r="GW92" s="15"/>
      <c r="GX92" s="15"/>
      <c r="GY92" s="15"/>
      <c r="GZ92" s="15"/>
      <c r="HA92" s="15"/>
      <c r="HB92" s="15"/>
      <c r="HC92" s="15"/>
      <c r="HD92" s="15"/>
      <c r="HE92" s="15"/>
      <c r="HF92" s="15"/>
      <c r="HG92" s="15"/>
      <c r="HH92" s="15"/>
      <c r="HI92" s="15"/>
      <c r="HJ92" s="15"/>
      <c r="HK92" s="15"/>
      <c r="HL92" s="15"/>
      <c r="HM92" s="15"/>
      <c r="HN92" s="15"/>
      <c r="HO92" s="15"/>
      <c r="HP92" s="15"/>
      <c r="HQ92" s="15"/>
      <c r="HR92" s="15"/>
      <c r="HS92" s="15"/>
      <c r="HT92" s="15"/>
      <c r="HU92" s="15"/>
      <c r="HV92" s="15"/>
      <c r="HW92" s="15"/>
      <c r="HX92" s="15"/>
      <c r="HY92" s="15"/>
      <c r="HZ92" s="15"/>
      <c r="IA92" s="15"/>
      <c r="IB92" s="15"/>
      <c r="IC92" s="15"/>
      <c r="ID92" s="15"/>
      <c r="IE92" s="15"/>
      <c r="IF92" s="15"/>
      <c r="IG92" s="15"/>
      <c r="IH92" s="15"/>
      <c r="II92" s="15"/>
      <c r="IJ92" s="15"/>
      <c r="IK92" s="15"/>
      <c r="IL92" s="15"/>
      <c r="IM92" s="15"/>
      <c r="IN92" s="15"/>
      <c r="IO92" s="15"/>
      <c r="IP92" s="15"/>
      <c r="IQ92" s="15"/>
      <c r="IR92" s="15"/>
      <c r="IS92" s="15"/>
      <c r="IT92" s="15"/>
      <c r="IU92" s="15"/>
      <c r="IV92" s="15"/>
      <c r="IW92" s="15"/>
      <c r="IX92" s="15"/>
      <c r="IY92" s="15"/>
      <c r="IZ92" s="15"/>
      <c r="JA92" s="15"/>
      <c r="JB92" s="15"/>
      <c r="JC92" s="15"/>
      <c r="JD92" s="15"/>
      <c r="JE92" s="15"/>
      <c r="JF92" s="15"/>
      <c r="JG92" s="15"/>
      <c r="JH92" s="15"/>
      <c r="JI92" s="15"/>
      <c r="JJ92" s="15"/>
      <c r="JK92" s="15"/>
      <c r="JL92" s="15"/>
      <c r="JM92" s="15"/>
      <c r="JN92" s="15"/>
      <c r="JO92" s="15"/>
      <c r="JP92" s="15"/>
      <c r="JQ92" s="15"/>
      <c r="JR92" s="15"/>
      <c r="JS92" s="15"/>
      <c r="JT92" s="15"/>
      <c r="JU92" s="15"/>
      <c r="JV92" s="15"/>
      <c r="JW92" s="15"/>
      <c r="JX92" s="15"/>
      <c r="JY92" s="15"/>
      <c r="JZ92" s="15"/>
      <c r="KA92" s="15"/>
      <c r="KB92" s="15"/>
      <c r="KC92" s="15"/>
      <c r="KD92" s="15"/>
      <c r="KE92" s="15"/>
      <c r="KF92" s="15"/>
      <c r="KG92" s="15"/>
      <c r="KH92" s="15"/>
      <c r="KI92" s="15"/>
      <c r="KJ92" s="15"/>
      <c r="KK92" s="15"/>
      <c r="KL92" s="15"/>
      <c r="KM92" s="15"/>
      <c r="KN92" s="15"/>
      <c r="KO92" s="15"/>
      <c r="KP92" s="15"/>
      <c r="KQ92" s="15"/>
      <c r="KR92" s="15"/>
      <c r="KS92" s="15"/>
      <c r="KT92" s="15"/>
      <c r="KU92" s="15"/>
      <c r="KV92" s="15"/>
      <c r="KW92" s="15"/>
      <c r="KX92" s="15"/>
      <c r="KY92" s="15"/>
      <c r="KZ92" s="15"/>
      <c r="LA92" s="15"/>
      <c r="LB92" s="15"/>
      <c r="LC92" s="15"/>
      <c r="LD92" s="15"/>
      <c r="LE92" s="15"/>
      <c r="LF92" s="15"/>
      <c r="LG92" s="15"/>
      <c r="LH92" s="15"/>
      <c r="LI92" s="15"/>
    </row>
    <row r="93" spans="1:321" s="15" customFormat="1" ht="20.25" customHeight="1">
      <c r="A93" s="1"/>
      <c r="B93" s="117"/>
      <c r="C93" s="118"/>
      <c r="D93" s="118"/>
      <c r="E93" s="118"/>
      <c r="F93" s="118"/>
      <c r="G93" s="118"/>
      <c r="H93" s="118"/>
      <c r="I93" s="118"/>
      <c r="J93" s="118"/>
      <c r="K93" s="118"/>
      <c r="L93" s="118"/>
      <c r="M93" s="118"/>
      <c r="N93" s="118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18"/>
      <c r="AC93" s="118"/>
      <c r="AD93" s="118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118"/>
      <c r="AR93" s="118"/>
      <c r="AS93" s="118"/>
      <c r="AT93" s="118"/>
      <c r="AU93" s="118"/>
      <c r="AV93" s="118"/>
      <c r="AW93" s="118"/>
      <c r="AX93" s="118"/>
      <c r="AY93" s="118"/>
      <c r="AZ93" s="118"/>
      <c r="BA93" s="118"/>
      <c r="BB93" s="118"/>
      <c r="BC93" s="118"/>
      <c r="BD93" s="118"/>
      <c r="BE93" s="118"/>
      <c r="BF93" s="118"/>
      <c r="BG93" s="118"/>
      <c r="BH93" s="118"/>
      <c r="BI93" s="118"/>
      <c r="BJ93" s="118"/>
      <c r="BK93" s="118"/>
      <c r="BL93" s="118"/>
      <c r="BM93" s="118"/>
      <c r="BN93" s="118"/>
      <c r="BO93" s="118"/>
      <c r="BP93" s="118"/>
      <c r="BQ93" s="118"/>
      <c r="BR93" s="118"/>
      <c r="BS93" s="118"/>
      <c r="BT93" s="118"/>
      <c r="BU93" s="118"/>
      <c r="BV93" s="118"/>
      <c r="BW93" s="118"/>
      <c r="BX93" s="118"/>
      <c r="BY93" s="118"/>
      <c r="BZ93" s="118"/>
      <c r="CA93" s="118"/>
      <c r="CB93" s="118"/>
      <c r="CC93" s="118"/>
      <c r="CD93" s="118"/>
      <c r="CE93" s="118"/>
      <c r="CF93" s="118"/>
      <c r="CG93" s="118"/>
      <c r="CH93" s="118"/>
      <c r="CI93" s="118"/>
      <c r="CJ93" s="118"/>
      <c r="CK93" s="118"/>
      <c r="CL93" s="118"/>
      <c r="CM93" s="118"/>
      <c r="CN93" s="118"/>
      <c r="CO93" s="118"/>
      <c r="CP93" s="118"/>
      <c r="CQ93" s="118"/>
      <c r="CR93" s="118"/>
      <c r="CS93" s="118"/>
      <c r="CT93" s="118"/>
      <c r="CU93" s="118"/>
      <c r="CV93" s="118"/>
      <c r="CW93" s="118"/>
      <c r="CX93" s="118"/>
      <c r="CY93" s="118"/>
      <c r="CZ93" s="118"/>
      <c r="DA93" s="118"/>
      <c r="DB93" s="118"/>
      <c r="DC93" s="118"/>
      <c r="DD93" s="118"/>
      <c r="DE93" s="118"/>
      <c r="DF93" s="118"/>
      <c r="DG93" s="118"/>
      <c r="DH93" s="118"/>
      <c r="DI93" s="118"/>
      <c r="DJ93" s="118"/>
      <c r="DK93" s="118"/>
      <c r="DL93" s="118"/>
      <c r="DM93" s="118"/>
      <c r="DN93" s="118"/>
      <c r="DO93" s="118"/>
      <c r="DP93" s="118"/>
      <c r="DQ93" s="118"/>
      <c r="DR93" s="118"/>
      <c r="DS93" s="118"/>
      <c r="DT93" s="118"/>
      <c r="DU93" s="118"/>
      <c r="DV93" s="118"/>
      <c r="DW93" s="118"/>
      <c r="DX93" s="118"/>
      <c r="DY93" s="118"/>
      <c r="DZ93" s="118"/>
      <c r="EA93" s="118"/>
      <c r="EB93" s="118"/>
      <c r="EC93" s="118"/>
      <c r="ED93" s="118"/>
      <c r="EE93" s="118"/>
      <c r="EF93" s="118"/>
      <c r="EG93" s="118"/>
      <c r="EH93" s="118"/>
      <c r="EI93" s="119"/>
      <c r="FH93" s="6"/>
      <c r="FI93" s="6"/>
    </row>
    <row r="94" spans="1:321" ht="23.25">
      <c r="A94" s="1"/>
      <c r="B94" s="192"/>
      <c r="C94" s="193"/>
      <c r="D94" s="193"/>
      <c r="E94" s="193"/>
      <c r="F94" s="193"/>
      <c r="G94" s="193"/>
      <c r="H94" s="193"/>
      <c r="I94" s="193"/>
      <c r="J94" s="193"/>
      <c r="K94" s="193"/>
      <c r="L94" s="193"/>
      <c r="M94" s="193"/>
      <c r="N94" s="193"/>
      <c r="O94" s="193"/>
      <c r="P94" s="193"/>
      <c r="Q94" s="193"/>
      <c r="R94" s="193"/>
      <c r="S94" s="193"/>
      <c r="T94" s="193"/>
      <c r="U94" s="193"/>
      <c r="V94" s="193"/>
      <c r="W94" s="193"/>
      <c r="X94" s="193"/>
      <c r="Y94" s="193"/>
      <c r="Z94" s="193"/>
      <c r="AA94" s="193"/>
      <c r="AB94" s="193"/>
      <c r="AC94" s="193"/>
      <c r="AD94" s="193"/>
      <c r="AE94" s="193"/>
      <c r="AF94" s="193"/>
      <c r="AG94" s="127" t="s">
        <v>67</v>
      </c>
      <c r="AH94" s="128"/>
      <c r="AI94" s="128"/>
      <c r="AJ94" s="128"/>
      <c r="AK94" s="128"/>
      <c r="AL94" s="128"/>
      <c r="AM94" s="128"/>
      <c r="AN94" s="128"/>
      <c r="AO94" s="128"/>
      <c r="AP94" s="128"/>
      <c r="AQ94" s="128"/>
      <c r="AR94" s="128"/>
      <c r="AS94" s="128"/>
      <c r="AT94" s="128"/>
      <c r="AU94" s="128"/>
      <c r="AV94" s="128"/>
      <c r="AW94" s="128"/>
      <c r="AX94" s="128"/>
      <c r="AY94" s="128"/>
      <c r="AZ94" s="128"/>
      <c r="BA94" s="128"/>
      <c r="BB94" s="128"/>
      <c r="BC94" s="128"/>
      <c r="BD94" s="128"/>
      <c r="BE94" s="128"/>
      <c r="BF94" s="128"/>
      <c r="BG94" s="128"/>
      <c r="BH94" s="128"/>
      <c r="BI94" s="128"/>
      <c r="BJ94" s="128"/>
      <c r="BK94" s="128"/>
      <c r="BL94" s="128"/>
      <c r="BM94" s="128"/>
      <c r="BN94" s="128"/>
      <c r="BO94" s="128"/>
      <c r="BP94" s="128"/>
      <c r="BQ94" s="128"/>
      <c r="BR94" s="128"/>
      <c r="BS94" s="128"/>
      <c r="BT94" s="128"/>
      <c r="BU94" s="128"/>
      <c r="BV94" s="128"/>
      <c r="BW94" s="128"/>
      <c r="BX94" s="128"/>
      <c r="BY94" s="128"/>
      <c r="BZ94" s="128"/>
      <c r="CA94" s="128"/>
      <c r="CB94" s="128"/>
      <c r="CC94" s="128"/>
      <c r="CD94" s="128"/>
      <c r="CE94" s="128"/>
      <c r="CF94" s="128"/>
      <c r="CG94" s="128"/>
      <c r="CH94" s="128"/>
      <c r="CI94" s="128"/>
      <c r="CJ94" s="128"/>
      <c r="CK94" s="128"/>
      <c r="CL94" s="128"/>
      <c r="CM94" s="128"/>
      <c r="CN94" s="128"/>
      <c r="CO94" s="128"/>
      <c r="CP94" s="128"/>
      <c r="CQ94" s="128"/>
      <c r="CR94" s="128"/>
      <c r="CS94" s="128"/>
      <c r="CT94" s="128"/>
      <c r="CU94" s="128"/>
      <c r="CV94" s="128"/>
      <c r="CW94" s="128"/>
      <c r="CX94" s="128"/>
      <c r="CY94" s="128"/>
      <c r="CZ94" s="128"/>
      <c r="DA94" s="128"/>
      <c r="DB94" s="128"/>
      <c r="DC94" s="128"/>
      <c r="DD94" s="128"/>
      <c r="DE94" s="128"/>
      <c r="DF94" s="128"/>
      <c r="DG94" s="128"/>
      <c r="DH94" s="128"/>
      <c r="DI94" s="128"/>
      <c r="DJ94" s="128"/>
      <c r="DK94" s="128"/>
      <c r="DL94" s="128"/>
      <c r="DM94" s="128"/>
      <c r="DN94" s="128"/>
      <c r="DO94" s="128"/>
      <c r="DP94" s="128"/>
      <c r="DQ94" s="128"/>
      <c r="DR94" s="128"/>
      <c r="DS94" s="128"/>
      <c r="DT94" s="128"/>
      <c r="DU94" s="128"/>
      <c r="DV94" s="128"/>
      <c r="DW94" s="128"/>
      <c r="DX94" s="128"/>
      <c r="DY94" s="128"/>
      <c r="DZ94" s="128"/>
      <c r="EA94" s="128"/>
      <c r="EB94" s="128"/>
      <c r="EC94" s="128"/>
      <c r="ED94" s="128"/>
      <c r="EE94" s="128"/>
      <c r="EF94" s="128"/>
      <c r="EG94" s="128"/>
      <c r="EH94" s="128"/>
      <c r="EI94" s="129"/>
      <c r="EJ94" s="15"/>
      <c r="EK94" s="15"/>
      <c r="EL94" s="15"/>
      <c r="EM94" s="15"/>
      <c r="EN94" s="15"/>
      <c r="EO94" s="15"/>
      <c r="EP94" s="15"/>
      <c r="EQ94" s="15"/>
      <c r="ER94" s="15"/>
      <c r="ES94" s="15"/>
      <c r="ET94" s="15"/>
      <c r="EU94" s="15"/>
      <c r="EV94" s="15"/>
      <c r="EW94" s="15"/>
      <c r="EX94" s="15"/>
      <c r="EY94" s="15"/>
      <c r="EZ94" s="15"/>
      <c r="FA94" s="15"/>
      <c r="FB94" s="15"/>
      <c r="FC94" s="15"/>
      <c r="FD94" s="15"/>
      <c r="FE94" s="15"/>
      <c r="FF94" s="15"/>
      <c r="FG94" s="15"/>
      <c r="FH94" s="15"/>
      <c r="FI94" s="15"/>
      <c r="FJ94" s="15"/>
      <c r="FK94" s="15"/>
      <c r="FL94" s="15"/>
      <c r="FM94" s="15"/>
      <c r="FN94" s="15"/>
      <c r="FO94" s="15"/>
      <c r="FP94" s="15"/>
      <c r="FQ94" s="15"/>
      <c r="FR94" s="15"/>
      <c r="FS94" s="15"/>
      <c r="FT94" s="15"/>
      <c r="FU94" s="15"/>
      <c r="FV94" s="15"/>
      <c r="FW94" s="15"/>
      <c r="FX94" s="15"/>
      <c r="FY94" s="15"/>
      <c r="FZ94" s="15"/>
      <c r="GA94" s="15"/>
      <c r="GB94" s="15"/>
      <c r="GC94" s="15"/>
      <c r="GD94" s="15"/>
      <c r="GE94" s="15"/>
      <c r="GF94" s="15"/>
      <c r="GG94" s="15"/>
      <c r="GH94" s="15"/>
      <c r="GI94" s="15"/>
      <c r="GJ94" s="15"/>
      <c r="GK94" s="15"/>
      <c r="GL94" s="15"/>
      <c r="GM94" s="15"/>
      <c r="GN94" s="15"/>
      <c r="GO94" s="15"/>
      <c r="GP94" s="15"/>
      <c r="GQ94" s="15"/>
      <c r="GR94" s="15"/>
      <c r="GS94" s="15"/>
      <c r="GT94" s="15"/>
      <c r="GU94" s="15"/>
      <c r="GV94" s="15"/>
      <c r="GW94" s="15"/>
      <c r="GX94" s="15"/>
      <c r="GY94" s="15"/>
      <c r="GZ94" s="15"/>
      <c r="HA94" s="15"/>
      <c r="HB94" s="15"/>
      <c r="HC94" s="15"/>
      <c r="HD94" s="15"/>
      <c r="HE94" s="15"/>
      <c r="HF94" s="15"/>
      <c r="HG94" s="15"/>
      <c r="HH94" s="15"/>
      <c r="HI94" s="15"/>
      <c r="HJ94" s="15"/>
      <c r="HK94" s="15"/>
      <c r="HL94" s="15"/>
      <c r="HM94" s="15"/>
      <c r="HN94" s="15"/>
      <c r="HO94" s="15"/>
      <c r="HP94" s="15"/>
      <c r="HQ94" s="15"/>
      <c r="HR94" s="15"/>
      <c r="HS94" s="15"/>
      <c r="HT94" s="15"/>
      <c r="HU94" s="15"/>
      <c r="HV94" s="15"/>
      <c r="HW94" s="15"/>
      <c r="HX94" s="15"/>
      <c r="HY94" s="15"/>
      <c r="HZ94" s="15"/>
      <c r="IA94" s="15"/>
      <c r="IB94" s="15"/>
      <c r="IC94" s="15"/>
      <c r="ID94" s="15"/>
      <c r="IE94" s="15"/>
      <c r="IF94" s="15"/>
      <c r="IG94" s="15"/>
      <c r="IH94" s="15"/>
      <c r="II94" s="15"/>
      <c r="IJ94" s="15"/>
      <c r="IK94" s="15"/>
      <c r="IL94" s="15"/>
      <c r="IM94" s="15"/>
      <c r="IN94" s="15"/>
      <c r="IO94" s="15"/>
      <c r="IP94" s="15"/>
      <c r="IQ94" s="15"/>
      <c r="IR94" s="15"/>
      <c r="IS94" s="15"/>
      <c r="IT94" s="15"/>
      <c r="IU94" s="15"/>
      <c r="IV94" s="15"/>
      <c r="IW94" s="15"/>
      <c r="IX94" s="15"/>
      <c r="IY94" s="15"/>
      <c r="IZ94" s="15"/>
      <c r="JA94" s="15"/>
      <c r="JB94" s="15"/>
      <c r="JC94" s="15"/>
      <c r="JD94" s="15"/>
      <c r="JE94" s="15"/>
      <c r="JF94" s="15"/>
      <c r="JG94" s="15"/>
      <c r="JH94" s="15"/>
      <c r="JI94" s="15"/>
      <c r="JJ94" s="15"/>
      <c r="JK94" s="15"/>
      <c r="JL94" s="15"/>
      <c r="JM94" s="15"/>
      <c r="JN94" s="15"/>
      <c r="JO94" s="15"/>
      <c r="JP94" s="15"/>
      <c r="JQ94" s="15"/>
      <c r="JR94" s="15"/>
      <c r="JS94" s="15"/>
      <c r="JT94" s="15"/>
      <c r="JU94" s="15"/>
      <c r="JV94" s="15"/>
      <c r="JW94" s="15"/>
      <c r="JX94" s="15"/>
      <c r="JY94" s="15"/>
      <c r="JZ94" s="15"/>
      <c r="KA94" s="15"/>
      <c r="KB94" s="15"/>
      <c r="KC94" s="15"/>
      <c r="KD94" s="15"/>
      <c r="KE94" s="15"/>
      <c r="KF94" s="15"/>
      <c r="KG94" s="15"/>
      <c r="KH94" s="15"/>
      <c r="KI94" s="15"/>
      <c r="KJ94" s="15"/>
      <c r="KK94" s="15"/>
      <c r="KL94" s="15"/>
      <c r="KM94" s="15"/>
      <c r="KN94" s="15"/>
      <c r="KO94" s="15"/>
      <c r="KP94" s="15"/>
      <c r="KQ94" s="15"/>
      <c r="KR94" s="15"/>
      <c r="KS94" s="15"/>
      <c r="KT94" s="15"/>
      <c r="KU94" s="15"/>
      <c r="KV94" s="15"/>
      <c r="KW94" s="15"/>
      <c r="KX94" s="15"/>
      <c r="KY94" s="15"/>
      <c r="KZ94" s="15"/>
      <c r="LA94" s="15"/>
      <c r="LB94" s="15"/>
      <c r="LC94" s="15"/>
      <c r="LD94" s="15"/>
      <c r="LE94" s="15"/>
      <c r="LF94" s="15"/>
      <c r="LG94" s="15"/>
      <c r="LH94" s="15"/>
      <c r="LI94" s="15"/>
    </row>
    <row r="95" spans="1:321" ht="20.25" customHeight="1">
      <c r="A95" s="1"/>
      <c r="B95" s="194" t="s">
        <v>68</v>
      </c>
      <c r="C95" s="194"/>
      <c r="D95" s="194"/>
      <c r="E95" s="194"/>
      <c r="F95" s="194"/>
      <c r="G95" s="194"/>
      <c r="H95" s="194"/>
      <c r="I95" s="194"/>
      <c r="J95" s="194"/>
      <c r="K95" s="194"/>
      <c r="L95" s="194"/>
      <c r="M95" s="194"/>
      <c r="N95" s="194"/>
      <c r="O95" s="194"/>
      <c r="P95" s="194"/>
      <c r="Q95" s="194"/>
      <c r="R95" s="194"/>
      <c r="S95" s="194"/>
      <c r="T95" s="194"/>
      <c r="U95" s="194"/>
      <c r="V95" s="194"/>
      <c r="W95" s="194"/>
      <c r="X95" s="194"/>
      <c r="Y95" s="194"/>
      <c r="Z95" s="194"/>
      <c r="AA95" s="194"/>
      <c r="AB95" s="194"/>
      <c r="AC95" s="194"/>
      <c r="AD95" s="194"/>
      <c r="AE95" s="194"/>
      <c r="AF95" s="194"/>
      <c r="AG95" s="195"/>
      <c r="AH95" s="196"/>
      <c r="AI95" s="195"/>
      <c r="AJ95" s="196"/>
      <c r="AK95" s="195"/>
      <c r="AL95" s="196"/>
      <c r="AM95" s="195"/>
      <c r="AN95" s="197"/>
      <c r="AO95" s="198"/>
      <c r="AP95" s="197"/>
      <c r="AQ95" s="198"/>
      <c r="AR95" s="197"/>
      <c r="AS95" s="199"/>
      <c r="AT95" s="197"/>
      <c r="AU95" s="200">
        <v>1</v>
      </c>
      <c r="AV95" s="201"/>
      <c r="AW95" s="202"/>
      <c r="AX95" s="197"/>
      <c r="AY95" s="198"/>
      <c r="AZ95" s="203"/>
      <c r="BA95" s="199"/>
      <c r="BB95" s="203"/>
      <c r="BC95" s="199"/>
      <c r="BD95" s="61"/>
      <c r="BE95" s="62"/>
      <c r="BF95" s="61"/>
      <c r="BG95" s="62"/>
      <c r="BH95" s="72"/>
      <c r="BI95" s="73"/>
      <c r="BJ95" s="72"/>
      <c r="BK95" s="200">
        <v>1</v>
      </c>
      <c r="BL95" s="201"/>
      <c r="BM95" s="204"/>
      <c r="BN95" s="72"/>
      <c r="BO95" s="73"/>
      <c r="BP95" s="72"/>
      <c r="BQ95" s="73"/>
      <c r="BR95" s="72"/>
      <c r="BS95" s="73"/>
      <c r="BT95" s="70"/>
      <c r="BU95" s="71"/>
      <c r="BV95" s="70"/>
      <c r="BW95" s="71"/>
      <c r="BX95" s="70"/>
      <c r="BY95" s="71"/>
      <c r="BZ95" s="70"/>
      <c r="CA95" s="200">
        <v>1</v>
      </c>
      <c r="CB95" s="201"/>
      <c r="CC95" s="90"/>
      <c r="CD95" s="70"/>
      <c r="CE95" s="71"/>
      <c r="CF95" s="70"/>
      <c r="CG95" s="71"/>
      <c r="CH95" s="70"/>
      <c r="CI95" s="71"/>
      <c r="CJ95" s="61"/>
      <c r="CK95" s="62"/>
      <c r="CL95" s="61"/>
      <c r="CM95" s="62"/>
      <c r="CN95" s="72"/>
      <c r="CO95" s="73"/>
      <c r="CP95" s="72"/>
      <c r="CQ95" s="200">
        <v>1</v>
      </c>
      <c r="CR95" s="201"/>
      <c r="CS95" s="73"/>
      <c r="CT95" s="72"/>
      <c r="CU95" s="73"/>
      <c r="CV95" s="72"/>
      <c r="CW95" s="73"/>
      <c r="CX95" s="72"/>
      <c r="CY95" s="73"/>
      <c r="CZ95" s="70"/>
      <c r="DA95" s="71"/>
      <c r="DB95" s="70"/>
      <c r="DC95" s="71"/>
      <c r="DD95" s="70"/>
      <c r="DE95" s="71"/>
      <c r="DF95" s="70"/>
      <c r="DG95" s="200">
        <v>1</v>
      </c>
      <c r="DH95" s="201"/>
      <c r="DI95" s="71"/>
      <c r="DJ95" s="70"/>
      <c r="DK95" s="71"/>
      <c r="DL95" s="70"/>
      <c r="DM95" s="71"/>
      <c r="DN95" s="70"/>
      <c r="DO95" s="71"/>
      <c r="DP95" s="70"/>
      <c r="DQ95" s="71"/>
      <c r="DR95" s="69"/>
      <c r="DS95" s="68"/>
      <c r="DT95" s="69"/>
      <c r="DU95" s="68"/>
      <c r="DV95" s="69"/>
      <c r="DW95" s="68"/>
      <c r="DX95" s="69"/>
      <c r="DY95" s="68"/>
      <c r="DZ95" s="69"/>
      <c r="EA95" s="68"/>
      <c r="EB95" s="69"/>
      <c r="EC95" s="68"/>
      <c r="ED95" s="69"/>
      <c r="EE95" s="68"/>
      <c r="EF95" s="69"/>
      <c r="EG95" s="68"/>
      <c r="EH95" s="69"/>
      <c r="EI95" s="74"/>
      <c r="EJ95" s="15"/>
      <c r="EK95" s="15"/>
      <c r="EL95" s="15"/>
      <c r="EM95" s="15"/>
      <c r="EN95" s="15"/>
      <c r="EO95" s="15"/>
      <c r="EP95" s="15"/>
      <c r="EQ95" s="15"/>
      <c r="ER95" s="15"/>
      <c r="ES95" s="15"/>
      <c r="ET95" s="15"/>
      <c r="EU95" s="15"/>
      <c r="EV95" s="15"/>
      <c r="EW95" s="15"/>
      <c r="EX95" s="15"/>
      <c r="EY95" s="15"/>
      <c r="EZ95" s="15"/>
      <c r="FA95" s="15"/>
      <c r="FB95" s="15"/>
      <c r="FC95" s="15"/>
      <c r="FD95" s="15"/>
      <c r="FE95" s="15"/>
      <c r="FF95" s="15"/>
      <c r="FG95" s="15"/>
      <c r="FH95" s="205"/>
      <c r="FI95" s="205"/>
      <c r="FJ95" s="205"/>
      <c r="FK95" s="15"/>
      <c r="FL95" s="15"/>
      <c r="FM95" s="15"/>
      <c r="FN95" s="15"/>
      <c r="FO95" s="15"/>
      <c r="FP95" s="15"/>
      <c r="FQ95" s="15"/>
      <c r="FR95" s="15"/>
      <c r="FS95" s="15"/>
      <c r="FT95" s="15"/>
      <c r="FU95" s="15"/>
      <c r="FV95" s="15"/>
      <c r="FW95" s="15"/>
      <c r="FX95" s="15"/>
      <c r="FY95" s="15"/>
      <c r="FZ95" s="15"/>
      <c r="GA95" s="15"/>
      <c r="GB95" s="15"/>
      <c r="GC95" s="15"/>
      <c r="GD95" s="15"/>
      <c r="GE95" s="15"/>
      <c r="GF95" s="15"/>
      <c r="GG95" s="15"/>
      <c r="GH95" s="15"/>
      <c r="GI95" s="15"/>
      <c r="GJ95" s="15"/>
      <c r="GK95" s="15"/>
      <c r="GL95" s="15"/>
      <c r="GM95" s="15"/>
      <c r="GN95" s="15"/>
      <c r="GO95" s="15"/>
      <c r="GP95" s="15"/>
      <c r="GQ95" s="15"/>
      <c r="GR95" s="15"/>
      <c r="GS95" s="15"/>
      <c r="GT95" s="15"/>
      <c r="GU95" s="15"/>
      <c r="GV95" s="15"/>
      <c r="GW95" s="15"/>
      <c r="GX95" s="15"/>
      <c r="GY95" s="15"/>
      <c r="GZ95" s="15"/>
      <c r="HA95" s="15"/>
      <c r="HB95" s="15"/>
      <c r="HC95" s="15"/>
      <c r="HD95" s="15"/>
      <c r="HE95" s="15"/>
      <c r="HF95" s="15"/>
      <c r="HG95" s="15"/>
      <c r="HH95" s="15"/>
      <c r="HI95" s="15"/>
      <c r="HJ95" s="15"/>
      <c r="HK95" s="15"/>
      <c r="HL95" s="15"/>
      <c r="HM95" s="15"/>
      <c r="HN95" s="15"/>
      <c r="HO95" s="15"/>
      <c r="HP95" s="15"/>
      <c r="HQ95" s="15"/>
      <c r="HR95" s="15"/>
      <c r="HS95" s="15"/>
      <c r="HT95" s="15"/>
      <c r="HU95" s="15"/>
      <c r="HV95" s="15"/>
      <c r="HW95" s="15"/>
      <c r="HX95" s="15"/>
      <c r="HY95" s="15"/>
      <c r="HZ95" s="15"/>
      <c r="IA95" s="15"/>
      <c r="IB95" s="15"/>
      <c r="IC95" s="15"/>
      <c r="ID95" s="15"/>
      <c r="IE95" s="15"/>
      <c r="IF95" s="15"/>
      <c r="IG95" s="15"/>
      <c r="IH95" s="15"/>
      <c r="II95" s="15"/>
      <c r="IJ95" s="15"/>
      <c r="IK95" s="15"/>
      <c r="IL95" s="15"/>
      <c r="IM95" s="15"/>
      <c r="IN95" s="15"/>
    </row>
    <row r="96" spans="1:321" ht="20.25" customHeight="1">
      <c r="A96" s="1"/>
      <c r="B96" s="194" t="s">
        <v>69</v>
      </c>
      <c r="C96" s="194"/>
      <c r="D96" s="194"/>
      <c r="E96" s="194"/>
      <c r="F96" s="194"/>
      <c r="G96" s="194"/>
      <c r="H96" s="194"/>
      <c r="I96" s="194"/>
      <c r="J96" s="194"/>
      <c r="K96" s="194"/>
      <c r="L96" s="194"/>
      <c r="M96" s="194"/>
      <c r="N96" s="194"/>
      <c r="O96" s="194"/>
      <c r="P96" s="194"/>
      <c r="Q96" s="194"/>
      <c r="R96" s="194"/>
      <c r="S96" s="194"/>
      <c r="T96" s="194"/>
      <c r="U96" s="194"/>
      <c r="V96" s="194"/>
      <c r="W96" s="194"/>
      <c r="X96" s="194"/>
      <c r="Y96" s="194"/>
      <c r="Z96" s="194"/>
      <c r="AA96" s="194"/>
      <c r="AB96" s="194"/>
      <c r="AC96" s="194"/>
      <c r="AD96" s="194"/>
      <c r="AE96" s="194"/>
      <c r="AF96" s="194"/>
      <c r="AG96" s="77"/>
      <c r="AH96" s="78"/>
      <c r="AI96" s="77"/>
      <c r="AJ96" s="78"/>
      <c r="AK96" s="77"/>
      <c r="AL96" s="78"/>
      <c r="AM96" s="77"/>
      <c r="AN96" s="206"/>
      <c r="AO96" s="207"/>
      <c r="AP96" s="206"/>
      <c r="AQ96" s="207"/>
      <c r="AR96" s="206"/>
      <c r="AS96" s="71"/>
      <c r="AT96" s="206"/>
      <c r="AU96" s="200">
        <v>1</v>
      </c>
      <c r="AV96" s="201"/>
      <c r="AW96" s="208"/>
      <c r="AX96" s="206"/>
      <c r="AY96" s="207"/>
      <c r="AZ96" s="70"/>
      <c r="BA96" s="71"/>
      <c r="BB96" s="70"/>
      <c r="BC96" s="71"/>
      <c r="BD96" s="61"/>
      <c r="BE96" s="62"/>
      <c r="BF96" s="61"/>
      <c r="BG96" s="62"/>
      <c r="BH96" s="72"/>
      <c r="BI96" s="73"/>
      <c r="BJ96" s="72"/>
      <c r="BK96" s="200">
        <v>1</v>
      </c>
      <c r="BL96" s="201"/>
      <c r="BM96" s="204"/>
      <c r="BN96" s="72"/>
      <c r="BO96" s="73"/>
      <c r="BP96" s="72"/>
      <c r="BQ96" s="73"/>
      <c r="BR96" s="72"/>
      <c r="BS96" s="73"/>
      <c r="BT96" s="70"/>
      <c r="BU96" s="71"/>
      <c r="BV96" s="70"/>
      <c r="BW96" s="71"/>
      <c r="BX96" s="70"/>
      <c r="BY96" s="71"/>
      <c r="BZ96" s="70"/>
      <c r="CA96" s="200">
        <v>1</v>
      </c>
      <c r="CB96" s="201"/>
      <c r="CC96" s="90"/>
      <c r="CD96" s="70"/>
      <c r="CE96" s="71"/>
      <c r="CF96" s="70"/>
      <c r="CG96" s="71"/>
      <c r="CH96" s="70"/>
      <c r="CI96" s="71"/>
      <c r="CJ96" s="61"/>
      <c r="CK96" s="62"/>
      <c r="CL96" s="61"/>
      <c r="CM96" s="62"/>
      <c r="CN96" s="72"/>
      <c r="CO96" s="73"/>
      <c r="CP96" s="72"/>
      <c r="CQ96" s="200">
        <v>1</v>
      </c>
      <c r="CR96" s="201"/>
      <c r="CS96" s="73"/>
      <c r="CT96" s="72"/>
      <c r="CU96" s="73"/>
      <c r="CV96" s="72"/>
      <c r="CW96" s="73"/>
      <c r="CX96" s="72"/>
      <c r="CY96" s="73"/>
      <c r="CZ96" s="70"/>
      <c r="DA96" s="71"/>
      <c r="DB96" s="70"/>
      <c r="DC96" s="71"/>
      <c r="DD96" s="70"/>
      <c r="DE96" s="71"/>
      <c r="DF96" s="70"/>
      <c r="DG96" s="200">
        <v>1</v>
      </c>
      <c r="DH96" s="201"/>
      <c r="DI96" s="71"/>
      <c r="DJ96" s="70"/>
      <c r="DK96" s="71"/>
      <c r="DL96" s="70"/>
      <c r="DM96" s="71"/>
      <c r="DN96" s="70"/>
      <c r="DO96" s="71"/>
      <c r="DP96" s="70"/>
      <c r="DQ96" s="71"/>
      <c r="DR96" s="69"/>
      <c r="DS96" s="68"/>
      <c r="DT96" s="69"/>
      <c r="DU96" s="68"/>
      <c r="DV96" s="69"/>
      <c r="DW96" s="68"/>
      <c r="DX96" s="69"/>
      <c r="DY96" s="68"/>
      <c r="DZ96" s="69"/>
      <c r="EA96" s="68"/>
      <c r="EB96" s="69"/>
      <c r="EC96" s="68"/>
      <c r="ED96" s="69"/>
      <c r="EE96" s="68"/>
      <c r="EF96" s="69"/>
      <c r="EG96" s="68"/>
      <c r="EH96" s="69"/>
      <c r="EI96" s="74"/>
      <c r="EJ96" s="15"/>
      <c r="EK96" s="15"/>
      <c r="EL96" s="15"/>
      <c r="EM96" s="15"/>
      <c r="EN96" s="15"/>
      <c r="EO96" s="15"/>
      <c r="EP96" s="15"/>
      <c r="EQ96" s="15"/>
      <c r="ER96" s="15"/>
      <c r="ES96" s="15"/>
      <c r="ET96" s="15"/>
      <c r="EU96" s="15"/>
      <c r="EV96" s="15"/>
      <c r="EW96" s="15"/>
      <c r="EX96" s="15"/>
      <c r="EY96" s="15"/>
      <c r="EZ96" s="15"/>
      <c r="FA96" s="15"/>
      <c r="FB96" s="15"/>
      <c r="FC96" s="15"/>
      <c r="FD96" s="15"/>
      <c r="FE96" s="15"/>
      <c r="FF96" s="15"/>
      <c r="FG96" s="15"/>
      <c r="FK96" s="15"/>
      <c r="FL96" s="15"/>
      <c r="FM96" s="15"/>
      <c r="FN96" s="15"/>
      <c r="FO96" s="15"/>
      <c r="FP96" s="15"/>
      <c r="FQ96" s="15"/>
      <c r="FR96" s="15"/>
      <c r="FS96" s="15"/>
      <c r="FT96" s="15"/>
      <c r="FU96" s="15"/>
      <c r="FV96" s="15"/>
      <c r="FW96" s="15"/>
      <c r="FX96" s="15"/>
      <c r="FY96" s="15"/>
      <c r="FZ96" s="15"/>
      <c r="GA96" s="15"/>
      <c r="GB96" s="15"/>
      <c r="GC96" s="15"/>
      <c r="GD96" s="15"/>
      <c r="GE96" s="15"/>
      <c r="GF96" s="15"/>
      <c r="GG96" s="15"/>
      <c r="GH96" s="15"/>
      <c r="GI96" s="15"/>
      <c r="GJ96" s="15"/>
      <c r="GK96" s="15"/>
      <c r="GL96" s="15"/>
      <c r="GM96" s="15"/>
      <c r="GN96" s="15"/>
      <c r="GO96" s="15"/>
      <c r="GP96" s="15"/>
      <c r="GQ96" s="15"/>
      <c r="GR96" s="15"/>
      <c r="GS96" s="15"/>
      <c r="GT96" s="15"/>
      <c r="GU96" s="15"/>
      <c r="GV96" s="15"/>
      <c r="GW96" s="15"/>
      <c r="GX96" s="15"/>
      <c r="GY96" s="15"/>
      <c r="GZ96" s="15"/>
      <c r="HA96" s="15"/>
      <c r="HB96" s="15"/>
      <c r="HC96" s="15"/>
      <c r="HD96" s="15"/>
      <c r="HE96" s="15"/>
      <c r="HF96" s="15"/>
      <c r="HG96" s="15"/>
      <c r="HH96" s="15"/>
      <c r="HI96" s="15"/>
      <c r="HJ96" s="15"/>
      <c r="HK96" s="15"/>
      <c r="HL96" s="15"/>
      <c r="HM96" s="15"/>
      <c r="HN96" s="15"/>
      <c r="HO96" s="15"/>
      <c r="HP96" s="15"/>
      <c r="HQ96" s="15"/>
      <c r="HR96" s="15"/>
      <c r="HS96" s="15"/>
      <c r="HT96" s="15"/>
      <c r="HU96" s="15"/>
      <c r="HV96" s="15"/>
      <c r="HW96" s="15"/>
      <c r="HX96" s="15"/>
      <c r="HY96" s="15"/>
      <c r="HZ96" s="15"/>
      <c r="IA96" s="15"/>
      <c r="IB96" s="15"/>
      <c r="IC96" s="15"/>
      <c r="ID96" s="15"/>
      <c r="IE96" s="15"/>
      <c r="IF96" s="15"/>
      <c r="IG96" s="15"/>
      <c r="IH96" s="15"/>
      <c r="II96" s="15"/>
      <c r="IJ96" s="15"/>
      <c r="IK96" s="15"/>
      <c r="IL96" s="15"/>
      <c r="IM96" s="15"/>
      <c r="IN96" s="15"/>
    </row>
    <row r="97" spans="1:248" ht="20.25" customHeight="1">
      <c r="A97" s="1"/>
      <c r="B97" s="194" t="s">
        <v>70</v>
      </c>
      <c r="C97" s="194"/>
      <c r="D97" s="194"/>
      <c r="E97" s="194"/>
      <c r="F97" s="194"/>
      <c r="G97" s="194"/>
      <c r="H97" s="194"/>
      <c r="I97" s="194"/>
      <c r="J97" s="194"/>
      <c r="K97" s="194"/>
      <c r="L97" s="194"/>
      <c r="M97" s="194"/>
      <c r="N97" s="194"/>
      <c r="O97" s="194"/>
      <c r="P97" s="194"/>
      <c r="Q97" s="194"/>
      <c r="R97" s="194"/>
      <c r="S97" s="194"/>
      <c r="T97" s="194"/>
      <c r="U97" s="194"/>
      <c r="V97" s="194"/>
      <c r="W97" s="194"/>
      <c r="X97" s="194"/>
      <c r="Y97" s="194"/>
      <c r="Z97" s="194"/>
      <c r="AA97" s="194"/>
      <c r="AB97" s="194"/>
      <c r="AC97" s="194"/>
      <c r="AD97" s="194"/>
      <c r="AE97" s="194"/>
      <c r="AF97" s="194"/>
      <c r="AG97" s="77"/>
      <c r="AH97" s="78"/>
      <c r="AI97" s="77"/>
      <c r="AJ97" s="78"/>
      <c r="AK97" s="77"/>
      <c r="AL97" s="78"/>
      <c r="AM97" s="77"/>
      <c r="AN97" s="206"/>
      <c r="AO97" s="207"/>
      <c r="AP97" s="206"/>
      <c r="AQ97" s="207"/>
      <c r="AR97" s="206"/>
      <c r="AS97" s="71"/>
      <c r="AT97" s="206"/>
      <c r="AU97" s="200">
        <v>15</v>
      </c>
      <c r="AV97" s="201"/>
      <c r="AW97" s="208"/>
      <c r="AX97" s="206"/>
      <c r="AY97" s="207"/>
      <c r="AZ97" s="70"/>
      <c r="BA97" s="71"/>
      <c r="BB97" s="70"/>
      <c r="BC97" s="71"/>
      <c r="BD97" s="61"/>
      <c r="BE97" s="62"/>
      <c r="BF97" s="61"/>
      <c r="BG97" s="62"/>
      <c r="BH97" s="72"/>
      <c r="BI97" s="73"/>
      <c r="BJ97" s="72"/>
      <c r="BK97" s="200">
        <v>15</v>
      </c>
      <c r="BL97" s="201"/>
      <c r="BM97" s="204"/>
      <c r="BN97" s="72"/>
      <c r="BO97" s="73"/>
      <c r="BP97" s="72"/>
      <c r="BQ97" s="73"/>
      <c r="BR97" s="72"/>
      <c r="BS97" s="73"/>
      <c r="BT97" s="70"/>
      <c r="BU97" s="71"/>
      <c r="BV97" s="70"/>
      <c r="BW97" s="71"/>
      <c r="BX97" s="70"/>
      <c r="BY97" s="71"/>
      <c r="BZ97" s="70"/>
      <c r="CA97" s="200">
        <v>15</v>
      </c>
      <c r="CB97" s="201"/>
      <c r="CC97" s="90"/>
      <c r="CD97" s="70"/>
      <c r="CE97" s="71"/>
      <c r="CF97" s="70"/>
      <c r="CG97" s="71"/>
      <c r="CH97" s="70"/>
      <c r="CI97" s="71"/>
      <c r="CJ97" s="61"/>
      <c r="CK97" s="62"/>
      <c r="CL97" s="61"/>
      <c r="CM97" s="62"/>
      <c r="CN97" s="72"/>
      <c r="CO97" s="73"/>
      <c r="CP97" s="72"/>
      <c r="CQ97" s="200">
        <v>15</v>
      </c>
      <c r="CR97" s="201"/>
      <c r="CS97" s="73"/>
      <c r="CT97" s="72"/>
      <c r="CU97" s="73"/>
      <c r="CV97" s="72"/>
      <c r="CW97" s="73"/>
      <c r="CX97" s="72"/>
      <c r="CY97" s="73"/>
      <c r="CZ97" s="70"/>
      <c r="DA97" s="71"/>
      <c r="DB97" s="70"/>
      <c r="DC97" s="71"/>
      <c r="DD97" s="70"/>
      <c r="DE97" s="71"/>
      <c r="DF97" s="70"/>
      <c r="DG97" s="200">
        <v>15</v>
      </c>
      <c r="DH97" s="201"/>
      <c r="DI97" s="71"/>
      <c r="DJ97" s="70"/>
      <c r="DK97" s="71"/>
      <c r="DL97" s="70"/>
      <c r="DM97" s="71"/>
      <c r="DN97" s="70"/>
      <c r="DO97" s="71"/>
      <c r="DP97" s="70"/>
      <c r="DQ97" s="71"/>
      <c r="DR97" s="69"/>
      <c r="DS97" s="68"/>
      <c r="DT97" s="69"/>
      <c r="DU97" s="68"/>
      <c r="DV97" s="69"/>
      <c r="DW97" s="68"/>
      <c r="DX97" s="69"/>
      <c r="DY97" s="68"/>
      <c r="DZ97" s="69"/>
      <c r="EA97" s="68"/>
      <c r="EB97" s="69"/>
      <c r="EC97" s="68"/>
      <c r="ED97" s="69"/>
      <c r="EE97" s="68"/>
      <c r="EF97" s="69"/>
      <c r="EG97" s="68"/>
      <c r="EH97" s="69"/>
      <c r="EI97" s="74"/>
      <c r="EJ97" s="15"/>
      <c r="EK97" s="15"/>
      <c r="EL97" s="15"/>
      <c r="EM97" s="15"/>
      <c r="EN97" s="15"/>
      <c r="EO97" s="15"/>
      <c r="EP97" s="15"/>
      <c r="EQ97" s="15"/>
      <c r="ER97" s="15"/>
      <c r="ES97" s="15"/>
      <c r="ET97" s="15"/>
      <c r="EU97" s="15"/>
      <c r="EV97" s="15"/>
      <c r="EW97" s="15"/>
      <c r="EX97" s="15"/>
      <c r="EY97" s="15"/>
      <c r="EZ97" s="15"/>
      <c r="FA97" s="15"/>
      <c r="FB97" s="15"/>
      <c r="FC97" s="15"/>
      <c r="FD97" s="15"/>
      <c r="FE97" s="15"/>
      <c r="FF97" s="15"/>
      <c r="FG97" s="15"/>
      <c r="FK97" s="15"/>
      <c r="FL97" s="15"/>
      <c r="FM97" s="15"/>
      <c r="FN97" s="15"/>
      <c r="FO97" s="15"/>
      <c r="FP97" s="15"/>
      <c r="FQ97" s="15"/>
      <c r="FR97" s="15"/>
      <c r="FS97" s="15"/>
      <c r="FT97" s="15"/>
      <c r="FU97" s="15"/>
      <c r="FV97" s="15"/>
      <c r="FW97" s="15"/>
      <c r="FX97" s="15"/>
      <c r="FY97" s="15"/>
      <c r="FZ97" s="15"/>
      <c r="GA97" s="15"/>
      <c r="GB97" s="15"/>
      <c r="GC97" s="15"/>
      <c r="GD97" s="15"/>
      <c r="GE97" s="15"/>
      <c r="GF97" s="15"/>
      <c r="GG97" s="15"/>
      <c r="GH97" s="15"/>
      <c r="GI97" s="15"/>
      <c r="GJ97" s="15"/>
      <c r="GK97" s="15"/>
      <c r="GL97" s="15"/>
      <c r="GM97" s="15"/>
      <c r="GN97" s="15"/>
      <c r="GO97" s="15"/>
      <c r="GP97" s="15"/>
      <c r="GQ97" s="15"/>
      <c r="GR97" s="15"/>
      <c r="GS97" s="15"/>
      <c r="GT97" s="15"/>
      <c r="GU97" s="15"/>
      <c r="GV97" s="15"/>
      <c r="GW97" s="15"/>
      <c r="GX97" s="15"/>
      <c r="GY97" s="15"/>
      <c r="GZ97" s="15"/>
      <c r="HA97" s="15"/>
      <c r="HB97" s="15"/>
      <c r="HC97" s="15"/>
      <c r="HD97" s="15"/>
      <c r="HE97" s="15"/>
      <c r="HF97" s="15"/>
      <c r="HG97" s="15"/>
      <c r="HH97" s="15"/>
      <c r="HI97" s="15"/>
      <c r="HJ97" s="15"/>
      <c r="HK97" s="15"/>
      <c r="HL97" s="15"/>
      <c r="HM97" s="15"/>
      <c r="HN97" s="15"/>
      <c r="HO97" s="15"/>
      <c r="HP97" s="15"/>
      <c r="HQ97" s="15"/>
      <c r="HR97" s="15"/>
      <c r="HS97" s="15"/>
      <c r="HT97" s="15"/>
      <c r="HU97" s="15"/>
      <c r="HV97" s="15"/>
      <c r="HW97" s="15"/>
      <c r="HX97" s="15"/>
      <c r="HY97" s="15"/>
      <c r="HZ97" s="15"/>
      <c r="IA97" s="15"/>
      <c r="IB97" s="15"/>
      <c r="IC97" s="15"/>
      <c r="ID97" s="15"/>
      <c r="IE97" s="15"/>
      <c r="IF97" s="15"/>
      <c r="IG97" s="15"/>
      <c r="IH97" s="15"/>
      <c r="II97" s="15"/>
      <c r="IJ97" s="15"/>
      <c r="IK97" s="15"/>
      <c r="IL97" s="15"/>
      <c r="IM97" s="15"/>
      <c r="IN97" s="15"/>
    </row>
    <row r="98" spans="1:248" ht="20.25" customHeight="1">
      <c r="A98" s="1"/>
      <c r="B98" s="194" t="s">
        <v>71</v>
      </c>
      <c r="C98" s="194"/>
      <c r="D98" s="194"/>
      <c r="E98" s="194"/>
      <c r="F98" s="194"/>
      <c r="G98" s="194"/>
      <c r="H98" s="194"/>
      <c r="I98" s="194"/>
      <c r="J98" s="194"/>
      <c r="K98" s="194"/>
      <c r="L98" s="194"/>
      <c r="M98" s="194"/>
      <c r="N98" s="194"/>
      <c r="O98" s="194"/>
      <c r="P98" s="194"/>
      <c r="Q98" s="194"/>
      <c r="R98" s="194"/>
      <c r="S98" s="194"/>
      <c r="T98" s="194"/>
      <c r="U98" s="194"/>
      <c r="V98" s="194"/>
      <c r="W98" s="194"/>
      <c r="X98" s="194"/>
      <c r="Y98" s="194"/>
      <c r="Z98" s="194"/>
      <c r="AA98" s="194"/>
      <c r="AB98" s="194"/>
      <c r="AC98" s="194"/>
      <c r="AD98" s="194"/>
      <c r="AE98" s="194"/>
      <c r="AF98" s="194"/>
      <c r="AG98" s="77"/>
      <c r="AH98" s="78"/>
      <c r="AI98" s="77"/>
      <c r="AJ98" s="78"/>
      <c r="AK98" s="77"/>
      <c r="AL98" s="78"/>
      <c r="AM98" s="77"/>
      <c r="AN98" s="206"/>
      <c r="AO98" s="207"/>
      <c r="AP98" s="206"/>
      <c r="AQ98" s="207"/>
      <c r="AR98" s="206"/>
      <c r="AS98" s="71"/>
      <c r="AT98" s="206"/>
      <c r="AU98" s="200">
        <v>2</v>
      </c>
      <c r="AV98" s="201"/>
      <c r="AW98" s="208"/>
      <c r="AX98" s="206"/>
      <c r="AY98" s="207"/>
      <c r="AZ98" s="70"/>
      <c r="BA98" s="71"/>
      <c r="BB98" s="70"/>
      <c r="BC98" s="71"/>
      <c r="BD98" s="61"/>
      <c r="BE98" s="62"/>
      <c r="BF98" s="61"/>
      <c r="BG98" s="62"/>
      <c r="BH98" s="72"/>
      <c r="BI98" s="73"/>
      <c r="BJ98" s="72"/>
      <c r="BK98" s="200">
        <v>2</v>
      </c>
      <c r="BL98" s="201"/>
      <c r="BM98" s="204"/>
      <c r="BN98" s="72"/>
      <c r="BO98" s="73"/>
      <c r="BP98" s="72"/>
      <c r="BQ98" s="73"/>
      <c r="BR98" s="72"/>
      <c r="BS98" s="73"/>
      <c r="BT98" s="70"/>
      <c r="BU98" s="71"/>
      <c r="BV98" s="70"/>
      <c r="BW98" s="71"/>
      <c r="BX98" s="70"/>
      <c r="BY98" s="71"/>
      <c r="BZ98" s="70"/>
      <c r="CA98" s="200">
        <v>2</v>
      </c>
      <c r="CB98" s="201"/>
      <c r="CC98" s="90"/>
      <c r="CD98" s="70"/>
      <c r="CE98" s="71"/>
      <c r="CF98" s="70"/>
      <c r="CG98" s="71"/>
      <c r="CH98" s="70"/>
      <c r="CI98" s="71"/>
      <c r="CJ98" s="61"/>
      <c r="CK98" s="62"/>
      <c r="CL98" s="61"/>
      <c r="CM98" s="62"/>
      <c r="CN98" s="72"/>
      <c r="CO98" s="73"/>
      <c r="CP98" s="72"/>
      <c r="CQ98" s="200">
        <v>2</v>
      </c>
      <c r="CR98" s="201"/>
      <c r="CS98" s="73"/>
      <c r="CT98" s="72"/>
      <c r="CU98" s="73"/>
      <c r="CV98" s="72"/>
      <c r="CW98" s="73"/>
      <c r="CX98" s="72"/>
      <c r="CY98" s="73"/>
      <c r="CZ98" s="70"/>
      <c r="DA98" s="71"/>
      <c r="DB98" s="70"/>
      <c r="DC98" s="71"/>
      <c r="DD98" s="70"/>
      <c r="DE98" s="71"/>
      <c r="DF98" s="70"/>
      <c r="DG98" s="200">
        <v>2</v>
      </c>
      <c r="DH98" s="201"/>
      <c r="DI98" s="71"/>
      <c r="DJ98" s="70"/>
      <c r="DK98" s="71"/>
      <c r="DL98" s="70"/>
      <c r="DM98" s="71"/>
      <c r="DN98" s="70"/>
      <c r="DO98" s="71"/>
      <c r="DP98" s="70"/>
      <c r="DQ98" s="71"/>
      <c r="DR98" s="69"/>
      <c r="DS98" s="68"/>
      <c r="DT98" s="69"/>
      <c r="DU98" s="68"/>
      <c r="DV98" s="69"/>
      <c r="DW98" s="68"/>
      <c r="DX98" s="69"/>
      <c r="DY98" s="68"/>
      <c r="DZ98" s="69"/>
      <c r="EA98" s="68"/>
      <c r="EB98" s="69"/>
      <c r="EC98" s="68"/>
      <c r="ED98" s="69"/>
      <c r="EE98" s="68"/>
      <c r="EF98" s="69"/>
      <c r="EG98" s="68"/>
      <c r="EH98" s="69"/>
      <c r="EI98" s="74"/>
      <c r="EJ98" s="15"/>
      <c r="EK98" s="15"/>
      <c r="EL98" s="15"/>
      <c r="EM98" s="15"/>
      <c r="EN98" s="15"/>
      <c r="EO98" s="15"/>
      <c r="EP98" s="15"/>
      <c r="EQ98" s="15"/>
      <c r="ER98" s="15"/>
      <c r="ES98" s="15"/>
      <c r="ET98" s="15"/>
      <c r="EU98" s="15"/>
      <c r="EV98" s="15"/>
      <c r="EW98" s="15"/>
      <c r="EX98" s="15"/>
      <c r="EY98" s="15"/>
      <c r="EZ98" s="15"/>
      <c r="FA98" s="15"/>
      <c r="FB98" s="15"/>
      <c r="FC98" s="15"/>
      <c r="FD98" s="15"/>
      <c r="FE98" s="15"/>
      <c r="FF98" s="15"/>
      <c r="FG98" s="15"/>
      <c r="FK98" s="15"/>
      <c r="FL98" s="15"/>
      <c r="FM98" s="15"/>
      <c r="FN98" s="15"/>
      <c r="FO98" s="15"/>
      <c r="FP98" s="15"/>
      <c r="FQ98" s="15"/>
      <c r="FR98" s="15"/>
      <c r="FS98" s="15"/>
      <c r="FT98" s="15"/>
      <c r="FU98" s="15"/>
      <c r="FV98" s="15"/>
      <c r="FW98" s="15"/>
      <c r="FX98" s="15"/>
      <c r="FY98" s="15"/>
      <c r="FZ98" s="15"/>
      <c r="GA98" s="15"/>
      <c r="GB98" s="15"/>
      <c r="GC98" s="15"/>
      <c r="GD98" s="15"/>
      <c r="GE98" s="15"/>
      <c r="GF98" s="15"/>
      <c r="GG98" s="15"/>
      <c r="GH98" s="15"/>
      <c r="GI98" s="15"/>
      <c r="GJ98" s="15"/>
      <c r="GK98" s="15"/>
      <c r="GL98" s="15"/>
      <c r="GM98" s="15"/>
      <c r="GN98" s="15"/>
      <c r="GO98" s="15"/>
      <c r="GP98" s="15"/>
      <c r="GQ98" s="15"/>
      <c r="GR98" s="15"/>
      <c r="GS98" s="15"/>
      <c r="GT98" s="15"/>
      <c r="GU98" s="15"/>
      <c r="GV98" s="15"/>
      <c r="GW98" s="15"/>
      <c r="GX98" s="15"/>
      <c r="GY98" s="15"/>
      <c r="GZ98" s="15"/>
      <c r="HA98" s="15"/>
      <c r="HB98" s="15"/>
      <c r="HC98" s="15"/>
      <c r="HD98" s="15"/>
      <c r="HE98" s="15"/>
      <c r="HF98" s="15"/>
      <c r="HG98" s="15"/>
      <c r="HH98" s="15"/>
      <c r="HI98" s="15"/>
      <c r="HJ98" s="15"/>
      <c r="HK98" s="15"/>
      <c r="HL98" s="15"/>
      <c r="HM98" s="15"/>
      <c r="HN98" s="15"/>
      <c r="HO98" s="15"/>
      <c r="HP98" s="15"/>
      <c r="HQ98" s="15"/>
      <c r="HR98" s="15"/>
      <c r="HS98" s="15"/>
      <c r="HT98" s="15"/>
      <c r="HU98" s="15"/>
      <c r="HV98" s="15"/>
      <c r="HW98" s="15"/>
      <c r="HX98" s="15"/>
      <c r="HY98" s="15"/>
      <c r="HZ98" s="15"/>
      <c r="IA98" s="15"/>
      <c r="IB98" s="15"/>
      <c r="IC98" s="15"/>
      <c r="ID98" s="15"/>
      <c r="IE98" s="15"/>
      <c r="IF98" s="15"/>
      <c r="IG98" s="15"/>
      <c r="IH98" s="15"/>
      <c r="II98" s="15"/>
      <c r="IJ98" s="15"/>
      <c r="IK98" s="15"/>
      <c r="IL98" s="15"/>
      <c r="IM98" s="15"/>
      <c r="IN98" s="15"/>
    </row>
    <row r="99" spans="1:248" ht="20.25" customHeight="1">
      <c r="A99" s="1"/>
      <c r="B99" s="194" t="s">
        <v>72</v>
      </c>
      <c r="C99" s="194"/>
      <c r="D99" s="194"/>
      <c r="E99" s="194"/>
      <c r="F99" s="194"/>
      <c r="G99" s="194"/>
      <c r="H99" s="194"/>
      <c r="I99" s="194"/>
      <c r="J99" s="194"/>
      <c r="K99" s="194"/>
      <c r="L99" s="194"/>
      <c r="M99" s="194"/>
      <c r="N99" s="194"/>
      <c r="O99" s="194"/>
      <c r="P99" s="194"/>
      <c r="Q99" s="194"/>
      <c r="R99" s="194"/>
      <c r="S99" s="194"/>
      <c r="T99" s="194"/>
      <c r="U99" s="194"/>
      <c r="V99" s="194"/>
      <c r="W99" s="194"/>
      <c r="X99" s="194"/>
      <c r="Y99" s="194"/>
      <c r="Z99" s="194"/>
      <c r="AA99" s="194"/>
      <c r="AB99" s="194"/>
      <c r="AC99" s="194"/>
      <c r="AD99" s="194"/>
      <c r="AE99" s="194"/>
      <c r="AF99" s="194"/>
      <c r="AG99" s="77"/>
      <c r="AH99" s="78"/>
      <c r="AI99" s="77"/>
      <c r="AJ99" s="78"/>
      <c r="AK99" s="77"/>
      <c r="AL99" s="78"/>
      <c r="AM99" s="77"/>
      <c r="AN99" s="206"/>
      <c r="AO99" s="207"/>
      <c r="AP99" s="206"/>
      <c r="AQ99" s="207"/>
      <c r="AR99" s="206"/>
      <c r="AS99" s="71"/>
      <c r="AT99" s="206"/>
      <c r="AU99" s="209"/>
      <c r="AV99" s="210"/>
      <c r="AW99" s="208"/>
      <c r="AX99" s="206"/>
      <c r="AY99" s="207"/>
      <c r="AZ99" s="70"/>
      <c r="BA99" s="71"/>
      <c r="BB99" s="70"/>
      <c r="BC99" s="71"/>
      <c r="BD99" s="61"/>
      <c r="BE99" s="62"/>
      <c r="BF99" s="61"/>
      <c r="BG99" s="62"/>
      <c r="BH99" s="72"/>
      <c r="BI99" s="73"/>
      <c r="BJ99" s="72"/>
      <c r="BK99" s="209"/>
      <c r="BL99" s="210"/>
      <c r="BM99" s="204"/>
      <c r="BN99" s="72"/>
      <c r="BO99" s="73"/>
      <c r="BP99" s="72"/>
      <c r="BQ99" s="73"/>
      <c r="BR99" s="72"/>
      <c r="BS99" s="73"/>
      <c r="BT99" s="70"/>
      <c r="BU99" s="71"/>
      <c r="BV99" s="70"/>
      <c r="BW99" s="71"/>
      <c r="BX99" s="70"/>
      <c r="BY99" s="71"/>
      <c r="BZ99" s="70"/>
      <c r="CA99" s="209"/>
      <c r="CB99" s="210"/>
      <c r="CC99" s="90"/>
      <c r="CD99" s="70"/>
      <c r="CE99" s="71"/>
      <c r="CF99" s="70"/>
      <c r="CG99" s="71"/>
      <c r="CH99" s="70"/>
      <c r="CI99" s="71"/>
      <c r="CJ99" s="61"/>
      <c r="CK99" s="62"/>
      <c r="CL99" s="61"/>
      <c r="CM99" s="62"/>
      <c r="CN99" s="72"/>
      <c r="CO99" s="73"/>
      <c r="CP99" s="72"/>
      <c r="CQ99" s="209"/>
      <c r="CR99" s="210"/>
      <c r="CS99" s="73"/>
      <c r="CT99" s="72"/>
      <c r="CU99" s="73"/>
      <c r="CV99" s="72"/>
      <c r="CW99" s="73"/>
      <c r="CX99" s="72"/>
      <c r="CY99" s="73"/>
      <c r="CZ99" s="70"/>
      <c r="DA99" s="71"/>
      <c r="DB99" s="70"/>
      <c r="DC99" s="71"/>
      <c r="DD99" s="70"/>
      <c r="DE99" s="71"/>
      <c r="DF99" s="70"/>
      <c r="DG99" s="209"/>
      <c r="DH99" s="210"/>
      <c r="DI99" s="71"/>
      <c r="DJ99" s="70"/>
      <c r="DK99" s="71"/>
      <c r="DL99" s="70"/>
      <c r="DM99" s="71"/>
      <c r="DN99" s="70"/>
      <c r="DO99" s="71"/>
      <c r="DP99" s="70"/>
      <c r="DQ99" s="71"/>
      <c r="DR99" s="69"/>
      <c r="DS99" s="68"/>
      <c r="DT99" s="69"/>
      <c r="DU99" s="68"/>
      <c r="DV99" s="69"/>
      <c r="DW99" s="68"/>
      <c r="DX99" s="69"/>
      <c r="DY99" s="68"/>
      <c r="DZ99" s="69"/>
      <c r="EA99" s="68"/>
      <c r="EB99" s="69"/>
      <c r="EC99" s="68"/>
      <c r="ED99" s="69"/>
      <c r="EE99" s="68"/>
      <c r="EF99" s="69"/>
      <c r="EG99" s="68"/>
      <c r="EH99" s="69"/>
      <c r="EI99" s="74"/>
      <c r="EJ99" s="15"/>
      <c r="EK99" s="15"/>
      <c r="EL99" s="15"/>
      <c r="EM99" s="15"/>
      <c r="EN99" s="15"/>
      <c r="EO99" s="15"/>
      <c r="EP99" s="15"/>
      <c r="EQ99" s="15"/>
      <c r="ER99" s="15"/>
      <c r="ES99" s="15"/>
      <c r="ET99" s="15"/>
      <c r="EU99" s="15"/>
      <c r="EV99" s="15"/>
      <c r="EW99" s="15"/>
      <c r="EX99" s="15"/>
      <c r="EY99" s="15"/>
      <c r="EZ99" s="15"/>
      <c r="FA99" s="15"/>
      <c r="FB99" s="15"/>
      <c r="FC99" s="15"/>
      <c r="FD99" s="15"/>
      <c r="FE99" s="15"/>
      <c r="FF99" s="15"/>
      <c r="FG99" s="15"/>
      <c r="FK99" s="15"/>
      <c r="FL99" s="15"/>
      <c r="FM99" s="15"/>
      <c r="FN99" s="15"/>
      <c r="FO99" s="15"/>
      <c r="FP99" s="15"/>
      <c r="FQ99" s="15"/>
      <c r="FR99" s="15"/>
      <c r="FS99" s="15"/>
      <c r="FT99" s="15"/>
      <c r="FU99" s="15"/>
      <c r="FV99" s="15"/>
      <c r="FW99" s="15"/>
      <c r="FX99" s="15"/>
      <c r="FY99" s="15"/>
      <c r="FZ99" s="15"/>
      <c r="GA99" s="15"/>
      <c r="GB99" s="15"/>
      <c r="GC99" s="15"/>
      <c r="GD99" s="15"/>
      <c r="GE99" s="15"/>
      <c r="GF99" s="15"/>
      <c r="GG99" s="15"/>
      <c r="GH99" s="15"/>
      <c r="GI99" s="15"/>
      <c r="GJ99" s="15"/>
      <c r="GK99" s="15"/>
      <c r="GL99" s="15"/>
      <c r="GM99" s="15"/>
      <c r="GN99" s="15"/>
      <c r="GO99" s="15"/>
      <c r="GP99" s="15"/>
      <c r="GQ99" s="15"/>
      <c r="GR99" s="15"/>
      <c r="GS99" s="15"/>
      <c r="GT99" s="15"/>
      <c r="GU99" s="15"/>
      <c r="GV99" s="15"/>
      <c r="GW99" s="15"/>
      <c r="GX99" s="15"/>
      <c r="GY99" s="15"/>
      <c r="GZ99" s="15"/>
      <c r="HA99" s="15"/>
      <c r="HB99" s="15"/>
      <c r="HC99" s="15"/>
      <c r="HD99" s="15"/>
      <c r="HE99" s="15"/>
      <c r="HF99" s="15"/>
      <c r="HG99" s="15"/>
      <c r="HH99" s="15"/>
      <c r="HI99" s="15"/>
      <c r="HJ99" s="15"/>
      <c r="HK99" s="15"/>
      <c r="HL99" s="15"/>
      <c r="HM99" s="15"/>
      <c r="HN99" s="15"/>
      <c r="HO99" s="15"/>
      <c r="HP99" s="15"/>
      <c r="HQ99" s="15"/>
      <c r="HR99" s="15"/>
      <c r="HS99" s="15"/>
      <c r="HT99" s="15"/>
      <c r="HU99" s="15"/>
      <c r="HV99" s="15"/>
      <c r="HW99" s="15"/>
      <c r="HX99" s="15"/>
      <c r="HY99" s="15"/>
      <c r="HZ99" s="15"/>
      <c r="IA99" s="15"/>
      <c r="IB99" s="15"/>
      <c r="IC99" s="15"/>
      <c r="ID99" s="15"/>
      <c r="IE99" s="15"/>
      <c r="IF99" s="15"/>
      <c r="IG99" s="15"/>
      <c r="IH99" s="15"/>
      <c r="II99" s="15"/>
      <c r="IJ99" s="15"/>
      <c r="IK99" s="15"/>
      <c r="IL99" s="15"/>
      <c r="IM99" s="15"/>
      <c r="IN99" s="15"/>
    </row>
    <row r="100" spans="1:248" ht="20.25" customHeight="1">
      <c r="A100" s="1"/>
      <c r="B100" s="194" t="s">
        <v>73</v>
      </c>
      <c r="C100" s="194"/>
      <c r="D100" s="194"/>
      <c r="E100" s="194"/>
      <c r="F100" s="194"/>
      <c r="G100" s="194"/>
      <c r="H100" s="194"/>
      <c r="I100" s="194"/>
      <c r="J100" s="194"/>
      <c r="K100" s="194"/>
      <c r="L100" s="194"/>
      <c r="M100" s="194"/>
      <c r="N100" s="194"/>
      <c r="O100" s="194"/>
      <c r="P100" s="194"/>
      <c r="Q100" s="194"/>
      <c r="R100" s="194"/>
      <c r="S100" s="194"/>
      <c r="T100" s="194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77"/>
      <c r="AH100" s="78"/>
      <c r="AI100" s="77"/>
      <c r="AJ100" s="78"/>
      <c r="AK100" s="77"/>
      <c r="AL100" s="78"/>
      <c r="AM100" s="77"/>
      <c r="AN100" s="206"/>
      <c r="AO100" s="207"/>
      <c r="AP100" s="206"/>
      <c r="AQ100" s="207"/>
      <c r="AR100" s="206"/>
      <c r="AS100" s="71"/>
      <c r="AT100" s="206"/>
      <c r="AU100" s="200">
        <v>7</v>
      </c>
      <c r="AV100" s="201"/>
      <c r="AW100" s="208"/>
      <c r="AX100" s="206"/>
      <c r="AY100" s="207"/>
      <c r="AZ100" s="70"/>
      <c r="BA100" s="71"/>
      <c r="BB100" s="70"/>
      <c r="BC100" s="71"/>
      <c r="BD100" s="61"/>
      <c r="BE100" s="62"/>
      <c r="BF100" s="61"/>
      <c r="BG100" s="62"/>
      <c r="BH100" s="72"/>
      <c r="BI100" s="73"/>
      <c r="BJ100" s="72"/>
      <c r="BK100" s="200">
        <v>7</v>
      </c>
      <c r="BL100" s="201"/>
      <c r="BM100" s="204"/>
      <c r="BN100" s="72"/>
      <c r="BO100" s="73"/>
      <c r="BP100" s="72"/>
      <c r="BQ100" s="73"/>
      <c r="BR100" s="72"/>
      <c r="BS100" s="73"/>
      <c r="BT100" s="70"/>
      <c r="BU100" s="71"/>
      <c r="BV100" s="70"/>
      <c r="BW100" s="71"/>
      <c r="BX100" s="70"/>
      <c r="BY100" s="71"/>
      <c r="BZ100" s="70"/>
      <c r="CA100" s="200">
        <v>7</v>
      </c>
      <c r="CB100" s="201"/>
      <c r="CC100" s="90"/>
      <c r="CD100" s="70"/>
      <c r="CE100" s="71"/>
      <c r="CF100" s="70"/>
      <c r="CG100" s="71"/>
      <c r="CH100" s="70"/>
      <c r="CI100" s="71"/>
      <c r="CJ100" s="61"/>
      <c r="CK100" s="62"/>
      <c r="CL100" s="61"/>
      <c r="CM100" s="62"/>
      <c r="CN100" s="72"/>
      <c r="CO100" s="73"/>
      <c r="CP100" s="72"/>
      <c r="CQ100" s="200">
        <v>7</v>
      </c>
      <c r="CR100" s="201"/>
      <c r="CS100" s="73"/>
      <c r="CT100" s="72"/>
      <c r="CU100" s="73"/>
      <c r="CV100" s="72"/>
      <c r="CW100" s="73"/>
      <c r="CX100" s="72"/>
      <c r="CY100" s="73"/>
      <c r="CZ100" s="70"/>
      <c r="DA100" s="71"/>
      <c r="DB100" s="70"/>
      <c r="DC100" s="71"/>
      <c r="DD100" s="70"/>
      <c r="DE100" s="71"/>
      <c r="DF100" s="70"/>
      <c r="DG100" s="200">
        <v>7</v>
      </c>
      <c r="DH100" s="201"/>
      <c r="DI100" s="71"/>
      <c r="DJ100" s="70"/>
      <c r="DK100" s="71"/>
      <c r="DL100" s="70"/>
      <c r="DM100" s="71"/>
      <c r="DN100" s="70"/>
      <c r="DO100" s="71"/>
      <c r="DP100" s="70"/>
      <c r="DQ100" s="71"/>
      <c r="DR100" s="69"/>
      <c r="DS100" s="68"/>
      <c r="DT100" s="69"/>
      <c r="DU100" s="68"/>
      <c r="DV100" s="69"/>
      <c r="DW100" s="68"/>
      <c r="DX100" s="69"/>
      <c r="DY100" s="68"/>
      <c r="DZ100" s="69"/>
      <c r="EA100" s="68"/>
      <c r="EB100" s="69"/>
      <c r="EC100" s="68"/>
      <c r="ED100" s="69"/>
      <c r="EE100" s="68"/>
      <c r="EF100" s="69"/>
      <c r="EG100" s="68"/>
      <c r="EH100" s="69"/>
      <c r="EI100" s="74"/>
      <c r="EJ100" s="15"/>
      <c r="EK100" s="15"/>
      <c r="EL100" s="15"/>
      <c r="EM100" s="15"/>
      <c r="EN100" s="15"/>
      <c r="EO100" s="15"/>
      <c r="EP100" s="15"/>
      <c r="EQ100" s="15"/>
      <c r="ER100" s="15"/>
      <c r="ES100" s="15"/>
      <c r="ET100" s="15"/>
      <c r="EU100" s="15"/>
      <c r="EV100" s="15"/>
      <c r="EW100" s="15"/>
      <c r="EX100" s="15"/>
      <c r="EY100" s="15"/>
      <c r="EZ100" s="15"/>
      <c r="FA100" s="15"/>
      <c r="FB100" s="15"/>
      <c r="FC100" s="15"/>
      <c r="FD100" s="15"/>
      <c r="FE100" s="15"/>
      <c r="FF100" s="15"/>
      <c r="FG100" s="15"/>
      <c r="FK100" s="15"/>
      <c r="FL100" s="15"/>
      <c r="FM100" s="15"/>
      <c r="FN100" s="15"/>
      <c r="FO100" s="15"/>
      <c r="FP100" s="15"/>
      <c r="FQ100" s="15"/>
      <c r="FR100" s="15"/>
      <c r="FS100" s="15"/>
      <c r="FT100" s="15"/>
      <c r="FU100" s="15"/>
      <c r="FV100" s="15"/>
      <c r="FW100" s="15"/>
      <c r="FX100" s="15"/>
      <c r="FY100" s="15"/>
      <c r="FZ100" s="15"/>
      <c r="GA100" s="15"/>
      <c r="GB100" s="15"/>
      <c r="GC100" s="15"/>
      <c r="GD100" s="15"/>
      <c r="GE100" s="15"/>
      <c r="GF100" s="15"/>
      <c r="GG100" s="15"/>
      <c r="GH100" s="15"/>
      <c r="GI100" s="15"/>
      <c r="GJ100" s="15"/>
      <c r="GK100" s="15"/>
      <c r="GL100" s="15"/>
      <c r="GM100" s="15"/>
      <c r="GN100" s="15"/>
      <c r="GO100" s="15"/>
      <c r="GP100" s="15"/>
      <c r="GQ100" s="15"/>
      <c r="GR100" s="15"/>
      <c r="GS100" s="15"/>
      <c r="GT100" s="15"/>
      <c r="GU100" s="15"/>
      <c r="GV100" s="15"/>
      <c r="GW100" s="15"/>
      <c r="GX100" s="15"/>
      <c r="GY100" s="15"/>
      <c r="GZ100" s="15"/>
      <c r="HA100" s="15"/>
      <c r="HB100" s="15"/>
      <c r="HC100" s="15"/>
      <c r="HD100" s="15"/>
      <c r="HE100" s="15"/>
      <c r="HF100" s="15"/>
      <c r="HG100" s="15"/>
      <c r="HH100" s="15"/>
      <c r="HI100" s="15"/>
      <c r="HJ100" s="15"/>
      <c r="HK100" s="15"/>
      <c r="HL100" s="15"/>
      <c r="HM100" s="15"/>
      <c r="HN100" s="15"/>
      <c r="HO100" s="15"/>
      <c r="HP100" s="15"/>
      <c r="HQ100" s="15"/>
      <c r="HR100" s="15"/>
      <c r="HS100" s="15"/>
      <c r="HT100" s="15"/>
      <c r="HU100" s="15"/>
      <c r="HV100" s="15"/>
      <c r="HW100" s="15"/>
      <c r="HX100" s="15"/>
      <c r="HY100" s="15"/>
      <c r="HZ100" s="15"/>
      <c r="IA100" s="15"/>
      <c r="IB100" s="15"/>
      <c r="IC100" s="15"/>
      <c r="ID100" s="15"/>
      <c r="IE100" s="15"/>
      <c r="IF100" s="15"/>
      <c r="IG100" s="15"/>
      <c r="IH100" s="15"/>
      <c r="II100" s="15"/>
      <c r="IJ100" s="15"/>
      <c r="IK100" s="15"/>
      <c r="IL100" s="15"/>
      <c r="IM100" s="15"/>
      <c r="IN100" s="15"/>
    </row>
    <row r="101" spans="1:248" ht="20.25" customHeight="1">
      <c r="A101" s="1"/>
      <c r="B101" s="194" t="s">
        <v>74</v>
      </c>
      <c r="C101" s="194"/>
      <c r="D101" s="194"/>
      <c r="E101" s="194"/>
      <c r="F101" s="194"/>
      <c r="G101" s="194"/>
      <c r="H101" s="194"/>
      <c r="I101" s="194"/>
      <c r="J101" s="194"/>
      <c r="K101" s="194"/>
      <c r="L101" s="194"/>
      <c r="M101" s="194"/>
      <c r="N101" s="194"/>
      <c r="O101" s="194"/>
      <c r="P101" s="194"/>
      <c r="Q101" s="194"/>
      <c r="R101" s="194"/>
      <c r="S101" s="194"/>
      <c r="T101" s="194"/>
      <c r="U101" s="194"/>
      <c r="V101" s="194"/>
      <c r="W101" s="194"/>
      <c r="X101" s="194"/>
      <c r="Y101" s="194"/>
      <c r="Z101" s="194"/>
      <c r="AA101" s="194"/>
      <c r="AB101" s="194"/>
      <c r="AC101" s="194"/>
      <c r="AD101" s="194"/>
      <c r="AE101" s="194"/>
      <c r="AF101" s="194"/>
      <c r="AG101" s="77"/>
      <c r="AH101" s="78"/>
      <c r="AI101" s="77"/>
      <c r="AJ101" s="78"/>
      <c r="AK101" s="77"/>
      <c r="AL101" s="78"/>
      <c r="AM101" s="77"/>
      <c r="AN101" s="206"/>
      <c r="AO101" s="207"/>
      <c r="AP101" s="206"/>
      <c r="AQ101" s="207"/>
      <c r="AR101" s="206"/>
      <c r="AS101" s="71"/>
      <c r="AT101" s="206"/>
      <c r="AU101" s="200" t="s">
        <v>75</v>
      </c>
      <c r="AV101" s="201"/>
      <c r="AW101" s="208"/>
      <c r="AX101" s="206"/>
      <c r="AY101" s="207"/>
      <c r="AZ101" s="70"/>
      <c r="BA101" s="71"/>
      <c r="BB101" s="70"/>
      <c r="BC101" s="71"/>
      <c r="BD101" s="61"/>
      <c r="BE101" s="62"/>
      <c r="BF101" s="61"/>
      <c r="BG101" s="62"/>
      <c r="BH101" s="72"/>
      <c r="BI101" s="73"/>
      <c r="BJ101" s="72"/>
      <c r="BK101" s="200" t="s">
        <v>75</v>
      </c>
      <c r="BL101" s="201"/>
      <c r="BM101" s="204"/>
      <c r="BN101" s="72"/>
      <c r="BO101" s="73"/>
      <c r="BP101" s="72"/>
      <c r="BQ101" s="73"/>
      <c r="BR101" s="72"/>
      <c r="BS101" s="73"/>
      <c r="BT101" s="70"/>
      <c r="BU101" s="71"/>
      <c r="BV101" s="70"/>
      <c r="BW101" s="71"/>
      <c r="BX101" s="70"/>
      <c r="BY101" s="71"/>
      <c r="BZ101" s="70"/>
      <c r="CA101" s="200" t="s">
        <v>75</v>
      </c>
      <c r="CB101" s="201"/>
      <c r="CC101" s="90"/>
      <c r="CD101" s="70"/>
      <c r="CE101" s="71"/>
      <c r="CF101" s="70"/>
      <c r="CG101" s="71"/>
      <c r="CH101" s="70"/>
      <c r="CI101" s="71"/>
      <c r="CJ101" s="61"/>
      <c r="CK101" s="62"/>
      <c r="CL101" s="61"/>
      <c r="CM101" s="62"/>
      <c r="CN101" s="72"/>
      <c r="CO101" s="73"/>
      <c r="CP101" s="72"/>
      <c r="CQ101" s="200" t="s">
        <v>75</v>
      </c>
      <c r="CR101" s="201"/>
      <c r="CS101" s="73"/>
      <c r="CT101" s="72"/>
      <c r="CU101" s="73"/>
      <c r="CV101" s="72"/>
      <c r="CW101" s="73"/>
      <c r="CX101" s="72"/>
      <c r="CY101" s="73"/>
      <c r="CZ101" s="70"/>
      <c r="DA101" s="71"/>
      <c r="DB101" s="70"/>
      <c r="DC101" s="71"/>
      <c r="DD101" s="70"/>
      <c r="DE101" s="71"/>
      <c r="DF101" s="70"/>
      <c r="DG101" s="200" t="s">
        <v>75</v>
      </c>
      <c r="DH101" s="201"/>
      <c r="DI101" s="71"/>
      <c r="DJ101" s="70"/>
      <c r="DK101" s="71"/>
      <c r="DL101" s="70"/>
      <c r="DM101" s="71"/>
      <c r="DN101" s="70"/>
      <c r="DO101" s="71"/>
      <c r="DP101" s="70"/>
      <c r="DQ101" s="71"/>
      <c r="DR101" s="69"/>
      <c r="DS101" s="68"/>
      <c r="DT101" s="69"/>
      <c r="DU101" s="68"/>
      <c r="DV101" s="69"/>
      <c r="DW101" s="68"/>
      <c r="DX101" s="69"/>
      <c r="DY101" s="68"/>
      <c r="DZ101" s="69"/>
      <c r="EA101" s="68"/>
      <c r="EB101" s="69"/>
      <c r="EC101" s="68"/>
      <c r="ED101" s="69"/>
      <c r="EE101" s="68"/>
      <c r="EF101" s="69"/>
      <c r="EG101" s="68"/>
      <c r="EH101" s="69"/>
      <c r="EI101" s="74"/>
      <c r="EJ101" s="15"/>
      <c r="EK101" s="15"/>
      <c r="FK101" s="15"/>
      <c r="FL101" s="15"/>
      <c r="FM101" s="15"/>
      <c r="FN101" s="15"/>
      <c r="FO101" s="15"/>
      <c r="FP101" s="15"/>
      <c r="FQ101" s="15"/>
      <c r="FR101" s="15"/>
      <c r="FS101" s="15"/>
      <c r="FT101" s="15"/>
      <c r="FU101" s="15"/>
      <c r="FV101" s="15"/>
      <c r="FW101" s="15"/>
      <c r="FX101" s="15"/>
      <c r="FY101" s="15"/>
      <c r="FZ101" s="15"/>
      <c r="GA101" s="15"/>
      <c r="GB101" s="15"/>
      <c r="GC101" s="15"/>
      <c r="GD101" s="15"/>
      <c r="GE101" s="15"/>
      <c r="GF101" s="15"/>
      <c r="GG101" s="15"/>
      <c r="GH101" s="15"/>
      <c r="GI101" s="15"/>
      <c r="GJ101" s="15"/>
      <c r="GK101" s="15"/>
      <c r="GL101" s="15"/>
      <c r="GM101" s="15"/>
      <c r="GN101" s="15"/>
      <c r="GO101" s="15"/>
      <c r="GP101" s="15"/>
      <c r="GQ101" s="15"/>
      <c r="GR101" s="15"/>
      <c r="GS101" s="15"/>
      <c r="GT101" s="15"/>
      <c r="GU101" s="15"/>
      <c r="GV101" s="15"/>
      <c r="GW101" s="15"/>
      <c r="GX101" s="15"/>
      <c r="GY101" s="15"/>
      <c r="GZ101" s="15"/>
      <c r="HA101" s="15"/>
      <c r="HB101" s="15"/>
      <c r="HC101" s="15"/>
      <c r="HD101" s="15"/>
      <c r="HE101" s="15"/>
      <c r="HF101" s="15"/>
      <c r="HG101" s="15"/>
      <c r="HH101" s="15"/>
      <c r="HI101" s="15"/>
      <c r="HJ101" s="15"/>
      <c r="HK101" s="15"/>
      <c r="HL101" s="15"/>
      <c r="HM101" s="15"/>
      <c r="HN101" s="15"/>
      <c r="HO101" s="15"/>
      <c r="HP101" s="15"/>
      <c r="HQ101" s="15"/>
      <c r="HR101" s="15"/>
      <c r="HS101" s="15"/>
      <c r="HT101" s="15"/>
      <c r="HU101" s="15"/>
      <c r="HV101" s="15"/>
      <c r="HW101" s="15"/>
      <c r="HX101" s="15"/>
      <c r="HY101" s="15"/>
      <c r="HZ101" s="15"/>
      <c r="IA101" s="15"/>
      <c r="IB101" s="15"/>
      <c r="IC101" s="15"/>
      <c r="ID101" s="15"/>
      <c r="IE101" s="15"/>
      <c r="IF101" s="15"/>
      <c r="IG101" s="15"/>
      <c r="IH101" s="15"/>
      <c r="II101" s="15"/>
      <c r="IJ101" s="15"/>
      <c r="IK101" s="15"/>
      <c r="IL101" s="15"/>
      <c r="IM101" s="15"/>
      <c r="IN101" s="15"/>
    </row>
    <row r="102" spans="1:248" ht="20.25" customHeight="1">
      <c r="A102" s="1"/>
      <c r="B102" s="194" t="s">
        <v>41</v>
      </c>
      <c r="C102" s="194"/>
      <c r="D102" s="194"/>
      <c r="E102" s="194"/>
      <c r="F102" s="194"/>
      <c r="G102" s="194"/>
      <c r="H102" s="194"/>
      <c r="I102" s="194"/>
      <c r="J102" s="194"/>
      <c r="K102" s="194"/>
      <c r="L102" s="194"/>
      <c r="M102" s="194"/>
      <c r="N102" s="194"/>
      <c r="O102" s="194"/>
      <c r="P102" s="194"/>
      <c r="Q102" s="194"/>
      <c r="R102" s="194"/>
      <c r="S102" s="194"/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  <c r="AG102" s="77"/>
      <c r="AH102" s="78"/>
      <c r="AI102" s="77"/>
      <c r="AJ102" s="78"/>
      <c r="AK102" s="77"/>
      <c r="AL102" s="78"/>
      <c r="AM102" s="77"/>
      <c r="AN102" s="206"/>
      <c r="AO102" s="207"/>
      <c r="AP102" s="206"/>
      <c r="AQ102" s="207"/>
      <c r="AR102" s="206"/>
      <c r="AS102" s="71"/>
      <c r="AT102" s="206"/>
      <c r="AU102" s="200">
        <v>2</v>
      </c>
      <c r="AV102" s="201"/>
      <c r="AW102" s="208"/>
      <c r="AX102" s="206"/>
      <c r="AY102" s="207"/>
      <c r="AZ102" s="70"/>
      <c r="BA102" s="71"/>
      <c r="BB102" s="70"/>
      <c r="BC102" s="71"/>
      <c r="BD102" s="61"/>
      <c r="BE102" s="62"/>
      <c r="BF102" s="61"/>
      <c r="BG102" s="62"/>
      <c r="BH102" s="72"/>
      <c r="BI102" s="73"/>
      <c r="BJ102" s="72"/>
      <c r="BK102" s="200">
        <v>2</v>
      </c>
      <c r="BL102" s="201"/>
      <c r="BM102" s="204"/>
      <c r="BN102" s="72"/>
      <c r="BO102" s="73"/>
      <c r="BP102" s="72"/>
      <c r="BQ102" s="73"/>
      <c r="BR102" s="72"/>
      <c r="BS102" s="73"/>
      <c r="BT102" s="70"/>
      <c r="BU102" s="71"/>
      <c r="BV102" s="70"/>
      <c r="BW102" s="71"/>
      <c r="BX102" s="70"/>
      <c r="BY102" s="71"/>
      <c r="BZ102" s="70"/>
      <c r="CA102" s="200">
        <v>2</v>
      </c>
      <c r="CB102" s="201"/>
      <c r="CC102" s="90"/>
      <c r="CD102" s="70"/>
      <c r="CE102" s="71"/>
      <c r="CF102" s="70"/>
      <c r="CG102" s="71"/>
      <c r="CH102" s="70"/>
      <c r="CI102" s="71"/>
      <c r="CJ102" s="61"/>
      <c r="CK102" s="62"/>
      <c r="CL102" s="61"/>
      <c r="CM102" s="62"/>
      <c r="CN102" s="72"/>
      <c r="CO102" s="73"/>
      <c r="CP102" s="72"/>
      <c r="CQ102" s="200">
        <v>2</v>
      </c>
      <c r="CR102" s="201"/>
      <c r="CS102" s="73"/>
      <c r="CT102" s="72"/>
      <c r="CU102" s="73"/>
      <c r="CV102" s="72"/>
      <c r="CW102" s="73"/>
      <c r="CX102" s="72"/>
      <c r="CY102" s="73"/>
      <c r="CZ102" s="70"/>
      <c r="DA102" s="71"/>
      <c r="DB102" s="70"/>
      <c r="DC102" s="71"/>
      <c r="DD102" s="70"/>
      <c r="DE102" s="71"/>
      <c r="DF102" s="70"/>
      <c r="DG102" s="200">
        <v>2</v>
      </c>
      <c r="DH102" s="201"/>
      <c r="DI102" s="71"/>
      <c r="DJ102" s="70"/>
      <c r="DK102" s="71"/>
      <c r="DL102" s="70"/>
      <c r="DM102" s="71"/>
      <c r="DN102" s="70"/>
      <c r="DO102" s="71"/>
      <c r="DP102" s="70"/>
      <c r="DQ102" s="71"/>
      <c r="DR102" s="69"/>
      <c r="DS102" s="68"/>
      <c r="DT102" s="69"/>
      <c r="DU102" s="68"/>
      <c r="DV102" s="69"/>
      <c r="DW102" s="68"/>
      <c r="DX102" s="69"/>
      <c r="DY102" s="68"/>
      <c r="DZ102" s="69"/>
      <c r="EA102" s="68"/>
      <c r="EB102" s="69"/>
      <c r="EC102" s="68"/>
      <c r="ED102" s="69"/>
      <c r="EE102" s="68"/>
      <c r="EF102" s="69"/>
      <c r="EG102" s="68"/>
      <c r="EH102" s="69"/>
      <c r="EI102" s="74"/>
      <c r="EJ102" s="15"/>
      <c r="EK102" s="15"/>
      <c r="FK102" s="15"/>
      <c r="FL102" s="15"/>
      <c r="FM102" s="15"/>
      <c r="FN102" s="15"/>
      <c r="FO102" s="15"/>
      <c r="FP102" s="15"/>
      <c r="FQ102" s="15"/>
      <c r="FR102" s="15"/>
      <c r="FS102" s="15"/>
      <c r="FT102" s="15"/>
      <c r="FU102" s="15"/>
      <c r="FV102" s="15"/>
      <c r="FW102" s="15"/>
      <c r="FX102" s="15"/>
      <c r="FY102" s="15"/>
      <c r="FZ102" s="15"/>
      <c r="GA102" s="15"/>
      <c r="GB102" s="15"/>
      <c r="GC102" s="15"/>
      <c r="GD102" s="15"/>
      <c r="GE102" s="15"/>
      <c r="GF102" s="15"/>
      <c r="GG102" s="15"/>
      <c r="GH102" s="15"/>
      <c r="GI102" s="15"/>
      <c r="GJ102" s="15"/>
      <c r="GK102" s="15"/>
      <c r="GL102" s="15"/>
      <c r="GM102" s="15"/>
      <c r="GN102" s="15"/>
      <c r="GO102" s="15"/>
      <c r="GP102" s="15"/>
      <c r="GQ102" s="15"/>
      <c r="GR102" s="15"/>
      <c r="GS102" s="15"/>
      <c r="GT102" s="15"/>
      <c r="GU102" s="15"/>
      <c r="GV102" s="15"/>
      <c r="GW102" s="15"/>
      <c r="GX102" s="15"/>
      <c r="GY102" s="15"/>
      <c r="GZ102" s="15"/>
      <c r="HA102" s="15"/>
      <c r="HB102" s="15"/>
      <c r="HC102" s="15"/>
      <c r="HD102" s="15"/>
      <c r="HE102" s="15"/>
      <c r="HF102" s="15"/>
      <c r="HG102" s="15"/>
      <c r="HH102" s="15"/>
      <c r="HI102" s="15"/>
      <c r="HJ102" s="15"/>
      <c r="HK102" s="15"/>
      <c r="HL102" s="15"/>
      <c r="HM102" s="15"/>
      <c r="HN102" s="15"/>
      <c r="HO102" s="15"/>
      <c r="HP102" s="15"/>
      <c r="HQ102" s="15"/>
      <c r="HR102" s="15"/>
      <c r="HS102" s="15"/>
      <c r="HT102" s="15"/>
      <c r="HU102" s="15"/>
      <c r="HV102" s="15"/>
      <c r="HW102" s="15"/>
      <c r="HX102" s="15"/>
      <c r="HY102" s="15"/>
      <c r="HZ102" s="15"/>
      <c r="IA102" s="15"/>
      <c r="IB102" s="15"/>
      <c r="IC102" s="15"/>
      <c r="ID102" s="15"/>
      <c r="IE102" s="15"/>
      <c r="IF102" s="15"/>
      <c r="IG102" s="15"/>
      <c r="IH102" s="15"/>
      <c r="II102" s="15"/>
      <c r="IJ102" s="15"/>
      <c r="IK102" s="15"/>
      <c r="IL102" s="15"/>
      <c r="IM102" s="15"/>
      <c r="IN102" s="15"/>
    </row>
    <row r="103" spans="1:248" ht="20.25" customHeight="1">
      <c r="A103" s="1"/>
      <c r="B103" s="211" t="s">
        <v>76</v>
      </c>
      <c r="C103" s="211"/>
      <c r="D103" s="211"/>
      <c r="E103" s="211"/>
      <c r="F103" s="211"/>
      <c r="G103" s="211"/>
      <c r="H103" s="211"/>
      <c r="I103" s="211"/>
      <c r="J103" s="211"/>
      <c r="K103" s="211"/>
      <c r="L103" s="211"/>
      <c r="M103" s="211"/>
      <c r="N103" s="211"/>
      <c r="O103" s="211"/>
      <c r="P103" s="211"/>
      <c r="Q103" s="211"/>
      <c r="R103" s="211"/>
      <c r="S103" s="211"/>
      <c r="T103" s="211"/>
      <c r="U103" s="211"/>
      <c r="V103" s="211"/>
      <c r="W103" s="211"/>
      <c r="X103" s="211"/>
      <c r="Y103" s="211"/>
      <c r="Z103" s="211"/>
      <c r="AA103" s="211"/>
      <c r="AB103" s="211"/>
      <c r="AC103" s="211"/>
      <c r="AD103" s="211"/>
      <c r="AE103" s="211"/>
      <c r="AF103" s="211"/>
      <c r="AG103" s="77"/>
      <c r="AH103" s="78"/>
      <c r="AI103" s="77"/>
      <c r="AJ103" s="78"/>
      <c r="AK103" s="77"/>
      <c r="AL103" s="78"/>
      <c r="AM103" s="77"/>
      <c r="AN103" s="206"/>
      <c r="AO103" s="207"/>
      <c r="AP103" s="206"/>
      <c r="AQ103" s="207"/>
      <c r="AR103" s="206"/>
      <c r="AS103" s="71"/>
      <c r="AT103" s="206"/>
      <c r="AU103" s="200" t="s">
        <v>75</v>
      </c>
      <c r="AV103" s="201"/>
      <c r="AW103" s="208"/>
      <c r="AX103" s="206"/>
      <c r="AY103" s="207"/>
      <c r="AZ103" s="70"/>
      <c r="BA103" s="71"/>
      <c r="BB103" s="70"/>
      <c r="BC103" s="71"/>
      <c r="BD103" s="61"/>
      <c r="BE103" s="62"/>
      <c r="BF103" s="61"/>
      <c r="BG103" s="62"/>
      <c r="BH103" s="72"/>
      <c r="BI103" s="73"/>
      <c r="BJ103" s="72"/>
      <c r="BK103" s="200" t="s">
        <v>75</v>
      </c>
      <c r="BL103" s="201"/>
      <c r="BM103" s="204"/>
      <c r="BN103" s="72"/>
      <c r="BO103" s="73"/>
      <c r="BP103" s="72"/>
      <c r="BQ103" s="73"/>
      <c r="BR103" s="72"/>
      <c r="BS103" s="73"/>
      <c r="BT103" s="70"/>
      <c r="BU103" s="71"/>
      <c r="BV103" s="70"/>
      <c r="BW103" s="71"/>
      <c r="BX103" s="70"/>
      <c r="BY103" s="71"/>
      <c r="BZ103" s="70"/>
      <c r="CA103" s="200" t="s">
        <v>75</v>
      </c>
      <c r="CB103" s="201"/>
      <c r="CC103" s="90"/>
      <c r="CD103" s="70"/>
      <c r="CE103" s="71"/>
      <c r="CF103" s="70"/>
      <c r="CG103" s="71"/>
      <c r="CH103" s="70"/>
      <c r="CI103" s="71"/>
      <c r="CJ103" s="61"/>
      <c r="CK103" s="62"/>
      <c r="CL103" s="61"/>
      <c r="CM103" s="62"/>
      <c r="CN103" s="72"/>
      <c r="CO103" s="73"/>
      <c r="CP103" s="72"/>
      <c r="CQ103" s="200" t="s">
        <v>75</v>
      </c>
      <c r="CR103" s="201"/>
      <c r="CS103" s="73"/>
      <c r="CT103" s="72"/>
      <c r="CU103" s="73"/>
      <c r="CV103" s="72"/>
      <c r="CW103" s="73"/>
      <c r="CX103" s="72"/>
      <c r="CY103" s="73"/>
      <c r="CZ103" s="70"/>
      <c r="DA103" s="71"/>
      <c r="DB103" s="70"/>
      <c r="DC103" s="71"/>
      <c r="DD103" s="70"/>
      <c r="DE103" s="71"/>
      <c r="DF103" s="70"/>
      <c r="DG103" s="200" t="s">
        <v>75</v>
      </c>
      <c r="DH103" s="201"/>
      <c r="DI103" s="71"/>
      <c r="DJ103" s="70"/>
      <c r="DK103" s="71"/>
      <c r="DL103" s="70"/>
      <c r="DM103" s="71"/>
      <c r="DN103" s="70"/>
      <c r="DO103" s="71"/>
      <c r="DP103" s="70"/>
      <c r="DQ103" s="71"/>
      <c r="DR103" s="69"/>
      <c r="DS103" s="68"/>
      <c r="DT103" s="69"/>
      <c r="DU103" s="68"/>
      <c r="DV103" s="69"/>
      <c r="DW103" s="68"/>
      <c r="DX103" s="69"/>
      <c r="DY103" s="68"/>
      <c r="DZ103" s="69"/>
      <c r="EA103" s="68"/>
      <c r="EB103" s="69"/>
      <c r="EC103" s="68"/>
      <c r="ED103" s="69"/>
      <c r="EE103" s="68"/>
      <c r="EF103" s="69"/>
      <c r="EG103" s="68"/>
      <c r="EH103" s="69"/>
      <c r="EI103" s="74"/>
      <c r="EJ103" s="15"/>
      <c r="EK103" s="15"/>
      <c r="FK103" s="15"/>
      <c r="FL103" s="15"/>
      <c r="FM103" s="15"/>
      <c r="FN103" s="15"/>
      <c r="FO103" s="15"/>
      <c r="FP103" s="15"/>
      <c r="FQ103" s="15"/>
      <c r="FR103" s="15"/>
      <c r="FS103" s="15"/>
      <c r="FT103" s="15"/>
      <c r="FU103" s="15"/>
      <c r="FV103" s="15"/>
      <c r="FW103" s="15"/>
      <c r="FX103" s="15"/>
      <c r="FY103" s="15"/>
      <c r="FZ103" s="15"/>
      <c r="GA103" s="15"/>
      <c r="GB103" s="15"/>
      <c r="GC103" s="15"/>
      <c r="GD103" s="15"/>
      <c r="GE103" s="15"/>
      <c r="GF103" s="15"/>
      <c r="GG103" s="15"/>
      <c r="GH103" s="15"/>
      <c r="GI103" s="15"/>
      <c r="GJ103" s="15"/>
      <c r="GK103" s="15"/>
      <c r="GL103" s="15"/>
      <c r="GM103" s="15"/>
      <c r="GN103" s="15"/>
      <c r="GO103" s="15"/>
      <c r="GP103" s="15"/>
      <c r="GQ103" s="15"/>
      <c r="GR103" s="15"/>
      <c r="GS103" s="15"/>
      <c r="GT103" s="15"/>
      <c r="GU103" s="15"/>
      <c r="GV103" s="15"/>
      <c r="GW103" s="15"/>
      <c r="GX103" s="15"/>
      <c r="GY103" s="15"/>
      <c r="GZ103" s="15"/>
      <c r="HA103" s="15"/>
      <c r="HB103" s="15"/>
      <c r="HC103" s="15"/>
      <c r="HD103" s="15"/>
      <c r="HE103" s="15"/>
      <c r="HF103" s="15"/>
      <c r="HG103" s="15"/>
      <c r="HH103" s="15"/>
      <c r="HI103" s="15"/>
      <c r="HJ103" s="15"/>
      <c r="HK103" s="15"/>
      <c r="HL103" s="15"/>
      <c r="HM103" s="15"/>
      <c r="HN103" s="15"/>
      <c r="HO103" s="15"/>
      <c r="HP103" s="15"/>
      <c r="HQ103" s="15"/>
      <c r="HR103" s="15"/>
      <c r="HS103" s="15"/>
      <c r="HT103" s="15"/>
      <c r="HU103" s="15"/>
      <c r="HV103" s="15"/>
      <c r="HW103" s="15"/>
      <c r="HX103" s="15"/>
      <c r="HY103" s="15"/>
      <c r="HZ103" s="15"/>
      <c r="IA103" s="15"/>
      <c r="IB103" s="15"/>
      <c r="IC103" s="15"/>
      <c r="ID103" s="15"/>
      <c r="IE103" s="15"/>
      <c r="IF103" s="15"/>
      <c r="IG103" s="15"/>
      <c r="IH103" s="15"/>
      <c r="II103" s="15"/>
      <c r="IJ103" s="15"/>
      <c r="IK103" s="15"/>
      <c r="IL103" s="15"/>
      <c r="IM103" s="15"/>
      <c r="IN103" s="15"/>
    </row>
    <row r="104" spans="1:248" ht="20.25" customHeight="1">
      <c r="A104" s="1"/>
      <c r="B104" s="211" t="s">
        <v>77</v>
      </c>
      <c r="C104" s="211"/>
      <c r="D104" s="211"/>
      <c r="E104" s="211"/>
      <c r="F104" s="211"/>
      <c r="G104" s="211"/>
      <c r="H104" s="211"/>
      <c r="I104" s="211"/>
      <c r="J104" s="211"/>
      <c r="K104" s="211"/>
      <c r="L104" s="211"/>
      <c r="M104" s="211"/>
      <c r="N104" s="211"/>
      <c r="O104" s="211"/>
      <c r="P104" s="211"/>
      <c r="Q104" s="211"/>
      <c r="R104" s="211"/>
      <c r="S104" s="211"/>
      <c r="T104" s="211"/>
      <c r="U104" s="211"/>
      <c r="V104" s="211"/>
      <c r="W104" s="211"/>
      <c r="X104" s="211"/>
      <c r="Y104" s="211"/>
      <c r="Z104" s="211"/>
      <c r="AA104" s="211"/>
      <c r="AB104" s="211"/>
      <c r="AC104" s="211"/>
      <c r="AD104" s="211"/>
      <c r="AE104" s="211"/>
      <c r="AF104" s="211"/>
      <c r="AG104" s="77"/>
      <c r="AH104" s="78"/>
      <c r="AI104" s="77"/>
      <c r="AJ104" s="78"/>
      <c r="AK104" s="77"/>
      <c r="AL104" s="78"/>
      <c r="AM104" s="77"/>
      <c r="AN104" s="206"/>
      <c r="AO104" s="207"/>
      <c r="AP104" s="206"/>
      <c r="AQ104" s="207"/>
      <c r="AR104" s="206"/>
      <c r="AS104" s="71"/>
      <c r="AT104" s="206"/>
      <c r="AU104" s="200">
        <v>1</v>
      </c>
      <c r="AV104" s="201"/>
      <c r="AW104" s="208"/>
      <c r="AX104" s="206"/>
      <c r="AY104" s="207"/>
      <c r="AZ104" s="70"/>
      <c r="BA104" s="71"/>
      <c r="BB104" s="70"/>
      <c r="BC104" s="71"/>
      <c r="BD104" s="61"/>
      <c r="BE104" s="62"/>
      <c r="BF104" s="61"/>
      <c r="BG104" s="62"/>
      <c r="BH104" s="72"/>
      <c r="BI104" s="73"/>
      <c r="BJ104" s="72"/>
      <c r="BK104" s="200">
        <v>1</v>
      </c>
      <c r="BL104" s="201"/>
      <c r="BM104" s="204"/>
      <c r="BN104" s="72"/>
      <c r="BO104" s="73"/>
      <c r="BP104" s="72"/>
      <c r="BQ104" s="73"/>
      <c r="BR104" s="72"/>
      <c r="BS104" s="73"/>
      <c r="BT104" s="70"/>
      <c r="BU104" s="71"/>
      <c r="BV104" s="70"/>
      <c r="BW104" s="71"/>
      <c r="BX104" s="70"/>
      <c r="BY104" s="71"/>
      <c r="BZ104" s="70"/>
      <c r="CA104" s="200">
        <v>1</v>
      </c>
      <c r="CB104" s="201"/>
      <c r="CC104" s="90"/>
      <c r="CD104" s="70"/>
      <c r="CE104" s="71"/>
      <c r="CF104" s="70"/>
      <c r="CG104" s="71"/>
      <c r="CH104" s="70"/>
      <c r="CI104" s="71"/>
      <c r="CJ104" s="61"/>
      <c r="CK104" s="62"/>
      <c r="CL104" s="61"/>
      <c r="CM104" s="62"/>
      <c r="CN104" s="72"/>
      <c r="CO104" s="73"/>
      <c r="CP104" s="72"/>
      <c r="CQ104" s="200">
        <v>1</v>
      </c>
      <c r="CR104" s="201"/>
      <c r="CS104" s="73"/>
      <c r="CT104" s="72"/>
      <c r="CU104" s="73"/>
      <c r="CV104" s="72"/>
      <c r="CW104" s="73"/>
      <c r="CX104" s="72"/>
      <c r="CY104" s="73"/>
      <c r="CZ104" s="70"/>
      <c r="DA104" s="71"/>
      <c r="DB104" s="70"/>
      <c r="DC104" s="71"/>
      <c r="DD104" s="70"/>
      <c r="DE104" s="71"/>
      <c r="DF104" s="70"/>
      <c r="DG104" s="200">
        <v>1</v>
      </c>
      <c r="DH104" s="201"/>
      <c r="DI104" s="71"/>
      <c r="DJ104" s="70"/>
      <c r="DK104" s="71"/>
      <c r="DL104" s="70"/>
      <c r="DM104" s="71"/>
      <c r="DN104" s="70"/>
      <c r="DO104" s="71"/>
      <c r="DP104" s="70"/>
      <c r="DQ104" s="71"/>
      <c r="DR104" s="69"/>
      <c r="DS104" s="68"/>
      <c r="DT104" s="69"/>
      <c r="DU104" s="68"/>
      <c r="DV104" s="69"/>
      <c r="DW104" s="68"/>
      <c r="DX104" s="69"/>
      <c r="DY104" s="68"/>
      <c r="DZ104" s="69"/>
      <c r="EA104" s="68"/>
      <c r="EB104" s="69"/>
      <c r="EC104" s="68"/>
      <c r="ED104" s="69"/>
      <c r="EE104" s="68"/>
      <c r="EF104" s="69"/>
      <c r="EG104" s="68"/>
      <c r="EH104" s="69"/>
      <c r="EI104" s="74"/>
      <c r="EJ104" s="15"/>
      <c r="EK104" s="15"/>
      <c r="FK104" s="15"/>
      <c r="FL104" s="15"/>
      <c r="FM104" s="15"/>
      <c r="FN104" s="15"/>
      <c r="FO104" s="15"/>
      <c r="FP104" s="15"/>
      <c r="FQ104" s="15"/>
      <c r="FR104" s="15"/>
      <c r="FS104" s="15"/>
      <c r="FT104" s="15"/>
      <c r="FU104" s="15"/>
      <c r="FV104" s="15"/>
      <c r="FW104" s="15"/>
      <c r="FX104" s="15"/>
      <c r="FY104" s="15"/>
      <c r="FZ104" s="15"/>
      <c r="GA104" s="15"/>
      <c r="GB104" s="15"/>
      <c r="GC104" s="15"/>
      <c r="GD104" s="15"/>
      <c r="GE104" s="15"/>
      <c r="GF104" s="15"/>
      <c r="GG104" s="15"/>
      <c r="GH104" s="15"/>
      <c r="GI104" s="15"/>
      <c r="GJ104" s="15"/>
      <c r="GK104" s="15"/>
      <c r="GL104" s="15"/>
      <c r="GM104" s="15"/>
      <c r="GN104" s="15"/>
      <c r="GO104" s="15"/>
      <c r="GP104" s="15"/>
      <c r="GQ104" s="15"/>
      <c r="GR104" s="15"/>
      <c r="GS104" s="15"/>
      <c r="GT104" s="15"/>
      <c r="GU104" s="15"/>
      <c r="GV104" s="15"/>
      <c r="GW104" s="15"/>
      <c r="GX104" s="15"/>
      <c r="GY104" s="15"/>
      <c r="GZ104" s="15"/>
      <c r="HA104" s="15"/>
      <c r="HB104" s="15"/>
      <c r="HC104" s="15"/>
      <c r="HD104" s="15"/>
      <c r="HE104" s="15"/>
      <c r="HF104" s="15"/>
      <c r="HG104" s="15"/>
      <c r="HH104" s="15"/>
      <c r="HI104" s="15"/>
      <c r="HJ104" s="15"/>
      <c r="HK104" s="15"/>
      <c r="HL104" s="15"/>
      <c r="HM104" s="15"/>
      <c r="HN104" s="15"/>
      <c r="HO104" s="15"/>
      <c r="HP104" s="15"/>
      <c r="HQ104" s="15"/>
      <c r="HR104" s="15"/>
      <c r="HS104" s="15"/>
      <c r="HT104" s="15"/>
      <c r="HU104" s="15"/>
      <c r="HV104" s="15"/>
      <c r="HW104" s="15"/>
      <c r="HX104" s="15"/>
      <c r="HY104" s="15"/>
      <c r="HZ104" s="15"/>
      <c r="IA104" s="15"/>
      <c r="IB104" s="15"/>
      <c r="IC104" s="15"/>
      <c r="ID104" s="15"/>
      <c r="IE104" s="15"/>
      <c r="IF104" s="15"/>
      <c r="IG104" s="15"/>
      <c r="IH104" s="15"/>
      <c r="II104" s="15"/>
      <c r="IJ104" s="15"/>
      <c r="IK104" s="15"/>
      <c r="IL104" s="15"/>
      <c r="IM104" s="15"/>
      <c r="IN104" s="15"/>
    </row>
    <row r="105" spans="1:248" ht="20.25" customHeight="1">
      <c r="A105" s="1"/>
      <c r="B105" s="211" t="s">
        <v>78</v>
      </c>
      <c r="C105" s="211"/>
      <c r="D105" s="211"/>
      <c r="E105" s="211"/>
      <c r="F105" s="211"/>
      <c r="G105" s="211"/>
      <c r="H105" s="211"/>
      <c r="I105" s="211"/>
      <c r="J105" s="211"/>
      <c r="K105" s="211"/>
      <c r="L105" s="211"/>
      <c r="M105" s="211"/>
      <c r="N105" s="211"/>
      <c r="O105" s="211"/>
      <c r="P105" s="211"/>
      <c r="Q105" s="211"/>
      <c r="R105" s="211"/>
      <c r="S105" s="211"/>
      <c r="T105" s="211"/>
      <c r="U105" s="211"/>
      <c r="V105" s="211"/>
      <c r="W105" s="211"/>
      <c r="X105" s="211"/>
      <c r="Y105" s="211"/>
      <c r="Z105" s="211"/>
      <c r="AA105" s="211"/>
      <c r="AB105" s="211"/>
      <c r="AC105" s="211"/>
      <c r="AD105" s="211"/>
      <c r="AE105" s="211"/>
      <c r="AF105" s="211"/>
      <c r="AG105" s="77"/>
      <c r="AH105" s="78"/>
      <c r="AI105" s="77"/>
      <c r="AJ105" s="78"/>
      <c r="AK105" s="77"/>
      <c r="AL105" s="78"/>
      <c r="AM105" s="77"/>
      <c r="AN105" s="70"/>
      <c r="AO105" s="71"/>
      <c r="AP105" s="70"/>
      <c r="AQ105" s="71"/>
      <c r="AR105" s="70"/>
      <c r="AS105" s="71"/>
      <c r="AT105" s="70"/>
      <c r="AU105" s="200" t="s">
        <v>75</v>
      </c>
      <c r="AV105" s="201"/>
      <c r="AW105" s="90"/>
      <c r="AX105" s="70"/>
      <c r="AY105" s="71"/>
      <c r="AZ105" s="70"/>
      <c r="BA105" s="71"/>
      <c r="BB105" s="70"/>
      <c r="BC105" s="71"/>
      <c r="BD105" s="61"/>
      <c r="BE105" s="62"/>
      <c r="BF105" s="61"/>
      <c r="BG105" s="62"/>
      <c r="BH105" s="72"/>
      <c r="BI105" s="73"/>
      <c r="BJ105" s="72"/>
      <c r="BK105" s="200" t="s">
        <v>75</v>
      </c>
      <c r="BL105" s="201"/>
      <c r="BM105" s="204"/>
      <c r="BN105" s="72"/>
      <c r="BO105" s="73"/>
      <c r="BP105" s="72"/>
      <c r="BQ105" s="73"/>
      <c r="BR105" s="72"/>
      <c r="BS105" s="73"/>
      <c r="BT105" s="70"/>
      <c r="BU105" s="71"/>
      <c r="BV105" s="70"/>
      <c r="BW105" s="71"/>
      <c r="BX105" s="70"/>
      <c r="BY105" s="71"/>
      <c r="BZ105" s="70"/>
      <c r="CA105" s="200" t="s">
        <v>75</v>
      </c>
      <c r="CB105" s="201"/>
      <c r="CC105" s="90"/>
      <c r="CD105" s="70"/>
      <c r="CE105" s="71"/>
      <c r="CF105" s="70"/>
      <c r="CG105" s="71"/>
      <c r="CH105" s="70"/>
      <c r="CI105" s="71"/>
      <c r="CJ105" s="61"/>
      <c r="CK105" s="62"/>
      <c r="CL105" s="61"/>
      <c r="CM105" s="62"/>
      <c r="CN105" s="72"/>
      <c r="CO105" s="73"/>
      <c r="CP105" s="72"/>
      <c r="CQ105" s="200" t="s">
        <v>75</v>
      </c>
      <c r="CR105" s="201"/>
      <c r="CS105" s="73"/>
      <c r="CT105" s="72"/>
      <c r="CU105" s="73"/>
      <c r="CV105" s="72"/>
      <c r="CW105" s="73"/>
      <c r="CX105" s="72"/>
      <c r="CY105" s="73"/>
      <c r="CZ105" s="70"/>
      <c r="DA105" s="71"/>
      <c r="DB105" s="70"/>
      <c r="DC105" s="71"/>
      <c r="DD105" s="70"/>
      <c r="DE105" s="71"/>
      <c r="DF105" s="70"/>
      <c r="DG105" s="200" t="s">
        <v>75</v>
      </c>
      <c r="DH105" s="201"/>
      <c r="DI105" s="71"/>
      <c r="DJ105" s="70"/>
      <c r="DK105" s="71"/>
      <c r="DL105" s="70"/>
      <c r="DM105" s="71"/>
      <c r="DN105" s="70"/>
      <c r="DO105" s="71"/>
      <c r="DP105" s="70"/>
      <c r="DQ105" s="71"/>
      <c r="DR105" s="69"/>
      <c r="DS105" s="68"/>
      <c r="DT105" s="69"/>
      <c r="DU105" s="68"/>
      <c r="DV105" s="69"/>
      <c r="DW105" s="68"/>
      <c r="DX105" s="69"/>
      <c r="DY105" s="68"/>
      <c r="DZ105" s="69"/>
      <c r="EA105" s="68"/>
      <c r="EB105" s="69"/>
      <c r="EC105" s="68"/>
      <c r="ED105" s="69"/>
      <c r="EE105" s="68"/>
      <c r="EF105" s="69"/>
      <c r="EG105" s="68"/>
      <c r="EH105" s="69"/>
      <c r="EI105" s="74"/>
      <c r="EJ105" s="15"/>
      <c r="EK105" s="15"/>
      <c r="FK105" s="15"/>
      <c r="FL105" s="15"/>
      <c r="FM105" s="15"/>
      <c r="FN105" s="15"/>
      <c r="FO105" s="15"/>
      <c r="FP105" s="15"/>
      <c r="FQ105" s="15"/>
      <c r="FR105" s="15"/>
      <c r="FS105" s="15"/>
      <c r="FT105" s="15"/>
      <c r="FU105" s="15"/>
      <c r="FV105" s="15"/>
      <c r="FW105" s="15"/>
      <c r="FX105" s="15"/>
      <c r="FY105" s="15"/>
      <c r="FZ105" s="15"/>
      <c r="GA105" s="15"/>
      <c r="GB105" s="15"/>
      <c r="GC105" s="15"/>
      <c r="GD105" s="15"/>
      <c r="GE105" s="15"/>
      <c r="GF105" s="15"/>
      <c r="GG105" s="15"/>
      <c r="GH105" s="15"/>
      <c r="GI105" s="15"/>
      <c r="GJ105" s="15"/>
      <c r="GK105" s="15"/>
      <c r="GL105" s="15"/>
      <c r="GM105" s="15"/>
      <c r="GN105" s="15"/>
      <c r="GO105" s="15"/>
      <c r="GP105" s="15"/>
      <c r="GQ105" s="15"/>
      <c r="GR105" s="15"/>
      <c r="GS105" s="15"/>
      <c r="GT105" s="15"/>
      <c r="GU105" s="15"/>
      <c r="GV105" s="15"/>
      <c r="GW105" s="15"/>
      <c r="GX105" s="15"/>
      <c r="GY105" s="15"/>
      <c r="GZ105" s="15"/>
      <c r="HA105" s="15"/>
      <c r="HB105" s="15"/>
      <c r="HC105" s="15"/>
      <c r="HD105" s="15"/>
      <c r="HE105" s="15"/>
      <c r="HF105" s="15"/>
      <c r="HG105" s="15"/>
      <c r="HH105" s="15"/>
      <c r="HI105" s="15"/>
      <c r="HJ105" s="15"/>
      <c r="HK105" s="15"/>
      <c r="HL105" s="15"/>
      <c r="HM105" s="15"/>
      <c r="HN105" s="15"/>
      <c r="HO105" s="15"/>
      <c r="HP105" s="15"/>
      <c r="HQ105" s="15"/>
      <c r="HR105" s="15"/>
      <c r="HS105" s="15"/>
      <c r="HT105" s="15"/>
      <c r="HU105" s="15"/>
      <c r="HV105" s="15"/>
      <c r="HW105" s="15"/>
      <c r="HX105" s="15"/>
      <c r="HY105" s="15"/>
      <c r="HZ105" s="15"/>
      <c r="IA105" s="15"/>
      <c r="IB105" s="15"/>
      <c r="IC105" s="15"/>
      <c r="ID105" s="15"/>
      <c r="IE105" s="15"/>
      <c r="IF105" s="15"/>
      <c r="IG105" s="15"/>
      <c r="IH105" s="15"/>
      <c r="II105" s="15"/>
      <c r="IJ105" s="15"/>
      <c r="IK105" s="15"/>
      <c r="IL105" s="15"/>
      <c r="IM105" s="15"/>
      <c r="IN105" s="15"/>
    </row>
    <row r="106" spans="1:248" ht="20.25" customHeight="1">
      <c r="EJ106" s="15"/>
      <c r="EK106" s="15"/>
      <c r="FK106" s="15"/>
      <c r="FL106" s="15"/>
      <c r="FM106" s="15"/>
      <c r="FN106" s="15"/>
      <c r="FO106" s="15"/>
      <c r="FP106" s="15"/>
      <c r="FQ106" s="15"/>
      <c r="FR106" s="15"/>
      <c r="FS106" s="15"/>
      <c r="FT106" s="15"/>
      <c r="FU106" s="15"/>
      <c r="FV106" s="15"/>
      <c r="FW106" s="15"/>
      <c r="FX106" s="15"/>
      <c r="FY106" s="15"/>
      <c r="FZ106" s="15"/>
      <c r="GA106" s="15"/>
      <c r="GB106" s="15"/>
      <c r="GC106" s="15"/>
      <c r="GD106" s="15"/>
      <c r="GE106" s="15"/>
      <c r="GF106" s="15"/>
      <c r="GG106" s="15"/>
      <c r="GH106" s="15"/>
      <c r="GI106" s="15"/>
      <c r="GJ106" s="15"/>
      <c r="GK106" s="15"/>
      <c r="GL106" s="15"/>
      <c r="GM106" s="15"/>
      <c r="GN106" s="15"/>
      <c r="GO106" s="15"/>
      <c r="GP106" s="15"/>
      <c r="GQ106" s="15"/>
      <c r="GR106" s="15"/>
      <c r="GS106" s="15"/>
      <c r="GT106" s="15"/>
      <c r="GU106" s="15"/>
      <c r="GV106" s="15"/>
      <c r="GW106" s="15"/>
      <c r="GX106" s="15"/>
      <c r="GY106" s="15"/>
      <c r="GZ106" s="15"/>
      <c r="HA106" s="15"/>
      <c r="HB106" s="15"/>
      <c r="HC106" s="15"/>
      <c r="HD106" s="15"/>
      <c r="HE106" s="15"/>
      <c r="HF106" s="15"/>
      <c r="HG106" s="15"/>
      <c r="HH106" s="15"/>
      <c r="HI106" s="15"/>
      <c r="HJ106" s="15"/>
      <c r="HK106" s="15"/>
      <c r="HL106" s="15"/>
      <c r="HM106" s="15"/>
      <c r="HN106" s="15"/>
      <c r="HO106" s="15"/>
      <c r="HP106" s="15"/>
      <c r="HQ106" s="15"/>
      <c r="HR106" s="15"/>
      <c r="HS106" s="15"/>
      <c r="HT106" s="15"/>
      <c r="HU106" s="15"/>
      <c r="HV106" s="15"/>
      <c r="HW106" s="15"/>
      <c r="HX106" s="15"/>
      <c r="HY106" s="15"/>
      <c r="HZ106" s="15"/>
      <c r="IA106" s="15"/>
      <c r="IB106" s="15"/>
      <c r="IC106" s="15"/>
      <c r="ID106" s="15"/>
      <c r="IE106" s="15"/>
      <c r="IF106" s="15"/>
      <c r="IG106" s="15"/>
      <c r="IH106" s="15"/>
      <c r="II106" s="15"/>
      <c r="IJ106" s="15"/>
      <c r="IK106" s="15"/>
      <c r="IL106" s="15"/>
      <c r="IM106" s="15"/>
      <c r="IN106" s="15"/>
    </row>
    <row r="107" spans="1:248" ht="20.25" customHeight="1">
      <c r="EJ107" s="15"/>
      <c r="EK107" s="15"/>
      <c r="FK107" s="15"/>
      <c r="FL107" s="15"/>
      <c r="FM107" s="15"/>
      <c r="FN107" s="15"/>
      <c r="FO107" s="15"/>
      <c r="FP107" s="15"/>
      <c r="FQ107" s="15"/>
      <c r="FR107" s="15"/>
      <c r="FS107" s="15"/>
      <c r="FT107" s="15"/>
      <c r="FU107" s="15"/>
      <c r="FV107" s="15"/>
      <c r="FW107" s="15"/>
      <c r="FX107" s="15"/>
      <c r="FY107" s="15"/>
      <c r="FZ107" s="15"/>
      <c r="GA107" s="15"/>
      <c r="GB107" s="15"/>
      <c r="GC107" s="15"/>
      <c r="GD107" s="15"/>
      <c r="GE107" s="15"/>
      <c r="GF107" s="15"/>
      <c r="GG107" s="15"/>
      <c r="GH107" s="15"/>
      <c r="GI107" s="15"/>
      <c r="GJ107" s="15"/>
      <c r="GK107" s="15"/>
      <c r="GL107" s="15"/>
      <c r="GM107" s="15"/>
      <c r="GN107" s="15"/>
      <c r="GO107" s="15"/>
      <c r="GP107" s="15"/>
      <c r="GQ107" s="15"/>
      <c r="GR107" s="15"/>
      <c r="GS107" s="15"/>
      <c r="GT107" s="15"/>
      <c r="GU107" s="15"/>
      <c r="GV107" s="15"/>
      <c r="GW107" s="15"/>
      <c r="GX107" s="15"/>
      <c r="GY107" s="15"/>
      <c r="GZ107" s="15"/>
      <c r="HA107" s="15"/>
      <c r="HB107" s="15"/>
      <c r="HC107" s="15"/>
      <c r="HD107" s="15"/>
      <c r="HE107" s="15"/>
      <c r="HF107" s="15"/>
      <c r="HG107" s="15"/>
      <c r="HH107" s="15"/>
      <c r="HI107" s="15"/>
      <c r="HJ107" s="15"/>
      <c r="HK107" s="15"/>
      <c r="HL107" s="15"/>
      <c r="HM107" s="15"/>
      <c r="HN107" s="15"/>
      <c r="HO107" s="15"/>
      <c r="HP107" s="15"/>
      <c r="HQ107" s="15"/>
      <c r="HR107" s="15"/>
      <c r="HS107" s="15"/>
      <c r="HT107" s="15"/>
      <c r="HU107" s="15"/>
      <c r="HV107" s="15"/>
      <c r="HW107" s="15"/>
      <c r="HX107" s="15"/>
      <c r="HY107" s="15"/>
      <c r="HZ107" s="15"/>
      <c r="IA107" s="15"/>
      <c r="IB107" s="15"/>
      <c r="IC107" s="15"/>
      <c r="ID107" s="15"/>
      <c r="IE107" s="15"/>
      <c r="IF107" s="15"/>
      <c r="IG107" s="15"/>
      <c r="IH107" s="15"/>
      <c r="II107" s="15"/>
      <c r="IJ107" s="15"/>
      <c r="IK107" s="15"/>
      <c r="IL107" s="15"/>
      <c r="IM107" s="15"/>
      <c r="IN107" s="15"/>
    </row>
    <row r="108" spans="1:248" ht="20.25" customHeight="1">
      <c r="EJ108" s="15"/>
      <c r="EK108" s="15"/>
      <c r="FK108" s="15"/>
      <c r="FL108" s="15"/>
      <c r="FM108" s="15"/>
      <c r="FN108" s="15"/>
      <c r="FO108" s="15"/>
      <c r="FP108" s="15"/>
      <c r="FQ108" s="15"/>
      <c r="FR108" s="15"/>
      <c r="FS108" s="15"/>
      <c r="FT108" s="15"/>
      <c r="FU108" s="15"/>
      <c r="FV108" s="15"/>
      <c r="FW108" s="15"/>
      <c r="FX108" s="15"/>
      <c r="FY108" s="15"/>
      <c r="FZ108" s="15"/>
      <c r="GA108" s="15"/>
      <c r="GB108" s="15"/>
      <c r="GC108" s="15"/>
      <c r="GD108" s="15"/>
      <c r="GE108" s="15"/>
      <c r="GF108" s="15"/>
      <c r="GG108" s="15"/>
      <c r="GH108" s="15"/>
      <c r="GI108" s="15"/>
      <c r="GJ108" s="15"/>
      <c r="GK108" s="15"/>
      <c r="GL108" s="15"/>
      <c r="GM108" s="15"/>
      <c r="GN108" s="15"/>
      <c r="GO108" s="15"/>
      <c r="GP108" s="15"/>
      <c r="GQ108" s="15"/>
      <c r="GR108" s="15"/>
      <c r="GS108" s="15"/>
      <c r="GT108" s="15"/>
      <c r="GU108" s="15"/>
      <c r="GV108" s="15"/>
      <c r="GW108" s="15"/>
      <c r="GX108" s="15"/>
      <c r="GY108" s="15"/>
      <c r="GZ108" s="15"/>
      <c r="HA108" s="15"/>
      <c r="HB108" s="15"/>
      <c r="HC108" s="15"/>
      <c r="HD108" s="15"/>
      <c r="HE108" s="15"/>
      <c r="HF108" s="15"/>
      <c r="HG108" s="15"/>
      <c r="HH108" s="15"/>
      <c r="HI108" s="15"/>
      <c r="HJ108" s="15"/>
      <c r="HK108" s="15"/>
      <c r="HL108" s="15"/>
      <c r="HM108" s="15"/>
      <c r="HN108" s="15"/>
      <c r="HO108" s="15"/>
      <c r="HP108" s="15"/>
      <c r="HQ108" s="15"/>
      <c r="HR108" s="15"/>
      <c r="HS108" s="15"/>
      <c r="HT108" s="15"/>
      <c r="HU108" s="15"/>
      <c r="HV108" s="15"/>
      <c r="HW108" s="15"/>
      <c r="HX108" s="15"/>
      <c r="HY108" s="15"/>
      <c r="HZ108" s="15"/>
      <c r="IA108" s="15"/>
      <c r="IB108" s="15"/>
      <c r="IC108" s="15"/>
      <c r="ID108" s="15"/>
      <c r="IE108" s="15"/>
      <c r="IF108" s="15"/>
      <c r="IG108" s="15"/>
      <c r="IH108" s="15"/>
      <c r="II108" s="15"/>
      <c r="IJ108" s="15"/>
      <c r="IK108" s="15"/>
      <c r="IL108" s="15"/>
      <c r="IM108" s="15"/>
      <c r="IN108" s="15"/>
    </row>
    <row r="109" spans="1:248"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</row>
    <row r="110" spans="1:248"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</row>
    <row r="111" spans="1:248"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248"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2:32"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2:32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2:32"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2:32"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</row>
    <row r="117" spans="2:32"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2:32"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2:32"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2:32"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2:32"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2:32"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2:32"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2:32"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2:32"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2:32"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2:32"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2:32"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2:248"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</row>
    <row r="130" spans="2:248"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</row>
    <row r="131" spans="2:248"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</row>
    <row r="132" spans="2:248"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</row>
    <row r="133" spans="2:248" ht="20.25" customHeight="1">
      <c r="EJ133" s="15"/>
      <c r="EK133" s="15"/>
      <c r="FK133" s="15"/>
      <c r="FL133" s="15"/>
      <c r="FM133" s="15"/>
      <c r="FN133" s="15"/>
      <c r="FO133" s="15"/>
      <c r="FP133" s="15"/>
      <c r="FQ133" s="15"/>
      <c r="FR133" s="15"/>
      <c r="FS133" s="15"/>
      <c r="FT133" s="15"/>
      <c r="FU133" s="15"/>
      <c r="FV133" s="15"/>
      <c r="FW133" s="15"/>
      <c r="FX133" s="15"/>
      <c r="FY133" s="15"/>
      <c r="FZ133" s="15"/>
      <c r="GA133" s="15"/>
      <c r="GB133" s="15"/>
      <c r="GC133" s="15"/>
      <c r="GD133" s="15"/>
      <c r="GE133" s="15"/>
      <c r="GF133" s="15"/>
      <c r="GG133" s="15"/>
      <c r="GH133" s="15"/>
      <c r="GI133" s="15"/>
      <c r="GJ133" s="15"/>
      <c r="GK133" s="15"/>
      <c r="GL133" s="15"/>
      <c r="GM133" s="15"/>
      <c r="GN133" s="15"/>
      <c r="GO133" s="15"/>
      <c r="GP133" s="15"/>
      <c r="GQ133" s="15"/>
      <c r="GR133" s="15"/>
      <c r="GS133" s="15"/>
      <c r="GT133" s="15"/>
      <c r="GU133" s="15"/>
      <c r="GV133" s="15"/>
      <c r="GW133" s="15"/>
      <c r="GX133" s="15"/>
      <c r="GY133" s="15"/>
      <c r="GZ133" s="15"/>
      <c r="HA133" s="15"/>
      <c r="HB133" s="15"/>
      <c r="HC133" s="15"/>
      <c r="HD133" s="15"/>
      <c r="HE133" s="15"/>
      <c r="HF133" s="15"/>
      <c r="HG133" s="15"/>
      <c r="HH133" s="15"/>
      <c r="HI133" s="15"/>
      <c r="HJ133" s="15"/>
      <c r="HK133" s="15"/>
      <c r="HL133" s="15"/>
      <c r="HM133" s="15"/>
      <c r="HN133" s="15"/>
      <c r="HO133" s="15"/>
      <c r="HP133" s="15"/>
      <c r="HQ133" s="15"/>
      <c r="HR133" s="15"/>
      <c r="HS133" s="15"/>
      <c r="HT133" s="15"/>
      <c r="HU133" s="15"/>
      <c r="HV133" s="15"/>
      <c r="HW133" s="15"/>
      <c r="HX133" s="15"/>
      <c r="HY133" s="15"/>
      <c r="HZ133" s="15"/>
      <c r="IA133" s="15"/>
      <c r="IB133" s="15"/>
      <c r="IC133" s="15"/>
      <c r="ID133" s="15"/>
      <c r="IE133" s="15"/>
      <c r="IF133" s="15"/>
      <c r="IG133" s="15"/>
      <c r="IH133" s="15"/>
      <c r="II133" s="15"/>
      <c r="IJ133" s="15"/>
      <c r="IK133" s="15"/>
      <c r="IL133" s="15"/>
      <c r="IM133" s="15"/>
      <c r="IN133" s="15"/>
    </row>
    <row r="134" spans="2:248" ht="20.25" customHeight="1">
      <c r="EJ134" s="15"/>
      <c r="EK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15"/>
      <c r="FU134" s="15"/>
      <c r="FV134" s="15"/>
      <c r="FW134" s="15"/>
      <c r="FX134" s="15"/>
      <c r="FY134" s="15"/>
      <c r="FZ134" s="15"/>
      <c r="GA134" s="15"/>
      <c r="GB134" s="15"/>
      <c r="GC134" s="15"/>
      <c r="GD134" s="15"/>
      <c r="GE134" s="15"/>
      <c r="GF134" s="15"/>
      <c r="GG134" s="15"/>
      <c r="GH134" s="15"/>
      <c r="GI134" s="15"/>
      <c r="GJ134" s="15"/>
      <c r="GK134" s="15"/>
      <c r="GL134" s="15"/>
      <c r="GM134" s="15"/>
      <c r="GN134" s="15"/>
      <c r="GO134" s="15"/>
      <c r="GP134" s="15"/>
      <c r="GQ134" s="15"/>
      <c r="GR134" s="15"/>
      <c r="GS134" s="15"/>
      <c r="GT134" s="15"/>
      <c r="GU134" s="15"/>
      <c r="GV134" s="15"/>
      <c r="GW134" s="15"/>
      <c r="GX134" s="15"/>
      <c r="GY134" s="15"/>
      <c r="GZ134" s="15"/>
      <c r="HA134" s="15"/>
      <c r="HB134" s="15"/>
      <c r="HC134" s="15"/>
      <c r="HD134" s="15"/>
      <c r="HE134" s="15"/>
      <c r="HF134" s="15"/>
      <c r="HG134" s="15"/>
      <c r="HH134" s="15"/>
      <c r="HI134" s="15"/>
      <c r="HJ134" s="15"/>
      <c r="HK134" s="15"/>
      <c r="HL134" s="15"/>
      <c r="HM134" s="15"/>
      <c r="HN134" s="15"/>
      <c r="HO134" s="15"/>
      <c r="HP134" s="15"/>
      <c r="HQ134" s="15"/>
      <c r="HR134" s="15"/>
      <c r="HS134" s="15"/>
      <c r="HT134" s="15"/>
      <c r="HU134" s="15"/>
      <c r="HV134" s="15"/>
      <c r="HW134" s="15"/>
      <c r="HX134" s="15"/>
      <c r="HY134" s="15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5"/>
      <c r="IN134" s="15"/>
    </row>
    <row r="135" spans="2:248" ht="20.25" customHeight="1">
      <c r="EJ135" s="15"/>
      <c r="EK135" s="15"/>
      <c r="FK135" s="15"/>
      <c r="FL135" s="15"/>
      <c r="FM135" s="15"/>
      <c r="FN135" s="15"/>
      <c r="FO135" s="15"/>
      <c r="FP135" s="15"/>
      <c r="FQ135" s="15"/>
      <c r="FR135" s="15"/>
      <c r="FS135" s="15"/>
      <c r="FT135" s="15"/>
      <c r="FU135" s="15"/>
      <c r="FV135" s="15"/>
      <c r="FW135" s="15"/>
      <c r="FX135" s="15"/>
      <c r="FY135" s="15"/>
      <c r="FZ135" s="15"/>
      <c r="GA135" s="15"/>
      <c r="GB135" s="15"/>
      <c r="GC135" s="15"/>
      <c r="GD135" s="15"/>
      <c r="GE135" s="15"/>
      <c r="GF135" s="15"/>
      <c r="GG135" s="15"/>
      <c r="GH135" s="15"/>
      <c r="GI135" s="15"/>
      <c r="GJ135" s="15"/>
      <c r="GK135" s="15"/>
      <c r="GL135" s="15"/>
      <c r="GM135" s="15"/>
      <c r="GN135" s="15"/>
      <c r="GO135" s="15"/>
      <c r="GP135" s="15"/>
      <c r="GQ135" s="15"/>
      <c r="GR135" s="15"/>
      <c r="GS135" s="15"/>
      <c r="GT135" s="15"/>
      <c r="GU135" s="15"/>
      <c r="GV135" s="15"/>
      <c r="GW135" s="15"/>
      <c r="GX135" s="15"/>
      <c r="GY135" s="15"/>
      <c r="GZ135" s="15"/>
      <c r="HA135" s="15"/>
      <c r="HB135" s="15"/>
      <c r="HC135" s="15"/>
      <c r="HD135" s="15"/>
      <c r="HE135" s="15"/>
      <c r="HF135" s="15"/>
      <c r="HG135" s="15"/>
      <c r="HH135" s="15"/>
      <c r="HI135" s="15"/>
      <c r="HJ135" s="15"/>
      <c r="HK135" s="15"/>
      <c r="HL135" s="15"/>
      <c r="HM135" s="15"/>
      <c r="HN135" s="15"/>
      <c r="HO135" s="15"/>
      <c r="HP135" s="15"/>
      <c r="HQ135" s="15"/>
      <c r="HR135" s="15"/>
      <c r="HS135" s="15"/>
      <c r="HT135" s="15"/>
      <c r="HU135" s="15"/>
      <c r="HV135" s="15"/>
      <c r="HW135" s="15"/>
      <c r="HX135" s="15"/>
      <c r="HY135" s="15"/>
      <c r="HZ135" s="15"/>
      <c r="IA135" s="15"/>
      <c r="IB135" s="15"/>
      <c r="IC135" s="15"/>
      <c r="ID135" s="15"/>
      <c r="IE135" s="15"/>
      <c r="IF135" s="15"/>
      <c r="IG135" s="15"/>
      <c r="IH135" s="15"/>
      <c r="II135" s="15"/>
      <c r="IJ135" s="15"/>
      <c r="IK135" s="15"/>
      <c r="IL135" s="15"/>
      <c r="IM135" s="15"/>
      <c r="IN135" s="15"/>
    </row>
    <row r="136" spans="2:248" ht="20.25" customHeight="1">
      <c r="EJ136" s="15"/>
      <c r="EK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15"/>
      <c r="FU136" s="15"/>
      <c r="FV136" s="15"/>
      <c r="FW136" s="15"/>
      <c r="FX136" s="15"/>
      <c r="FY136" s="15"/>
      <c r="FZ136" s="15"/>
      <c r="GA136" s="15"/>
      <c r="GB136" s="15"/>
      <c r="GC136" s="15"/>
      <c r="GD136" s="15"/>
      <c r="GE136" s="15"/>
      <c r="GF136" s="15"/>
      <c r="GG136" s="15"/>
      <c r="GH136" s="15"/>
      <c r="GI136" s="15"/>
      <c r="GJ136" s="15"/>
      <c r="GK136" s="15"/>
      <c r="GL136" s="15"/>
      <c r="GM136" s="15"/>
      <c r="GN136" s="15"/>
      <c r="GO136" s="15"/>
      <c r="GP136" s="15"/>
      <c r="GQ136" s="15"/>
      <c r="GR136" s="15"/>
      <c r="GS136" s="15"/>
      <c r="GT136" s="15"/>
      <c r="GU136" s="15"/>
      <c r="GV136" s="15"/>
      <c r="GW136" s="15"/>
      <c r="GX136" s="15"/>
      <c r="GY136" s="15"/>
      <c r="GZ136" s="15"/>
      <c r="HA136" s="15"/>
      <c r="HB136" s="15"/>
      <c r="HC136" s="15"/>
      <c r="HD136" s="15"/>
      <c r="HE136" s="15"/>
      <c r="HF136" s="15"/>
      <c r="HG136" s="15"/>
      <c r="HH136" s="15"/>
      <c r="HI136" s="15"/>
      <c r="HJ136" s="15"/>
      <c r="HK136" s="15"/>
      <c r="HL136" s="15"/>
      <c r="HM136" s="15"/>
      <c r="HN136" s="15"/>
      <c r="HO136" s="15"/>
      <c r="HP136" s="15"/>
      <c r="HQ136" s="15"/>
      <c r="HR136" s="15"/>
      <c r="HS136" s="15"/>
      <c r="HT136" s="15"/>
      <c r="HU136" s="15"/>
      <c r="HV136" s="15"/>
      <c r="HW136" s="15"/>
      <c r="HX136" s="15"/>
      <c r="HY136" s="15"/>
      <c r="HZ136" s="15"/>
      <c r="IA136" s="15"/>
      <c r="IB136" s="15"/>
      <c r="IC136" s="15"/>
      <c r="ID136" s="15"/>
      <c r="IE136" s="15"/>
      <c r="IF136" s="15"/>
      <c r="IG136" s="15"/>
      <c r="IH136" s="15"/>
      <c r="II136" s="15"/>
      <c r="IJ136" s="15"/>
      <c r="IK136" s="15"/>
      <c r="IL136" s="15"/>
      <c r="IM136" s="15"/>
      <c r="IN136" s="15"/>
    </row>
    <row r="137" spans="2:248" ht="20.25" customHeight="1">
      <c r="EJ137" s="15"/>
      <c r="EK137" s="15"/>
      <c r="FK137" s="15"/>
      <c r="FL137" s="15"/>
      <c r="FM137" s="15"/>
      <c r="FN137" s="15"/>
      <c r="FO137" s="15"/>
      <c r="FP137" s="15"/>
      <c r="FQ137" s="15"/>
      <c r="FR137" s="15"/>
      <c r="FS137" s="15"/>
      <c r="FT137" s="15"/>
      <c r="FU137" s="15"/>
      <c r="FV137" s="15"/>
      <c r="FW137" s="15"/>
      <c r="FX137" s="15"/>
      <c r="FY137" s="15"/>
      <c r="FZ137" s="15"/>
      <c r="GA137" s="15"/>
      <c r="GB137" s="15"/>
      <c r="GC137" s="15"/>
      <c r="GD137" s="15"/>
      <c r="GE137" s="15"/>
      <c r="GF137" s="15"/>
      <c r="GG137" s="15"/>
      <c r="GH137" s="15"/>
      <c r="GI137" s="15"/>
      <c r="GJ137" s="15"/>
      <c r="GK137" s="15"/>
      <c r="GL137" s="15"/>
      <c r="GM137" s="15"/>
      <c r="GN137" s="15"/>
      <c r="GO137" s="15"/>
      <c r="GP137" s="15"/>
      <c r="GQ137" s="15"/>
      <c r="GR137" s="15"/>
      <c r="GS137" s="15"/>
      <c r="GT137" s="15"/>
      <c r="GU137" s="15"/>
      <c r="GV137" s="15"/>
      <c r="GW137" s="15"/>
      <c r="GX137" s="15"/>
      <c r="GY137" s="15"/>
      <c r="GZ137" s="15"/>
      <c r="HA137" s="15"/>
      <c r="HB137" s="15"/>
      <c r="HC137" s="15"/>
      <c r="HD137" s="15"/>
      <c r="HE137" s="15"/>
      <c r="HF137" s="15"/>
      <c r="HG137" s="15"/>
      <c r="HH137" s="15"/>
      <c r="HI137" s="15"/>
      <c r="HJ137" s="15"/>
      <c r="HK137" s="15"/>
      <c r="HL137" s="15"/>
      <c r="HM137" s="15"/>
      <c r="HN137" s="15"/>
      <c r="HO137" s="15"/>
      <c r="HP137" s="15"/>
      <c r="HQ137" s="15"/>
      <c r="HR137" s="15"/>
      <c r="HS137" s="15"/>
      <c r="HT137" s="15"/>
      <c r="HU137" s="15"/>
      <c r="HV137" s="15"/>
      <c r="HW137" s="15"/>
      <c r="HX137" s="15"/>
      <c r="HY137" s="15"/>
      <c r="HZ137" s="15"/>
      <c r="IA137" s="15"/>
      <c r="IB137" s="15"/>
      <c r="IC137" s="15"/>
      <c r="ID137" s="15"/>
      <c r="IE137" s="15"/>
      <c r="IF137" s="15"/>
      <c r="IG137" s="15"/>
      <c r="IH137" s="15"/>
      <c r="II137" s="15"/>
      <c r="IJ137" s="15"/>
      <c r="IK137" s="15"/>
      <c r="IL137" s="15"/>
      <c r="IM137" s="15"/>
      <c r="IN137" s="15"/>
    </row>
    <row r="138" spans="2:248" ht="20.25" customHeight="1">
      <c r="EJ138" s="15"/>
      <c r="EK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  <c r="HY138" s="15"/>
      <c r="HZ138" s="1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</row>
    <row r="139" spans="2:248" ht="20.25" customHeight="1">
      <c r="EJ139" s="15"/>
      <c r="EK139" s="15"/>
      <c r="FK139" s="15"/>
      <c r="FL139" s="15"/>
      <c r="FM139" s="15"/>
      <c r="FN139" s="15"/>
      <c r="FO139" s="15"/>
      <c r="FP139" s="15"/>
      <c r="FQ139" s="15"/>
      <c r="FR139" s="15"/>
      <c r="FS139" s="15"/>
      <c r="FT139" s="15"/>
      <c r="FU139" s="15"/>
      <c r="FV139" s="15"/>
      <c r="FW139" s="15"/>
      <c r="FX139" s="15"/>
      <c r="FY139" s="15"/>
      <c r="FZ139" s="15"/>
      <c r="GA139" s="15"/>
      <c r="GB139" s="15"/>
      <c r="GC139" s="15"/>
      <c r="GD139" s="15"/>
      <c r="GE139" s="15"/>
      <c r="GF139" s="15"/>
      <c r="GG139" s="15"/>
      <c r="GH139" s="15"/>
      <c r="GI139" s="15"/>
      <c r="GJ139" s="15"/>
      <c r="GK139" s="15"/>
      <c r="GL139" s="15"/>
      <c r="GM139" s="15"/>
      <c r="GN139" s="15"/>
      <c r="GO139" s="15"/>
      <c r="GP139" s="15"/>
      <c r="GQ139" s="15"/>
      <c r="GR139" s="15"/>
      <c r="GS139" s="15"/>
      <c r="GT139" s="15"/>
      <c r="GU139" s="15"/>
      <c r="GV139" s="15"/>
      <c r="GW139" s="15"/>
      <c r="GX139" s="15"/>
      <c r="GY139" s="15"/>
      <c r="GZ139" s="15"/>
      <c r="HA139" s="15"/>
      <c r="HB139" s="15"/>
      <c r="HC139" s="15"/>
      <c r="HD139" s="15"/>
      <c r="HE139" s="15"/>
      <c r="HF139" s="15"/>
      <c r="HG139" s="15"/>
      <c r="HH139" s="15"/>
      <c r="HI139" s="15"/>
      <c r="HJ139" s="15"/>
      <c r="HK139" s="15"/>
      <c r="HL139" s="15"/>
      <c r="HM139" s="15"/>
      <c r="HN139" s="15"/>
      <c r="HO139" s="15"/>
      <c r="HP139" s="15"/>
      <c r="HQ139" s="15"/>
      <c r="HR139" s="15"/>
      <c r="HS139" s="15"/>
      <c r="HT139" s="15"/>
      <c r="HU139" s="15"/>
      <c r="HV139" s="15"/>
      <c r="HW139" s="15"/>
      <c r="HX139" s="15"/>
      <c r="HY139" s="15"/>
      <c r="HZ139" s="15"/>
      <c r="IA139" s="15"/>
      <c r="IB139" s="15"/>
      <c r="IC139" s="15"/>
      <c r="ID139" s="15"/>
      <c r="IE139" s="15"/>
      <c r="IF139" s="15"/>
      <c r="IG139" s="15"/>
      <c r="IH139" s="15"/>
      <c r="II139" s="15"/>
      <c r="IJ139" s="15"/>
      <c r="IK139" s="15"/>
      <c r="IL139" s="15"/>
      <c r="IM139" s="15"/>
      <c r="IN139" s="15"/>
    </row>
    <row r="140" spans="2:248" ht="20.25" customHeight="1">
      <c r="EJ140" s="15"/>
      <c r="EK140" s="15"/>
      <c r="FK140" s="15"/>
      <c r="FL140" s="15"/>
      <c r="FM140" s="15"/>
      <c r="FN140" s="15"/>
      <c r="FO140" s="15"/>
      <c r="FP140" s="15"/>
      <c r="FQ140" s="15"/>
      <c r="FR140" s="15"/>
      <c r="FS140" s="15"/>
      <c r="FT140" s="15"/>
      <c r="FU140" s="15"/>
      <c r="FV140" s="15"/>
      <c r="FW140" s="15"/>
      <c r="FX140" s="15"/>
      <c r="FY140" s="15"/>
      <c r="FZ140" s="15"/>
      <c r="GA140" s="15"/>
      <c r="GB140" s="15"/>
      <c r="GC140" s="15"/>
      <c r="GD140" s="15"/>
      <c r="GE140" s="15"/>
      <c r="GF140" s="15"/>
      <c r="GG140" s="15"/>
      <c r="GH140" s="15"/>
      <c r="GI140" s="15"/>
      <c r="GJ140" s="15"/>
      <c r="GK140" s="15"/>
      <c r="GL140" s="15"/>
      <c r="GM140" s="15"/>
      <c r="GN140" s="15"/>
      <c r="GO140" s="15"/>
      <c r="GP140" s="15"/>
      <c r="GQ140" s="15"/>
      <c r="GR140" s="15"/>
      <c r="GS140" s="15"/>
      <c r="GT140" s="15"/>
      <c r="GU140" s="15"/>
      <c r="GV140" s="15"/>
      <c r="GW140" s="15"/>
      <c r="GX140" s="15"/>
      <c r="GY140" s="15"/>
      <c r="GZ140" s="15"/>
      <c r="HA140" s="15"/>
      <c r="HB140" s="15"/>
      <c r="HC140" s="15"/>
      <c r="HD140" s="15"/>
      <c r="HE140" s="15"/>
      <c r="HF140" s="15"/>
      <c r="HG140" s="15"/>
      <c r="HH140" s="15"/>
      <c r="HI140" s="15"/>
      <c r="HJ140" s="15"/>
      <c r="HK140" s="15"/>
      <c r="HL140" s="15"/>
      <c r="HM140" s="15"/>
      <c r="HN140" s="15"/>
      <c r="HO140" s="15"/>
      <c r="HP140" s="15"/>
      <c r="HQ140" s="15"/>
      <c r="HR140" s="15"/>
      <c r="HS140" s="15"/>
      <c r="HT140" s="15"/>
      <c r="HU140" s="15"/>
      <c r="HV140" s="15"/>
      <c r="HW140" s="15"/>
      <c r="HX140" s="15"/>
      <c r="HY140" s="15"/>
      <c r="HZ140" s="15"/>
      <c r="IA140" s="15"/>
      <c r="IB140" s="15"/>
      <c r="IC140" s="15"/>
      <c r="ID140" s="15"/>
      <c r="IE140" s="15"/>
      <c r="IF140" s="15"/>
      <c r="IG140" s="15"/>
      <c r="IH140" s="15"/>
      <c r="II140" s="15"/>
      <c r="IJ140" s="15"/>
      <c r="IK140" s="15"/>
      <c r="IL140" s="15"/>
      <c r="IM140" s="15"/>
      <c r="IN140" s="15"/>
    </row>
    <row r="141" spans="2:248" ht="20.25" customHeight="1">
      <c r="EJ141" s="15"/>
      <c r="EK141" s="15"/>
      <c r="FK141" s="15"/>
      <c r="FL141" s="15"/>
      <c r="FM141" s="15"/>
      <c r="FN141" s="15"/>
      <c r="FO141" s="15"/>
      <c r="FP141" s="15"/>
      <c r="FQ141" s="15"/>
      <c r="FR141" s="15"/>
      <c r="FS141" s="15"/>
      <c r="FT141" s="15"/>
      <c r="FU141" s="15"/>
      <c r="FV141" s="15"/>
      <c r="FW141" s="15"/>
      <c r="FX141" s="15"/>
      <c r="FY141" s="15"/>
      <c r="FZ141" s="15"/>
      <c r="GA141" s="15"/>
      <c r="GB141" s="15"/>
      <c r="GC141" s="15"/>
      <c r="GD141" s="15"/>
      <c r="GE141" s="15"/>
      <c r="GF141" s="15"/>
      <c r="GG141" s="15"/>
      <c r="GH141" s="15"/>
      <c r="GI141" s="15"/>
      <c r="GJ141" s="15"/>
      <c r="GK141" s="15"/>
      <c r="GL141" s="15"/>
      <c r="GM141" s="15"/>
      <c r="GN141" s="15"/>
      <c r="GO141" s="15"/>
      <c r="GP141" s="15"/>
      <c r="GQ141" s="15"/>
      <c r="GR141" s="15"/>
      <c r="GS141" s="15"/>
      <c r="GT141" s="15"/>
      <c r="GU141" s="15"/>
      <c r="GV141" s="15"/>
      <c r="GW141" s="15"/>
      <c r="GX141" s="15"/>
      <c r="GY141" s="15"/>
      <c r="GZ141" s="15"/>
      <c r="HA141" s="15"/>
      <c r="HB141" s="15"/>
      <c r="HC141" s="15"/>
      <c r="HD141" s="15"/>
      <c r="HE141" s="15"/>
      <c r="HF141" s="15"/>
      <c r="HG141" s="15"/>
      <c r="HH141" s="15"/>
      <c r="HI141" s="15"/>
      <c r="HJ141" s="15"/>
      <c r="HK141" s="15"/>
      <c r="HL141" s="15"/>
      <c r="HM141" s="15"/>
      <c r="HN141" s="15"/>
      <c r="HO141" s="15"/>
      <c r="HP141" s="15"/>
      <c r="HQ141" s="15"/>
      <c r="HR141" s="15"/>
      <c r="HS141" s="15"/>
      <c r="HT141" s="15"/>
      <c r="HU141" s="15"/>
      <c r="HV141" s="15"/>
      <c r="HW141" s="15"/>
      <c r="HX141" s="15"/>
      <c r="HY141" s="15"/>
      <c r="HZ141" s="15"/>
      <c r="IA141" s="15"/>
      <c r="IB141" s="15"/>
      <c r="IC141" s="15"/>
      <c r="ID141" s="15"/>
      <c r="IE141" s="15"/>
      <c r="IF141" s="15"/>
      <c r="IG141" s="15"/>
      <c r="IH141" s="15"/>
      <c r="II141" s="15"/>
      <c r="IJ141" s="15"/>
      <c r="IK141" s="15"/>
      <c r="IL141" s="15"/>
      <c r="IM141" s="15"/>
      <c r="IN141" s="15"/>
    </row>
    <row r="142" spans="2:248" ht="20.25" customHeight="1">
      <c r="EJ142" s="15"/>
      <c r="EK142" s="15"/>
      <c r="FK142" s="15"/>
      <c r="FL142" s="15"/>
      <c r="FM142" s="15"/>
      <c r="FN142" s="15"/>
      <c r="FO142" s="15"/>
      <c r="FP142" s="15"/>
      <c r="FQ142" s="15"/>
      <c r="FR142" s="15"/>
      <c r="FS142" s="15"/>
      <c r="FT142" s="15"/>
      <c r="FU142" s="15"/>
      <c r="FV142" s="15"/>
      <c r="FW142" s="15"/>
      <c r="FX142" s="15"/>
      <c r="FY142" s="15"/>
      <c r="FZ142" s="15"/>
      <c r="GA142" s="15"/>
      <c r="GB142" s="15"/>
      <c r="GC142" s="15"/>
      <c r="GD142" s="15"/>
      <c r="GE142" s="15"/>
      <c r="GF142" s="15"/>
      <c r="GG142" s="15"/>
      <c r="GH142" s="15"/>
      <c r="GI142" s="15"/>
      <c r="GJ142" s="15"/>
      <c r="GK142" s="15"/>
      <c r="GL142" s="15"/>
      <c r="GM142" s="15"/>
      <c r="GN142" s="15"/>
      <c r="GO142" s="15"/>
      <c r="GP142" s="15"/>
      <c r="GQ142" s="15"/>
      <c r="GR142" s="15"/>
      <c r="GS142" s="15"/>
      <c r="GT142" s="15"/>
      <c r="GU142" s="15"/>
      <c r="GV142" s="15"/>
      <c r="GW142" s="15"/>
      <c r="GX142" s="15"/>
      <c r="GY142" s="15"/>
      <c r="GZ142" s="15"/>
      <c r="HA142" s="15"/>
      <c r="HB142" s="15"/>
      <c r="HC142" s="15"/>
      <c r="HD142" s="15"/>
      <c r="HE142" s="15"/>
      <c r="HF142" s="15"/>
      <c r="HG142" s="15"/>
      <c r="HH142" s="15"/>
      <c r="HI142" s="15"/>
      <c r="HJ142" s="15"/>
      <c r="HK142" s="15"/>
      <c r="HL142" s="15"/>
      <c r="HM142" s="15"/>
      <c r="HN142" s="15"/>
      <c r="HO142" s="15"/>
      <c r="HP142" s="15"/>
      <c r="HQ142" s="15"/>
      <c r="HR142" s="15"/>
      <c r="HS142" s="15"/>
      <c r="HT142" s="15"/>
      <c r="HU142" s="15"/>
      <c r="HV142" s="15"/>
      <c r="HW142" s="15"/>
      <c r="HX142" s="15"/>
      <c r="HY142" s="15"/>
      <c r="HZ142" s="15"/>
      <c r="IA142" s="15"/>
      <c r="IB142" s="15"/>
      <c r="IC142" s="15"/>
      <c r="ID142" s="15"/>
      <c r="IE142" s="15"/>
      <c r="IF142" s="15"/>
      <c r="IG142" s="15"/>
      <c r="IH142" s="15"/>
      <c r="II142" s="15"/>
      <c r="IJ142" s="15"/>
      <c r="IK142" s="15"/>
      <c r="IL142" s="15"/>
      <c r="IM142" s="15"/>
      <c r="IN142" s="15"/>
    </row>
    <row r="143" spans="2:248" ht="20.25" customHeight="1">
      <c r="EJ143" s="15"/>
      <c r="EK143" s="15"/>
      <c r="FK143" s="15"/>
      <c r="FL143" s="15"/>
      <c r="FM143" s="15"/>
      <c r="FN143" s="15"/>
      <c r="FO143" s="15"/>
      <c r="FP143" s="15"/>
      <c r="FQ143" s="15"/>
      <c r="FR143" s="15"/>
      <c r="FS143" s="15"/>
      <c r="FT143" s="15"/>
      <c r="FU143" s="15"/>
      <c r="FV143" s="15"/>
      <c r="FW143" s="15"/>
      <c r="FX143" s="15"/>
      <c r="FY143" s="15"/>
      <c r="FZ143" s="15"/>
      <c r="GA143" s="15"/>
      <c r="GB143" s="15"/>
      <c r="GC143" s="15"/>
      <c r="GD143" s="15"/>
      <c r="GE143" s="15"/>
      <c r="GF143" s="15"/>
      <c r="GG143" s="15"/>
      <c r="GH143" s="15"/>
      <c r="GI143" s="15"/>
      <c r="GJ143" s="15"/>
      <c r="GK143" s="15"/>
      <c r="GL143" s="15"/>
      <c r="GM143" s="15"/>
      <c r="GN143" s="15"/>
      <c r="GO143" s="15"/>
      <c r="GP143" s="15"/>
      <c r="GQ143" s="15"/>
      <c r="GR143" s="15"/>
      <c r="GS143" s="15"/>
      <c r="GT143" s="15"/>
      <c r="GU143" s="15"/>
      <c r="GV143" s="15"/>
      <c r="GW143" s="15"/>
      <c r="GX143" s="15"/>
      <c r="GY143" s="15"/>
      <c r="GZ143" s="15"/>
      <c r="HA143" s="15"/>
      <c r="HB143" s="15"/>
      <c r="HC143" s="15"/>
      <c r="HD143" s="15"/>
      <c r="HE143" s="15"/>
      <c r="HF143" s="15"/>
      <c r="HG143" s="15"/>
      <c r="HH143" s="15"/>
      <c r="HI143" s="15"/>
      <c r="HJ143" s="15"/>
      <c r="HK143" s="15"/>
      <c r="HL143" s="15"/>
      <c r="HM143" s="15"/>
      <c r="HN143" s="15"/>
      <c r="HO143" s="15"/>
      <c r="HP143" s="15"/>
      <c r="HQ143" s="15"/>
      <c r="HR143" s="15"/>
      <c r="HS143" s="15"/>
      <c r="HT143" s="15"/>
      <c r="HU143" s="15"/>
      <c r="HV143" s="15"/>
      <c r="HW143" s="15"/>
      <c r="HX143" s="15"/>
      <c r="HY143" s="15"/>
      <c r="HZ143" s="15"/>
      <c r="IA143" s="15"/>
      <c r="IB143" s="15"/>
      <c r="IC143" s="15"/>
      <c r="ID143" s="15"/>
      <c r="IE143" s="15"/>
      <c r="IF143" s="15"/>
      <c r="IG143" s="15"/>
      <c r="IH143" s="15"/>
      <c r="II143" s="15"/>
      <c r="IJ143" s="15"/>
      <c r="IK143" s="15"/>
      <c r="IL143" s="15"/>
      <c r="IM143" s="15"/>
      <c r="IN143" s="15"/>
    </row>
    <row r="144" spans="2:248" ht="20.25" customHeight="1">
      <c r="EJ144" s="15"/>
      <c r="EK144" s="15"/>
      <c r="FK144" s="15"/>
      <c r="FL144" s="15"/>
      <c r="FM144" s="15"/>
      <c r="FN144" s="15"/>
      <c r="FO144" s="15"/>
      <c r="FP144" s="15"/>
      <c r="FQ144" s="15"/>
      <c r="FR144" s="15"/>
      <c r="FS144" s="15"/>
      <c r="FT144" s="15"/>
      <c r="FU144" s="15"/>
      <c r="FV144" s="15"/>
      <c r="FW144" s="15"/>
      <c r="FX144" s="15"/>
      <c r="FY144" s="15"/>
      <c r="FZ144" s="15"/>
      <c r="GA144" s="15"/>
      <c r="GB144" s="15"/>
      <c r="GC144" s="15"/>
      <c r="GD144" s="15"/>
      <c r="GE144" s="15"/>
      <c r="GF144" s="15"/>
      <c r="GG144" s="15"/>
      <c r="GH144" s="15"/>
      <c r="GI144" s="15"/>
      <c r="GJ144" s="15"/>
      <c r="GK144" s="15"/>
      <c r="GL144" s="15"/>
      <c r="GM144" s="15"/>
      <c r="GN144" s="15"/>
      <c r="GO144" s="15"/>
      <c r="GP144" s="15"/>
      <c r="GQ144" s="15"/>
      <c r="GR144" s="15"/>
      <c r="GS144" s="15"/>
      <c r="GT144" s="15"/>
      <c r="GU144" s="15"/>
      <c r="GV144" s="15"/>
      <c r="GW144" s="15"/>
      <c r="GX144" s="15"/>
      <c r="GY144" s="15"/>
      <c r="GZ144" s="15"/>
      <c r="HA144" s="15"/>
      <c r="HB144" s="15"/>
      <c r="HC144" s="15"/>
      <c r="HD144" s="15"/>
      <c r="HE144" s="15"/>
      <c r="HF144" s="15"/>
      <c r="HG144" s="15"/>
      <c r="HH144" s="15"/>
      <c r="HI144" s="15"/>
      <c r="HJ144" s="15"/>
      <c r="HK144" s="15"/>
      <c r="HL144" s="15"/>
      <c r="HM144" s="15"/>
      <c r="HN144" s="15"/>
      <c r="HO144" s="15"/>
      <c r="HP144" s="15"/>
      <c r="HQ144" s="15"/>
      <c r="HR144" s="15"/>
      <c r="HS144" s="15"/>
      <c r="HT144" s="15"/>
      <c r="HU144" s="15"/>
      <c r="HV144" s="15"/>
      <c r="HW144" s="15"/>
      <c r="HX144" s="15"/>
      <c r="HY144" s="15"/>
      <c r="HZ144" s="15"/>
      <c r="IA144" s="15"/>
      <c r="IB144" s="15"/>
      <c r="IC144" s="15"/>
      <c r="ID144" s="15"/>
      <c r="IE144" s="15"/>
      <c r="IF144" s="15"/>
      <c r="IG144" s="15"/>
      <c r="IH144" s="15"/>
      <c r="II144" s="15"/>
      <c r="IJ144" s="15"/>
      <c r="IK144" s="15"/>
      <c r="IL144" s="15"/>
      <c r="IM144" s="15"/>
      <c r="IN144" s="15"/>
    </row>
    <row r="145" spans="140:248" ht="20.25" customHeight="1">
      <c r="EJ145" s="15"/>
      <c r="EK145" s="15"/>
      <c r="FK145" s="15"/>
      <c r="FL145" s="15"/>
      <c r="FM145" s="15"/>
      <c r="FN145" s="15"/>
      <c r="FO145" s="15"/>
      <c r="FP145" s="15"/>
      <c r="FQ145" s="15"/>
      <c r="FR145" s="15"/>
      <c r="FS145" s="15"/>
      <c r="FT145" s="15"/>
      <c r="FU145" s="15"/>
      <c r="FV145" s="15"/>
      <c r="FW145" s="15"/>
      <c r="FX145" s="15"/>
      <c r="FY145" s="15"/>
      <c r="FZ145" s="15"/>
      <c r="GA145" s="15"/>
      <c r="GB145" s="15"/>
      <c r="GC145" s="15"/>
      <c r="GD145" s="15"/>
      <c r="GE145" s="15"/>
      <c r="GF145" s="15"/>
      <c r="GG145" s="15"/>
      <c r="GH145" s="15"/>
      <c r="GI145" s="15"/>
      <c r="GJ145" s="15"/>
      <c r="GK145" s="15"/>
      <c r="GL145" s="15"/>
      <c r="GM145" s="15"/>
      <c r="GN145" s="15"/>
      <c r="GO145" s="15"/>
      <c r="GP145" s="15"/>
      <c r="GQ145" s="15"/>
      <c r="GR145" s="15"/>
      <c r="GS145" s="15"/>
      <c r="GT145" s="15"/>
      <c r="GU145" s="15"/>
      <c r="GV145" s="15"/>
      <c r="GW145" s="15"/>
      <c r="GX145" s="15"/>
      <c r="GY145" s="15"/>
      <c r="GZ145" s="15"/>
      <c r="HA145" s="15"/>
      <c r="HB145" s="15"/>
      <c r="HC145" s="15"/>
      <c r="HD145" s="15"/>
      <c r="HE145" s="15"/>
      <c r="HF145" s="15"/>
      <c r="HG145" s="15"/>
      <c r="HH145" s="15"/>
      <c r="HI145" s="15"/>
      <c r="HJ145" s="15"/>
      <c r="HK145" s="15"/>
      <c r="HL145" s="15"/>
      <c r="HM145" s="15"/>
      <c r="HN145" s="15"/>
      <c r="HO145" s="15"/>
      <c r="HP145" s="15"/>
      <c r="HQ145" s="15"/>
      <c r="HR145" s="15"/>
      <c r="HS145" s="15"/>
      <c r="HT145" s="15"/>
      <c r="HU145" s="15"/>
      <c r="HV145" s="15"/>
      <c r="HW145" s="15"/>
      <c r="HX145" s="15"/>
      <c r="HY145" s="15"/>
      <c r="HZ145" s="15"/>
      <c r="IA145" s="15"/>
      <c r="IB145" s="15"/>
      <c r="IC145" s="15"/>
      <c r="ID145" s="15"/>
      <c r="IE145" s="15"/>
      <c r="IF145" s="15"/>
      <c r="IG145" s="15"/>
      <c r="IH145" s="15"/>
      <c r="II145" s="15"/>
      <c r="IJ145" s="15"/>
      <c r="IK145" s="15"/>
      <c r="IL145" s="15"/>
      <c r="IM145" s="15"/>
      <c r="IN145" s="15"/>
    </row>
    <row r="146" spans="140:248" ht="20.25" customHeight="1">
      <c r="EJ146" s="15"/>
      <c r="EK146" s="15"/>
      <c r="FK146" s="15"/>
      <c r="FL146" s="15"/>
      <c r="FM146" s="15"/>
      <c r="FN146" s="15"/>
      <c r="FO146" s="15"/>
      <c r="FP146" s="15"/>
      <c r="FQ146" s="15"/>
      <c r="FR146" s="15"/>
      <c r="FS146" s="15"/>
      <c r="FT146" s="15"/>
      <c r="FU146" s="15"/>
      <c r="FV146" s="15"/>
      <c r="FW146" s="15"/>
      <c r="FX146" s="15"/>
      <c r="FY146" s="15"/>
      <c r="FZ146" s="15"/>
      <c r="GA146" s="15"/>
      <c r="GB146" s="15"/>
      <c r="GC146" s="15"/>
      <c r="GD146" s="15"/>
      <c r="GE146" s="15"/>
      <c r="GF146" s="15"/>
      <c r="GG146" s="15"/>
      <c r="GH146" s="15"/>
      <c r="GI146" s="15"/>
      <c r="GJ146" s="15"/>
      <c r="GK146" s="15"/>
      <c r="GL146" s="15"/>
      <c r="GM146" s="15"/>
      <c r="GN146" s="15"/>
      <c r="GO146" s="15"/>
      <c r="GP146" s="15"/>
      <c r="GQ146" s="15"/>
      <c r="GR146" s="15"/>
      <c r="GS146" s="15"/>
      <c r="GT146" s="15"/>
      <c r="GU146" s="15"/>
      <c r="GV146" s="15"/>
      <c r="GW146" s="15"/>
      <c r="GX146" s="15"/>
      <c r="GY146" s="15"/>
      <c r="GZ146" s="15"/>
      <c r="HA146" s="15"/>
      <c r="HB146" s="15"/>
      <c r="HC146" s="15"/>
      <c r="HD146" s="15"/>
      <c r="HE146" s="15"/>
      <c r="HF146" s="15"/>
      <c r="HG146" s="15"/>
      <c r="HH146" s="15"/>
      <c r="HI146" s="15"/>
      <c r="HJ146" s="15"/>
      <c r="HK146" s="15"/>
      <c r="HL146" s="15"/>
      <c r="HM146" s="15"/>
      <c r="HN146" s="15"/>
      <c r="HO146" s="15"/>
      <c r="HP146" s="15"/>
      <c r="HQ146" s="15"/>
      <c r="HR146" s="15"/>
      <c r="HS146" s="15"/>
      <c r="HT146" s="15"/>
      <c r="HU146" s="15"/>
      <c r="HV146" s="15"/>
      <c r="HW146" s="15"/>
      <c r="HX146" s="15"/>
      <c r="HY146" s="15"/>
      <c r="HZ146" s="15"/>
      <c r="IA146" s="15"/>
      <c r="IB146" s="15"/>
      <c r="IC146" s="15"/>
      <c r="ID146" s="15"/>
      <c r="IE146" s="15"/>
      <c r="IF146" s="15"/>
      <c r="IG146" s="15"/>
      <c r="IH146" s="15"/>
      <c r="II146" s="15"/>
      <c r="IJ146" s="15"/>
      <c r="IK146" s="15"/>
      <c r="IL146" s="15"/>
      <c r="IM146" s="15"/>
      <c r="IN146" s="15"/>
    </row>
    <row r="147" spans="140:248" ht="20.25" customHeight="1">
      <c r="EJ147" s="15"/>
      <c r="EK147" s="15"/>
      <c r="FK147" s="15"/>
      <c r="FL147" s="15"/>
      <c r="FM147" s="15"/>
      <c r="FN147" s="15"/>
      <c r="FO147" s="15"/>
      <c r="FP147" s="15"/>
      <c r="FQ147" s="15"/>
      <c r="FR147" s="15"/>
      <c r="FS147" s="15"/>
      <c r="FT147" s="15"/>
      <c r="FU147" s="15"/>
      <c r="FV147" s="15"/>
      <c r="FW147" s="15"/>
      <c r="FX147" s="15"/>
      <c r="FY147" s="15"/>
      <c r="FZ147" s="15"/>
      <c r="GA147" s="15"/>
      <c r="GB147" s="15"/>
      <c r="GC147" s="15"/>
      <c r="GD147" s="15"/>
      <c r="GE147" s="15"/>
      <c r="GF147" s="15"/>
      <c r="GG147" s="15"/>
      <c r="GH147" s="15"/>
      <c r="GI147" s="15"/>
      <c r="GJ147" s="15"/>
      <c r="GK147" s="15"/>
      <c r="GL147" s="15"/>
      <c r="GM147" s="15"/>
      <c r="GN147" s="15"/>
      <c r="GO147" s="15"/>
      <c r="GP147" s="15"/>
      <c r="GQ147" s="15"/>
      <c r="GR147" s="15"/>
      <c r="GS147" s="15"/>
      <c r="GT147" s="15"/>
      <c r="GU147" s="15"/>
      <c r="GV147" s="15"/>
      <c r="GW147" s="15"/>
      <c r="GX147" s="15"/>
      <c r="GY147" s="15"/>
      <c r="GZ147" s="15"/>
      <c r="HA147" s="15"/>
      <c r="HB147" s="15"/>
      <c r="HC147" s="15"/>
      <c r="HD147" s="15"/>
      <c r="HE147" s="15"/>
      <c r="HF147" s="15"/>
      <c r="HG147" s="15"/>
      <c r="HH147" s="15"/>
      <c r="HI147" s="15"/>
      <c r="HJ147" s="15"/>
      <c r="HK147" s="15"/>
      <c r="HL147" s="15"/>
      <c r="HM147" s="15"/>
      <c r="HN147" s="15"/>
      <c r="HO147" s="15"/>
      <c r="HP147" s="15"/>
      <c r="HQ147" s="15"/>
      <c r="HR147" s="15"/>
      <c r="HS147" s="15"/>
      <c r="HT147" s="15"/>
      <c r="HU147" s="15"/>
      <c r="HV147" s="15"/>
      <c r="HW147" s="15"/>
      <c r="HX147" s="15"/>
      <c r="HY147" s="15"/>
      <c r="HZ147" s="15"/>
      <c r="IA147" s="15"/>
      <c r="IB147" s="15"/>
      <c r="IC147" s="15"/>
      <c r="ID147" s="15"/>
      <c r="IE147" s="15"/>
      <c r="IF147" s="15"/>
      <c r="IG147" s="15"/>
      <c r="IH147" s="15"/>
      <c r="II147" s="15"/>
      <c r="IJ147" s="15"/>
      <c r="IK147" s="15"/>
      <c r="IL147" s="15"/>
      <c r="IM147" s="15"/>
      <c r="IN147" s="15"/>
    </row>
    <row r="148" spans="140:248" ht="20.25" customHeight="1">
      <c r="EJ148" s="15"/>
      <c r="EK148" s="15"/>
      <c r="FK148" s="15"/>
      <c r="FL148" s="15"/>
      <c r="FM148" s="15"/>
      <c r="FN148" s="15"/>
      <c r="FO148" s="15"/>
      <c r="FP148" s="15"/>
      <c r="FQ148" s="15"/>
      <c r="FR148" s="15"/>
      <c r="FS148" s="15"/>
      <c r="FT148" s="15"/>
      <c r="FU148" s="15"/>
      <c r="FV148" s="15"/>
      <c r="FW148" s="15"/>
      <c r="FX148" s="15"/>
      <c r="FY148" s="15"/>
      <c r="FZ148" s="15"/>
      <c r="GA148" s="15"/>
      <c r="GB148" s="15"/>
      <c r="GC148" s="15"/>
      <c r="GD148" s="15"/>
      <c r="GE148" s="15"/>
      <c r="GF148" s="15"/>
      <c r="GG148" s="15"/>
      <c r="GH148" s="15"/>
      <c r="GI148" s="15"/>
      <c r="GJ148" s="15"/>
      <c r="GK148" s="15"/>
      <c r="GL148" s="15"/>
      <c r="GM148" s="15"/>
      <c r="GN148" s="15"/>
      <c r="GO148" s="15"/>
      <c r="GP148" s="15"/>
      <c r="GQ148" s="15"/>
      <c r="GR148" s="15"/>
      <c r="GS148" s="15"/>
      <c r="GT148" s="15"/>
      <c r="GU148" s="15"/>
      <c r="GV148" s="15"/>
      <c r="GW148" s="15"/>
      <c r="GX148" s="15"/>
      <c r="GY148" s="15"/>
      <c r="GZ148" s="15"/>
      <c r="HA148" s="15"/>
      <c r="HB148" s="15"/>
      <c r="HC148" s="15"/>
      <c r="HD148" s="15"/>
      <c r="HE148" s="15"/>
      <c r="HF148" s="15"/>
      <c r="HG148" s="15"/>
      <c r="HH148" s="15"/>
      <c r="HI148" s="15"/>
      <c r="HJ148" s="15"/>
      <c r="HK148" s="15"/>
      <c r="HL148" s="15"/>
      <c r="HM148" s="15"/>
      <c r="HN148" s="15"/>
      <c r="HO148" s="15"/>
      <c r="HP148" s="15"/>
      <c r="HQ148" s="15"/>
      <c r="HR148" s="15"/>
      <c r="HS148" s="15"/>
      <c r="HT148" s="15"/>
      <c r="HU148" s="15"/>
      <c r="HV148" s="15"/>
      <c r="HW148" s="15"/>
      <c r="HX148" s="15"/>
      <c r="HY148" s="15"/>
      <c r="HZ148" s="15"/>
      <c r="IA148" s="15"/>
      <c r="IB148" s="15"/>
      <c r="IC148" s="15"/>
      <c r="ID148" s="15"/>
      <c r="IE148" s="15"/>
      <c r="IF148" s="15"/>
      <c r="IG148" s="15"/>
      <c r="IH148" s="15"/>
      <c r="II148" s="15"/>
      <c r="IJ148" s="15"/>
      <c r="IK148" s="15"/>
      <c r="IL148" s="15"/>
      <c r="IM148" s="15"/>
      <c r="IN148" s="15"/>
    </row>
    <row r="149" spans="140:248" ht="20.25" customHeight="1">
      <c r="EJ149" s="15"/>
      <c r="EK149" s="15"/>
      <c r="FK149" s="15"/>
      <c r="FL149" s="15"/>
      <c r="FM149" s="15"/>
      <c r="FN149" s="15"/>
      <c r="FO149" s="15"/>
      <c r="FP149" s="15"/>
      <c r="FQ149" s="15"/>
      <c r="FR149" s="15"/>
      <c r="FS149" s="15"/>
      <c r="FT149" s="15"/>
      <c r="FU149" s="15"/>
      <c r="FV149" s="15"/>
      <c r="FW149" s="15"/>
      <c r="FX149" s="15"/>
      <c r="FY149" s="15"/>
      <c r="FZ149" s="15"/>
      <c r="GA149" s="15"/>
      <c r="GB149" s="15"/>
      <c r="GC149" s="15"/>
      <c r="GD149" s="15"/>
      <c r="GE149" s="15"/>
      <c r="GF149" s="15"/>
      <c r="GG149" s="15"/>
      <c r="GH149" s="15"/>
      <c r="GI149" s="15"/>
      <c r="GJ149" s="15"/>
      <c r="GK149" s="15"/>
      <c r="GL149" s="15"/>
      <c r="GM149" s="15"/>
      <c r="GN149" s="15"/>
      <c r="GO149" s="15"/>
      <c r="GP149" s="15"/>
      <c r="GQ149" s="15"/>
      <c r="GR149" s="15"/>
      <c r="GS149" s="15"/>
      <c r="GT149" s="15"/>
      <c r="GU149" s="15"/>
      <c r="GV149" s="15"/>
      <c r="GW149" s="15"/>
      <c r="GX149" s="15"/>
      <c r="GY149" s="15"/>
      <c r="GZ149" s="15"/>
      <c r="HA149" s="15"/>
      <c r="HB149" s="15"/>
      <c r="HC149" s="15"/>
      <c r="HD149" s="15"/>
      <c r="HE149" s="15"/>
      <c r="HF149" s="15"/>
      <c r="HG149" s="15"/>
      <c r="HH149" s="15"/>
      <c r="HI149" s="15"/>
      <c r="HJ149" s="15"/>
      <c r="HK149" s="15"/>
      <c r="HL149" s="15"/>
      <c r="HM149" s="15"/>
      <c r="HN149" s="15"/>
      <c r="HO149" s="15"/>
      <c r="HP149" s="15"/>
      <c r="HQ149" s="15"/>
      <c r="HR149" s="15"/>
      <c r="HS149" s="15"/>
      <c r="HT149" s="15"/>
      <c r="HU149" s="15"/>
      <c r="HV149" s="15"/>
      <c r="HW149" s="15"/>
      <c r="HX149" s="15"/>
      <c r="HY149" s="15"/>
      <c r="HZ149" s="15"/>
      <c r="IA149" s="15"/>
      <c r="IB149" s="15"/>
      <c r="IC149" s="15"/>
      <c r="ID149" s="15"/>
      <c r="IE149" s="15"/>
      <c r="IF149" s="15"/>
      <c r="IG149" s="15"/>
      <c r="IH149" s="15"/>
      <c r="II149" s="15"/>
      <c r="IJ149" s="15"/>
      <c r="IK149" s="15"/>
      <c r="IL149" s="15"/>
      <c r="IM149" s="15"/>
      <c r="IN149" s="15"/>
    </row>
    <row r="150" spans="140:248" ht="20.25" customHeight="1">
      <c r="EJ150" s="15"/>
      <c r="EK150" s="15"/>
      <c r="FK150" s="15"/>
      <c r="FL150" s="15"/>
      <c r="FM150" s="15"/>
      <c r="FN150" s="15"/>
      <c r="FO150" s="15"/>
      <c r="FP150" s="15"/>
      <c r="FQ150" s="15"/>
      <c r="FR150" s="15"/>
      <c r="FS150" s="15"/>
      <c r="FT150" s="15"/>
      <c r="FU150" s="15"/>
      <c r="FV150" s="15"/>
      <c r="FW150" s="15"/>
      <c r="FX150" s="15"/>
      <c r="FY150" s="15"/>
      <c r="FZ150" s="15"/>
      <c r="GA150" s="15"/>
      <c r="GB150" s="15"/>
      <c r="GC150" s="15"/>
      <c r="GD150" s="15"/>
      <c r="GE150" s="15"/>
      <c r="GF150" s="15"/>
      <c r="GG150" s="15"/>
      <c r="GH150" s="15"/>
      <c r="GI150" s="15"/>
      <c r="GJ150" s="15"/>
      <c r="GK150" s="15"/>
      <c r="GL150" s="15"/>
      <c r="GM150" s="15"/>
      <c r="GN150" s="15"/>
      <c r="GO150" s="15"/>
      <c r="GP150" s="15"/>
      <c r="GQ150" s="15"/>
      <c r="GR150" s="15"/>
      <c r="GS150" s="15"/>
      <c r="GT150" s="15"/>
      <c r="GU150" s="15"/>
      <c r="GV150" s="15"/>
      <c r="GW150" s="15"/>
      <c r="GX150" s="15"/>
      <c r="GY150" s="15"/>
      <c r="GZ150" s="15"/>
      <c r="HA150" s="15"/>
      <c r="HB150" s="15"/>
      <c r="HC150" s="15"/>
      <c r="HD150" s="15"/>
      <c r="HE150" s="15"/>
      <c r="HF150" s="15"/>
      <c r="HG150" s="15"/>
      <c r="HH150" s="15"/>
      <c r="HI150" s="15"/>
      <c r="HJ150" s="15"/>
      <c r="HK150" s="15"/>
      <c r="HL150" s="15"/>
      <c r="HM150" s="15"/>
      <c r="HN150" s="15"/>
      <c r="HO150" s="15"/>
      <c r="HP150" s="15"/>
      <c r="HQ150" s="15"/>
      <c r="HR150" s="15"/>
      <c r="HS150" s="15"/>
      <c r="HT150" s="15"/>
      <c r="HU150" s="15"/>
      <c r="HV150" s="15"/>
      <c r="HW150" s="15"/>
      <c r="HX150" s="15"/>
      <c r="HY150" s="15"/>
      <c r="HZ150" s="15"/>
      <c r="IA150" s="15"/>
      <c r="IB150" s="15"/>
      <c r="IC150" s="15"/>
      <c r="ID150" s="15"/>
      <c r="IE150" s="15"/>
      <c r="IF150" s="15"/>
      <c r="IG150" s="15"/>
      <c r="IH150" s="15"/>
      <c r="II150" s="15"/>
      <c r="IJ150" s="15"/>
      <c r="IK150" s="15"/>
      <c r="IL150" s="15"/>
      <c r="IM150" s="15"/>
      <c r="IN150" s="15"/>
    </row>
    <row r="151" spans="140:248" ht="20.25" customHeight="1">
      <c r="EJ151" s="15"/>
      <c r="EK151" s="15"/>
      <c r="FK151" s="15"/>
      <c r="FL151" s="15"/>
      <c r="FM151" s="15"/>
      <c r="FN151" s="15"/>
      <c r="FO151" s="15"/>
      <c r="FP151" s="15"/>
      <c r="FQ151" s="15"/>
      <c r="FR151" s="15"/>
      <c r="FS151" s="15"/>
      <c r="FT151" s="15"/>
      <c r="FU151" s="15"/>
      <c r="FV151" s="15"/>
      <c r="FW151" s="15"/>
      <c r="FX151" s="15"/>
      <c r="FY151" s="15"/>
      <c r="FZ151" s="15"/>
      <c r="GA151" s="15"/>
      <c r="GB151" s="15"/>
      <c r="GC151" s="15"/>
      <c r="GD151" s="15"/>
      <c r="GE151" s="15"/>
      <c r="GF151" s="15"/>
      <c r="GG151" s="15"/>
      <c r="GH151" s="15"/>
      <c r="GI151" s="15"/>
      <c r="GJ151" s="15"/>
      <c r="GK151" s="15"/>
      <c r="GL151" s="15"/>
      <c r="GM151" s="15"/>
      <c r="GN151" s="15"/>
      <c r="GO151" s="15"/>
      <c r="GP151" s="15"/>
      <c r="GQ151" s="15"/>
      <c r="GR151" s="15"/>
      <c r="GS151" s="15"/>
      <c r="GT151" s="15"/>
      <c r="GU151" s="15"/>
      <c r="GV151" s="15"/>
      <c r="GW151" s="15"/>
      <c r="GX151" s="15"/>
      <c r="GY151" s="15"/>
      <c r="GZ151" s="15"/>
      <c r="HA151" s="15"/>
      <c r="HB151" s="15"/>
      <c r="HC151" s="15"/>
      <c r="HD151" s="15"/>
      <c r="HE151" s="15"/>
      <c r="HF151" s="15"/>
      <c r="HG151" s="15"/>
      <c r="HH151" s="15"/>
      <c r="HI151" s="15"/>
      <c r="HJ151" s="15"/>
      <c r="HK151" s="15"/>
      <c r="HL151" s="15"/>
      <c r="HM151" s="15"/>
      <c r="HN151" s="15"/>
      <c r="HO151" s="15"/>
      <c r="HP151" s="15"/>
      <c r="HQ151" s="15"/>
      <c r="HR151" s="15"/>
      <c r="HS151" s="15"/>
      <c r="HT151" s="15"/>
      <c r="HU151" s="15"/>
      <c r="HV151" s="15"/>
      <c r="HW151" s="15"/>
      <c r="HX151" s="15"/>
      <c r="HY151" s="15"/>
      <c r="HZ151" s="15"/>
      <c r="IA151" s="15"/>
      <c r="IB151" s="15"/>
      <c r="IC151" s="15"/>
      <c r="ID151" s="15"/>
      <c r="IE151" s="15"/>
      <c r="IF151" s="15"/>
      <c r="IG151" s="15"/>
      <c r="IH151" s="15"/>
      <c r="II151" s="15"/>
      <c r="IJ151" s="15"/>
      <c r="IK151" s="15"/>
      <c r="IL151" s="15"/>
      <c r="IM151" s="15"/>
      <c r="IN151" s="15"/>
    </row>
    <row r="152" spans="140:248" ht="20.25" customHeight="1">
      <c r="EJ152" s="15"/>
      <c r="EK152" s="15"/>
      <c r="FK152" s="15"/>
      <c r="FL152" s="15"/>
      <c r="FM152" s="15"/>
      <c r="FN152" s="15"/>
      <c r="FO152" s="15"/>
      <c r="FP152" s="15"/>
      <c r="FQ152" s="15"/>
      <c r="FR152" s="15"/>
      <c r="FS152" s="15"/>
      <c r="FT152" s="15"/>
      <c r="FU152" s="15"/>
      <c r="FV152" s="15"/>
      <c r="FW152" s="15"/>
      <c r="FX152" s="15"/>
      <c r="FY152" s="15"/>
      <c r="FZ152" s="15"/>
      <c r="GA152" s="15"/>
      <c r="GB152" s="15"/>
      <c r="GC152" s="15"/>
      <c r="GD152" s="15"/>
      <c r="GE152" s="15"/>
      <c r="GF152" s="15"/>
      <c r="GG152" s="15"/>
      <c r="GH152" s="15"/>
      <c r="GI152" s="15"/>
      <c r="GJ152" s="15"/>
      <c r="GK152" s="15"/>
      <c r="GL152" s="15"/>
      <c r="GM152" s="15"/>
      <c r="GN152" s="15"/>
      <c r="GO152" s="15"/>
      <c r="GP152" s="15"/>
      <c r="GQ152" s="15"/>
      <c r="GR152" s="15"/>
      <c r="GS152" s="15"/>
      <c r="GT152" s="15"/>
      <c r="GU152" s="15"/>
      <c r="GV152" s="15"/>
      <c r="GW152" s="15"/>
      <c r="GX152" s="15"/>
      <c r="GY152" s="15"/>
      <c r="GZ152" s="15"/>
      <c r="HA152" s="15"/>
      <c r="HB152" s="15"/>
      <c r="HC152" s="15"/>
      <c r="HD152" s="15"/>
      <c r="HE152" s="15"/>
      <c r="HF152" s="15"/>
      <c r="HG152" s="15"/>
      <c r="HH152" s="15"/>
      <c r="HI152" s="15"/>
      <c r="HJ152" s="15"/>
      <c r="HK152" s="15"/>
      <c r="HL152" s="15"/>
      <c r="HM152" s="15"/>
      <c r="HN152" s="15"/>
      <c r="HO152" s="15"/>
      <c r="HP152" s="15"/>
      <c r="HQ152" s="15"/>
      <c r="HR152" s="15"/>
      <c r="HS152" s="15"/>
      <c r="HT152" s="15"/>
      <c r="HU152" s="15"/>
      <c r="HV152" s="15"/>
      <c r="HW152" s="15"/>
      <c r="HX152" s="15"/>
      <c r="HY152" s="15"/>
      <c r="HZ152" s="15"/>
      <c r="IA152" s="15"/>
      <c r="IB152" s="15"/>
      <c r="IC152" s="15"/>
      <c r="ID152" s="15"/>
      <c r="IE152" s="15"/>
      <c r="IF152" s="15"/>
      <c r="IG152" s="15"/>
      <c r="IH152" s="15"/>
      <c r="II152" s="15"/>
      <c r="IJ152" s="15"/>
      <c r="IK152" s="15"/>
      <c r="IL152" s="15"/>
      <c r="IM152" s="15"/>
      <c r="IN152" s="15"/>
    </row>
    <row r="153" spans="140:248" ht="20.25" customHeight="1">
      <c r="EJ153" s="15"/>
      <c r="EK153" s="15"/>
      <c r="FK153" s="15"/>
      <c r="FL153" s="15"/>
      <c r="FM153" s="15"/>
      <c r="FN153" s="15"/>
      <c r="FO153" s="15"/>
      <c r="FP153" s="15"/>
      <c r="FQ153" s="15"/>
      <c r="FR153" s="15"/>
      <c r="FS153" s="15"/>
      <c r="FT153" s="15"/>
      <c r="FU153" s="15"/>
      <c r="FV153" s="15"/>
      <c r="FW153" s="15"/>
      <c r="FX153" s="15"/>
      <c r="FY153" s="15"/>
      <c r="FZ153" s="15"/>
      <c r="GA153" s="15"/>
      <c r="GB153" s="15"/>
      <c r="GC153" s="15"/>
      <c r="GD153" s="15"/>
      <c r="GE153" s="15"/>
      <c r="GF153" s="15"/>
      <c r="GG153" s="15"/>
      <c r="GH153" s="15"/>
      <c r="GI153" s="15"/>
      <c r="GJ153" s="15"/>
      <c r="GK153" s="15"/>
      <c r="GL153" s="15"/>
      <c r="GM153" s="15"/>
      <c r="GN153" s="15"/>
      <c r="GO153" s="15"/>
      <c r="GP153" s="15"/>
      <c r="GQ153" s="15"/>
      <c r="GR153" s="15"/>
      <c r="GS153" s="15"/>
      <c r="GT153" s="15"/>
      <c r="GU153" s="15"/>
      <c r="GV153" s="15"/>
      <c r="GW153" s="15"/>
      <c r="GX153" s="15"/>
      <c r="GY153" s="15"/>
      <c r="GZ153" s="15"/>
      <c r="HA153" s="15"/>
      <c r="HB153" s="15"/>
      <c r="HC153" s="15"/>
      <c r="HD153" s="15"/>
      <c r="HE153" s="15"/>
      <c r="HF153" s="15"/>
      <c r="HG153" s="15"/>
      <c r="HH153" s="15"/>
      <c r="HI153" s="15"/>
      <c r="HJ153" s="15"/>
      <c r="HK153" s="15"/>
      <c r="HL153" s="15"/>
      <c r="HM153" s="15"/>
      <c r="HN153" s="15"/>
      <c r="HO153" s="15"/>
      <c r="HP153" s="15"/>
      <c r="HQ153" s="15"/>
      <c r="HR153" s="15"/>
      <c r="HS153" s="15"/>
      <c r="HT153" s="15"/>
      <c r="HU153" s="15"/>
      <c r="HV153" s="15"/>
      <c r="HW153" s="15"/>
      <c r="HX153" s="15"/>
      <c r="HY153" s="15"/>
      <c r="HZ153" s="15"/>
      <c r="IA153" s="15"/>
      <c r="IB153" s="15"/>
      <c r="IC153" s="15"/>
      <c r="ID153" s="15"/>
      <c r="IE153" s="15"/>
      <c r="IF153" s="15"/>
      <c r="IG153" s="15"/>
      <c r="IH153" s="15"/>
      <c r="II153" s="15"/>
      <c r="IJ153" s="15"/>
      <c r="IK153" s="15"/>
      <c r="IL153" s="15"/>
      <c r="IM153" s="15"/>
      <c r="IN153" s="15"/>
    </row>
    <row r="154" spans="140:248" ht="20.25" customHeight="1"/>
    <row r="155" spans="140:248" ht="20.25" customHeight="1"/>
    <row r="156" spans="140:248" ht="20.25" customHeight="1"/>
    <row r="157" spans="140:248" ht="20.25" customHeight="1"/>
    <row r="158" spans="140:248" ht="20.25" customHeight="1"/>
    <row r="159" spans="140:248" ht="20.25" customHeight="1"/>
    <row r="160" spans="140:248" ht="20.25" customHeight="1"/>
    <row r="161" spans="33:248" ht="20.25" customHeight="1"/>
    <row r="162" spans="33:248" ht="20.25" customHeight="1"/>
    <row r="163" spans="33:248" ht="20.25" customHeight="1"/>
    <row r="164" spans="33:248" ht="20.25" customHeight="1"/>
    <row r="165" spans="33:248" ht="20.25" customHeight="1"/>
    <row r="166" spans="33:248" ht="20.25" customHeight="1"/>
    <row r="167" spans="33:248" ht="20.25" customHeight="1"/>
    <row r="168" spans="33:248" ht="20.25" customHeight="1"/>
    <row r="169" spans="33:248" s="212" customFormat="1" ht="20.25" customHeight="1"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  <c r="HZ169" s="6"/>
      <c r="IA169" s="6"/>
      <c r="IB169" s="6"/>
      <c r="IC169" s="6"/>
      <c r="ID169" s="6"/>
      <c r="IE169" s="6"/>
      <c r="IF169" s="6"/>
      <c r="IG169" s="6"/>
      <c r="IH169" s="6"/>
      <c r="II169" s="6"/>
      <c r="IJ169" s="6"/>
      <c r="IK169" s="6"/>
      <c r="IL169" s="6"/>
      <c r="IM169" s="6"/>
      <c r="IN169" s="6"/>
    </row>
    <row r="170" spans="33:248" s="212" customFormat="1" ht="20.25" customHeight="1"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  <c r="IC170" s="6"/>
      <c r="ID170" s="6"/>
      <c r="IE170" s="6"/>
      <c r="IF170" s="6"/>
      <c r="IG170" s="6"/>
      <c r="IH170" s="6"/>
      <c r="II170" s="6"/>
      <c r="IJ170" s="6"/>
      <c r="IK170" s="6"/>
      <c r="IL170" s="6"/>
      <c r="IM170" s="6"/>
      <c r="IN170" s="6"/>
    </row>
    <row r="171" spans="33:248" s="212" customFormat="1" ht="20.25" customHeight="1"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  <c r="HZ171" s="6"/>
      <c r="IA171" s="6"/>
      <c r="IB171" s="6"/>
      <c r="IC171" s="6"/>
      <c r="ID171" s="6"/>
      <c r="IE171" s="6"/>
      <c r="IF171" s="6"/>
      <c r="IG171" s="6"/>
      <c r="IH171" s="6"/>
      <c r="II171" s="6"/>
      <c r="IJ171" s="6"/>
      <c r="IK171" s="6"/>
      <c r="IL171" s="6"/>
      <c r="IM171" s="6"/>
      <c r="IN171" s="6"/>
    </row>
    <row r="172" spans="33:248" s="212" customFormat="1" ht="20.25" customHeight="1"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  <c r="HW172" s="6"/>
      <c r="HX172" s="6"/>
      <c r="HY172" s="6"/>
      <c r="HZ172" s="6"/>
      <c r="IA172" s="6"/>
      <c r="IB172" s="6"/>
      <c r="IC172" s="6"/>
      <c r="ID172" s="6"/>
      <c r="IE172" s="6"/>
      <c r="IF172" s="6"/>
      <c r="IG172" s="6"/>
      <c r="IH172" s="6"/>
      <c r="II172" s="6"/>
      <c r="IJ172" s="6"/>
      <c r="IK172" s="6"/>
      <c r="IL172" s="6"/>
      <c r="IM172" s="6"/>
      <c r="IN172" s="6"/>
    </row>
    <row r="173" spans="33:248" s="212" customFormat="1" ht="20.25" customHeight="1"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  <c r="HW173" s="6"/>
      <c r="HX173" s="6"/>
      <c r="HY173" s="6"/>
      <c r="HZ173" s="6"/>
      <c r="IA173" s="6"/>
      <c r="IB173" s="6"/>
      <c r="IC173" s="6"/>
      <c r="ID173" s="6"/>
      <c r="IE173" s="6"/>
      <c r="IF173" s="6"/>
      <c r="IG173" s="6"/>
      <c r="IH173" s="6"/>
      <c r="II173" s="6"/>
      <c r="IJ173" s="6"/>
      <c r="IK173" s="6"/>
      <c r="IL173" s="6"/>
      <c r="IM173" s="6"/>
      <c r="IN173" s="6"/>
    </row>
    <row r="174" spans="33:248" s="212" customFormat="1" ht="20.25" customHeight="1"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  <c r="HW174" s="6"/>
      <c r="HX174" s="6"/>
      <c r="HY174" s="6"/>
      <c r="HZ174" s="6"/>
      <c r="IA174" s="6"/>
      <c r="IB174" s="6"/>
      <c r="IC174" s="6"/>
      <c r="ID174" s="6"/>
      <c r="IE174" s="6"/>
      <c r="IF174" s="6"/>
      <c r="IG174" s="6"/>
      <c r="IH174" s="6"/>
      <c r="II174" s="6"/>
      <c r="IJ174" s="6"/>
      <c r="IK174" s="6"/>
      <c r="IL174" s="6"/>
      <c r="IM174" s="6"/>
      <c r="IN174" s="6"/>
    </row>
    <row r="175" spans="33:248" s="212" customFormat="1" ht="20.25" customHeight="1"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  <c r="HW175" s="6"/>
      <c r="HX175" s="6"/>
      <c r="HY175" s="6"/>
      <c r="HZ175" s="6"/>
      <c r="IA175" s="6"/>
      <c r="IB175" s="6"/>
      <c r="IC175" s="6"/>
      <c r="ID175" s="6"/>
      <c r="IE175" s="6"/>
      <c r="IF175" s="6"/>
      <c r="IG175" s="6"/>
      <c r="IH175" s="6"/>
      <c r="II175" s="6"/>
      <c r="IJ175" s="6"/>
      <c r="IK175" s="6"/>
      <c r="IL175" s="6"/>
      <c r="IM175" s="6"/>
      <c r="IN175" s="6"/>
    </row>
    <row r="176" spans="33:248" s="212" customFormat="1" ht="20.25" customHeight="1"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  <c r="HW176" s="6"/>
      <c r="HX176" s="6"/>
      <c r="HY176" s="6"/>
      <c r="HZ176" s="6"/>
      <c r="IA176" s="6"/>
      <c r="IB176" s="6"/>
      <c r="IC176" s="6"/>
      <c r="ID176" s="6"/>
      <c r="IE176" s="6"/>
      <c r="IF176" s="6"/>
      <c r="IG176" s="6"/>
      <c r="IH176" s="6"/>
      <c r="II176" s="6"/>
      <c r="IJ176" s="6"/>
      <c r="IK176" s="6"/>
      <c r="IL176" s="6"/>
      <c r="IM176" s="6"/>
      <c r="IN176" s="6"/>
    </row>
    <row r="177" spans="33:248" s="212" customFormat="1" ht="20.25" customHeight="1"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  <c r="HW177" s="6"/>
      <c r="HX177" s="6"/>
      <c r="HY177" s="6"/>
      <c r="HZ177" s="6"/>
      <c r="IA177" s="6"/>
      <c r="IB177" s="6"/>
      <c r="IC177" s="6"/>
      <c r="ID177" s="6"/>
      <c r="IE177" s="6"/>
      <c r="IF177" s="6"/>
      <c r="IG177" s="6"/>
      <c r="IH177" s="6"/>
      <c r="II177" s="6"/>
      <c r="IJ177" s="6"/>
      <c r="IK177" s="6"/>
      <c r="IL177" s="6"/>
      <c r="IM177" s="6"/>
      <c r="IN177" s="6"/>
    </row>
    <row r="178" spans="33:248" s="212" customFormat="1" ht="20.25" customHeight="1"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  <c r="HW178" s="6"/>
      <c r="HX178" s="6"/>
      <c r="HY178" s="6"/>
      <c r="HZ178" s="6"/>
      <c r="IA178" s="6"/>
      <c r="IB178" s="6"/>
      <c r="IC178" s="6"/>
      <c r="ID178" s="6"/>
      <c r="IE178" s="6"/>
      <c r="IF178" s="6"/>
      <c r="IG178" s="6"/>
      <c r="IH178" s="6"/>
      <c r="II178" s="6"/>
      <c r="IJ178" s="6"/>
      <c r="IK178" s="6"/>
      <c r="IL178" s="6"/>
      <c r="IM178" s="6"/>
      <c r="IN178" s="6"/>
    </row>
    <row r="179" spans="33:248" s="212" customFormat="1" ht="20.25" customHeight="1"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  <c r="HW179" s="6"/>
      <c r="HX179" s="6"/>
      <c r="HY179" s="6"/>
      <c r="HZ179" s="6"/>
      <c r="IA179" s="6"/>
      <c r="IB179" s="6"/>
      <c r="IC179" s="6"/>
      <c r="ID179" s="6"/>
      <c r="IE179" s="6"/>
      <c r="IF179" s="6"/>
      <c r="IG179" s="6"/>
      <c r="IH179" s="6"/>
      <c r="II179" s="6"/>
      <c r="IJ179" s="6"/>
      <c r="IK179" s="6"/>
      <c r="IL179" s="6"/>
      <c r="IM179" s="6"/>
      <c r="IN179" s="6"/>
    </row>
    <row r="180" spans="33:248" s="212" customFormat="1" ht="20.25" customHeight="1"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  <c r="HW180" s="6"/>
      <c r="HX180" s="6"/>
      <c r="HY180" s="6"/>
      <c r="HZ180" s="6"/>
      <c r="IA180" s="6"/>
      <c r="IB180" s="6"/>
      <c r="IC180" s="6"/>
      <c r="ID180" s="6"/>
      <c r="IE180" s="6"/>
      <c r="IF180" s="6"/>
      <c r="IG180" s="6"/>
      <c r="IH180" s="6"/>
      <c r="II180" s="6"/>
      <c r="IJ180" s="6"/>
      <c r="IK180" s="6"/>
      <c r="IL180" s="6"/>
      <c r="IM180" s="6"/>
      <c r="IN180" s="6"/>
    </row>
    <row r="181" spans="33:248" s="212" customFormat="1" ht="20.25" customHeight="1"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  <c r="HW181" s="6"/>
      <c r="HX181" s="6"/>
      <c r="HY181" s="6"/>
      <c r="HZ181" s="6"/>
      <c r="IA181" s="6"/>
      <c r="IB181" s="6"/>
      <c r="IC181" s="6"/>
      <c r="ID181" s="6"/>
      <c r="IE181" s="6"/>
      <c r="IF181" s="6"/>
      <c r="IG181" s="6"/>
      <c r="IH181" s="6"/>
      <c r="II181" s="6"/>
      <c r="IJ181" s="6"/>
      <c r="IK181" s="6"/>
      <c r="IL181" s="6"/>
      <c r="IM181" s="6"/>
      <c r="IN181" s="6"/>
    </row>
    <row r="182" spans="33:248" s="212" customFormat="1" ht="20.25" customHeight="1"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  <c r="HW182" s="6"/>
      <c r="HX182" s="6"/>
      <c r="HY182" s="6"/>
      <c r="HZ182" s="6"/>
      <c r="IA182" s="6"/>
      <c r="IB182" s="6"/>
      <c r="IC182" s="6"/>
      <c r="ID182" s="6"/>
      <c r="IE182" s="6"/>
      <c r="IF182" s="6"/>
      <c r="IG182" s="6"/>
      <c r="IH182" s="6"/>
      <c r="II182" s="6"/>
      <c r="IJ182" s="6"/>
      <c r="IK182" s="6"/>
      <c r="IL182" s="6"/>
      <c r="IM182" s="6"/>
      <c r="IN182" s="6"/>
    </row>
    <row r="183" spans="33:248" s="212" customFormat="1" ht="20.25" customHeight="1"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  <c r="HW183" s="6"/>
      <c r="HX183" s="6"/>
      <c r="HY183" s="6"/>
      <c r="HZ183" s="6"/>
      <c r="IA183" s="6"/>
      <c r="IB183" s="6"/>
      <c r="IC183" s="6"/>
      <c r="ID183" s="6"/>
      <c r="IE183" s="6"/>
      <c r="IF183" s="6"/>
      <c r="IG183" s="6"/>
      <c r="IH183" s="6"/>
      <c r="II183" s="6"/>
      <c r="IJ183" s="6"/>
      <c r="IK183" s="6"/>
      <c r="IL183" s="6"/>
      <c r="IM183" s="6"/>
      <c r="IN183" s="6"/>
    </row>
    <row r="184" spans="33:248" s="212" customFormat="1" ht="20.25" customHeight="1"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  <c r="HW184" s="6"/>
      <c r="HX184" s="6"/>
      <c r="HY184" s="6"/>
      <c r="HZ184" s="6"/>
      <c r="IA184" s="6"/>
      <c r="IB184" s="6"/>
      <c r="IC184" s="6"/>
      <c r="ID184" s="6"/>
      <c r="IE184" s="6"/>
      <c r="IF184" s="6"/>
      <c r="IG184" s="6"/>
      <c r="IH184" s="6"/>
      <c r="II184" s="6"/>
      <c r="IJ184" s="6"/>
      <c r="IK184" s="6"/>
      <c r="IL184" s="6"/>
      <c r="IM184" s="6"/>
      <c r="IN184" s="6"/>
    </row>
    <row r="185" spans="33:248" s="212" customFormat="1" ht="20.25" customHeight="1"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  <c r="HW185" s="6"/>
      <c r="HX185" s="6"/>
      <c r="HY185" s="6"/>
      <c r="HZ185" s="6"/>
      <c r="IA185" s="6"/>
      <c r="IB185" s="6"/>
      <c r="IC185" s="6"/>
      <c r="ID185" s="6"/>
      <c r="IE185" s="6"/>
      <c r="IF185" s="6"/>
      <c r="IG185" s="6"/>
      <c r="IH185" s="6"/>
      <c r="II185" s="6"/>
      <c r="IJ185" s="6"/>
      <c r="IK185" s="6"/>
      <c r="IL185" s="6"/>
      <c r="IM185" s="6"/>
      <c r="IN185" s="6"/>
    </row>
    <row r="186" spans="33:248" s="212" customFormat="1" ht="20.25" customHeight="1"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  <c r="HW186" s="6"/>
      <c r="HX186" s="6"/>
      <c r="HY186" s="6"/>
      <c r="HZ186" s="6"/>
      <c r="IA186" s="6"/>
      <c r="IB186" s="6"/>
      <c r="IC186" s="6"/>
      <c r="ID186" s="6"/>
      <c r="IE186" s="6"/>
      <c r="IF186" s="6"/>
      <c r="IG186" s="6"/>
      <c r="IH186" s="6"/>
      <c r="II186" s="6"/>
      <c r="IJ186" s="6"/>
      <c r="IK186" s="6"/>
      <c r="IL186" s="6"/>
      <c r="IM186" s="6"/>
      <c r="IN186" s="6"/>
    </row>
    <row r="187" spans="33:248" s="212" customFormat="1" ht="20.25" customHeight="1"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/>
      <c r="HR187" s="6"/>
      <c r="HS187" s="6"/>
      <c r="HT187" s="6"/>
      <c r="HU187" s="6"/>
      <c r="HV187" s="6"/>
      <c r="HW187" s="6"/>
      <c r="HX187" s="6"/>
      <c r="HY187" s="6"/>
      <c r="HZ187" s="6"/>
      <c r="IA187" s="6"/>
      <c r="IB187" s="6"/>
      <c r="IC187" s="6"/>
      <c r="ID187" s="6"/>
      <c r="IE187" s="6"/>
      <c r="IF187" s="6"/>
      <c r="IG187" s="6"/>
      <c r="IH187" s="6"/>
      <c r="II187" s="6"/>
      <c r="IJ187" s="6"/>
      <c r="IK187" s="6"/>
      <c r="IL187" s="6"/>
      <c r="IM187" s="6"/>
      <c r="IN187" s="6"/>
    </row>
    <row r="188" spans="33:248" s="212" customFormat="1" ht="20.25" customHeight="1"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  <c r="HW188" s="6"/>
      <c r="HX188" s="6"/>
      <c r="HY188" s="6"/>
      <c r="HZ188" s="6"/>
      <c r="IA188" s="6"/>
      <c r="IB188" s="6"/>
      <c r="IC188" s="6"/>
      <c r="ID188" s="6"/>
      <c r="IE188" s="6"/>
      <c r="IF188" s="6"/>
      <c r="IG188" s="6"/>
      <c r="IH188" s="6"/>
      <c r="II188" s="6"/>
      <c r="IJ188" s="6"/>
      <c r="IK188" s="6"/>
      <c r="IL188" s="6"/>
      <c r="IM188" s="6"/>
      <c r="IN188" s="6"/>
    </row>
    <row r="189" spans="33:248" s="212" customFormat="1" ht="20.25" customHeight="1"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  <c r="HW189" s="6"/>
      <c r="HX189" s="6"/>
      <c r="HY189" s="6"/>
      <c r="HZ189" s="6"/>
      <c r="IA189" s="6"/>
      <c r="IB189" s="6"/>
      <c r="IC189" s="6"/>
      <c r="ID189" s="6"/>
      <c r="IE189" s="6"/>
      <c r="IF189" s="6"/>
      <c r="IG189" s="6"/>
      <c r="IH189" s="6"/>
      <c r="II189" s="6"/>
      <c r="IJ189" s="6"/>
      <c r="IK189" s="6"/>
      <c r="IL189" s="6"/>
      <c r="IM189" s="6"/>
      <c r="IN189" s="6"/>
    </row>
    <row r="190" spans="33:248" s="212" customFormat="1" ht="20.25" customHeight="1"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  <c r="HW190" s="6"/>
      <c r="HX190" s="6"/>
      <c r="HY190" s="6"/>
      <c r="HZ190" s="6"/>
      <c r="IA190" s="6"/>
      <c r="IB190" s="6"/>
      <c r="IC190" s="6"/>
      <c r="ID190" s="6"/>
      <c r="IE190" s="6"/>
      <c r="IF190" s="6"/>
      <c r="IG190" s="6"/>
      <c r="IH190" s="6"/>
      <c r="II190" s="6"/>
      <c r="IJ190" s="6"/>
      <c r="IK190" s="6"/>
      <c r="IL190" s="6"/>
      <c r="IM190" s="6"/>
      <c r="IN190" s="6"/>
    </row>
    <row r="191" spans="33:248" s="212" customFormat="1" ht="20.25" customHeight="1"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  <c r="HW191" s="6"/>
      <c r="HX191" s="6"/>
      <c r="HY191" s="6"/>
      <c r="HZ191" s="6"/>
      <c r="IA191" s="6"/>
      <c r="IB191" s="6"/>
      <c r="IC191" s="6"/>
      <c r="ID191" s="6"/>
      <c r="IE191" s="6"/>
      <c r="IF191" s="6"/>
      <c r="IG191" s="6"/>
      <c r="IH191" s="6"/>
      <c r="II191" s="6"/>
      <c r="IJ191" s="6"/>
      <c r="IK191" s="6"/>
      <c r="IL191" s="6"/>
      <c r="IM191" s="6"/>
      <c r="IN191" s="6"/>
    </row>
    <row r="192" spans="33:248" s="212" customFormat="1" ht="20.25" customHeight="1"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  <c r="HW192" s="6"/>
      <c r="HX192" s="6"/>
      <c r="HY192" s="6"/>
      <c r="HZ192" s="6"/>
      <c r="IA192" s="6"/>
      <c r="IB192" s="6"/>
      <c r="IC192" s="6"/>
      <c r="ID192" s="6"/>
      <c r="IE192" s="6"/>
      <c r="IF192" s="6"/>
      <c r="IG192" s="6"/>
      <c r="IH192" s="6"/>
      <c r="II192" s="6"/>
      <c r="IJ192" s="6"/>
      <c r="IK192" s="6"/>
      <c r="IL192" s="6"/>
      <c r="IM192" s="6"/>
      <c r="IN192" s="6"/>
    </row>
    <row r="193" spans="33:248" s="212" customFormat="1" ht="20.25" customHeight="1"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  <c r="HW193" s="6"/>
      <c r="HX193" s="6"/>
      <c r="HY193" s="6"/>
      <c r="HZ193" s="6"/>
      <c r="IA193" s="6"/>
      <c r="IB193" s="6"/>
      <c r="IC193" s="6"/>
      <c r="ID193" s="6"/>
      <c r="IE193" s="6"/>
      <c r="IF193" s="6"/>
      <c r="IG193" s="6"/>
      <c r="IH193" s="6"/>
      <c r="II193" s="6"/>
      <c r="IJ193" s="6"/>
      <c r="IK193" s="6"/>
      <c r="IL193" s="6"/>
      <c r="IM193" s="6"/>
      <c r="IN193" s="6"/>
    </row>
    <row r="194" spans="33:248" s="212" customFormat="1" ht="20.25" customHeight="1"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  <c r="HW194" s="6"/>
      <c r="HX194" s="6"/>
      <c r="HY194" s="6"/>
      <c r="HZ194" s="6"/>
      <c r="IA194" s="6"/>
      <c r="IB194" s="6"/>
      <c r="IC194" s="6"/>
      <c r="ID194" s="6"/>
      <c r="IE194" s="6"/>
      <c r="IF194" s="6"/>
      <c r="IG194" s="6"/>
      <c r="IH194" s="6"/>
      <c r="II194" s="6"/>
      <c r="IJ194" s="6"/>
      <c r="IK194" s="6"/>
      <c r="IL194" s="6"/>
      <c r="IM194" s="6"/>
      <c r="IN194" s="6"/>
    </row>
    <row r="195" spans="33:248" s="212" customFormat="1" ht="20.25" customHeight="1"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  <c r="HW195" s="6"/>
      <c r="HX195" s="6"/>
      <c r="HY195" s="6"/>
      <c r="HZ195" s="6"/>
      <c r="IA195" s="6"/>
      <c r="IB195" s="6"/>
      <c r="IC195" s="6"/>
      <c r="ID195" s="6"/>
      <c r="IE195" s="6"/>
      <c r="IF195" s="6"/>
      <c r="IG195" s="6"/>
      <c r="IH195" s="6"/>
      <c r="II195" s="6"/>
      <c r="IJ195" s="6"/>
      <c r="IK195" s="6"/>
      <c r="IL195" s="6"/>
      <c r="IM195" s="6"/>
      <c r="IN195" s="6"/>
    </row>
    <row r="196" spans="33:248" s="212" customFormat="1" ht="20.25" customHeight="1"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  <c r="HW196" s="6"/>
      <c r="HX196" s="6"/>
      <c r="HY196" s="6"/>
      <c r="HZ196" s="6"/>
      <c r="IA196" s="6"/>
      <c r="IB196" s="6"/>
      <c r="IC196" s="6"/>
      <c r="ID196" s="6"/>
      <c r="IE196" s="6"/>
      <c r="IF196" s="6"/>
      <c r="IG196" s="6"/>
      <c r="IH196" s="6"/>
      <c r="II196" s="6"/>
      <c r="IJ196" s="6"/>
      <c r="IK196" s="6"/>
      <c r="IL196" s="6"/>
      <c r="IM196" s="6"/>
      <c r="IN196" s="6"/>
    </row>
    <row r="197" spans="33:248" s="212" customFormat="1" ht="20.25" customHeight="1"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</row>
    <row r="198" spans="33:248" s="212" customFormat="1" ht="20.25" customHeight="1"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</row>
    <row r="199" spans="33:248" s="212" customFormat="1" ht="20.25" customHeight="1"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</row>
    <row r="200" spans="33:248" s="212" customFormat="1" ht="20.25" customHeight="1"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</row>
    <row r="201" spans="33:248" s="212" customFormat="1" ht="20.25" customHeight="1"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</row>
    <row r="202" spans="33:248" s="212" customFormat="1" ht="20.25" customHeight="1"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</row>
    <row r="203" spans="33:248" s="212" customFormat="1" ht="20.25" customHeight="1"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</row>
    <row r="204" spans="33:248" s="212" customFormat="1" ht="20.25" customHeight="1"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</row>
    <row r="205" spans="33:248" s="212" customFormat="1" ht="20.25" customHeight="1"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</row>
    <row r="206" spans="33:248" s="212" customFormat="1" ht="20.25" customHeight="1"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</row>
    <row r="207" spans="33:248" s="212" customFormat="1" ht="20.25" customHeight="1"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  <c r="IC207" s="6"/>
      <c r="ID207" s="6"/>
      <c r="IE207" s="6"/>
      <c r="IF207" s="6"/>
      <c r="IG207" s="6"/>
      <c r="IH207" s="6"/>
      <c r="II207" s="6"/>
      <c r="IJ207" s="6"/>
      <c r="IK207" s="6"/>
      <c r="IL207" s="6"/>
      <c r="IM207" s="6"/>
      <c r="IN207" s="6"/>
    </row>
    <row r="208" spans="33:248" s="212" customFormat="1" ht="20.25" customHeight="1"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</row>
    <row r="209" spans="33:248" s="212" customFormat="1" ht="20.25" customHeight="1"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</row>
    <row r="210" spans="33:248" s="212" customFormat="1" ht="20.25" customHeight="1"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</row>
    <row r="211" spans="33:248" s="212" customFormat="1" ht="20.25" customHeight="1"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</row>
    <row r="212" spans="33:248" s="212" customFormat="1" ht="20.25" customHeight="1"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</row>
    <row r="213" spans="33:248" s="212" customFormat="1" ht="20.25" customHeight="1"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</row>
    <row r="214" spans="33:248" s="212" customFormat="1" ht="20.25" customHeight="1"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/>
      <c r="IB214" s="6"/>
      <c r="IC214" s="6"/>
      <c r="ID214" s="6"/>
      <c r="IE214" s="6"/>
      <c r="IF214" s="6"/>
      <c r="IG214" s="6"/>
      <c r="IH214" s="6"/>
      <c r="II214" s="6"/>
      <c r="IJ214" s="6"/>
      <c r="IK214" s="6"/>
      <c r="IL214" s="6"/>
      <c r="IM214" s="6"/>
      <c r="IN214" s="6"/>
    </row>
    <row r="215" spans="33:248" s="212" customFormat="1" ht="20.25" customHeight="1"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</row>
    <row r="216" spans="33:248" s="212" customFormat="1" ht="20.25" customHeight="1"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</row>
    <row r="217" spans="33:248" s="212" customFormat="1" ht="20.25" customHeight="1"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</row>
    <row r="218" spans="33:248" s="212" customFormat="1" ht="20.25" customHeight="1"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  <c r="IC218" s="6"/>
      <c r="ID218" s="6"/>
      <c r="IE218" s="6"/>
      <c r="IF218" s="6"/>
      <c r="IG218" s="6"/>
      <c r="IH218" s="6"/>
      <c r="II218" s="6"/>
      <c r="IJ218" s="6"/>
      <c r="IK218" s="6"/>
      <c r="IL218" s="6"/>
      <c r="IM218" s="6"/>
      <c r="IN218" s="6"/>
    </row>
    <row r="219" spans="33:248" s="212" customFormat="1" ht="20.25" customHeight="1"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</row>
    <row r="220" spans="33:248" s="212" customFormat="1" ht="20.25" customHeight="1"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</row>
    <row r="221" spans="33:248" s="212" customFormat="1" ht="20.25" customHeight="1"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</row>
    <row r="222" spans="33:248" s="212" customFormat="1" ht="20.25" customHeight="1"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</row>
    <row r="223" spans="33:248" s="212" customFormat="1" ht="20.25" customHeight="1"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</row>
    <row r="224" spans="33:248" s="212" customFormat="1" ht="20.25" customHeight="1"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/>
      <c r="IG224" s="6"/>
      <c r="IH224" s="6"/>
      <c r="II224" s="6"/>
      <c r="IJ224" s="6"/>
      <c r="IK224" s="6"/>
      <c r="IL224" s="6"/>
      <c r="IM224" s="6"/>
      <c r="IN224" s="6"/>
    </row>
    <row r="225" spans="33:248" s="212" customFormat="1" ht="20.25" customHeight="1"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  <c r="IC225" s="6"/>
      <c r="ID225" s="6"/>
      <c r="IE225" s="6"/>
      <c r="IF225" s="6"/>
      <c r="IG225" s="6"/>
      <c r="IH225" s="6"/>
      <c r="II225" s="6"/>
      <c r="IJ225" s="6"/>
      <c r="IK225" s="6"/>
      <c r="IL225" s="6"/>
      <c r="IM225" s="6"/>
      <c r="IN225" s="6"/>
    </row>
    <row r="226" spans="33:248" s="212" customFormat="1" ht="20.25" customHeight="1"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  <c r="IC226" s="6"/>
      <c r="ID226" s="6"/>
      <c r="IE226" s="6"/>
      <c r="IF226" s="6"/>
      <c r="IG226" s="6"/>
      <c r="IH226" s="6"/>
      <c r="II226" s="6"/>
      <c r="IJ226" s="6"/>
      <c r="IK226" s="6"/>
      <c r="IL226" s="6"/>
      <c r="IM226" s="6"/>
      <c r="IN226" s="6"/>
    </row>
    <row r="227" spans="33:248" s="212" customFormat="1" ht="20.25" customHeight="1"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  <c r="II227" s="6"/>
      <c r="IJ227" s="6"/>
      <c r="IK227" s="6"/>
      <c r="IL227" s="6"/>
      <c r="IM227" s="6"/>
      <c r="IN227" s="6"/>
    </row>
    <row r="228" spans="33:248" s="212" customFormat="1" ht="20.25" customHeight="1"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  <c r="II228" s="6"/>
      <c r="IJ228" s="6"/>
      <c r="IK228" s="6"/>
      <c r="IL228" s="6"/>
      <c r="IM228" s="6"/>
      <c r="IN228" s="6"/>
    </row>
    <row r="229" spans="33:248" s="212" customFormat="1" ht="20.25" customHeight="1"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  <c r="IC229" s="6"/>
      <c r="ID229" s="6"/>
      <c r="IE229" s="6"/>
      <c r="IF229" s="6"/>
      <c r="IG229" s="6"/>
      <c r="IH229" s="6"/>
      <c r="II229" s="6"/>
      <c r="IJ229" s="6"/>
      <c r="IK229" s="6"/>
      <c r="IL229" s="6"/>
      <c r="IM229" s="6"/>
      <c r="IN229" s="6"/>
    </row>
    <row r="230" spans="33:248" s="212" customFormat="1" ht="20.25" customHeight="1"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  <c r="IC230" s="6"/>
      <c r="ID230" s="6"/>
      <c r="IE230" s="6"/>
      <c r="IF230" s="6"/>
      <c r="IG230" s="6"/>
      <c r="IH230" s="6"/>
      <c r="II230" s="6"/>
      <c r="IJ230" s="6"/>
      <c r="IK230" s="6"/>
      <c r="IL230" s="6"/>
      <c r="IM230" s="6"/>
      <c r="IN230" s="6"/>
    </row>
    <row r="231" spans="33:248" s="212" customFormat="1" ht="20.25" customHeight="1"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  <c r="IC231" s="6"/>
      <c r="ID231" s="6"/>
      <c r="IE231" s="6"/>
      <c r="IF231" s="6"/>
      <c r="IG231" s="6"/>
      <c r="IH231" s="6"/>
      <c r="II231" s="6"/>
      <c r="IJ231" s="6"/>
      <c r="IK231" s="6"/>
      <c r="IL231" s="6"/>
      <c r="IM231" s="6"/>
      <c r="IN231" s="6"/>
    </row>
    <row r="232" spans="33:248" s="212" customFormat="1" ht="20.25" customHeight="1"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  <c r="IC232" s="6"/>
      <c r="ID232" s="6"/>
      <c r="IE232" s="6"/>
      <c r="IF232" s="6"/>
      <c r="IG232" s="6"/>
      <c r="IH232" s="6"/>
      <c r="II232" s="6"/>
      <c r="IJ232" s="6"/>
      <c r="IK232" s="6"/>
      <c r="IL232" s="6"/>
      <c r="IM232" s="6"/>
      <c r="IN232" s="6"/>
    </row>
    <row r="233" spans="33:248" s="212" customFormat="1" ht="20.25" customHeight="1"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  <c r="IC233" s="6"/>
      <c r="ID233" s="6"/>
      <c r="IE233" s="6"/>
      <c r="IF233" s="6"/>
      <c r="IG233" s="6"/>
      <c r="IH233" s="6"/>
      <c r="II233" s="6"/>
      <c r="IJ233" s="6"/>
      <c r="IK233" s="6"/>
      <c r="IL233" s="6"/>
      <c r="IM233" s="6"/>
      <c r="IN233" s="6"/>
    </row>
    <row r="234" spans="33:248" s="212" customFormat="1" ht="20.25" customHeight="1"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</row>
    <row r="235" spans="33:248" s="212" customFormat="1" ht="20.25" customHeight="1"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  <c r="II235" s="6"/>
      <c r="IJ235" s="6"/>
      <c r="IK235" s="6"/>
      <c r="IL235" s="6"/>
      <c r="IM235" s="6"/>
      <c r="IN235" s="6"/>
    </row>
    <row r="236" spans="33:248" s="212" customFormat="1" ht="20.25" customHeight="1"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  <c r="II236" s="6"/>
      <c r="IJ236" s="6"/>
      <c r="IK236" s="6"/>
      <c r="IL236" s="6"/>
      <c r="IM236" s="6"/>
      <c r="IN236" s="6"/>
    </row>
    <row r="237" spans="33:248" s="212" customFormat="1" ht="20.25" customHeight="1"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  <c r="II237" s="6"/>
      <c r="IJ237" s="6"/>
      <c r="IK237" s="6"/>
      <c r="IL237" s="6"/>
      <c r="IM237" s="6"/>
      <c r="IN237" s="6"/>
    </row>
    <row r="238" spans="33:248" s="212" customFormat="1" ht="20.25" customHeight="1"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  <c r="II238" s="6"/>
      <c r="IJ238" s="6"/>
      <c r="IK238" s="6"/>
      <c r="IL238" s="6"/>
      <c r="IM238" s="6"/>
      <c r="IN238" s="6"/>
    </row>
    <row r="239" spans="33:248" s="212" customFormat="1" ht="20.25" customHeight="1"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  <c r="II239" s="6"/>
      <c r="IJ239" s="6"/>
      <c r="IK239" s="6"/>
      <c r="IL239" s="6"/>
      <c r="IM239" s="6"/>
      <c r="IN239" s="6"/>
    </row>
    <row r="240" spans="33:248" s="212" customFormat="1" ht="20.25" customHeight="1"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  <c r="II240" s="6"/>
      <c r="IJ240" s="6"/>
      <c r="IK240" s="6"/>
      <c r="IL240" s="6"/>
      <c r="IM240" s="6"/>
      <c r="IN240" s="6"/>
    </row>
    <row r="241" spans="33:248" s="212" customFormat="1" ht="20.25" customHeight="1"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</row>
  </sheetData>
  <mergeCells count="114">
    <mergeCell ref="B105:AF105"/>
    <mergeCell ref="AU105:AV105"/>
    <mergeCell ref="BK105:BL105"/>
    <mergeCell ref="CA105:CB105"/>
    <mergeCell ref="CQ105:CR105"/>
    <mergeCell ref="DG105:DH105"/>
    <mergeCell ref="B104:AF104"/>
    <mergeCell ref="AU104:AV104"/>
    <mergeCell ref="BK104:BL104"/>
    <mergeCell ref="CA104:CB104"/>
    <mergeCell ref="CQ104:CR104"/>
    <mergeCell ref="DG104:DH104"/>
    <mergeCell ref="B103:AF103"/>
    <mergeCell ref="AU103:AV103"/>
    <mergeCell ref="BK103:BL103"/>
    <mergeCell ref="CA103:CB103"/>
    <mergeCell ref="CQ103:CR103"/>
    <mergeCell ref="DG103:DH103"/>
    <mergeCell ref="B102:AF102"/>
    <mergeCell ref="AU102:AV102"/>
    <mergeCell ref="BK102:BL102"/>
    <mergeCell ref="CA102:CB102"/>
    <mergeCell ref="CQ102:CR102"/>
    <mergeCell ref="DG102:DH102"/>
    <mergeCell ref="DG100:DH100"/>
    <mergeCell ref="B101:AF101"/>
    <mergeCell ref="AU101:AV101"/>
    <mergeCell ref="BK101:BL101"/>
    <mergeCell ref="CA101:CB101"/>
    <mergeCell ref="CQ101:CR101"/>
    <mergeCell ref="DG101:DH101"/>
    <mergeCell ref="B99:AF99"/>
    <mergeCell ref="B100:AF100"/>
    <mergeCell ref="AU100:AV100"/>
    <mergeCell ref="BK100:BL100"/>
    <mergeCell ref="CA100:CB100"/>
    <mergeCell ref="CQ100:CR100"/>
    <mergeCell ref="B98:AF98"/>
    <mergeCell ref="AU98:AV98"/>
    <mergeCell ref="BK98:BL98"/>
    <mergeCell ref="CA98:CB98"/>
    <mergeCell ref="CQ98:CR98"/>
    <mergeCell ref="DG98:DH98"/>
    <mergeCell ref="B97:AF97"/>
    <mergeCell ref="AU97:AV97"/>
    <mergeCell ref="BK97:BL97"/>
    <mergeCell ref="CA97:CB97"/>
    <mergeCell ref="CQ97:CR97"/>
    <mergeCell ref="DG97:DH97"/>
    <mergeCell ref="B96:AF96"/>
    <mergeCell ref="AU96:AV96"/>
    <mergeCell ref="BK96:BL96"/>
    <mergeCell ref="CA96:CB96"/>
    <mergeCell ref="CQ96:CR96"/>
    <mergeCell ref="DG96:DH96"/>
    <mergeCell ref="Z92:AF92"/>
    <mergeCell ref="FF92:FH92"/>
    <mergeCell ref="B93:EI93"/>
    <mergeCell ref="AG94:EI94"/>
    <mergeCell ref="B95:AF95"/>
    <mergeCell ref="AU95:AV95"/>
    <mergeCell ref="BK95:BL95"/>
    <mergeCell ref="CA95:CB95"/>
    <mergeCell ref="CQ95:CR95"/>
    <mergeCell ref="DG95:DH95"/>
    <mergeCell ref="B89:EI89"/>
    <mergeCell ref="B90:AF90"/>
    <mergeCell ref="AG90:EI92"/>
    <mergeCell ref="FF90:FH90"/>
    <mergeCell ref="B91:Q91"/>
    <mergeCell ref="R91:AF91"/>
    <mergeCell ref="FF91:FH91"/>
    <mergeCell ref="B92:I92"/>
    <mergeCell ref="J92:Q92"/>
    <mergeCell ref="R92:Y92"/>
    <mergeCell ref="FF87:FH87"/>
    <mergeCell ref="B88:I88"/>
    <mergeCell ref="J88:Q88"/>
    <mergeCell ref="R88:Y88"/>
    <mergeCell ref="Z88:AF88"/>
    <mergeCell ref="FF88:FH88"/>
    <mergeCell ref="EZ83:FA84"/>
    <mergeCell ref="FB83:FC84"/>
    <mergeCell ref="FE83:FH84"/>
    <mergeCell ref="B84:EI84"/>
    <mergeCell ref="AG85:EI85"/>
    <mergeCell ref="B86:AF86"/>
    <mergeCell ref="AG86:EI88"/>
    <mergeCell ref="FF86:FH86"/>
    <mergeCell ref="B87:Q87"/>
    <mergeCell ref="R87:AF87"/>
    <mergeCell ref="AG32:AQ32"/>
    <mergeCell ref="AR32:CM32"/>
    <mergeCell ref="CN32:EI32"/>
    <mergeCell ref="EL81:FH82"/>
    <mergeCell ref="EL83:EL84"/>
    <mergeCell ref="EM83:EP84"/>
    <mergeCell ref="EQ83:ER84"/>
    <mergeCell ref="ES83:ET84"/>
    <mergeCell ref="EU83:EU84"/>
    <mergeCell ref="EV83:EY84"/>
    <mergeCell ref="AE17:AH18"/>
    <mergeCell ref="EC17:EF18"/>
    <mergeCell ref="AE21:AH22"/>
    <mergeCell ref="EC21:EF22"/>
    <mergeCell ref="BE22:BR22"/>
    <mergeCell ref="AE25:AH26"/>
    <mergeCell ref="EC25:EF26"/>
    <mergeCell ref="AG2:EI2"/>
    <mergeCell ref="AG3:EI3"/>
    <mergeCell ref="AG4:EI4"/>
    <mergeCell ref="DX6:EE7"/>
    <mergeCell ref="AE13:AH14"/>
    <mergeCell ref="EC13:EF14"/>
  </mergeCells>
  <printOptions horizontalCentered="1" verticalCentered="1"/>
  <pageMargins left="0.78740157480314965" right="0.78740157480314965" top="0.59055118110236227" bottom="0.59055118110236227" header="0" footer="0"/>
  <pageSetup paperSize="8" scale="34" orientation="portrait" horizontalDpi="360" verticalDpi="36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Minuté WKD 38H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ALOKBANI</dc:creator>
  <cp:lastModifiedBy>ALOKBANI</cp:lastModifiedBy>
  <dcterms:created xsi:type="dcterms:W3CDTF">2018-07-05T09:09:39Z</dcterms:created>
  <dcterms:modified xsi:type="dcterms:W3CDTF">2018-07-05T09:10:48Z</dcterms:modified>
</cp:coreProperties>
</file>