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mma\Desktop\"/>
    </mc:Choice>
  </mc:AlternateContent>
  <bookViews>
    <workbookView xWindow="0" yWindow="0" windowWidth="28800" windowHeight="12300" tabRatio="832"/>
  </bookViews>
  <sheets>
    <sheet name="Calcul" sheetId="3" r:id="rId1"/>
    <sheet name="Graphe" sheetId="35" r:id="rId2"/>
  </sheets>
  <externalReferences>
    <externalReference r:id="rId3"/>
  </externalReferences>
  <definedNames>
    <definedName name="Opérations">'[1]Listes déroulantes'!$E$5:$E$61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" i="3" l="1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AG16" i="3"/>
  <c r="AH16" i="3"/>
  <c r="AI16" i="3"/>
  <c r="AJ16" i="3"/>
  <c r="AK16" i="3"/>
  <c r="AL16" i="3"/>
  <c r="AM16" i="3"/>
  <c r="AN16" i="3"/>
  <c r="AO16" i="3"/>
  <c r="AP16" i="3"/>
  <c r="AQ16" i="3"/>
  <c r="AR16" i="3"/>
  <c r="AS16" i="3"/>
  <c r="Q38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AO36" i="3"/>
  <c r="AP36" i="3"/>
  <c r="AQ36" i="3"/>
  <c r="AR36" i="3"/>
  <c r="AS36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M35" i="3"/>
  <c r="AN35" i="3"/>
  <c r="AO35" i="3"/>
  <c r="AP35" i="3"/>
  <c r="AQ35" i="3"/>
  <c r="AR35" i="3"/>
  <c r="AS35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AK33" i="3"/>
  <c r="AL33" i="3"/>
  <c r="AM33" i="3"/>
  <c r="AN33" i="3"/>
  <c r="AO33" i="3"/>
  <c r="AP33" i="3"/>
  <c r="AQ33" i="3"/>
  <c r="AR33" i="3"/>
  <c r="AS33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AO32" i="3"/>
  <c r="AP32" i="3"/>
  <c r="AQ32" i="3"/>
  <c r="AR32" i="3"/>
  <c r="AS32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AG31" i="3"/>
  <c r="AH31" i="3"/>
  <c r="AI31" i="3"/>
  <c r="AJ31" i="3"/>
  <c r="AK31" i="3"/>
  <c r="AL31" i="3"/>
  <c r="AM31" i="3"/>
  <c r="AN31" i="3"/>
  <c r="AO31" i="3"/>
  <c r="AP31" i="3"/>
  <c r="AQ31" i="3"/>
  <c r="AR31" i="3"/>
  <c r="AS31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L27" i="3"/>
  <c r="L38" i="3" s="1"/>
  <c r="M27" i="3"/>
  <c r="M38" i="3" s="1"/>
  <c r="N27" i="3"/>
  <c r="O27" i="3"/>
  <c r="P27" i="3"/>
  <c r="P38" i="3" s="1"/>
  <c r="Q27" i="3"/>
  <c r="R27" i="3"/>
  <c r="S27" i="3"/>
  <c r="T27" i="3"/>
  <c r="T38" i="3" s="1"/>
  <c r="U27" i="3"/>
  <c r="U38" i="3" s="1"/>
  <c r="V27" i="3"/>
  <c r="W27" i="3"/>
  <c r="W38" i="3" s="1"/>
  <c r="X27" i="3"/>
  <c r="X38" i="3" s="1"/>
  <c r="Y27" i="3"/>
  <c r="Y38" i="3" s="1"/>
  <c r="Z27" i="3"/>
  <c r="AA27" i="3"/>
  <c r="AB27" i="3"/>
  <c r="AB38" i="3" s="1"/>
  <c r="AC27" i="3"/>
  <c r="AC38" i="3" s="1"/>
  <c r="AD27" i="3"/>
  <c r="AE27" i="3"/>
  <c r="AF27" i="3"/>
  <c r="AF38" i="3" s="1"/>
  <c r="AG27" i="3"/>
  <c r="AG38" i="3" s="1"/>
  <c r="AH27" i="3"/>
  <c r="AI27" i="3"/>
  <c r="AJ27" i="3"/>
  <c r="AJ38" i="3" s="1"/>
  <c r="AK27" i="3"/>
  <c r="AK38" i="3" s="1"/>
  <c r="AL27" i="3"/>
  <c r="AM27" i="3"/>
  <c r="AM38" i="3" s="1"/>
  <c r="AN27" i="3"/>
  <c r="AN38" i="3" s="1"/>
  <c r="AO27" i="3"/>
  <c r="AO38" i="3" s="1"/>
  <c r="AP27" i="3"/>
  <c r="AQ27" i="3"/>
  <c r="AR27" i="3"/>
  <c r="AR38" i="3" s="1"/>
  <c r="AS27" i="3"/>
  <c r="AS38" i="3" s="1"/>
  <c r="AQ38" i="3" l="1"/>
  <c r="AI38" i="3"/>
  <c r="AE38" i="3"/>
  <c r="AA38" i="3"/>
  <c r="S38" i="3"/>
  <c r="O38" i="3"/>
  <c r="AP38" i="3"/>
  <c r="R38" i="3"/>
  <c r="AL38" i="3"/>
  <c r="AH38" i="3"/>
  <c r="AD38" i="3"/>
  <c r="Z38" i="3"/>
  <c r="N38" i="3"/>
  <c r="V38" i="3"/>
  <c r="K28" i="3"/>
  <c r="K27" i="3"/>
  <c r="K16" i="3"/>
  <c r="K38" i="3" l="1"/>
  <c r="K29" i="3"/>
  <c r="K33" i="3"/>
  <c r="K30" i="3" l="1"/>
  <c r="K31" i="3"/>
  <c r="K32" i="3"/>
  <c r="K34" i="3"/>
  <c r="K35" i="3"/>
  <c r="K36" i="3"/>
  <c r="K37" i="3"/>
</calcChain>
</file>

<file path=xl/sharedStrings.xml><?xml version="1.0" encoding="utf-8"?>
<sst xmlns="http://schemas.openxmlformats.org/spreadsheetml/2006/main" count="74" uniqueCount="54">
  <si>
    <t>Capacité</t>
  </si>
  <si>
    <t>Année</t>
  </si>
  <si>
    <t>Semaine</t>
  </si>
  <si>
    <t>Totale</t>
  </si>
  <si>
    <t>Colonne temoin</t>
  </si>
  <si>
    <t>Total</t>
  </si>
  <si>
    <t>Taux de charge Global</t>
  </si>
  <si>
    <t>Taux de charge par atelier</t>
  </si>
  <si>
    <t>Charge de travail</t>
  </si>
  <si>
    <t>S 21</t>
  </si>
  <si>
    <t>S 22</t>
  </si>
  <si>
    <t>S 23</t>
  </si>
  <si>
    <t>S 24</t>
  </si>
  <si>
    <t>S 25</t>
  </si>
  <si>
    <t>S 26</t>
  </si>
  <si>
    <t>S 27</t>
  </si>
  <si>
    <t>S 28</t>
  </si>
  <si>
    <t>S 29</t>
  </si>
  <si>
    <t>S 30</t>
  </si>
  <si>
    <t>S 31</t>
  </si>
  <si>
    <t>S 32</t>
  </si>
  <si>
    <t>S 33</t>
  </si>
  <si>
    <t>S 34</t>
  </si>
  <si>
    <t>S 35</t>
  </si>
  <si>
    <t>S 36</t>
  </si>
  <si>
    <t>S 37</t>
  </si>
  <si>
    <t>S 38</t>
  </si>
  <si>
    <t>S 39</t>
  </si>
  <si>
    <t>S 40</t>
  </si>
  <si>
    <t>S 41</t>
  </si>
  <si>
    <t>S 42</t>
  </si>
  <si>
    <t>S 43</t>
  </si>
  <si>
    <t>S 44</t>
  </si>
  <si>
    <t>S 45</t>
  </si>
  <si>
    <t>S 46</t>
  </si>
  <si>
    <t>S 47</t>
  </si>
  <si>
    <t>S 48</t>
  </si>
  <si>
    <t>S 49</t>
  </si>
  <si>
    <t>S 50</t>
  </si>
  <si>
    <t>S 51</t>
  </si>
  <si>
    <t>S 52</t>
  </si>
  <si>
    <t>S 1</t>
  </si>
  <si>
    <t>S 2</t>
  </si>
  <si>
    <t>S 3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</si>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</sst>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" fontId="0" fillId="0" borderId="0" xfId="0" applyNumberFormat="1"/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</cellXfs>
  <cellStyles count="1">
    <cellStyle name="Normal" xfId="0" builtinId="0"/>
  </cellStyles>
  <dxfs count="6"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  <color auto="1"/>
      </font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5050"/>
      <color rgb="FFCC66FF"/>
      <color rgb="FFFF6699"/>
      <color rgb="FF37E1E9"/>
      <color rgb="FFCC3399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Suivie de charge atelier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Equipe 3</c:v>
          </c:tx>
          <c:spPr>
            <a:ln>
              <a:solidFill>
                <a:srgbClr val="800000"/>
              </a:solidFill>
            </a:ln>
          </c:spPr>
          <c:marker>
            <c:spPr>
              <a:solidFill>
                <a:srgbClr val="800000"/>
              </a:solidFill>
              <a:ln>
                <a:solidFill>
                  <a:srgbClr val="800000"/>
                </a:solidFill>
              </a:ln>
            </c:spPr>
          </c:marker>
          <c:xVal>
            <c:strRef>
              <c:f>Calcul!$K$5:$AS$5</c:f>
              <c:strCache>
                <c:ptCount val="34"/>
                <c:pt idx="0">
                  <c:v>S 22</c:v>
                </c:pt>
                <c:pt idx="1">
                  <c:v>S 23</c:v>
                </c:pt>
                <c:pt idx="2">
                  <c:v>S 24</c:v>
                </c:pt>
                <c:pt idx="3">
                  <c:v>S 25</c:v>
                </c:pt>
                <c:pt idx="4">
                  <c:v>S 26</c:v>
                </c:pt>
                <c:pt idx="5">
                  <c:v>S 27</c:v>
                </c:pt>
                <c:pt idx="6">
                  <c:v>S 28</c:v>
                </c:pt>
                <c:pt idx="7">
                  <c:v>S 29</c:v>
                </c:pt>
                <c:pt idx="8">
                  <c:v>S 30</c:v>
                </c:pt>
                <c:pt idx="9">
                  <c:v>S 31</c:v>
                </c:pt>
                <c:pt idx="10">
                  <c:v>S 32</c:v>
                </c:pt>
                <c:pt idx="11">
                  <c:v>S 33</c:v>
                </c:pt>
                <c:pt idx="12">
                  <c:v>S 34</c:v>
                </c:pt>
                <c:pt idx="13">
                  <c:v>S 35</c:v>
                </c:pt>
                <c:pt idx="14">
                  <c:v>S 36</c:v>
                </c:pt>
                <c:pt idx="15">
                  <c:v>S 37</c:v>
                </c:pt>
                <c:pt idx="16">
                  <c:v>S 38</c:v>
                </c:pt>
                <c:pt idx="17">
                  <c:v>S 39</c:v>
                </c:pt>
                <c:pt idx="18">
                  <c:v>S 40</c:v>
                </c:pt>
                <c:pt idx="19">
                  <c:v>S 41</c:v>
                </c:pt>
                <c:pt idx="20">
                  <c:v>S 42</c:v>
                </c:pt>
                <c:pt idx="21">
                  <c:v>S 43</c:v>
                </c:pt>
                <c:pt idx="22">
                  <c:v>S 44</c:v>
                </c:pt>
                <c:pt idx="23">
                  <c:v>S 45</c:v>
                </c:pt>
                <c:pt idx="24">
                  <c:v>S 46</c:v>
                </c:pt>
                <c:pt idx="25">
                  <c:v>S 47</c:v>
                </c:pt>
                <c:pt idx="26">
                  <c:v>S 48</c:v>
                </c:pt>
                <c:pt idx="27">
                  <c:v>S 49</c:v>
                </c:pt>
                <c:pt idx="28">
                  <c:v>S 50</c:v>
                </c:pt>
                <c:pt idx="29">
                  <c:v>S 51</c:v>
                </c:pt>
                <c:pt idx="30">
                  <c:v>S 52</c:v>
                </c:pt>
                <c:pt idx="31">
                  <c:v>S 1</c:v>
                </c:pt>
                <c:pt idx="32">
                  <c:v>S 2</c:v>
                </c:pt>
                <c:pt idx="33">
                  <c:v>S 3</c:v>
                </c:pt>
              </c:strCache>
            </c:strRef>
          </c:xVal>
          <c:yVal>
            <c:numRef>
              <c:f>Calcul!$K$30:$AS$30</c:f>
              <c:numCache>
                <c:formatCode>0%</c:formatCode>
                <c:ptCount val="34"/>
                <c:pt idx="0">
                  <c:v>0.33116883116883117</c:v>
                </c:pt>
                <c:pt idx="1">
                  <c:v>0.26623376623376621</c:v>
                </c:pt>
                <c:pt idx="2">
                  <c:v>0.31168831168831168</c:v>
                </c:pt>
                <c:pt idx="3">
                  <c:v>0.24025974025974026</c:v>
                </c:pt>
                <c:pt idx="4">
                  <c:v>0.24025974025974026</c:v>
                </c:pt>
                <c:pt idx="5">
                  <c:v>4.5454545454545456E-2</c:v>
                </c:pt>
                <c:pt idx="6">
                  <c:v>4.5454545454545456E-2</c:v>
                </c:pt>
                <c:pt idx="7">
                  <c:v>0.53246753246753242</c:v>
                </c:pt>
                <c:pt idx="8">
                  <c:v>0.53246753246753242</c:v>
                </c:pt>
                <c:pt idx="9">
                  <c:v>4.5454545454545456E-2</c:v>
                </c:pt>
                <c:pt idx="10">
                  <c:v>4.5454545454545456E-2</c:v>
                </c:pt>
                <c:pt idx="11">
                  <c:v>4.5454545454545456E-2</c:v>
                </c:pt>
                <c:pt idx="12">
                  <c:v>4.5454545454545456E-2</c:v>
                </c:pt>
                <c:pt idx="13">
                  <c:v>4.5454545454545456E-2</c:v>
                </c:pt>
                <c:pt idx="14">
                  <c:v>4.5454545454545456E-2</c:v>
                </c:pt>
                <c:pt idx="15">
                  <c:v>4.5454545454545456E-2</c:v>
                </c:pt>
                <c:pt idx="16">
                  <c:v>2.5454545454545454</c:v>
                </c:pt>
                <c:pt idx="17">
                  <c:v>2.5454545454545454</c:v>
                </c:pt>
                <c:pt idx="18">
                  <c:v>4.5454545454545456E-2</c:v>
                </c:pt>
                <c:pt idx="19">
                  <c:v>4.5454545454545456E-2</c:v>
                </c:pt>
                <c:pt idx="20">
                  <c:v>4.5454545454545456E-2</c:v>
                </c:pt>
                <c:pt idx="21">
                  <c:v>1.5324675324675325</c:v>
                </c:pt>
                <c:pt idx="22">
                  <c:v>1.5324675324675325</c:v>
                </c:pt>
                <c:pt idx="23">
                  <c:v>0.2857142857142857</c:v>
                </c:pt>
                <c:pt idx="24">
                  <c:v>0.56493506493506496</c:v>
                </c:pt>
                <c:pt idx="25">
                  <c:v>0.32467532467532467</c:v>
                </c:pt>
                <c:pt idx="26">
                  <c:v>0.32467532467532467</c:v>
                </c:pt>
                <c:pt idx="27">
                  <c:v>0</c:v>
                </c:pt>
                <c:pt idx="28">
                  <c:v>6.4935064935064929E-2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9.7402597402597407E-2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7D0-4F91-8C55-37BC1E700D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86113120"/>
        <c:axId val="1386112704"/>
      </c:scatterChart>
      <c:valAx>
        <c:axId val="13861131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Semaine</a:t>
                </a:r>
              </a:p>
            </c:rich>
          </c:tx>
          <c:layout/>
          <c:overlay val="0"/>
        </c:title>
        <c:majorTickMark val="out"/>
        <c:minorTickMark val="none"/>
        <c:tickLblPos val="nextTo"/>
        <c:crossAx val="1386112704"/>
        <c:crosses val="autoZero"/>
        <c:crossBetween val="midCat"/>
      </c:valAx>
      <c:valAx>
        <c:axId val="13861127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% taux de charge</a:t>
                </a:r>
              </a:p>
            </c:rich>
          </c:tx>
          <c:layout/>
          <c:overlay val="0"/>
        </c:title>
        <c:numFmt formatCode="0%" sourceLinked="1"/>
        <c:majorTickMark val="out"/>
        <c:minorTickMark val="none"/>
        <c:tickLblPos val="nextTo"/>
        <c:crossAx val="138611312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6</xdr:row>
          <xdr:rowOff>66675</xdr:rowOff>
        </xdr:from>
        <xdr:to>
          <xdr:col>6</xdr:col>
          <xdr:colOff>142875</xdr:colOff>
          <xdr:row>7</xdr:row>
          <xdr:rowOff>228600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Tout voir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276225</xdr:colOff>
          <xdr:row>4</xdr:row>
          <xdr:rowOff>19050</xdr:rowOff>
        </xdr:from>
        <xdr:to>
          <xdr:col>6</xdr:col>
          <xdr:colOff>123825</xdr:colOff>
          <xdr:row>5</xdr:row>
          <xdr:rowOff>152400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Graphe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8</xdr:row>
          <xdr:rowOff>19050</xdr:rowOff>
        </xdr:from>
        <xdr:to>
          <xdr:col>6</xdr:col>
          <xdr:colOff>38100</xdr:colOff>
          <xdr:row>10</xdr:row>
          <xdr:rowOff>19050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22</xdr:col>
      <xdr:colOff>0</xdr:colOff>
      <xdr:row>37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Production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-cours production"/>
      <sheetName val="3273 PSA VAL"/>
      <sheetName val="3275 LEAX"/>
      <sheetName val="3277 PNK"/>
      <sheetName val="Utilités"/>
      <sheetName val="Planning Utilités"/>
      <sheetName val="Plan utilités"/>
      <sheetName val="Listes déroul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E5" t="str">
            <v>Chaudronnerie</v>
          </cell>
        </row>
        <row r="6">
          <cell r="E6" t="str">
            <v>Chaudronnerie ST</v>
          </cell>
        </row>
        <row r="7">
          <cell r="E7" t="str">
            <v>Test Fuite Enceinte CCF</v>
          </cell>
        </row>
        <row r="8">
          <cell r="E8" t="str">
            <v>Fabrication caisson</v>
          </cell>
        </row>
        <row r="9">
          <cell r="E9" t="str">
            <v>Fumisterie</v>
          </cell>
        </row>
        <row r="10">
          <cell r="E10" t="str">
            <v>Molybdène</v>
          </cell>
        </row>
        <row r="11">
          <cell r="E11" t="str">
            <v>Peinture</v>
          </cell>
        </row>
        <row r="12">
          <cell r="E12" t="str">
            <v>Montage mécanique</v>
          </cell>
        </row>
        <row r="13">
          <cell r="E13" t="str">
            <v>Fabrication tuyauterie</v>
          </cell>
        </row>
        <row r="14">
          <cell r="E14" t="str">
            <v>Montage tuyauterie</v>
          </cell>
        </row>
        <row r="15">
          <cell r="E15" t="str">
            <v>Fabrication armoire</v>
          </cell>
        </row>
        <row r="16">
          <cell r="E16" t="str">
            <v>Câblage</v>
          </cell>
        </row>
        <row r="17">
          <cell r="E17" t="str">
            <v>Tests Fuites et Homogénéité</v>
          </cell>
        </row>
        <row r="18">
          <cell r="E18" t="str">
            <v>Intégration chargeuse interne</v>
          </cell>
        </row>
        <row r="19">
          <cell r="E19" t="str">
            <v>Fabrication rails VTM</v>
          </cell>
        </row>
        <row r="20">
          <cell r="E20" t="str">
            <v>Fabrication pièces de rechange</v>
          </cell>
        </row>
        <row r="21">
          <cell r="E21" t="str">
            <v>Fabrication bloc Run Off</v>
          </cell>
        </row>
        <row r="22">
          <cell r="E22" t="str">
            <v>Tuyautage intégral eau</v>
          </cell>
        </row>
        <row r="23">
          <cell r="E23" t="str">
            <v>Tuyautage intégral vide et gaz</v>
          </cell>
        </row>
        <row r="24">
          <cell r="E24" t="str">
            <v>Modifications</v>
          </cell>
        </row>
        <row r="25">
          <cell r="E25" t="str">
            <v>Pré-réception</v>
          </cell>
        </row>
        <row r="26">
          <cell r="E26" t="str">
            <v>Décâblage</v>
          </cell>
        </row>
        <row r="27">
          <cell r="E27" t="str">
            <v>Démontage tuyauterie</v>
          </cell>
        </row>
        <row r="28">
          <cell r="E28" t="str">
            <v>Démontage mécanique</v>
          </cell>
        </row>
        <row r="29">
          <cell r="E29" t="str">
            <v>Emballage</v>
          </cell>
        </row>
        <row r="30">
          <cell r="E30" t="str">
            <v>Départ Usine</v>
          </cell>
        </row>
        <row r="31">
          <cell r="E31" t="str">
            <v>Autres</v>
          </cell>
        </row>
        <row r="32">
          <cell r="E32" t="str">
            <v>Appro - Cahier des charges</v>
          </cell>
        </row>
        <row r="33">
          <cell r="E33" t="str">
            <v>Appro - Lancement</v>
          </cell>
        </row>
        <row r="34">
          <cell r="E34" t="str">
            <v>Appro - Commande</v>
          </cell>
        </row>
        <row r="35">
          <cell r="E35" t="str">
            <v>Appro - Réalisation</v>
          </cell>
        </row>
        <row r="36">
          <cell r="E36" t="str">
            <v>Appro - Pré-réception</v>
          </cell>
        </row>
        <row r="37">
          <cell r="E37" t="str">
            <v>Appro - Livraison</v>
          </cell>
        </row>
        <row r="38">
          <cell r="E38" t="str">
            <v>Appro - Intégration</v>
          </cell>
        </row>
        <row r="39">
          <cell r="E39" t="str">
            <v>Appro - Montage site</v>
          </cell>
        </row>
        <row r="40">
          <cell r="E40" t="str">
            <v>Appro - Tuyautage site</v>
          </cell>
        </row>
        <row r="41">
          <cell r="E41" t="str">
            <v>Appro - Câblage site</v>
          </cell>
        </row>
        <row r="42">
          <cell r="E42" t="str">
            <v>Appro - Tests site</v>
          </cell>
        </row>
        <row r="43">
          <cell r="E43" t="str">
            <v>Appro - Réception client</v>
          </cell>
        </row>
        <row r="44">
          <cell r="E44" t="str">
            <v>Appro - Chaudronnerie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7" tint="0.39997558519241921"/>
  </sheetPr>
  <dimension ref="A1:AX38"/>
  <sheetViews>
    <sheetView tabSelected="1" workbookViewId="0">
      <pane xSplit="10" topLeftCell="X1" activePane="topRight" state="frozen"/>
      <selection activeCell="F2" sqref="F2"/>
      <selection pane="topRight" activeCell="G16" sqref="G16"/>
    </sheetView>
  </sheetViews>
  <sheetFormatPr baseColWidth="10" defaultRowHeight="15" x14ac:dyDescent="0.25"/>
  <cols>
    <col min="1" max="1" width="7.42578125" hidden="1" customWidth="1"/>
    <col min="2" max="2" width="3" hidden="1" customWidth="1"/>
    <col min="3" max="3" width="2.5703125" hidden="1" customWidth="1"/>
    <col min="4" max="4" width="3.140625" hidden="1" customWidth="1"/>
    <col min="5" max="5" width="11.85546875" hidden="1" customWidth="1"/>
    <col min="6" max="6" width="10.5703125" customWidth="1"/>
    <col min="7" max="7" width="2.7109375" customWidth="1"/>
    <col min="8" max="8" width="2.85546875" customWidth="1"/>
    <col min="9" max="9" width="9.5703125" customWidth="1"/>
    <col min="10" max="10" width="19" style="3" customWidth="1"/>
    <col min="11" max="11" width="7.42578125" style="3" hidden="1" customWidth="1"/>
    <col min="12" max="23" width="7.42578125" style="3" customWidth="1"/>
    <col min="24" max="44" width="7.42578125" style="3" bestFit="1" customWidth="1"/>
    <col min="45" max="45" width="7.42578125" style="3" customWidth="1"/>
  </cols>
  <sheetData>
    <row r="1" spans="2:45" ht="18.75" hidden="1" customHeight="1" x14ac:dyDescent="0.25"/>
    <row r="2" spans="2:45" ht="10.5" customHeight="1" x14ac:dyDescent="0.25"/>
    <row r="3" spans="2:45" ht="12.75" customHeight="1" x14ac:dyDescent="0.25">
      <c r="K3" s="4" t="s">
        <v>4</v>
      </c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</row>
    <row r="4" spans="2:45" x14ac:dyDescent="0.25">
      <c r="I4" s="21" t="s">
        <v>1</v>
      </c>
      <c r="J4" s="22"/>
      <c r="K4" s="7">
        <v>2017</v>
      </c>
      <c r="L4" s="7">
        <v>2017</v>
      </c>
      <c r="M4" s="7">
        <v>2017</v>
      </c>
      <c r="N4" s="7">
        <v>2017</v>
      </c>
      <c r="O4" s="7">
        <v>2017</v>
      </c>
      <c r="P4" s="7">
        <v>2017</v>
      </c>
      <c r="Q4" s="7">
        <v>2017</v>
      </c>
      <c r="R4" s="7">
        <v>2017</v>
      </c>
      <c r="S4" s="7">
        <v>2017</v>
      </c>
      <c r="T4" s="7">
        <v>2017</v>
      </c>
      <c r="U4" s="7">
        <v>2017</v>
      </c>
      <c r="V4" s="7">
        <v>2017</v>
      </c>
      <c r="W4" s="7">
        <v>2017</v>
      </c>
      <c r="X4" s="7">
        <v>2017</v>
      </c>
      <c r="Y4" s="7">
        <v>2017</v>
      </c>
      <c r="Z4" s="7">
        <v>2017</v>
      </c>
      <c r="AA4" s="7">
        <v>2017</v>
      </c>
      <c r="AB4" s="7">
        <v>2017</v>
      </c>
      <c r="AC4" s="7">
        <v>2017</v>
      </c>
      <c r="AD4" s="7">
        <v>2017</v>
      </c>
      <c r="AE4" s="7">
        <v>2017</v>
      </c>
      <c r="AF4" s="7">
        <v>2017</v>
      </c>
      <c r="AG4" s="7">
        <v>2017</v>
      </c>
      <c r="AH4" s="7">
        <v>2017</v>
      </c>
      <c r="AI4" s="7">
        <v>2017</v>
      </c>
      <c r="AJ4" s="7">
        <v>2017</v>
      </c>
      <c r="AK4" s="7">
        <v>2017</v>
      </c>
      <c r="AL4" s="7">
        <v>2017</v>
      </c>
      <c r="AM4" s="7">
        <v>2017</v>
      </c>
      <c r="AN4" s="7">
        <v>2017</v>
      </c>
      <c r="AO4" s="7">
        <v>2017</v>
      </c>
      <c r="AP4" s="7">
        <v>2017</v>
      </c>
      <c r="AQ4" s="7">
        <v>2018</v>
      </c>
      <c r="AR4" s="7">
        <v>2018</v>
      </c>
      <c r="AS4" s="7">
        <v>2018</v>
      </c>
    </row>
    <row r="5" spans="2:45" s="8" customFormat="1" x14ac:dyDescent="0.25">
      <c r="B5"/>
      <c r="C5"/>
      <c r="D5"/>
      <c r="E5"/>
      <c r="F5"/>
      <c r="G5"/>
      <c r="H5"/>
      <c r="I5" s="23" t="s">
        <v>2</v>
      </c>
      <c r="J5" s="24"/>
      <c r="K5" s="6" t="s">
        <v>9</v>
      </c>
      <c r="L5" s="6" t="s">
        <v>10</v>
      </c>
      <c r="M5" s="6" t="s">
        <v>11</v>
      </c>
      <c r="N5" s="6" t="s">
        <v>12</v>
      </c>
      <c r="O5" s="6" t="s">
        <v>13</v>
      </c>
      <c r="P5" s="6" t="s">
        <v>14</v>
      </c>
      <c r="Q5" s="6" t="s">
        <v>15</v>
      </c>
      <c r="R5" s="6" t="s">
        <v>16</v>
      </c>
      <c r="S5" s="6" t="s">
        <v>17</v>
      </c>
      <c r="T5" s="6" t="s">
        <v>18</v>
      </c>
      <c r="U5" s="6" t="s">
        <v>19</v>
      </c>
      <c r="V5" s="6" t="s">
        <v>20</v>
      </c>
      <c r="W5" s="6" t="s">
        <v>21</v>
      </c>
      <c r="X5" s="6" t="s">
        <v>22</v>
      </c>
      <c r="Y5" s="6" t="s">
        <v>23</v>
      </c>
      <c r="Z5" s="6" t="s">
        <v>24</v>
      </c>
      <c r="AA5" s="6" t="s">
        <v>25</v>
      </c>
      <c r="AB5" s="6" t="s">
        <v>26</v>
      </c>
      <c r="AC5" s="6" t="s">
        <v>27</v>
      </c>
      <c r="AD5" s="6" t="s">
        <v>28</v>
      </c>
      <c r="AE5" s="6" t="s">
        <v>29</v>
      </c>
      <c r="AF5" s="6" t="s">
        <v>30</v>
      </c>
      <c r="AG5" s="6" t="s">
        <v>31</v>
      </c>
      <c r="AH5" s="6" t="s">
        <v>32</v>
      </c>
      <c r="AI5" s="6" t="s">
        <v>33</v>
      </c>
      <c r="AJ5" s="6" t="s">
        <v>34</v>
      </c>
      <c r="AK5" s="6" t="s">
        <v>35</v>
      </c>
      <c r="AL5" s="6" t="s">
        <v>36</v>
      </c>
      <c r="AM5" s="6" t="s">
        <v>37</v>
      </c>
      <c r="AN5" s="6" t="s">
        <v>38</v>
      </c>
      <c r="AO5" s="6" t="s">
        <v>39</v>
      </c>
      <c r="AP5" s="6" t="s">
        <v>40</v>
      </c>
      <c r="AQ5" s="6" t="s">
        <v>41</v>
      </c>
      <c r="AR5" s="6" t="s">
        <v>42</v>
      </c>
      <c r="AS5" s="6" t="s">
        <v>43</v>
      </c>
    </row>
    <row r="6" spans="2:45" x14ac:dyDescent="0.25">
      <c r="I6" s="25" t="s">
        <v>0</v>
      </c>
      <c r="J6" s="2" t="s">
        <v>44</v>
      </c>
      <c r="K6" s="1">
        <v>1</v>
      </c>
      <c r="L6" s="9">
        <v>539</v>
      </c>
      <c r="M6" s="9">
        <v>539</v>
      </c>
      <c r="N6" s="9">
        <v>539</v>
      </c>
      <c r="O6" s="9">
        <v>539</v>
      </c>
      <c r="P6" s="9">
        <v>539</v>
      </c>
      <c r="Q6" s="9">
        <v>539</v>
      </c>
      <c r="R6" s="9">
        <v>539</v>
      </c>
      <c r="S6" s="9">
        <v>539</v>
      </c>
      <c r="T6" s="9">
        <v>539</v>
      </c>
      <c r="U6" s="9">
        <v>539</v>
      </c>
      <c r="V6" s="9">
        <v>539</v>
      </c>
      <c r="W6" s="9">
        <v>539</v>
      </c>
      <c r="X6" s="9">
        <v>539</v>
      </c>
      <c r="Y6" s="9">
        <v>539</v>
      </c>
      <c r="Z6" s="9">
        <v>539</v>
      </c>
      <c r="AA6" s="9">
        <v>539</v>
      </c>
      <c r="AB6" s="9">
        <v>539</v>
      </c>
      <c r="AC6" s="9">
        <v>539</v>
      </c>
      <c r="AD6" s="9">
        <v>539</v>
      </c>
      <c r="AE6" s="9">
        <v>539</v>
      </c>
      <c r="AF6" s="9">
        <v>539</v>
      </c>
      <c r="AG6" s="9">
        <v>539</v>
      </c>
      <c r="AH6" s="9">
        <v>539</v>
      </c>
      <c r="AI6" s="9">
        <v>539</v>
      </c>
      <c r="AJ6" s="9">
        <v>539</v>
      </c>
      <c r="AK6" s="9">
        <v>539</v>
      </c>
      <c r="AL6" s="9">
        <v>539</v>
      </c>
      <c r="AM6" s="9">
        <v>539</v>
      </c>
      <c r="AN6" s="9">
        <v>539</v>
      </c>
      <c r="AO6" s="9">
        <v>539</v>
      </c>
      <c r="AP6" s="9">
        <v>539</v>
      </c>
      <c r="AQ6" s="9">
        <v>539</v>
      </c>
      <c r="AR6" s="9">
        <v>539</v>
      </c>
      <c r="AS6" s="9">
        <v>539</v>
      </c>
    </row>
    <row r="7" spans="2:45" x14ac:dyDescent="0.25">
      <c r="I7" s="25"/>
      <c r="J7" s="2" t="s">
        <v>45</v>
      </c>
      <c r="K7" s="1">
        <v>1</v>
      </c>
      <c r="L7" s="9">
        <v>269.5</v>
      </c>
      <c r="M7" s="9">
        <v>269.5</v>
      </c>
      <c r="N7" s="9">
        <v>269.5</v>
      </c>
      <c r="O7" s="9">
        <v>269.5</v>
      </c>
      <c r="P7" s="9">
        <v>269.5</v>
      </c>
      <c r="Q7" s="9">
        <v>269.5</v>
      </c>
      <c r="R7" s="9">
        <v>269.5</v>
      </c>
      <c r="S7" s="9">
        <v>269.5</v>
      </c>
      <c r="T7" s="9">
        <v>269.5</v>
      </c>
      <c r="U7" s="9">
        <v>269.5</v>
      </c>
      <c r="V7" s="9">
        <v>269.5</v>
      </c>
      <c r="W7" s="9">
        <v>269.5</v>
      </c>
      <c r="X7" s="9">
        <v>269.5</v>
      </c>
      <c r="Y7" s="9">
        <v>269.5</v>
      </c>
      <c r="Z7" s="9">
        <v>269.5</v>
      </c>
      <c r="AA7" s="9">
        <v>269.5</v>
      </c>
      <c r="AB7" s="9">
        <v>269.5</v>
      </c>
      <c r="AC7" s="9">
        <v>269.5</v>
      </c>
      <c r="AD7" s="9">
        <v>269.5</v>
      </c>
      <c r="AE7" s="9">
        <v>269.5</v>
      </c>
      <c r="AF7" s="9">
        <v>269.5</v>
      </c>
      <c r="AG7" s="9">
        <v>269.5</v>
      </c>
      <c r="AH7" s="9">
        <v>269.5</v>
      </c>
      <c r="AI7" s="9">
        <v>269.5</v>
      </c>
      <c r="AJ7" s="9">
        <v>269.5</v>
      </c>
      <c r="AK7" s="9">
        <v>269.5</v>
      </c>
      <c r="AL7" s="9">
        <v>269.5</v>
      </c>
      <c r="AM7" s="9">
        <v>269.5</v>
      </c>
      <c r="AN7" s="9">
        <v>269.5</v>
      </c>
      <c r="AO7" s="9">
        <v>269.5</v>
      </c>
      <c r="AP7" s="9">
        <v>269.5</v>
      </c>
      <c r="AQ7" s="9">
        <v>269.5</v>
      </c>
      <c r="AR7" s="9">
        <v>269.5</v>
      </c>
      <c r="AS7" s="9">
        <v>269.5</v>
      </c>
    </row>
    <row r="8" spans="2:45" x14ac:dyDescent="0.25">
      <c r="I8" s="25"/>
      <c r="J8" s="2" t="s">
        <v>46</v>
      </c>
      <c r="K8" s="1">
        <v>1</v>
      </c>
      <c r="L8" s="9">
        <v>154</v>
      </c>
      <c r="M8" s="9">
        <v>154</v>
      </c>
      <c r="N8" s="9">
        <v>154</v>
      </c>
      <c r="O8" s="9">
        <v>154</v>
      </c>
      <c r="P8" s="9">
        <v>154</v>
      </c>
      <c r="Q8" s="9">
        <v>154</v>
      </c>
      <c r="R8" s="9">
        <v>154</v>
      </c>
      <c r="S8" s="9">
        <v>154</v>
      </c>
      <c r="T8" s="9">
        <v>154</v>
      </c>
      <c r="U8" s="9">
        <v>154</v>
      </c>
      <c r="V8" s="9">
        <v>154</v>
      </c>
      <c r="W8" s="9">
        <v>154</v>
      </c>
      <c r="X8" s="9">
        <v>154</v>
      </c>
      <c r="Y8" s="9">
        <v>154</v>
      </c>
      <c r="Z8" s="9">
        <v>154</v>
      </c>
      <c r="AA8" s="9">
        <v>154</v>
      </c>
      <c r="AB8" s="9">
        <v>154</v>
      </c>
      <c r="AC8" s="9">
        <v>154</v>
      </c>
      <c r="AD8" s="9">
        <v>154</v>
      </c>
      <c r="AE8" s="9">
        <v>154</v>
      </c>
      <c r="AF8" s="9">
        <v>154</v>
      </c>
      <c r="AG8" s="9">
        <v>154</v>
      </c>
      <c r="AH8" s="9">
        <v>154</v>
      </c>
      <c r="AI8" s="9">
        <v>154</v>
      </c>
      <c r="AJ8" s="9">
        <v>154</v>
      </c>
      <c r="AK8" s="9">
        <v>154</v>
      </c>
      <c r="AL8" s="9">
        <v>154</v>
      </c>
      <c r="AM8" s="9">
        <v>154</v>
      </c>
      <c r="AN8" s="9">
        <v>154</v>
      </c>
      <c r="AO8" s="9">
        <v>154</v>
      </c>
      <c r="AP8" s="9">
        <v>154</v>
      </c>
      <c r="AQ8" s="9">
        <v>154</v>
      </c>
      <c r="AR8" s="9">
        <v>154</v>
      </c>
      <c r="AS8" s="9">
        <v>154</v>
      </c>
    </row>
    <row r="9" spans="2:45" x14ac:dyDescent="0.25">
      <c r="I9" s="25"/>
      <c r="J9" s="2" t="s">
        <v>47</v>
      </c>
      <c r="K9" s="1">
        <v>1</v>
      </c>
      <c r="L9" s="9">
        <v>77</v>
      </c>
      <c r="M9" s="9">
        <v>77</v>
      </c>
      <c r="N9" s="9">
        <v>77</v>
      </c>
      <c r="O9" s="9">
        <v>77</v>
      </c>
      <c r="P9" s="9">
        <v>77</v>
      </c>
      <c r="Q9" s="9">
        <v>77</v>
      </c>
      <c r="R9" s="9">
        <v>77</v>
      </c>
      <c r="S9" s="9">
        <v>77</v>
      </c>
      <c r="T9" s="9">
        <v>77</v>
      </c>
      <c r="U9" s="9">
        <v>77</v>
      </c>
      <c r="V9" s="9">
        <v>77</v>
      </c>
      <c r="W9" s="9">
        <v>77</v>
      </c>
      <c r="X9" s="9">
        <v>77</v>
      </c>
      <c r="Y9" s="9">
        <v>77</v>
      </c>
      <c r="Z9" s="9">
        <v>77</v>
      </c>
      <c r="AA9" s="9">
        <v>77</v>
      </c>
      <c r="AB9" s="9">
        <v>77</v>
      </c>
      <c r="AC9" s="9">
        <v>77</v>
      </c>
      <c r="AD9" s="9">
        <v>77</v>
      </c>
      <c r="AE9" s="9">
        <v>77</v>
      </c>
      <c r="AF9" s="9">
        <v>77</v>
      </c>
      <c r="AG9" s="9">
        <v>77</v>
      </c>
      <c r="AH9" s="9">
        <v>77</v>
      </c>
      <c r="AI9" s="9">
        <v>77</v>
      </c>
      <c r="AJ9" s="9">
        <v>77</v>
      </c>
      <c r="AK9" s="9">
        <v>77</v>
      </c>
      <c r="AL9" s="9">
        <v>77</v>
      </c>
      <c r="AM9" s="9">
        <v>77</v>
      </c>
      <c r="AN9" s="9">
        <v>77</v>
      </c>
      <c r="AO9" s="9">
        <v>77</v>
      </c>
      <c r="AP9" s="9">
        <v>77</v>
      </c>
      <c r="AQ9" s="9">
        <v>77</v>
      </c>
      <c r="AR9" s="9">
        <v>77</v>
      </c>
      <c r="AS9" s="9">
        <v>77</v>
      </c>
    </row>
    <row r="10" spans="2:45" x14ac:dyDescent="0.25">
      <c r="I10" s="25"/>
      <c r="J10" s="2" t="s">
        <v>48</v>
      </c>
      <c r="K10" s="1">
        <v>1</v>
      </c>
      <c r="L10" s="9">
        <v>500.5</v>
      </c>
      <c r="M10" s="9">
        <v>500.5</v>
      </c>
      <c r="N10" s="9">
        <v>500.5</v>
      </c>
      <c r="O10" s="9">
        <v>500.5</v>
      </c>
      <c r="P10" s="9">
        <v>500.5</v>
      </c>
      <c r="Q10" s="9">
        <v>500.5</v>
      </c>
      <c r="R10" s="9">
        <v>500.5</v>
      </c>
      <c r="S10" s="9">
        <v>500.5</v>
      </c>
      <c r="T10" s="9">
        <v>500.5</v>
      </c>
      <c r="U10" s="9">
        <v>500.5</v>
      </c>
      <c r="V10" s="9">
        <v>500.5</v>
      </c>
      <c r="W10" s="9">
        <v>500.5</v>
      </c>
      <c r="X10" s="9">
        <v>500.5</v>
      </c>
      <c r="Y10" s="9">
        <v>500.5</v>
      </c>
      <c r="Z10" s="9">
        <v>500.5</v>
      </c>
      <c r="AA10" s="9">
        <v>500.5</v>
      </c>
      <c r="AB10" s="9">
        <v>500.5</v>
      </c>
      <c r="AC10" s="9">
        <v>500.5</v>
      </c>
      <c r="AD10" s="9">
        <v>500.5</v>
      </c>
      <c r="AE10" s="9">
        <v>500.5</v>
      </c>
      <c r="AF10" s="9">
        <v>500.5</v>
      </c>
      <c r="AG10" s="9">
        <v>500.5</v>
      </c>
      <c r="AH10" s="9">
        <v>500.5</v>
      </c>
      <c r="AI10" s="9">
        <v>500.5</v>
      </c>
      <c r="AJ10" s="9">
        <v>500.5</v>
      </c>
      <c r="AK10" s="9">
        <v>500.5</v>
      </c>
      <c r="AL10" s="9">
        <v>500.5</v>
      </c>
      <c r="AM10" s="9">
        <v>500.5</v>
      </c>
      <c r="AN10" s="9">
        <v>500.5</v>
      </c>
      <c r="AO10" s="9">
        <v>500.5</v>
      </c>
      <c r="AP10" s="9">
        <v>500.5</v>
      </c>
      <c r="AQ10" s="9">
        <v>500.5</v>
      </c>
      <c r="AR10" s="9">
        <v>500.5</v>
      </c>
      <c r="AS10" s="9">
        <v>400</v>
      </c>
    </row>
    <row r="11" spans="2:45" x14ac:dyDescent="0.25">
      <c r="I11" s="26"/>
      <c r="J11" s="2" t="s">
        <v>49</v>
      </c>
      <c r="K11" s="12">
        <v>1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12">
        <v>0</v>
      </c>
      <c r="AR11" s="12">
        <v>0</v>
      </c>
      <c r="AS11" s="12">
        <v>10</v>
      </c>
    </row>
    <row r="12" spans="2:45" x14ac:dyDescent="0.25">
      <c r="I12" s="25"/>
      <c r="J12" s="2" t="s">
        <v>50</v>
      </c>
      <c r="K12" s="1">
        <v>1</v>
      </c>
      <c r="L12" s="9">
        <v>192.5</v>
      </c>
      <c r="M12" s="9">
        <v>192.5</v>
      </c>
      <c r="N12" s="9">
        <v>192.5</v>
      </c>
      <c r="O12" s="9">
        <v>192.5</v>
      </c>
      <c r="P12" s="9">
        <v>192.5</v>
      </c>
      <c r="Q12" s="9">
        <v>192.5</v>
      </c>
      <c r="R12" s="9">
        <v>192.5</v>
      </c>
      <c r="S12" s="9">
        <v>192.5</v>
      </c>
      <c r="T12" s="9">
        <v>192.5</v>
      </c>
      <c r="U12" s="9">
        <v>192.5</v>
      </c>
      <c r="V12" s="9">
        <v>192.5</v>
      </c>
      <c r="W12" s="9">
        <v>192.5</v>
      </c>
      <c r="X12" s="9">
        <v>192.5</v>
      </c>
      <c r="Y12" s="9">
        <v>192.5</v>
      </c>
      <c r="Z12" s="9">
        <v>192.5</v>
      </c>
      <c r="AA12" s="9">
        <v>192.5</v>
      </c>
      <c r="AB12" s="9">
        <v>192.5</v>
      </c>
      <c r="AC12" s="9">
        <v>192.5</v>
      </c>
      <c r="AD12" s="9">
        <v>192.5</v>
      </c>
      <c r="AE12" s="9">
        <v>192.5</v>
      </c>
      <c r="AF12" s="9">
        <v>192.5</v>
      </c>
      <c r="AG12" s="9">
        <v>192.5</v>
      </c>
      <c r="AH12" s="9">
        <v>192.5</v>
      </c>
      <c r="AI12" s="9">
        <v>192.5</v>
      </c>
      <c r="AJ12" s="9">
        <v>192.5</v>
      </c>
      <c r="AK12" s="9">
        <v>192.5</v>
      </c>
      <c r="AL12" s="9">
        <v>192.5</v>
      </c>
      <c r="AM12" s="9">
        <v>192.5</v>
      </c>
      <c r="AN12" s="9">
        <v>192.5</v>
      </c>
      <c r="AO12" s="9">
        <v>192.5</v>
      </c>
      <c r="AP12" s="9">
        <v>192.5</v>
      </c>
      <c r="AQ12" s="9">
        <v>192.5</v>
      </c>
      <c r="AR12" s="9">
        <v>192.5</v>
      </c>
      <c r="AS12" s="9">
        <v>38</v>
      </c>
    </row>
    <row r="13" spans="2:45" x14ac:dyDescent="0.25">
      <c r="I13" s="25"/>
      <c r="J13" s="2" t="s">
        <v>51</v>
      </c>
      <c r="K13" s="1">
        <v>1</v>
      </c>
      <c r="L13" s="9">
        <v>115.5</v>
      </c>
      <c r="M13" s="9">
        <v>115.5</v>
      </c>
      <c r="N13" s="9">
        <v>115.5</v>
      </c>
      <c r="O13" s="9">
        <v>115.5</v>
      </c>
      <c r="P13" s="9">
        <v>115.5</v>
      </c>
      <c r="Q13" s="9">
        <v>115.5</v>
      </c>
      <c r="R13" s="9">
        <v>115.5</v>
      </c>
      <c r="S13" s="9">
        <v>115.5</v>
      </c>
      <c r="T13" s="9">
        <v>115.5</v>
      </c>
      <c r="U13" s="9">
        <v>115.5</v>
      </c>
      <c r="V13" s="9">
        <v>115.5</v>
      </c>
      <c r="W13" s="9">
        <v>115.5</v>
      </c>
      <c r="X13" s="9">
        <v>115.5</v>
      </c>
      <c r="Y13" s="9">
        <v>115.5</v>
      </c>
      <c r="Z13" s="9">
        <v>115.5</v>
      </c>
      <c r="AA13" s="9">
        <v>115.5</v>
      </c>
      <c r="AB13" s="9">
        <v>115.5</v>
      </c>
      <c r="AC13" s="9">
        <v>115.5</v>
      </c>
      <c r="AD13" s="9">
        <v>115.5</v>
      </c>
      <c r="AE13" s="9">
        <v>115.5</v>
      </c>
      <c r="AF13" s="9">
        <v>115.5</v>
      </c>
      <c r="AG13" s="9">
        <v>115.5</v>
      </c>
      <c r="AH13" s="9">
        <v>115.5</v>
      </c>
      <c r="AI13" s="9">
        <v>115.5</v>
      </c>
      <c r="AJ13" s="9">
        <v>115.5</v>
      </c>
      <c r="AK13" s="9">
        <v>115.5</v>
      </c>
      <c r="AL13" s="9">
        <v>115.5</v>
      </c>
      <c r="AM13" s="9">
        <v>115.5</v>
      </c>
      <c r="AN13" s="9">
        <v>115.5</v>
      </c>
      <c r="AO13" s="9">
        <v>115.5</v>
      </c>
      <c r="AP13" s="9">
        <v>115.5</v>
      </c>
      <c r="AQ13" s="9">
        <v>115.5</v>
      </c>
      <c r="AR13" s="9">
        <v>115.5</v>
      </c>
      <c r="AS13" s="9">
        <v>78</v>
      </c>
    </row>
    <row r="14" spans="2:45" x14ac:dyDescent="0.25">
      <c r="I14" s="25"/>
      <c r="J14" s="2" t="s">
        <v>52</v>
      </c>
      <c r="K14" s="1">
        <v>1</v>
      </c>
      <c r="L14" s="9">
        <v>231</v>
      </c>
      <c r="M14" s="9">
        <v>231</v>
      </c>
      <c r="N14" s="9">
        <v>231</v>
      </c>
      <c r="O14" s="9">
        <v>231</v>
      </c>
      <c r="P14" s="9">
        <v>231</v>
      </c>
      <c r="Q14" s="9">
        <v>231</v>
      </c>
      <c r="R14" s="9">
        <v>231</v>
      </c>
      <c r="S14" s="9">
        <v>231</v>
      </c>
      <c r="T14" s="9">
        <v>231</v>
      </c>
      <c r="U14" s="9">
        <v>231</v>
      </c>
      <c r="V14" s="9">
        <v>231</v>
      </c>
      <c r="W14" s="9">
        <v>231</v>
      </c>
      <c r="X14" s="9">
        <v>231</v>
      </c>
      <c r="Y14" s="9">
        <v>231</v>
      </c>
      <c r="Z14" s="9">
        <v>231</v>
      </c>
      <c r="AA14" s="9">
        <v>231</v>
      </c>
      <c r="AB14" s="9">
        <v>231</v>
      </c>
      <c r="AC14" s="9">
        <v>231</v>
      </c>
      <c r="AD14" s="9">
        <v>231</v>
      </c>
      <c r="AE14" s="9">
        <v>231</v>
      </c>
      <c r="AF14" s="9">
        <v>231</v>
      </c>
      <c r="AG14" s="9">
        <v>231</v>
      </c>
      <c r="AH14" s="9">
        <v>231</v>
      </c>
      <c r="AI14" s="9">
        <v>231</v>
      </c>
      <c r="AJ14" s="9">
        <v>231</v>
      </c>
      <c r="AK14" s="9">
        <v>231</v>
      </c>
      <c r="AL14" s="9">
        <v>231</v>
      </c>
      <c r="AM14" s="9">
        <v>231</v>
      </c>
      <c r="AN14" s="9">
        <v>231</v>
      </c>
      <c r="AO14" s="9">
        <v>231</v>
      </c>
      <c r="AP14" s="9">
        <v>231</v>
      </c>
      <c r="AQ14" s="9">
        <v>231</v>
      </c>
      <c r="AR14" s="9">
        <v>231</v>
      </c>
      <c r="AS14" s="9">
        <v>41</v>
      </c>
    </row>
    <row r="15" spans="2:45" x14ac:dyDescent="0.25">
      <c r="I15" s="25"/>
      <c r="J15" s="2" t="s">
        <v>53</v>
      </c>
      <c r="K15" s="1">
        <v>1</v>
      </c>
      <c r="L15" s="9">
        <v>38.5</v>
      </c>
      <c r="M15" s="9">
        <v>38.5</v>
      </c>
      <c r="N15" s="9">
        <v>38.5</v>
      </c>
      <c r="O15" s="9">
        <v>38.5</v>
      </c>
      <c r="P15" s="9">
        <v>38.5</v>
      </c>
      <c r="Q15" s="9">
        <v>38.5</v>
      </c>
      <c r="R15" s="9">
        <v>38.5</v>
      </c>
      <c r="S15" s="9">
        <v>38.5</v>
      </c>
      <c r="T15" s="9">
        <v>38.5</v>
      </c>
      <c r="U15" s="9">
        <v>38.5</v>
      </c>
      <c r="V15" s="9">
        <v>38.5</v>
      </c>
      <c r="W15" s="9">
        <v>38.5</v>
      </c>
      <c r="X15" s="9">
        <v>38.5</v>
      </c>
      <c r="Y15" s="9">
        <v>38.5</v>
      </c>
      <c r="Z15" s="9">
        <v>38.5</v>
      </c>
      <c r="AA15" s="9">
        <v>38.5</v>
      </c>
      <c r="AB15" s="9">
        <v>38.5</v>
      </c>
      <c r="AC15" s="9">
        <v>38.5</v>
      </c>
      <c r="AD15" s="9">
        <v>38.5</v>
      </c>
      <c r="AE15" s="9">
        <v>38.5</v>
      </c>
      <c r="AF15" s="9">
        <v>38.5</v>
      </c>
      <c r="AG15" s="9">
        <v>38.5</v>
      </c>
      <c r="AH15" s="9">
        <v>38.5</v>
      </c>
      <c r="AI15" s="9">
        <v>38.5</v>
      </c>
      <c r="AJ15" s="9">
        <v>38.5</v>
      </c>
      <c r="AK15" s="9">
        <v>38.5</v>
      </c>
      <c r="AL15" s="9">
        <v>38.5</v>
      </c>
      <c r="AM15" s="9">
        <v>38.5</v>
      </c>
      <c r="AN15" s="9">
        <v>38.5</v>
      </c>
      <c r="AO15" s="9">
        <v>38.5</v>
      </c>
      <c r="AP15" s="9">
        <v>38.5</v>
      </c>
      <c r="AQ15" s="9">
        <v>38.5</v>
      </c>
      <c r="AR15" s="9">
        <v>38.5</v>
      </c>
      <c r="AS15" s="9">
        <v>25</v>
      </c>
    </row>
    <row r="16" spans="2:45" x14ac:dyDescent="0.25">
      <c r="I16" s="27" t="s">
        <v>3</v>
      </c>
      <c r="J16" s="28"/>
      <c r="K16" s="1">
        <f>SUM(K6:K15)</f>
        <v>10</v>
      </c>
      <c r="L16" s="9">
        <f t="shared" ref="L16:AS16" si="0">SUM(L6:L15)</f>
        <v>2117.5</v>
      </c>
      <c r="M16" s="9">
        <f t="shared" si="0"/>
        <v>2117.5</v>
      </c>
      <c r="N16" s="9">
        <f t="shared" si="0"/>
        <v>2117.5</v>
      </c>
      <c r="O16" s="9">
        <f t="shared" si="0"/>
        <v>2117.5</v>
      </c>
      <c r="P16" s="9">
        <f t="shared" si="0"/>
        <v>2117.5</v>
      </c>
      <c r="Q16" s="9">
        <f t="shared" si="0"/>
        <v>2117.5</v>
      </c>
      <c r="R16" s="9">
        <f t="shared" si="0"/>
        <v>2117.5</v>
      </c>
      <c r="S16" s="9">
        <f t="shared" si="0"/>
        <v>2117.5</v>
      </c>
      <c r="T16" s="9">
        <f t="shared" si="0"/>
        <v>2117.5</v>
      </c>
      <c r="U16" s="9">
        <f t="shared" si="0"/>
        <v>2117.5</v>
      </c>
      <c r="V16" s="9">
        <f t="shared" si="0"/>
        <v>2117.5</v>
      </c>
      <c r="W16" s="9">
        <f t="shared" si="0"/>
        <v>2117.5</v>
      </c>
      <c r="X16" s="9">
        <f t="shared" si="0"/>
        <v>2117.5</v>
      </c>
      <c r="Y16" s="9">
        <f t="shared" si="0"/>
        <v>2117.5</v>
      </c>
      <c r="Z16" s="9">
        <f t="shared" si="0"/>
        <v>2117.5</v>
      </c>
      <c r="AA16" s="9">
        <f t="shared" si="0"/>
        <v>2117.5</v>
      </c>
      <c r="AB16" s="9">
        <f t="shared" si="0"/>
        <v>2117.5</v>
      </c>
      <c r="AC16" s="9">
        <f t="shared" si="0"/>
        <v>2117.5</v>
      </c>
      <c r="AD16" s="9">
        <f t="shared" si="0"/>
        <v>2117.5</v>
      </c>
      <c r="AE16" s="9">
        <f t="shared" si="0"/>
        <v>2117.5</v>
      </c>
      <c r="AF16" s="9">
        <f t="shared" si="0"/>
        <v>2117.5</v>
      </c>
      <c r="AG16" s="9">
        <f t="shared" si="0"/>
        <v>2117.5</v>
      </c>
      <c r="AH16" s="9">
        <f t="shared" si="0"/>
        <v>2117.5</v>
      </c>
      <c r="AI16" s="9">
        <f t="shared" si="0"/>
        <v>2117.5</v>
      </c>
      <c r="AJ16" s="9">
        <f t="shared" si="0"/>
        <v>2117.5</v>
      </c>
      <c r="AK16" s="9">
        <f t="shared" si="0"/>
        <v>2117.5</v>
      </c>
      <c r="AL16" s="9">
        <f t="shared" si="0"/>
        <v>2117.5</v>
      </c>
      <c r="AM16" s="9">
        <f t="shared" si="0"/>
        <v>2117.5</v>
      </c>
      <c r="AN16" s="9">
        <f t="shared" si="0"/>
        <v>2117.5</v>
      </c>
      <c r="AO16" s="9">
        <f t="shared" si="0"/>
        <v>2117.5</v>
      </c>
      <c r="AP16" s="9">
        <f t="shared" si="0"/>
        <v>2117.5</v>
      </c>
      <c r="AQ16" s="9">
        <f t="shared" si="0"/>
        <v>2117.5</v>
      </c>
      <c r="AR16" s="9">
        <f t="shared" si="0"/>
        <v>2117.5</v>
      </c>
      <c r="AS16" s="9">
        <f t="shared" si="0"/>
        <v>1631.5</v>
      </c>
    </row>
    <row r="17" spans="9:45" x14ac:dyDescent="0.25">
      <c r="I17" s="29" t="s">
        <v>8</v>
      </c>
      <c r="J17" s="14" t="s">
        <v>44</v>
      </c>
      <c r="K17" s="1"/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  <c r="AR17" s="9">
        <v>0</v>
      </c>
      <c r="AS17" s="9">
        <v>10</v>
      </c>
    </row>
    <row r="18" spans="9:45" x14ac:dyDescent="0.25">
      <c r="I18" s="30"/>
      <c r="J18" s="14" t="s">
        <v>45</v>
      </c>
      <c r="K18" s="1"/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75</v>
      </c>
      <c r="S18" s="9">
        <v>75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50</v>
      </c>
      <c r="AC18" s="9">
        <v>150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12</v>
      </c>
    </row>
    <row r="19" spans="9:45" x14ac:dyDescent="0.25">
      <c r="I19" s="30"/>
      <c r="J19" s="14" t="s">
        <v>46</v>
      </c>
      <c r="K19" s="1"/>
      <c r="L19" s="9">
        <v>51</v>
      </c>
      <c r="M19" s="9">
        <v>41</v>
      </c>
      <c r="N19" s="9">
        <v>48</v>
      </c>
      <c r="O19" s="9">
        <v>37</v>
      </c>
      <c r="P19" s="9">
        <v>37</v>
      </c>
      <c r="Q19" s="9">
        <v>7</v>
      </c>
      <c r="R19" s="9">
        <v>7</v>
      </c>
      <c r="S19" s="9">
        <v>82</v>
      </c>
      <c r="T19" s="9">
        <v>82</v>
      </c>
      <c r="U19" s="9">
        <v>7</v>
      </c>
      <c r="V19" s="9">
        <v>7</v>
      </c>
      <c r="W19" s="9">
        <v>7</v>
      </c>
      <c r="X19" s="9">
        <v>7</v>
      </c>
      <c r="Y19" s="9">
        <v>7</v>
      </c>
      <c r="Z19" s="9">
        <v>7</v>
      </c>
      <c r="AA19" s="9">
        <v>7</v>
      </c>
      <c r="AB19" s="9">
        <v>392</v>
      </c>
      <c r="AC19" s="9">
        <v>392</v>
      </c>
      <c r="AD19" s="9">
        <v>7</v>
      </c>
      <c r="AE19" s="9">
        <v>7</v>
      </c>
      <c r="AF19" s="9">
        <v>7</v>
      </c>
      <c r="AG19" s="9">
        <v>236</v>
      </c>
      <c r="AH19" s="9">
        <v>236</v>
      </c>
      <c r="AI19" s="9">
        <v>44</v>
      </c>
      <c r="AJ19" s="9">
        <v>87</v>
      </c>
      <c r="AK19" s="9">
        <v>50</v>
      </c>
      <c r="AL19" s="9">
        <v>50</v>
      </c>
      <c r="AM19" s="9">
        <v>0</v>
      </c>
      <c r="AN19" s="9">
        <v>10</v>
      </c>
      <c r="AO19" s="9">
        <v>0</v>
      </c>
      <c r="AP19" s="9">
        <v>0</v>
      </c>
      <c r="AQ19" s="9">
        <v>0</v>
      </c>
      <c r="AR19" s="9">
        <v>0</v>
      </c>
      <c r="AS19" s="9">
        <v>15</v>
      </c>
    </row>
    <row r="20" spans="9:45" x14ac:dyDescent="0.25">
      <c r="I20" s="30"/>
      <c r="J20" s="14" t="s">
        <v>47</v>
      </c>
      <c r="K20" s="1"/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9">
        <v>140</v>
      </c>
    </row>
    <row r="21" spans="9:45" x14ac:dyDescent="0.25">
      <c r="I21" s="30"/>
      <c r="J21" s="14" t="s">
        <v>48</v>
      </c>
      <c r="K21" s="1"/>
      <c r="L21" s="9">
        <v>0</v>
      </c>
      <c r="M21" s="9">
        <v>0</v>
      </c>
      <c r="N21" s="9">
        <v>0</v>
      </c>
      <c r="O21" s="9">
        <v>0</v>
      </c>
      <c r="P21" s="9">
        <v>3</v>
      </c>
      <c r="Q21" s="9">
        <v>228</v>
      </c>
      <c r="R21" s="9">
        <v>428</v>
      </c>
      <c r="S21" s="9">
        <v>50</v>
      </c>
      <c r="T21" s="9">
        <v>100</v>
      </c>
      <c r="U21" s="9">
        <v>50</v>
      </c>
      <c r="V21" s="9">
        <v>50</v>
      </c>
      <c r="W21" s="9">
        <v>5</v>
      </c>
      <c r="X21" s="9">
        <v>5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13</v>
      </c>
      <c r="AE21" s="9">
        <v>33</v>
      </c>
      <c r="AF21" s="9">
        <v>33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25</v>
      </c>
    </row>
    <row r="22" spans="9:45" x14ac:dyDescent="0.25">
      <c r="I22" s="30"/>
      <c r="J22" s="14" t="s">
        <v>49</v>
      </c>
      <c r="K22" s="12"/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10</v>
      </c>
    </row>
    <row r="23" spans="9:45" x14ac:dyDescent="0.25">
      <c r="I23" s="30"/>
      <c r="J23" s="14" t="s">
        <v>50</v>
      </c>
      <c r="K23" s="1"/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10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40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60</v>
      </c>
    </row>
    <row r="24" spans="9:45" x14ac:dyDescent="0.25">
      <c r="I24" s="30"/>
      <c r="J24" s="14" t="s">
        <v>51</v>
      </c>
      <c r="K24" s="1"/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5</v>
      </c>
    </row>
    <row r="25" spans="9:45" x14ac:dyDescent="0.25">
      <c r="I25" s="30"/>
      <c r="J25" s="14" t="s">
        <v>52</v>
      </c>
      <c r="K25" s="1">
        <v>80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150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10</v>
      </c>
      <c r="AF25" s="9">
        <v>10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15</v>
      </c>
    </row>
    <row r="26" spans="9:45" x14ac:dyDescent="0.25">
      <c r="I26" s="31"/>
      <c r="J26" s="14" t="s">
        <v>53</v>
      </c>
      <c r="K26" s="1"/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21</v>
      </c>
    </row>
    <row r="27" spans="9:45" ht="15" customHeight="1" x14ac:dyDescent="0.25">
      <c r="I27" s="19" t="s">
        <v>5</v>
      </c>
      <c r="J27" s="20"/>
      <c r="K27" s="1">
        <f>SUM(K17:K26)</f>
        <v>80</v>
      </c>
      <c r="L27" s="9">
        <f t="shared" ref="L27:AS27" si="1">SUM(L17:L26)</f>
        <v>51</v>
      </c>
      <c r="M27" s="9">
        <f t="shared" si="1"/>
        <v>41</v>
      </c>
      <c r="N27" s="9">
        <f t="shared" si="1"/>
        <v>48</v>
      </c>
      <c r="O27" s="9">
        <f t="shared" si="1"/>
        <v>37</v>
      </c>
      <c r="P27" s="9">
        <f t="shared" si="1"/>
        <v>40</v>
      </c>
      <c r="Q27" s="9">
        <f t="shared" si="1"/>
        <v>385</v>
      </c>
      <c r="R27" s="9">
        <f t="shared" si="1"/>
        <v>510</v>
      </c>
      <c r="S27" s="9">
        <f t="shared" si="1"/>
        <v>207</v>
      </c>
      <c r="T27" s="9">
        <f t="shared" si="1"/>
        <v>182</v>
      </c>
      <c r="U27" s="9">
        <f t="shared" si="1"/>
        <v>57</v>
      </c>
      <c r="V27" s="9">
        <f t="shared" si="1"/>
        <v>67</v>
      </c>
      <c r="W27" s="9">
        <f t="shared" si="1"/>
        <v>12</v>
      </c>
      <c r="X27" s="9">
        <f t="shared" si="1"/>
        <v>12</v>
      </c>
      <c r="Y27" s="9">
        <f t="shared" si="1"/>
        <v>7</v>
      </c>
      <c r="Z27" s="9">
        <f t="shared" si="1"/>
        <v>7</v>
      </c>
      <c r="AA27" s="9">
        <f t="shared" si="1"/>
        <v>7</v>
      </c>
      <c r="AB27" s="9">
        <f t="shared" si="1"/>
        <v>442</v>
      </c>
      <c r="AC27" s="9">
        <f t="shared" si="1"/>
        <v>582</v>
      </c>
      <c r="AD27" s="9">
        <f t="shared" si="1"/>
        <v>20</v>
      </c>
      <c r="AE27" s="9">
        <f t="shared" si="1"/>
        <v>50</v>
      </c>
      <c r="AF27" s="9">
        <f t="shared" si="1"/>
        <v>50</v>
      </c>
      <c r="AG27" s="9">
        <f t="shared" si="1"/>
        <v>236</v>
      </c>
      <c r="AH27" s="9">
        <f t="shared" si="1"/>
        <v>236</v>
      </c>
      <c r="AI27" s="9">
        <f t="shared" si="1"/>
        <v>44</v>
      </c>
      <c r="AJ27" s="9">
        <f t="shared" si="1"/>
        <v>87</v>
      </c>
      <c r="AK27" s="9">
        <f t="shared" si="1"/>
        <v>50</v>
      </c>
      <c r="AL27" s="9">
        <f t="shared" si="1"/>
        <v>50</v>
      </c>
      <c r="AM27" s="9">
        <f t="shared" si="1"/>
        <v>0</v>
      </c>
      <c r="AN27" s="9">
        <f t="shared" si="1"/>
        <v>10</v>
      </c>
      <c r="AO27" s="9">
        <f t="shared" si="1"/>
        <v>0</v>
      </c>
      <c r="AP27" s="9">
        <f t="shared" si="1"/>
        <v>0</v>
      </c>
      <c r="AQ27" s="9">
        <f t="shared" si="1"/>
        <v>0</v>
      </c>
      <c r="AR27" s="9">
        <f t="shared" si="1"/>
        <v>0</v>
      </c>
      <c r="AS27" s="9">
        <f t="shared" si="1"/>
        <v>313</v>
      </c>
    </row>
    <row r="28" spans="9:45" x14ac:dyDescent="0.25">
      <c r="I28" s="15" t="s">
        <v>7</v>
      </c>
      <c r="J28" s="10" t="s">
        <v>44</v>
      </c>
      <c r="K28" s="5">
        <f>K17/MAX(K6, 0.5)</f>
        <v>0</v>
      </c>
      <c r="L28" s="5">
        <f t="shared" ref="L28:AS37" si="2">L17/MAX(L6, 0.5)</f>
        <v>0</v>
      </c>
      <c r="M28" s="5">
        <f t="shared" si="2"/>
        <v>0</v>
      </c>
      <c r="N28" s="5">
        <f t="shared" si="2"/>
        <v>0</v>
      </c>
      <c r="O28" s="5">
        <f t="shared" si="2"/>
        <v>0</v>
      </c>
      <c r="P28" s="5">
        <f t="shared" si="2"/>
        <v>0</v>
      </c>
      <c r="Q28" s="5">
        <f t="shared" si="2"/>
        <v>0</v>
      </c>
      <c r="R28" s="5">
        <f t="shared" si="2"/>
        <v>0</v>
      </c>
      <c r="S28" s="5">
        <f t="shared" si="2"/>
        <v>0</v>
      </c>
      <c r="T28" s="5">
        <f t="shared" si="2"/>
        <v>0</v>
      </c>
      <c r="U28" s="5">
        <f t="shared" si="2"/>
        <v>0</v>
      </c>
      <c r="V28" s="5">
        <f t="shared" si="2"/>
        <v>0</v>
      </c>
      <c r="W28" s="5">
        <f t="shared" si="2"/>
        <v>0</v>
      </c>
      <c r="X28" s="5">
        <f t="shared" si="2"/>
        <v>0</v>
      </c>
      <c r="Y28" s="5">
        <f t="shared" si="2"/>
        <v>0</v>
      </c>
      <c r="Z28" s="5">
        <f t="shared" si="2"/>
        <v>0</v>
      </c>
      <c r="AA28" s="5">
        <f t="shared" si="2"/>
        <v>0</v>
      </c>
      <c r="AB28" s="5">
        <f t="shared" si="2"/>
        <v>0</v>
      </c>
      <c r="AC28" s="5">
        <f t="shared" si="2"/>
        <v>0</v>
      </c>
      <c r="AD28" s="5">
        <f t="shared" si="2"/>
        <v>0</v>
      </c>
      <c r="AE28" s="5">
        <f t="shared" si="2"/>
        <v>0</v>
      </c>
      <c r="AF28" s="5">
        <f t="shared" si="2"/>
        <v>0</v>
      </c>
      <c r="AG28" s="5">
        <f t="shared" si="2"/>
        <v>0</v>
      </c>
      <c r="AH28" s="5">
        <f t="shared" si="2"/>
        <v>0</v>
      </c>
      <c r="AI28" s="5">
        <f t="shared" si="2"/>
        <v>0</v>
      </c>
      <c r="AJ28" s="5">
        <f t="shared" si="2"/>
        <v>0</v>
      </c>
      <c r="AK28" s="5">
        <f t="shared" si="2"/>
        <v>0</v>
      </c>
      <c r="AL28" s="5">
        <f t="shared" si="2"/>
        <v>0</v>
      </c>
      <c r="AM28" s="5">
        <f t="shared" si="2"/>
        <v>0</v>
      </c>
      <c r="AN28" s="5">
        <f t="shared" si="2"/>
        <v>0</v>
      </c>
      <c r="AO28" s="5">
        <f t="shared" si="2"/>
        <v>0</v>
      </c>
      <c r="AP28" s="5">
        <f t="shared" si="2"/>
        <v>0</v>
      </c>
      <c r="AQ28" s="5">
        <f t="shared" si="2"/>
        <v>0</v>
      </c>
      <c r="AR28" s="5">
        <f t="shared" si="2"/>
        <v>0</v>
      </c>
      <c r="AS28" s="5">
        <f t="shared" si="2"/>
        <v>1.8552875695732839E-2</v>
      </c>
    </row>
    <row r="29" spans="9:45" x14ac:dyDescent="0.25">
      <c r="I29" s="15"/>
      <c r="J29" s="10" t="s">
        <v>45</v>
      </c>
      <c r="K29" s="5">
        <f t="shared" ref="K29:Z37" si="3">K18/MAX(K7, 0.5)</f>
        <v>0</v>
      </c>
      <c r="L29" s="5">
        <f t="shared" si="3"/>
        <v>0</v>
      </c>
      <c r="M29" s="5">
        <f t="shared" si="3"/>
        <v>0</v>
      </c>
      <c r="N29" s="5">
        <f t="shared" si="3"/>
        <v>0</v>
      </c>
      <c r="O29" s="5">
        <f t="shared" si="3"/>
        <v>0</v>
      </c>
      <c r="P29" s="5">
        <f t="shared" si="3"/>
        <v>0</v>
      </c>
      <c r="Q29" s="5">
        <f t="shared" si="3"/>
        <v>0</v>
      </c>
      <c r="R29" s="5">
        <f t="shared" si="3"/>
        <v>0.2782931354359926</v>
      </c>
      <c r="S29" s="5">
        <f t="shared" si="3"/>
        <v>0.2782931354359926</v>
      </c>
      <c r="T29" s="5">
        <f t="shared" si="3"/>
        <v>0</v>
      </c>
      <c r="U29" s="5">
        <f t="shared" si="3"/>
        <v>0</v>
      </c>
      <c r="V29" s="5">
        <f t="shared" si="3"/>
        <v>0</v>
      </c>
      <c r="W29" s="5">
        <f t="shared" si="3"/>
        <v>0</v>
      </c>
      <c r="X29" s="5">
        <f t="shared" si="3"/>
        <v>0</v>
      </c>
      <c r="Y29" s="5">
        <f t="shared" si="3"/>
        <v>0</v>
      </c>
      <c r="Z29" s="5">
        <f t="shared" si="3"/>
        <v>0</v>
      </c>
      <c r="AA29" s="5">
        <f t="shared" si="2"/>
        <v>0</v>
      </c>
      <c r="AB29" s="5">
        <f t="shared" si="2"/>
        <v>0.18552875695732837</v>
      </c>
      <c r="AC29" s="5">
        <f t="shared" si="2"/>
        <v>0.5565862708719852</v>
      </c>
      <c r="AD29" s="5">
        <f t="shared" si="2"/>
        <v>0</v>
      </c>
      <c r="AE29" s="5">
        <f t="shared" si="2"/>
        <v>0</v>
      </c>
      <c r="AF29" s="5">
        <f t="shared" si="2"/>
        <v>0</v>
      </c>
      <c r="AG29" s="5">
        <f t="shared" si="2"/>
        <v>0</v>
      </c>
      <c r="AH29" s="5">
        <f t="shared" si="2"/>
        <v>0</v>
      </c>
      <c r="AI29" s="5">
        <f t="shared" si="2"/>
        <v>0</v>
      </c>
      <c r="AJ29" s="5">
        <f t="shared" si="2"/>
        <v>0</v>
      </c>
      <c r="AK29" s="5">
        <f t="shared" si="2"/>
        <v>0</v>
      </c>
      <c r="AL29" s="5">
        <f t="shared" si="2"/>
        <v>0</v>
      </c>
      <c r="AM29" s="5">
        <f t="shared" si="2"/>
        <v>0</v>
      </c>
      <c r="AN29" s="5">
        <f t="shared" si="2"/>
        <v>0</v>
      </c>
      <c r="AO29" s="5">
        <f t="shared" si="2"/>
        <v>0</v>
      </c>
      <c r="AP29" s="5">
        <f t="shared" si="2"/>
        <v>0</v>
      </c>
      <c r="AQ29" s="5">
        <f t="shared" si="2"/>
        <v>0</v>
      </c>
      <c r="AR29" s="5">
        <f t="shared" si="2"/>
        <v>0</v>
      </c>
      <c r="AS29" s="5">
        <f t="shared" si="2"/>
        <v>4.4526901669758812E-2</v>
      </c>
    </row>
    <row r="30" spans="9:45" x14ac:dyDescent="0.25">
      <c r="I30" s="15"/>
      <c r="J30" s="10" t="s">
        <v>46</v>
      </c>
      <c r="K30" s="5">
        <f t="shared" si="3"/>
        <v>0</v>
      </c>
      <c r="L30" s="5">
        <f t="shared" si="3"/>
        <v>0.33116883116883117</v>
      </c>
      <c r="M30" s="5">
        <f t="shared" si="3"/>
        <v>0.26623376623376621</v>
      </c>
      <c r="N30" s="5">
        <f t="shared" si="3"/>
        <v>0.31168831168831168</v>
      </c>
      <c r="O30" s="5">
        <f t="shared" si="3"/>
        <v>0.24025974025974026</v>
      </c>
      <c r="P30" s="5">
        <f t="shared" si="3"/>
        <v>0.24025974025974026</v>
      </c>
      <c r="Q30" s="5">
        <f t="shared" si="3"/>
        <v>4.5454545454545456E-2</v>
      </c>
      <c r="R30" s="5">
        <f t="shared" si="3"/>
        <v>4.5454545454545456E-2</v>
      </c>
      <c r="S30" s="5">
        <f t="shared" si="3"/>
        <v>0.53246753246753242</v>
      </c>
      <c r="T30" s="5">
        <f t="shared" si="3"/>
        <v>0.53246753246753242</v>
      </c>
      <c r="U30" s="5">
        <f t="shared" si="3"/>
        <v>4.5454545454545456E-2</v>
      </c>
      <c r="V30" s="5">
        <f t="shared" si="3"/>
        <v>4.5454545454545456E-2</v>
      </c>
      <c r="W30" s="5">
        <f t="shared" si="3"/>
        <v>4.5454545454545456E-2</v>
      </c>
      <c r="X30" s="5">
        <f t="shared" si="3"/>
        <v>4.5454545454545456E-2</v>
      </c>
      <c r="Y30" s="5">
        <f t="shared" si="3"/>
        <v>4.5454545454545456E-2</v>
      </c>
      <c r="Z30" s="5">
        <f t="shared" si="3"/>
        <v>4.5454545454545456E-2</v>
      </c>
      <c r="AA30" s="5">
        <f t="shared" si="2"/>
        <v>4.5454545454545456E-2</v>
      </c>
      <c r="AB30" s="5">
        <f t="shared" si="2"/>
        <v>2.5454545454545454</v>
      </c>
      <c r="AC30" s="5">
        <f t="shared" si="2"/>
        <v>2.5454545454545454</v>
      </c>
      <c r="AD30" s="5">
        <f t="shared" si="2"/>
        <v>4.5454545454545456E-2</v>
      </c>
      <c r="AE30" s="5">
        <f t="shared" si="2"/>
        <v>4.5454545454545456E-2</v>
      </c>
      <c r="AF30" s="5">
        <f t="shared" si="2"/>
        <v>4.5454545454545456E-2</v>
      </c>
      <c r="AG30" s="5">
        <f t="shared" si="2"/>
        <v>1.5324675324675325</v>
      </c>
      <c r="AH30" s="5">
        <f t="shared" si="2"/>
        <v>1.5324675324675325</v>
      </c>
      <c r="AI30" s="5">
        <f t="shared" si="2"/>
        <v>0.2857142857142857</v>
      </c>
      <c r="AJ30" s="5">
        <f t="shared" si="2"/>
        <v>0.56493506493506496</v>
      </c>
      <c r="AK30" s="5">
        <f t="shared" si="2"/>
        <v>0.32467532467532467</v>
      </c>
      <c r="AL30" s="5">
        <f t="shared" si="2"/>
        <v>0.32467532467532467</v>
      </c>
      <c r="AM30" s="5">
        <f t="shared" si="2"/>
        <v>0</v>
      </c>
      <c r="AN30" s="5">
        <f t="shared" si="2"/>
        <v>6.4935064935064929E-2</v>
      </c>
      <c r="AO30" s="5">
        <f t="shared" si="2"/>
        <v>0</v>
      </c>
      <c r="AP30" s="5">
        <f t="shared" si="2"/>
        <v>0</v>
      </c>
      <c r="AQ30" s="5">
        <f t="shared" si="2"/>
        <v>0</v>
      </c>
      <c r="AR30" s="5">
        <f t="shared" si="2"/>
        <v>0</v>
      </c>
      <c r="AS30" s="5">
        <f t="shared" si="2"/>
        <v>9.7402597402597407E-2</v>
      </c>
    </row>
    <row r="31" spans="9:45" x14ac:dyDescent="0.25">
      <c r="I31" s="15"/>
      <c r="J31" s="10" t="s">
        <v>47</v>
      </c>
      <c r="K31" s="5">
        <f t="shared" si="3"/>
        <v>0</v>
      </c>
      <c r="L31" s="5">
        <f t="shared" si="3"/>
        <v>0</v>
      </c>
      <c r="M31" s="5">
        <f t="shared" si="3"/>
        <v>0</v>
      </c>
      <c r="N31" s="5">
        <f t="shared" si="3"/>
        <v>0</v>
      </c>
      <c r="O31" s="5">
        <f t="shared" si="3"/>
        <v>0</v>
      </c>
      <c r="P31" s="5">
        <f t="shared" si="3"/>
        <v>0</v>
      </c>
      <c r="Q31" s="5">
        <f t="shared" si="3"/>
        <v>0</v>
      </c>
      <c r="R31" s="5">
        <f t="shared" si="3"/>
        <v>0</v>
      </c>
      <c r="S31" s="5">
        <f t="shared" si="3"/>
        <v>0</v>
      </c>
      <c r="T31" s="5">
        <f t="shared" si="3"/>
        <v>0</v>
      </c>
      <c r="U31" s="5">
        <f t="shared" si="3"/>
        <v>0</v>
      </c>
      <c r="V31" s="5">
        <f t="shared" si="3"/>
        <v>0</v>
      </c>
      <c r="W31" s="5">
        <f t="shared" si="3"/>
        <v>0</v>
      </c>
      <c r="X31" s="5">
        <f t="shared" si="3"/>
        <v>0</v>
      </c>
      <c r="Y31" s="5">
        <f t="shared" si="3"/>
        <v>0</v>
      </c>
      <c r="Z31" s="5">
        <f t="shared" si="3"/>
        <v>0</v>
      </c>
      <c r="AA31" s="5">
        <f t="shared" si="2"/>
        <v>0</v>
      </c>
      <c r="AB31" s="5">
        <f t="shared" si="2"/>
        <v>0</v>
      </c>
      <c r="AC31" s="5">
        <f t="shared" si="2"/>
        <v>0</v>
      </c>
      <c r="AD31" s="5">
        <f t="shared" si="2"/>
        <v>0</v>
      </c>
      <c r="AE31" s="5">
        <f t="shared" si="2"/>
        <v>0</v>
      </c>
      <c r="AF31" s="5">
        <f t="shared" si="2"/>
        <v>0</v>
      </c>
      <c r="AG31" s="5">
        <f t="shared" si="2"/>
        <v>0</v>
      </c>
      <c r="AH31" s="5">
        <f t="shared" si="2"/>
        <v>0</v>
      </c>
      <c r="AI31" s="5">
        <f t="shared" si="2"/>
        <v>0</v>
      </c>
      <c r="AJ31" s="5">
        <f t="shared" si="2"/>
        <v>0</v>
      </c>
      <c r="AK31" s="5">
        <f t="shared" si="2"/>
        <v>0</v>
      </c>
      <c r="AL31" s="5">
        <f t="shared" si="2"/>
        <v>0</v>
      </c>
      <c r="AM31" s="5">
        <f t="shared" si="2"/>
        <v>0</v>
      </c>
      <c r="AN31" s="5">
        <f t="shared" si="2"/>
        <v>0</v>
      </c>
      <c r="AO31" s="5">
        <f t="shared" si="2"/>
        <v>0</v>
      </c>
      <c r="AP31" s="5">
        <f t="shared" si="2"/>
        <v>0</v>
      </c>
      <c r="AQ31" s="5">
        <f t="shared" si="2"/>
        <v>0</v>
      </c>
      <c r="AR31" s="5">
        <f t="shared" si="2"/>
        <v>0</v>
      </c>
      <c r="AS31" s="5">
        <f t="shared" si="2"/>
        <v>1.8181818181818181</v>
      </c>
    </row>
    <row r="32" spans="9:45" x14ac:dyDescent="0.25">
      <c r="I32" s="15"/>
      <c r="J32" s="10" t="s">
        <v>48</v>
      </c>
      <c r="K32" s="5">
        <f t="shared" si="3"/>
        <v>0</v>
      </c>
      <c r="L32" s="5">
        <f t="shared" si="3"/>
        <v>0</v>
      </c>
      <c r="M32" s="5">
        <f t="shared" si="3"/>
        <v>0</v>
      </c>
      <c r="N32" s="5">
        <f t="shared" si="3"/>
        <v>0</v>
      </c>
      <c r="O32" s="5">
        <f t="shared" si="3"/>
        <v>0</v>
      </c>
      <c r="P32" s="5">
        <f t="shared" si="3"/>
        <v>5.994005994005994E-3</v>
      </c>
      <c r="Q32" s="5">
        <f t="shared" si="3"/>
        <v>0.45554445554445555</v>
      </c>
      <c r="R32" s="5">
        <f t="shared" si="3"/>
        <v>0.85514485514485516</v>
      </c>
      <c r="S32" s="5">
        <f t="shared" si="3"/>
        <v>9.9900099900099903E-2</v>
      </c>
      <c r="T32" s="5">
        <f t="shared" si="3"/>
        <v>0.19980019980019981</v>
      </c>
      <c r="U32" s="5">
        <f t="shared" si="3"/>
        <v>9.9900099900099903E-2</v>
      </c>
      <c r="V32" s="5">
        <f t="shared" si="3"/>
        <v>9.9900099900099903E-2</v>
      </c>
      <c r="W32" s="5">
        <f t="shared" si="3"/>
        <v>9.99000999000999E-3</v>
      </c>
      <c r="X32" s="5">
        <f t="shared" si="3"/>
        <v>9.99000999000999E-3</v>
      </c>
      <c r="Y32" s="5">
        <f t="shared" si="3"/>
        <v>0</v>
      </c>
      <c r="Z32" s="5">
        <f t="shared" si="3"/>
        <v>0</v>
      </c>
      <c r="AA32" s="5">
        <f t="shared" si="2"/>
        <v>0</v>
      </c>
      <c r="AB32" s="5">
        <f t="shared" si="2"/>
        <v>0</v>
      </c>
      <c r="AC32" s="5">
        <f t="shared" si="2"/>
        <v>0</v>
      </c>
      <c r="AD32" s="5">
        <f t="shared" si="2"/>
        <v>2.5974025974025976E-2</v>
      </c>
      <c r="AE32" s="5">
        <f t="shared" si="2"/>
        <v>6.5934065934065936E-2</v>
      </c>
      <c r="AF32" s="5">
        <f t="shared" si="2"/>
        <v>6.5934065934065936E-2</v>
      </c>
      <c r="AG32" s="5">
        <f t="shared" si="2"/>
        <v>0</v>
      </c>
      <c r="AH32" s="5">
        <f t="shared" si="2"/>
        <v>0</v>
      </c>
      <c r="AI32" s="5">
        <f t="shared" si="2"/>
        <v>0</v>
      </c>
      <c r="AJ32" s="5">
        <f t="shared" si="2"/>
        <v>0</v>
      </c>
      <c r="AK32" s="5">
        <f t="shared" si="2"/>
        <v>0</v>
      </c>
      <c r="AL32" s="5">
        <f t="shared" si="2"/>
        <v>0</v>
      </c>
      <c r="AM32" s="5">
        <f t="shared" si="2"/>
        <v>0</v>
      </c>
      <c r="AN32" s="5">
        <f t="shared" si="2"/>
        <v>0</v>
      </c>
      <c r="AO32" s="5">
        <f t="shared" si="2"/>
        <v>0</v>
      </c>
      <c r="AP32" s="5">
        <f t="shared" si="2"/>
        <v>0</v>
      </c>
      <c r="AQ32" s="5">
        <f t="shared" si="2"/>
        <v>0</v>
      </c>
      <c r="AR32" s="5">
        <f t="shared" si="2"/>
        <v>0</v>
      </c>
      <c r="AS32" s="5">
        <f t="shared" si="2"/>
        <v>6.25E-2</v>
      </c>
    </row>
    <row r="33" spans="9:45" x14ac:dyDescent="0.25">
      <c r="I33" s="16"/>
      <c r="J33" s="10" t="s">
        <v>49</v>
      </c>
      <c r="K33" s="5">
        <f t="shared" si="3"/>
        <v>0</v>
      </c>
      <c r="L33" s="5">
        <f t="shared" si="3"/>
        <v>0</v>
      </c>
      <c r="M33" s="5">
        <f t="shared" si="3"/>
        <v>0</v>
      </c>
      <c r="N33" s="5">
        <f t="shared" si="3"/>
        <v>0</v>
      </c>
      <c r="O33" s="5">
        <f t="shared" si="3"/>
        <v>0</v>
      </c>
      <c r="P33" s="5">
        <f t="shared" si="3"/>
        <v>0</v>
      </c>
      <c r="Q33" s="5">
        <f t="shared" si="3"/>
        <v>0</v>
      </c>
      <c r="R33" s="5">
        <f t="shared" si="3"/>
        <v>0</v>
      </c>
      <c r="S33" s="5">
        <f t="shared" si="3"/>
        <v>0</v>
      </c>
      <c r="T33" s="5">
        <f t="shared" si="3"/>
        <v>0</v>
      </c>
      <c r="U33" s="5">
        <f t="shared" si="3"/>
        <v>0</v>
      </c>
      <c r="V33" s="5">
        <f t="shared" si="3"/>
        <v>0</v>
      </c>
      <c r="W33" s="5">
        <f t="shared" si="3"/>
        <v>0</v>
      </c>
      <c r="X33" s="5">
        <f t="shared" si="3"/>
        <v>0</v>
      </c>
      <c r="Y33" s="5">
        <f t="shared" si="3"/>
        <v>0</v>
      </c>
      <c r="Z33" s="5">
        <f t="shared" si="3"/>
        <v>0</v>
      </c>
      <c r="AA33" s="5">
        <f t="shared" si="2"/>
        <v>0</v>
      </c>
      <c r="AB33" s="5">
        <f t="shared" si="2"/>
        <v>0</v>
      </c>
      <c r="AC33" s="5">
        <f t="shared" si="2"/>
        <v>0</v>
      </c>
      <c r="AD33" s="5">
        <f t="shared" si="2"/>
        <v>0</v>
      </c>
      <c r="AE33" s="5">
        <f t="shared" si="2"/>
        <v>0</v>
      </c>
      <c r="AF33" s="5">
        <f t="shared" si="2"/>
        <v>0</v>
      </c>
      <c r="AG33" s="5">
        <f t="shared" si="2"/>
        <v>0</v>
      </c>
      <c r="AH33" s="5">
        <f t="shared" si="2"/>
        <v>0</v>
      </c>
      <c r="AI33" s="5">
        <f t="shared" si="2"/>
        <v>0</v>
      </c>
      <c r="AJ33" s="5">
        <f t="shared" si="2"/>
        <v>0</v>
      </c>
      <c r="AK33" s="5">
        <f t="shared" si="2"/>
        <v>0</v>
      </c>
      <c r="AL33" s="5">
        <f t="shared" si="2"/>
        <v>0</v>
      </c>
      <c r="AM33" s="5">
        <f t="shared" si="2"/>
        <v>0</v>
      </c>
      <c r="AN33" s="5">
        <f t="shared" si="2"/>
        <v>0</v>
      </c>
      <c r="AO33" s="5">
        <f t="shared" si="2"/>
        <v>0</v>
      </c>
      <c r="AP33" s="5">
        <f t="shared" si="2"/>
        <v>0</v>
      </c>
      <c r="AQ33" s="5">
        <f t="shared" si="2"/>
        <v>0</v>
      </c>
      <c r="AR33" s="5">
        <f t="shared" si="2"/>
        <v>0</v>
      </c>
      <c r="AS33" s="5">
        <f t="shared" si="2"/>
        <v>1</v>
      </c>
    </row>
    <row r="34" spans="9:45" x14ac:dyDescent="0.25">
      <c r="I34" s="15"/>
      <c r="J34" s="10" t="s">
        <v>50</v>
      </c>
      <c r="K34" s="5">
        <f t="shared" si="3"/>
        <v>0</v>
      </c>
      <c r="L34" s="5">
        <f t="shared" si="3"/>
        <v>0</v>
      </c>
      <c r="M34" s="5">
        <f t="shared" si="3"/>
        <v>0</v>
      </c>
      <c r="N34" s="5">
        <f t="shared" si="3"/>
        <v>0</v>
      </c>
      <c r="O34" s="5">
        <f t="shared" si="3"/>
        <v>0</v>
      </c>
      <c r="P34" s="5">
        <f t="shared" si="3"/>
        <v>0</v>
      </c>
      <c r="Q34" s="5">
        <f t="shared" si="3"/>
        <v>0</v>
      </c>
      <c r="R34" s="5">
        <f t="shared" si="3"/>
        <v>0</v>
      </c>
      <c r="S34" s="5">
        <f t="shared" si="3"/>
        <v>0</v>
      </c>
      <c r="T34" s="5">
        <f t="shared" si="3"/>
        <v>0</v>
      </c>
      <c r="U34" s="5">
        <f t="shared" si="3"/>
        <v>0</v>
      </c>
      <c r="V34" s="5">
        <f t="shared" si="3"/>
        <v>5.1948051948051951E-2</v>
      </c>
      <c r="W34" s="5">
        <f t="shared" si="3"/>
        <v>0</v>
      </c>
      <c r="X34" s="5">
        <f t="shared" si="3"/>
        <v>0</v>
      </c>
      <c r="Y34" s="5">
        <f t="shared" si="3"/>
        <v>0</v>
      </c>
      <c r="Z34" s="5">
        <f t="shared" si="3"/>
        <v>0</v>
      </c>
      <c r="AA34" s="5">
        <f t="shared" si="2"/>
        <v>0</v>
      </c>
      <c r="AB34" s="5">
        <f t="shared" si="2"/>
        <v>0</v>
      </c>
      <c r="AC34" s="5">
        <f t="shared" si="2"/>
        <v>0.20779220779220781</v>
      </c>
      <c r="AD34" s="5">
        <f t="shared" si="2"/>
        <v>0</v>
      </c>
      <c r="AE34" s="5">
        <f t="shared" si="2"/>
        <v>0</v>
      </c>
      <c r="AF34" s="5">
        <f t="shared" si="2"/>
        <v>0</v>
      </c>
      <c r="AG34" s="5">
        <f t="shared" si="2"/>
        <v>0</v>
      </c>
      <c r="AH34" s="5">
        <f t="shared" si="2"/>
        <v>0</v>
      </c>
      <c r="AI34" s="5">
        <f t="shared" si="2"/>
        <v>0</v>
      </c>
      <c r="AJ34" s="5">
        <f t="shared" si="2"/>
        <v>0</v>
      </c>
      <c r="AK34" s="5">
        <f t="shared" si="2"/>
        <v>0</v>
      </c>
      <c r="AL34" s="5">
        <f t="shared" si="2"/>
        <v>0</v>
      </c>
      <c r="AM34" s="5">
        <f t="shared" si="2"/>
        <v>0</v>
      </c>
      <c r="AN34" s="5">
        <f t="shared" si="2"/>
        <v>0</v>
      </c>
      <c r="AO34" s="5">
        <f t="shared" si="2"/>
        <v>0</v>
      </c>
      <c r="AP34" s="5">
        <f t="shared" si="2"/>
        <v>0</v>
      </c>
      <c r="AQ34" s="5">
        <f t="shared" si="2"/>
        <v>0</v>
      </c>
      <c r="AR34" s="5">
        <f t="shared" si="2"/>
        <v>0</v>
      </c>
      <c r="AS34" s="5">
        <f t="shared" si="2"/>
        <v>1.5789473684210527</v>
      </c>
    </row>
    <row r="35" spans="9:45" x14ac:dyDescent="0.25">
      <c r="I35" s="15"/>
      <c r="J35" s="10" t="s">
        <v>51</v>
      </c>
      <c r="K35" s="5">
        <f t="shared" si="3"/>
        <v>0</v>
      </c>
      <c r="L35" s="5">
        <f t="shared" si="3"/>
        <v>0</v>
      </c>
      <c r="M35" s="5">
        <f t="shared" si="3"/>
        <v>0</v>
      </c>
      <c r="N35" s="5">
        <f t="shared" si="3"/>
        <v>0</v>
      </c>
      <c r="O35" s="5">
        <f t="shared" si="3"/>
        <v>0</v>
      </c>
      <c r="P35" s="5">
        <f t="shared" si="3"/>
        <v>0</v>
      </c>
      <c r="Q35" s="5">
        <f t="shared" si="3"/>
        <v>0</v>
      </c>
      <c r="R35" s="5">
        <f t="shared" si="3"/>
        <v>0</v>
      </c>
      <c r="S35" s="5">
        <f t="shared" si="3"/>
        <v>0</v>
      </c>
      <c r="T35" s="5">
        <f t="shared" si="3"/>
        <v>0</v>
      </c>
      <c r="U35" s="5">
        <f t="shared" si="3"/>
        <v>0</v>
      </c>
      <c r="V35" s="5">
        <f t="shared" si="3"/>
        <v>0</v>
      </c>
      <c r="W35" s="5">
        <f t="shared" si="3"/>
        <v>0</v>
      </c>
      <c r="X35" s="5">
        <f t="shared" si="3"/>
        <v>0</v>
      </c>
      <c r="Y35" s="5">
        <f t="shared" si="3"/>
        <v>0</v>
      </c>
      <c r="Z35" s="5">
        <f t="shared" si="3"/>
        <v>0</v>
      </c>
      <c r="AA35" s="5">
        <f t="shared" si="2"/>
        <v>0</v>
      </c>
      <c r="AB35" s="5">
        <f t="shared" si="2"/>
        <v>0</v>
      </c>
      <c r="AC35" s="5">
        <f t="shared" si="2"/>
        <v>0</v>
      </c>
      <c r="AD35" s="5">
        <f t="shared" si="2"/>
        <v>0</v>
      </c>
      <c r="AE35" s="5">
        <f t="shared" si="2"/>
        <v>0</v>
      </c>
      <c r="AF35" s="5">
        <f t="shared" si="2"/>
        <v>0</v>
      </c>
      <c r="AG35" s="5">
        <f t="shared" si="2"/>
        <v>0</v>
      </c>
      <c r="AH35" s="5">
        <f t="shared" si="2"/>
        <v>0</v>
      </c>
      <c r="AI35" s="5">
        <f t="shared" si="2"/>
        <v>0</v>
      </c>
      <c r="AJ35" s="5">
        <f t="shared" si="2"/>
        <v>0</v>
      </c>
      <c r="AK35" s="5">
        <f t="shared" si="2"/>
        <v>0</v>
      </c>
      <c r="AL35" s="5">
        <f t="shared" si="2"/>
        <v>0</v>
      </c>
      <c r="AM35" s="5">
        <f t="shared" si="2"/>
        <v>0</v>
      </c>
      <c r="AN35" s="5">
        <f t="shared" si="2"/>
        <v>0</v>
      </c>
      <c r="AO35" s="5">
        <f t="shared" si="2"/>
        <v>0</v>
      </c>
      <c r="AP35" s="5">
        <f t="shared" si="2"/>
        <v>0</v>
      </c>
      <c r="AQ35" s="5">
        <f t="shared" si="2"/>
        <v>0</v>
      </c>
      <c r="AR35" s="5">
        <f t="shared" si="2"/>
        <v>0</v>
      </c>
      <c r="AS35" s="5">
        <f t="shared" si="2"/>
        <v>6.4102564102564097E-2</v>
      </c>
    </row>
    <row r="36" spans="9:45" x14ac:dyDescent="0.25">
      <c r="I36" s="15"/>
      <c r="J36" s="10" t="s">
        <v>52</v>
      </c>
      <c r="K36" s="5">
        <f t="shared" si="3"/>
        <v>80</v>
      </c>
      <c r="L36" s="5">
        <f t="shared" si="3"/>
        <v>0</v>
      </c>
      <c r="M36" s="5">
        <f t="shared" si="3"/>
        <v>0</v>
      </c>
      <c r="N36" s="5">
        <f t="shared" si="3"/>
        <v>0</v>
      </c>
      <c r="O36" s="5">
        <f t="shared" si="3"/>
        <v>0</v>
      </c>
      <c r="P36" s="5">
        <f t="shared" si="3"/>
        <v>0</v>
      </c>
      <c r="Q36" s="5">
        <f t="shared" si="3"/>
        <v>0.64935064935064934</v>
      </c>
      <c r="R36" s="5">
        <f t="shared" si="3"/>
        <v>0</v>
      </c>
      <c r="S36" s="5">
        <f t="shared" si="3"/>
        <v>0</v>
      </c>
      <c r="T36" s="5">
        <f t="shared" si="3"/>
        <v>0</v>
      </c>
      <c r="U36" s="5">
        <f t="shared" si="3"/>
        <v>0</v>
      </c>
      <c r="V36" s="5">
        <f t="shared" si="3"/>
        <v>0</v>
      </c>
      <c r="W36" s="5">
        <f t="shared" si="3"/>
        <v>0</v>
      </c>
      <c r="X36" s="5">
        <f t="shared" si="3"/>
        <v>0</v>
      </c>
      <c r="Y36" s="5">
        <f t="shared" si="3"/>
        <v>0</v>
      </c>
      <c r="Z36" s="5">
        <f t="shared" si="3"/>
        <v>0</v>
      </c>
      <c r="AA36" s="5">
        <f t="shared" si="2"/>
        <v>0</v>
      </c>
      <c r="AB36" s="5">
        <f t="shared" si="2"/>
        <v>0</v>
      </c>
      <c r="AC36" s="5">
        <f t="shared" si="2"/>
        <v>0</v>
      </c>
      <c r="AD36" s="5">
        <f t="shared" si="2"/>
        <v>0</v>
      </c>
      <c r="AE36" s="5">
        <f t="shared" si="2"/>
        <v>4.3290043290043288E-2</v>
      </c>
      <c r="AF36" s="5">
        <f t="shared" si="2"/>
        <v>4.3290043290043288E-2</v>
      </c>
      <c r="AG36" s="5">
        <f t="shared" si="2"/>
        <v>0</v>
      </c>
      <c r="AH36" s="5">
        <f t="shared" si="2"/>
        <v>0</v>
      </c>
      <c r="AI36" s="5">
        <f t="shared" si="2"/>
        <v>0</v>
      </c>
      <c r="AJ36" s="5">
        <f t="shared" si="2"/>
        <v>0</v>
      </c>
      <c r="AK36" s="5">
        <f t="shared" si="2"/>
        <v>0</v>
      </c>
      <c r="AL36" s="5">
        <f t="shared" si="2"/>
        <v>0</v>
      </c>
      <c r="AM36" s="5">
        <f t="shared" si="2"/>
        <v>0</v>
      </c>
      <c r="AN36" s="5">
        <f t="shared" si="2"/>
        <v>0</v>
      </c>
      <c r="AO36" s="5">
        <f t="shared" si="2"/>
        <v>0</v>
      </c>
      <c r="AP36" s="5">
        <f t="shared" si="2"/>
        <v>0</v>
      </c>
      <c r="AQ36" s="5">
        <f t="shared" si="2"/>
        <v>0</v>
      </c>
      <c r="AR36" s="5">
        <f t="shared" si="2"/>
        <v>0</v>
      </c>
      <c r="AS36" s="5">
        <f t="shared" si="2"/>
        <v>0.36585365853658536</v>
      </c>
    </row>
    <row r="37" spans="9:45" x14ac:dyDescent="0.25">
      <c r="I37" s="15"/>
      <c r="J37" s="10" t="s">
        <v>53</v>
      </c>
      <c r="K37" s="5">
        <f t="shared" si="3"/>
        <v>0</v>
      </c>
      <c r="L37" s="5">
        <f t="shared" si="3"/>
        <v>0</v>
      </c>
      <c r="M37" s="5">
        <f t="shared" si="3"/>
        <v>0</v>
      </c>
      <c r="N37" s="5">
        <f t="shared" si="3"/>
        <v>0</v>
      </c>
      <c r="O37" s="5">
        <f t="shared" si="3"/>
        <v>0</v>
      </c>
      <c r="P37" s="5">
        <f t="shared" si="3"/>
        <v>0</v>
      </c>
      <c r="Q37" s="5">
        <f t="shared" si="3"/>
        <v>0</v>
      </c>
      <c r="R37" s="5">
        <f t="shared" si="3"/>
        <v>0</v>
      </c>
      <c r="S37" s="5">
        <f t="shared" si="3"/>
        <v>0</v>
      </c>
      <c r="T37" s="5">
        <f t="shared" si="3"/>
        <v>0</v>
      </c>
      <c r="U37" s="5">
        <f t="shared" si="3"/>
        <v>0</v>
      </c>
      <c r="V37" s="5">
        <f t="shared" si="3"/>
        <v>0</v>
      </c>
      <c r="W37" s="5">
        <f t="shared" si="3"/>
        <v>0</v>
      </c>
      <c r="X37" s="5">
        <f t="shared" si="3"/>
        <v>0</v>
      </c>
      <c r="Y37" s="5">
        <f t="shared" si="3"/>
        <v>0</v>
      </c>
      <c r="Z37" s="5">
        <f t="shared" si="3"/>
        <v>0</v>
      </c>
      <c r="AA37" s="5">
        <f t="shared" si="2"/>
        <v>0</v>
      </c>
      <c r="AB37" s="5">
        <f t="shared" si="2"/>
        <v>0</v>
      </c>
      <c r="AC37" s="5">
        <f t="shared" si="2"/>
        <v>0</v>
      </c>
      <c r="AD37" s="5">
        <f t="shared" si="2"/>
        <v>0</v>
      </c>
      <c r="AE37" s="5">
        <f t="shared" si="2"/>
        <v>0</v>
      </c>
      <c r="AF37" s="5">
        <f t="shared" si="2"/>
        <v>0</v>
      </c>
      <c r="AG37" s="5">
        <f t="shared" si="2"/>
        <v>0</v>
      </c>
      <c r="AH37" s="5">
        <f t="shared" si="2"/>
        <v>0</v>
      </c>
      <c r="AI37" s="5">
        <f t="shared" si="2"/>
        <v>0</v>
      </c>
      <c r="AJ37" s="5">
        <f t="shared" si="2"/>
        <v>0</v>
      </c>
      <c r="AK37" s="5">
        <f t="shared" si="2"/>
        <v>0</v>
      </c>
      <c r="AL37" s="5">
        <f t="shared" si="2"/>
        <v>0</v>
      </c>
      <c r="AM37" s="5">
        <f t="shared" si="2"/>
        <v>0</v>
      </c>
      <c r="AN37" s="5">
        <f t="shared" si="2"/>
        <v>0</v>
      </c>
      <c r="AO37" s="5">
        <f t="shared" si="2"/>
        <v>0</v>
      </c>
      <c r="AP37" s="5">
        <f t="shared" si="2"/>
        <v>0</v>
      </c>
      <c r="AQ37" s="5">
        <f t="shared" si="2"/>
        <v>0</v>
      </c>
      <c r="AR37" s="5">
        <f t="shared" si="2"/>
        <v>0</v>
      </c>
      <c r="AS37" s="5">
        <f t="shared" si="2"/>
        <v>0.84</v>
      </c>
    </row>
    <row r="38" spans="9:45" x14ac:dyDescent="0.25">
      <c r="I38" s="17" t="s">
        <v>6</v>
      </c>
      <c r="J38" s="18"/>
      <c r="K38" s="11">
        <f>K27/MAX(K16,0.5)</f>
        <v>8</v>
      </c>
      <c r="L38" s="11">
        <f t="shared" ref="L38:AS38" si="4">L27/MAX(L16,0.5)</f>
        <v>2.4085005903187722E-2</v>
      </c>
      <c r="M38" s="11">
        <f t="shared" si="4"/>
        <v>1.936245572609209E-2</v>
      </c>
      <c r="N38" s="11">
        <f t="shared" si="4"/>
        <v>2.2668240850059033E-2</v>
      </c>
      <c r="O38" s="11">
        <f t="shared" si="4"/>
        <v>1.7473435655253836E-2</v>
      </c>
      <c r="P38" s="11">
        <f t="shared" si="4"/>
        <v>1.8890200708382526E-2</v>
      </c>
      <c r="Q38" s="11">
        <f t="shared" si="4"/>
        <v>0.18181818181818182</v>
      </c>
      <c r="R38" s="11">
        <f t="shared" si="4"/>
        <v>0.2408500590318772</v>
      </c>
      <c r="S38" s="11">
        <f t="shared" si="4"/>
        <v>9.7756788665879571E-2</v>
      </c>
      <c r="T38" s="11">
        <f t="shared" si="4"/>
        <v>8.5950413223140495E-2</v>
      </c>
      <c r="U38" s="11">
        <f t="shared" si="4"/>
        <v>2.6918536009445101E-2</v>
      </c>
      <c r="V38" s="11">
        <f t="shared" si="4"/>
        <v>3.1641086186540733E-2</v>
      </c>
      <c r="W38" s="11">
        <f t="shared" si="4"/>
        <v>5.6670602125147582E-3</v>
      </c>
      <c r="X38" s="11">
        <f t="shared" si="4"/>
        <v>5.6670602125147582E-3</v>
      </c>
      <c r="Y38" s="11">
        <f t="shared" si="4"/>
        <v>3.3057851239669421E-3</v>
      </c>
      <c r="Z38" s="11">
        <f t="shared" si="4"/>
        <v>3.3057851239669421E-3</v>
      </c>
      <c r="AA38" s="11">
        <f t="shared" si="4"/>
        <v>3.3057851239669421E-3</v>
      </c>
      <c r="AB38" s="11">
        <f t="shared" si="4"/>
        <v>0.20873671782762693</v>
      </c>
      <c r="AC38" s="11">
        <f t="shared" si="4"/>
        <v>0.27485242030696577</v>
      </c>
      <c r="AD38" s="11">
        <f t="shared" si="4"/>
        <v>9.4451003541912628E-3</v>
      </c>
      <c r="AE38" s="11">
        <f t="shared" si="4"/>
        <v>2.3612750885478158E-2</v>
      </c>
      <c r="AF38" s="11">
        <f t="shared" si="4"/>
        <v>2.3612750885478158E-2</v>
      </c>
      <c r="AG38" s="11">
        <f t="shared" si="4"/>
        <v>0.1114521841794569</v>
      </c>
      <c r="AH38" s="11">
        <f t="shared" si="4"/>
        <v>0.1114521841794569</v>
      </c>
      <c r="AI38" s="11">
        <f t="shared" si="4"/>
        <v>2.0779220779220779E-2</v>
      </c>
      <c r="AJ38" s="11">
        <f t="shared" si="4"/>
        <v>4.1086186540731998E-2</v>
      </c>
      <c r="AK38" s="11">
        <f t="shared" si="4"/>
        <v>2.3612750885478158E-2</v>
      </c>
      <c r="AL38" s="11">
        <f t="shared" si="4"/>
        <v>2.3612750885478158E-2</v>
      </c>
      <c r="AM38" s="11">
        <f t="shared" si="4"/>
        <v>0</v>
      </c>
      <c r="AN38" s="11">
        <f t="shared" si="4"/>
        <v>4.7225501770956314E-3</v>
      </c>
      <c r="AO38" s="11">
        <f t="shared" si="4"/>
        <v>0</v>
      </c>
      <c r="AP38" s="11">
        <f t="shared" si="4"/>
        <v>0</v>
      </c>
      <c r="AQ38" s="11">
        <f t="shared" si="4"/>
        <v>0</v>
      </c>
      <c r="AR38" s="11">
        <f t="shared" si="4"/>
        <v>0</v>
      </c>
      <c r="AS38" s="11">
        <f t="shared" si="4"/>
        <v>0.1918479926448054</v>
      </c>
    </row>
  </sheetData>
  <mergeCells count="8">
    <mergeCell ref="I28:I37"/>
    <mergeCell ref="I38:J38"/>
    <mergeCell ref="I27:J27"/>
    <mergeCell ref="I4:J4"/>
    <mergeCell ref="I5:J5"/>
    <mergeCell ref="I6:I15"/>
    <mergeCell ref="I16:J16"/>
    <mergeCell ref="I17:I26"/>
  </mergeCells>
  <conditionalFormatting sqref="K28:AS38">
    <cfRule type="cellIs" dxfId="5" priority="1276" operator="greaterThan">
      <formula>1</formula>
    </cfRule>
    <cfRule type="cellIs" dxfId="4" priority="1277" operator="between">
      <formula>0.5</formula>
      <formula>1</formula>
    </cfRule>
    <cfRule type="cellIs" dxfId="3" priority="1278" operator="lessThan">
      <formula>0.5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unhide_Calcul">
                <anchor moveWithCells="1" sizeWithCells="1">
                  <from>
                    <xdr:col>5</xdr:col>
                    <xdr:colOff>285750</xdr:colOff>
                    <xdr:row>6</xdr:row>
                    <xdr:rowOff>66675</xdr:rowOff>
                  </from>
                  <to>
                    <xdr:col>6</xdr:col>
                    <xdr:colOff>142875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5" name="Button 11">
              <controlPr defaultSize="0" print="0" autoFill="0" autoPict="0" macro="[0]!GrapheNv">
                <anchor moveWithCells="1" sizeWithCells="1">
                  <from>
                    <xdr:col>5</xdr:col>
                    <xdr:colOff>276225</xdr:colOff>
                    <xdr:row>4</xdr:row>
                    <xdr:rowOff>19050</xdr:rowOff>
                  </from>
                  <to>
                    <xdr:col>6</xdr:col>
                    <xdr:colOff>123825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6" name="Button 12">
              <controlPr defaultSize="0" print="0" autoFill="0" autoPict="0" macro="[0]!Add_Week">
                <anchor moveWithCells="1" sizeWithCells="1">
                  <from>
                    <xdr:col>5</xdr:col>
                    <xdr:colOff>171450</xdr:colOff>
                    <xdr:row>8</xdr:row>
                    <xdr:rowOff>19050</xdr:rowOff>
                  </from>
                  <to>
                    <xdr:col>6</xdr:col>
                    <xdr:colOff>38100</xdr:colOff>
                    <xdr:row>10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A20" sqref="A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36CE15-6858-495B-9061-A8C9EBD9563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Graphe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Marouane Mekioud</dc:creator>
  <cp:lastModifiedBy>Marouane Mekioud</cp:lastModifiedBy>
  <cp:lastPrinted>2018-08-02T08:38:53Z</cp:lastPrinted>
  <dcterms:created xsi:type="dcterms:W3CDTF">2018-06-11T09:42:27Z</dcterms:created>
  <dcterms:modified xsi:type="dcterms:W3CDTF">2018-08-06T14:05:03Z</dcterms:modified>
</cp:coreProperties>
</file>